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Station1\Cloud-DS\Merkblätter-Rezepte-Flyer-Skripte\Ernährung\"/>
    </mc:Choice>
  </mc:AlternateContent>
  <xr:revisionPtr revIDLastSave="0" documentId="13_ncr:1_{E3C4E618-3B36-42C0-AC9B-B1DAE0B250BE}" xr6:coauthVersionLast="47" xr6:coauthVersionMax="47" xr10:uidLastSave="{00000000-0000-0000-0000-000000000000}"/>
  <bookViews>
    <workbookView xWindow="-60" yWindow="-60" windowWidth="19320" windowHeight="14880" xr2:uid="{00000000-000D-0000-FFFF-FFFF00000000}"/>
  </bookViews>
  <sheets>
    <sheet name="Resultate" sheetId="1" r:id="rId1"/>
    <sheet name="Anwendung" sheetId="22" r:id="rId2"/>
    <sheet name="Hitliste NWR AS" sheetId="19" r:id="rId3"/>
    <sheet name="Daten kurz" sheetId="3" r:id="rId4"/>
    <sheet name="Daten SFK" sheetId="11" r:id="rId5"/>
    <sheet name="Daten NWR AS" sheetId="18" r:id="rId6"/>
    <sheet name="Daten NWR alle" sheetId="10" r:id="rId7"/>
    <sheet name="semi-ess. AS" sheetId="21" r:id="rId8"/>
    <sheet name="Literatur" sheetId="4" r:id="rId9"/>
    <sheet name="NWR Eingabe" sheetId="13" r:id="rId10"/>
  </sheets>
  <definedNames>
    <definedName name="Isoleucin">'Hitliste NWR AS'!$A$4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8" i="1" l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I48" i="1"/>
  <c r="H48" i="1"/>
  <c r="G48" i="1"/>
  <c r="F48" i="1"/>
  <c r="E48" i="1"/>
  <c r="D48" i="1"/>
  <c r="C48" i="1"/>
  <c r="C47" i="1"/>
  <c r="B6" i="1"/>
  <c r="X47" i="1" l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X487" i="1"/>
  <c r="W487" i="1"/>
  <c r="V487" i="1"/>
  <c r="U487" i="1"/>
  <c r="T487" i="1"/>
  <c r="S487" i="1"/>
  <c r="R487" i="1"/>
  <c r="Q487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X486" i="1"/>
  <c r="W486" i="1"/>
  <c r="V486" i="1"/>
  <c r="U486" i="1"/>
  <c r="T486" i="1"/>
  <c r="S486" i="1"/>
  <c r="R486" i="1"/>
  <c r="Q486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X485" i="1"/>
  <c r="W485" i="1"/>
  <c r="V485" i="1"/>
  <c r="U485" i="1"/>
  <c r="T485" i="1"/>
  <c r="S485" i="1"/>
  <c r="R485" i="1"/>
  <c r="Q485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X484" i="1"/>
  <c r="W484" i="1"/>
  <c r="V484" i="1"/>
  <c r="U484" i="1"/>
  <c r="T484" i="1"/>
  <c r="S484" i="1"/>
  <c r="R484" i="1"/>
  <c r="Q484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X483" i="1"/>
  <c r="W483" i="1"/>
  <c r="V483" i="1"/>
  <c r="U483" i="1"/>
  <c r="T483" i="1"/>
  <c r="S483" i="1"/>
  <c r="R483" i="1"/>
  <c r="Q483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7" i="1"/>
  <c r="D486" i="1"/>
  <c r="D485" i="1"/>
  <c r="D484" i="1"/>
  <c r="D483" i="1"/>
  <c r="C46" i="1"/>
  <c r="X811" i="1"/>
  <c r="W811" i="1"/>
  <c r="V811" i="1"/>
  <c r="U811" i="1"/>
  <c r="T811" i="1"/>
  <c r="S811" i="1"/>
  <c r="R811" i="1"/>
  <c r="Q811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C811" i="1"/>
  <c r="B811" i="1"/>
  <c r="C737" i="1"/>
  <c r="X737" i="1"/>
  <c r="W737" i="1"/>
  <c r="V737" i="1"/>
  <c r="U737" i="1"/>
  <c r="T737" i="1"/>
  <c r="S737" i="1"/>
  <c r="R737" i="1"/>
  <c r="Q737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X734" i="1"/>
  <c r="W734" i="1"/>
  <c r="V734" i="1"/>
  <c r="U734" i="1"/>
  <c r="T734" i="1"/>
  <c r="S734" i="1"/>
  <c r="R734" i="1"/>
  <c r="Q734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X733" i="1"/>
  <c r="W733" i="1"/>
  <c r="V733" i="1"/>
  <c r="U733" i="1"/>
  <c r="T733" i="1"/>
  <c r="S733" i="1"/>
  <c r="R733" i="1"/>
  <c r="Q733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4" i="1"/>
  <c r="D733" i="1"/>
  <c r="C734" i="1"/>
  <c r="B734" i="1"/>
  <c r="C733" i="1"/>
  <c r="B733" i="1"/>
  <c r="B732" i="1"/>
  <c r="C33" i="1"/>
  <c r="C14" i="1"/>
  <c r="C20" i="1"/>
  <c r="C13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D873" i="1"/>
  <c r="X872" i="1"/>
  <c r="W872" i="1"/>
  <c r="V872" i="1"/>
  <c r="U872" i="1"/>
  <c r="T872" i="1"/>
  <c r="S872" i="1"/>
  <c r="R872" i="1"/>
  <c r="Q872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X871" i="1"/>
  <c r="W871" i="1"/>
  <c r="V871" i="1"/>
  <c r="U871" i="1"/>
  <c r="T871" i="1"/>
  <c r="S871" i="1"/>
  <c r="R871" i="1"/>
  <c r="Q871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X870" i="1"/>
  <c r="W870" i="1"/>
  <c r="V870" i="1"/>
  <c r="U870" i="1"/>
  <c r="T870" i="1"/>
  <c r="S870" i="1"/>
  <c r="R870" i="1"/>
  <c r="Q870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X869" i="1"/>
  <c r="W869" i="1"/>
  <c r="V869" i="1"/>
  <c r="U869" i="1"/>
  <c r="T869" i="1"/>
  <c r="S869" i="1"/>
  <c r="R869" i="1"/>
  <c r="Q869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X868" i="1"/>
  <c r="W868" i="1"/>
  <c r="V868" i="1"/>
  <c r="U868" i="1"/>
  <c r="T868" i="1"/>
  <c r="S868" i="1"/>
  <c r="R868" i="1"/>
  <c r="Q868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X867" i="1"/>
  <c r="W867" i="1"/>
  <c r="V867" i="1"/>
  <c r="U867" i="1"/>
  <c r="T867" i="1"/>
  <c r="S867" i="1"/>
  <c r="R867" i="1"/>
  <c r="Q867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X866" i="1"/>
  <c r="W866" i="1"/>
  <c r="V866" i="1"/>
  <c r="U866" i="1"/>
  <c r="T866" i="1"/>
  <c r="S866" i="1"/>
  <c r="R866" i="1"/>
  <c r="Q866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X865" i="1"/>
  <c r="W865" i="1"/>
  <c r="V865" i="1"/>
  <c r="U865" i="1"/>
  <c r="T865" i="1"/>
  <c r="S865" i="1"/>
  <c r="R865" i="1"/>
  <c r="Q865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X864" i="1"/>
  <c r="W864" i="1"/>
  <c r="V864" i="1"/>
  <c r="U864" i="1"/>
  <c r="T864" i="1"/>
  <c r="S864" i="1"/>
  <c r="R864" i="1"/>
  <c r="Q864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X863" i="1"/>
  <c r="W863" i="1"/>
  <c r="V863" i="1"/>
  <c r="U863" i="1"/>
  <c r="T863" i="1"/>
  <c r="S863" i="1"/>
  <c r="R863" i="1"/>
  <c r="Q863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X862" i="1"/>
  <c r="W862" i="1"/>
  <c r="V862" i="1"/>
  <c r="U862" i="1"/>
  <c r="T862" i="1"/>
  <c r="S862" i="1"/>
  <c r="R862" i="1"/>
  <c r="Q862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X861" i="1"/>
  <c r="W861" i="1"/>
  <c r="V861" i="1"/>
  <c r="U861" i="1"/>
  <c r="T861" i="1"/>
  <c r="S861" i="1"/>
  <c r="R861" i="1"/>
  <c r="Q861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X860" i="1"/>
  <c r="W860" i="1"/>
  <c r="V860" i="1"/>
  <c r="U860" i="1"/>
  <c r="T860" i="1"/>
  <c r="S860" i="1"/>
  <c r="R860" i="1"/>
  <c r="Q860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X859" i="1"/>
  <c r="W859" i="1"/>
  <c r="V859" i="1"/>
  <c r="U859" i="1"/>
  <c r="T859" i="1"/>
  <c r="S859" i="1"/>
  <c r="R859" i="1"/>
  <c r="Q859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X858" i="1"/>
  <c r="W858" i="1"/>
  <c r="V858" i="1"/>
  <c r="U858" i="1"/>
  <c r="T858" i="1"/>
  <c r="S858" i="1"/>
  <c r="R858" i="1"/>
  <c r="Q858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X857" i="1"/>
  <c r="W857" i="1"/>
  <c r="V857" i="1"/>
  <c r="U857" i="1"/>
  <c r="T857" i="1"/>
  <c r="S857" i="1"/>
  <c r="R857" i="1"/>
  <c r="Q857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X856" i="1"/>
  <c r="W856" i="1"/>
  <c r="V856" i="1"/>
  <c r="U856" i="1"/>
  <c r="T856" i="1"/>
  <c r="S856" i="1"/>
  <c r="R856" i="1"/>
  <c r="Q856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X855" i="1"/>
  <c r="W855" i="1"/>
  <c r="V855" i="1"/>
  <c r="U855" i="1"/>
  <c r="T855" i="1"/>
  <c r="S855" i="1"/>
  <c r="R855" i="1"/>
  <c r="Q855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X854" i="1"/>
  <c r="W854" i="1"/>
  <c r="V854" i="1"/>
  <c r="U854" i="1"/>
  <c r="T854" i="1"/>
  <c r="S854" i="1"/>
  <c r="R854" i="1"/>
  <c r="Q854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X853" i="1"/>
  <c r="W853" i="1"/>
  <c r="V853" i="1"/>
  <c r="U853" i="1"/>
  <c r="T853" i="1"/>
  <c r="S853" i="1"/>
  <c r="R853" i="1"/>
  <c r="Q853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X852" i="1"/>
  <c r="W852" i="1"/>
  <c r="V852" i="1"/>
  <c r="U852" i="1"/>
  <c r="T852" i="1"/>
  <c r="S852" i="1"/>
  <c r="R852" i="1"/>
  <c r="Q852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X851" i="1"/>
  <c r="W851" i="1"/>
  <c r="V851" i="1"/>
  <c r="U851" i="1"/>
  <c r="T851" i="1"/>
  <c r="S851" i="1"/>
  <c r="R851" i="1"/>
  <c r="Q851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X850" i="1"/>
  <c r="W850" i="1"/>
  <c r="V850" i="1"/>
  <c r="U850" i="1"/>
  <c r="T850" i="1"/>
  <c r="S850" i="1"/>
  <c r="R850" i="1"/>
  <c r="Q850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X849" i="1"/>
  <c r="W849" i="1"/>
  <c r="V849" i="1"/>
  <c r="U849" i="1"/>
  <c r="T849" i="1"/>
  <c r="S849" i="1"/>
  <c r="R849" i="1"/>
  <c r="Q849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X848" i="1"/>
  <c r="W848" i="1"/>
  <c r="V848" i="1"/>
  <c r="U848" i="1"/>
  <c r="T848" i="1"/>
  <c r="S848" i="1"/>
  <c r="R848" i="1"/>
  <c r="Q848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X847" i="1"/>
  <c r="W847" i="1"/>
  <c r="V847" i="1"/>
  <c r="U847" i="1"/>
  <c r="T847" i="1"/>
  <c r="S847" i="1"/>
  <c r="R847" i="1"/>
  <c r="Q847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X846" i="1"/>
  <c r="W846" i="1"/>
  <c r="V846" i="1"/>
  <c r="U846" i="1"/>
  <c r="T846" i="1"/>
  <c r="S846" i="1"/>
  <c r="R846" i="1"/>
  <c r="Q846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X845" i="1"/>
  <c r="W845" i="1"/>
  <c r="V845" i="1"/>
  <c r="U845" i="1"/>
  <c r="T845" i="1"/>
  <c r="S845" i="1"/>
  <c r="R845" i="1"/>
  <c r="Q845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X844" i="1"/>
  <c r="W844" i="1"/>
  <c r="V844" i="1"/>
  <c r="U844" i="1"/>
  <c r="T844" i="1"/>
  <c r="S844" i="1"/>
  <c r="R844" i="1"/>
  <c r="Q844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X843" i="1"/>
  <c r="W843" i="1"/>
  <c r="V843" i="1"/>
  <c r="U843" i="1"/>
  <c r="T843" i="1"/>
  <c r="S843" i="1"/>
  <c r="R843" i="1"/>
  <c r="Q843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X842" i="1"/>
  <c r="W842" i="1"/>
  <c r="V842" i="1"/>
  <c r="U842" i="1"/>
  <c r="T842" i="1"/>
  <c r="S842" i="1"/>
  <c r="R842" i="1"/>
  <c r="Q842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X841" i="1"/>
  <c r="W841" i="1"/>
  <c r="V841" i="1"/>
  <c r="U841" i="1"/>
  <c r="T841" i="1"/>
  <c r="S841" i="1"/>
  <c r="R841" i="1"/>
  <c r="Q841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X840" i="1"/>
  <c r="W840" i="1"/>
  <c r="V840" i="1"/>
  <c r="U840" i="1"/>
  <c r="T840" i="1"/>
  <c r="S840" i="1"/>
  <c r="R840" i="1"/>
  <c r="Q840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X839" i="1"/>
  <c r="W839" i="1"/>
  <c r="V839" i="1"/>
  <c r="U839" i="1"/>
  <c r="T839" i="1"/>
  <c r="S839" i="1"/>
  <c r="R839" i="1"/>
  <c r="Q839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X838" i="1"/>
  <c r="W838" i="1"/>
  <c r="V838" i="1"/>
  <c r="U838" i="1"/>
  <c r="T838" i="1"/>
  <c r="S838" i="1"/>
  <c r="R838" i="1"/>
  <c r="Q838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X837" i="1"/>
  <c r="W837" i="1"/>
  <c r="V837" i="1"/>
  <c r="U837" i="1"/>
  <c r="T837" i="1"/>
  <c r="S837" i="1"/>
  <c r="R837" i="1"/>
  <c r="Q837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X836" i="1"/>
  <c r="W836" i="1"/>
  <c r="V836" i="1"/>
  <c r="U836" i="1"/>
  <c r="T836" i="1"/>
  <c r="S836" i="1"/>
  <c r="R836" i="1"/>
  <c r="Q836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X835" i="1"/>
  <c r="W835" i="1"/>
  <c r="V835" i="1"/>
  <c r="U835" i="1"/>
  <c r="T835" i="1"/>
  <c r="S835" i="1"/>
  <c r="R835" i="1"/>
  <c r="Q835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X834" i="1"/>
  <c r="W834" i="1"/>
  <c r="V834" i="1"/>
  <c r="U834" i="1"/>
  <c r="T834" i="1"/>
  <c r="S834" i="1"/>
  <c r="R834" i="1"/>
  <c r="Q834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X833" i="1"/>
  <c r="W833" i="1"/>
  <c r="V833" i="1"/>
  <c r="U833" i="1"/>
  <c r="T833" i="1"/>
  <c r="S833" i="1"/>
  <c r="R833" i="1"/>
  <c r="Q833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X832" i="1"/>
  <c r="W832" i="1"/>
  <c r="V832" i="1"/>
  <c r="U832" i="1"/>
  <c r="T832" i="1"/>
  <c r="S832" i="1"/>
  <c r="R832" i="1"/>
  <c r="Q832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X831" i="1"/>
  <c r="W831" i="1"/>
  <c r="V831" i="1"/>
  <c r="U831" i="1"/>
  <c r="T831" i="1"/>
  <c r="S831" i="1"/>
  <c r="R831" i="1"/>
  <c r="Q831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X830" i="1"/>
  <c r="W830" i="1"/>
  <c r="V830" i="1"/>
  <c r="U830" i="1"/>
  <c r="T830" i="1"/>
  <c r="S830" i="1"/>
  <c r="R830" i="1"/>
  <c r="Q830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X829" i="1"/>
  <c r="W829" i="1"/>
  <c r="V829" i="1"/>
  <c r="U829" i="1"/>
  <c r="T829" i="1"/>
  <c r="S829" i="1"/>
  <c r="R829" i="1"/>
  <c r="Q829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X828" i="1"/>
  <c r="W828" i="1"/>
  <c r="V828" i="1"/>
  <c r="U828" i="1"/>
  <c r="T828" i="1"/>
  <c r="S828" i="1"/>
  <c r="R828" i="1"/>
  <c r="Q828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X827" i="1"/>
  <c r="W827" i="1"/>
  <c r="V827" i="1"/>
  <c r="U827" i="1"/>
  <c r="T827" i="1"/>
  <c r="S827" i="1"/>
  <c r="R827" i="1"/>
  <c r="Q827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X826" i="1"/>
  <c r="W826" i="1"/>
  <c r="V826" i="1"/>
  <c r="U826" i="1"/>
  <c r="T826" i="1"/>
  <c r="S826" i="1"/>
  <c r="R826" i="1"/>
  <c r="Q826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X825" i="1"/>
  <c r="W825" i="1"/>
  <c r="V825" i="1"/>
  <c r="U825" i="1"/>
  <c r="T825" i="1"/>
  <c r="S825" i="1"/>
  <c r="R825" i="1"/>
  <c r="Q825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X824" i="1"/>
  <c r="W824" i="1"/>
  <c r="V824" i="1"/>
  <c r="U824" i="1"/>
  <c r="T824" i="1"/>
  <c r="S824" i="1"/>
  <c r="R824" i="1"/>
  <c r="Q824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X823" i="1"/>
  <c r="W823" i="1"/>
  <c r="V823" i="1"/>
  <c r="U823" i="1"/>
  <c r="T823" i="1"/>
  <c r="S823" i="1"/>
  <c r="R823" i="1"/>
  <c r="Q823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X822" i="1"/>
  <c r="W822" i="1"/>
  <c r="V822" i="1"/>
  <c r="U822" i="1"/>
  <c r="T822" i="1"/>
  <c r="S822" i="1"/>
  <c r="R822" i="1"/>
  <c r="Q822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X821" i="1"/>
  <c r="W821" i="1"/>
  <c r="V821" i="1"/>
  <c r="U821" i="1"/>
  <c r="T821" i="1"/>
  <c r="S821" i="1"/>
  <c r="R821" i="1"/>
  <c r="Q821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X820" i="1"/>
  <c r="W820" i="1"/>
  <c r="V820" i="1"/>
  <c r="U820" i="1"/>
  <c r="T820" i="1"/>
  <c r="S820" i="1"/>
  <c r="R820" i="1"/>
  <c r="Q820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X819" i="1"/>
  <c r="W819" i="1"/>
  <c r="V819" i="1"/>
  <c r="U819" i="1"/>
  <c r="T819" i="1"/>
  <c r="S819" i="1"/>
  <c r="R819" i="1"/>
  <c r="Q819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X818" i="1"/>
  <c r="W818" i="1"/>
  <c r="V818" i="1"/>
  <c r="U818" i="1"/>
  <c r="T818" i="1"/>
  <c r="S818" i="1"/>
  <c r="R818" i="1"/>
  <c r="Q818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X817" i="1"/>
  <c r="W817" i="1"/>
  <c r="V817" i="1"/>
  <c r="U817" i="1"/>
  <c r="T817" i="1"/>
  <c r="S817" i="1"/>
  <c r="R817" i="1"/>
  <c r="Q817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X816" i="1"/>
  <c r="W816" i="1"/>
  <c r="V816" i="1"/>
  <c r="U816" i="1"/>
  <c r="T816" i="1"/>
  <c r="S816" i="1"/>
  <c r="R816" i="1"/>
  <c r="Q816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X815" i="1"/>
  <c r="W815" i="1"/>
  <c r="V815" i="1"/>
  <c r="U815" i="1"/>
  <c r="T815" i="1"/>
  <c r="S815" i="1"/>
  <c r="R815" i="1"/>
  <c r="Q815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X814" i="1"/>
  <c r="W814" i="1"/>
  <c r="V814" i="1"/>
  <c r="U814" i="1"/>
  <c r="T814" i="1"/>
  <c r="S814" i="1"/>
  <c r="R814" i="1"/>
  <c r="Q814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X813" i="1"/>
  <c r="W813" i="1"/>
  <c r="V813" i="1"/>
  <c r="U813" i="1"/>
  <c r="T813" i="1"/>
  <c r="S813" i="1"/>
  <c r="R813" i="1"/>
  <c r="Q813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X812" i="1"/>
  <c r="W812" i="1"/>
  <c r="V812" i="1"/>
  <c r="U812" i="1"/>
  <c r="T812" i="1"/>
  <c r="S812" i="1"/>
  <c r="R812" i="1"/>
  <c r="Q812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X810" i="1"/>
  <c r="W810" i="1"/>
  <c r="V810" i="1"/>
  <c r="U810" i="1"/>
  <c r="T810" i="1"/>
  <c r="S810" i="1"/>
  <c r="R810" i="1"/>
  <c r="Q810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X809" i="1"/>
  <c r="W809" i="1"/>
  <c r="V809" i="1"/>
  <c r="U809" i="1"/>
  <c r="T809" i="1"/>
  <c r="S809" i="1"/>
  <c r="R809" i="1"/>
  <c r="Q809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X808" i="1"/>
  <c r="W808" i="1"/>
  <c r="V808" i="1"/>
  <c r="U808" i="1"/>
  <c r="T808" i="1"/>
  <c r="S808" i="1"/>
  <c r="R808" i="1"/>
  <c r="Q808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X807" i="1"/>
  <c r="W807" i="1"/>
  <c r="V807" i="1"/>
  <c r="U807" i="1"/>
  <c r="T807" i="1"/>
  <c r="S807" i="1"/>
  <c r="R807" i="1"/>
  <c r="Q807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X806" i="1"/>
  <c r="W806" i="1"/>
  <c r="V806" i="1"/>
  <c r="U806" i="1"/>
  <c r="T806" i="1"/>
  <c r="S806" i="1"/>
  <c r="R806" i="1"/>
  <c r="Q806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X805" i="1"/>
  <c r="W805" i="1"/>
  <c r="V805" i="1"/>
  <c r="U805" i="1"/>
  <c r="T805" i="1"/>
  <c r="S805" i="1"/>
  <c r="R805" i="1"/>
  <c r="Q805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X804" i="1"/>
  <c r="W804" i="1"/>
  <c r="V804" i="1"/>
  <c r="U804" i="1"/>
  <c r="T804" i="1"/>
  <c r="S804" i="1"/>
  <c r="R804" i="1"/>
  <c r="Q804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X803" i="1"/>
  <c r="W803" i="1"/>
  <c r="V803" i="1"/>
  <c r="U803" i="1"/>
  <c r="T803" i="1"/>
  <c r="S803" i="1"/>
  <c r="R803" i="1"/>
  <c r="Q803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X802" i="1"/>
  <c r="W802" i="1"/>
  <c r="V802" i="1"/>
  <c r="U802" i="1"/>
  <c r="T802" i="1"/>
  <c r="S802" i="1"/>
  <c r="R802" i="1"/>
  <c r="Q802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X801" i="1"/>
  <c r="W801" i="1"/>
  <c r="V801" i="1"/>
  <c r="U801" i="1"/>
  <c r="T801" i="1"/>
  <c r="S801" i="1"/>
  <c r="R801" i="1"/>
  <c r="Q801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X800" i="1"/>
  <c r="W800" i="1"/>
  <c r="V800" i="1"/>
  <c r="U800" i="1"/>
  <c r="T800" i="1"/>
  <c r="S800" i="1"/>
  <c r="R800" i="1"/>
  <c r="Q800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X799" i="1"/>
  <c r="W799" i="1"/>
  <c r="V799" i="1"/>
  <c r="U799" i="1"/>
  <c r="T799" i="1"/>
  <c r="S799" i="1"/>
  <c r="R799" i="1"/>
  <c r="Q799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X798" i="1"/>
  <c r="W798" i="1"/>
  <c r="V798" i="1"/>
  <c r="U798" i="1"/>
  <c r="T798" i="1"/>
  <c r="S798" i="1"/>
  <c r="R798" i="1"/>
  <c r="Q798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X797" i="1"/>
  <c r="W797" i="1"/>
  <c r="V797" i="1"/>
  <c r="U797" i="1"/>
  <c r="T797" i="1"/>
  <c r="S797" i="1"/>
  <c r="R797" i="1"/>
  <c r="Q797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X796" i="1"/>
  <c r="W796" i="1"/>
  <c r="V796" i="1"/>
  <c r="U796" i="1"/>
  <c r="T796" i="1"/>
  <c r="S796" i="1"/>
  <c r="R796" i="1"/>
  <c r="Q796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X795" i="1"/>
  <c r="W795" i="1"/>
  <c r="V795" i="1"/>
  <c r="U795" i="1"/>
  <c r="T795" i="1"/>
  <c r="S795" i="1"/>
  <c r="R795" i="1"/>
  <c r="Q795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X794" i="1"/>
  <c r="W794" i="1"/>
  <c r="V794" i="1"/>
  <c r="U794" i="1"/>
  <c r="T794" i="1"/>
  <c r="S794" i="1"/>
  <c r="R794" i="1"/>
  <c r="Q794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X793" i="1"/>
  <c r="W793" i="1"/>
  <c r="V793" i="1"/>
  <c r="U793" i="1"/>
  <c r="T793" i="1"/>
  <c r="S793" i="1"/>
  <c r="R793" i="1"/>
  <c r="Q793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X792" i="1"/>
  <c r="W792" i="1"/>
  <c r="V792" i="1"/>
  <c r="U792" i="1"/>
  <c r="T792" i="1"/>
  <c r="S792" i="1"/>
  <c r="R792" i="1"/>
  <c r="Q792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X791" i="1"/>
  <c r="W791" i="1"/>
  <c r="V791" i="1"/>
  <c r="U791" i="1"/>
  <c r="T791" i="1"/>
  <c r="S791" i="1"/>
  <c r="R791" i="1"/>
  <c r="Q791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X790" i="1"/>
  <c r="W790" i="1"/>
  <c r="V790" i="1"/>
  <c r="U790" i="1"/>
  <c r="T790" i="1"/>
  <c r="S790" i="1"/>
  <c r="R790" i="1"/>
  <c r="Q790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X789" i="1"/>
  <c r="W789" i="1"/>
  <c r="V789" i="1"/>
  <c r="U789" i="1"/>
  <c r="T789" i="1"/>
  <c r="S789" i="1"/>
  <c r="R789" i="1"/>
  <c r="Q789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X788" i="1"/>
  <c r="W788" i="1"/>
  <c r="V788" i="1"/>
  <c r="U788" i="1"/>
  <c r="T788" i="1"/>
  <c r="S788" i="1"/>
  <c r="R788" i="1"/>
  <c r="Q788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X787" i="1"/>
  <c r="W787" i="1"/>
  <c r="V787" i="1"/>
  <c r="U787" i="1"/>
  <c r="T787" i="1"/>
  <c r="S787" i="1"/>
  <c r="R787" i="1"/>
  <c r="Q787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X786" i="1"/>
  <c r="W786" i="1"/>
  <c r="V786" i="1"/>
  <c r="U786" i="1"/>
  <c r="T786" i="1"/>
  <c r="S786" i="1"/>
  <c r="R786" i="1"/>
  <c r="Q786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X785" i="1"/>
  <c r="W785" i="1"/>
  <c r="V785" i="1"/>
  <c r="U785" i="1"/>
  <c r="T785" i="1"/>
  <c r="S785" i="1"/>
  <c r="R785" i="1"/>
  <c r="Q785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X784" i="1"/>
  <c r="W784" i="1"/>
  <c r="V784" i="1"/>
  <c r="U784" i="1"/>
  <c r="T784" i="1"/>
  <c r="S784" i="1"/>
  <c r="R784" i="1"/>
  <c r="Q784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X783" i="1"/>
  <c r="W783" i="1"/>
  <c r="V783" i="1"/>
  <c r="U783" i="1"/>
  <c r="T783" i="1"/>
  <c r="S783" i="1"/>
  <c r="R783" i="1"/>
  <c r="Q783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X782" i="1"/>
  <c r="W782" i="1"/>
  <c r="V782" i="1"/>
  <c r="U782" i="1"/>
  <c r="T782" i="1"/>
  <c r="S782" i="1"/>
  <c r="R782" i="1"/>
  <c r="Q782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X781" i="1"/>
  <c r="W781" i="1"/>
  <c r="V781" i="1"/>
  <c r="U781" i="1"/>
  <c r="T781" i="1"/>
  <c r="S781" i="1"/>
  <c r="R781" i="1"/>
  <c r="Q781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X780" i="1"/>
  <c r="W780" i="1"/>
  <c r="V780" i="1"/>
  <c r="U780" i="1"/>
  <c r="T780" i="1"/>
  <c r="S780" i="1"/>
  <c r="R780" i="1"/>
  <c r="Q780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X779" i="1"/>
  <c r="W779" i="1"/>
  <c r="V779" i="1"/>
  <c r="U779" i="1"/>
  <c r="T779" i="1"/>
  <c r="S779" i="1"/>
  <c r="R779" i="1"/>
  <c r="Q779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X778" i="1"/>
  <c r="W778" i="1"/>
  <c r="V778" i="1"/>
  <c r="U778" i="1"/>
  <c r="T778" i="1"/>
  <c r="S778" i="1"/>
  <c r="R778" i="1"/>
  <c r="Q778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X777" i="1"/>
  <c r="W777" i="1"/>
  <c r="V777" i="1"/>
  <c r="U777" i="1"/>
  <c r="T777" i="1"/>
  <c r="S777" i="1"/>
  <c r="R777" i="1"/>
  <c r="Q777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X776" i="1"/>
  <c r="W776" i="1"/>
  <c r="V776" i="1"/>
  <c r="U776" i="1"/>
  <c r="T776" i="1"/>
  <c r="S776" i="1"/>
  <c r="R776" i="1"/>
  <c r="Q776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X775" i="1"/>
  <c r="W775" i="1"/>
  <c r="V775" i="1"/>
  <c r="U775" i="1"/>
  <c r="T775" i="1"/>
  <c r="S775" i="1"/>
  <c r="R775" i="1"/>
  <c r="Q775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X774" i="1"/>
  <c r="W774" i="1"/>
  <c r="V774" i="1"/>
  <c r="U774" i="1"/>
  <c r="T774" i="1"/>
  <c r="S774" i="1"/>
  <c r="R774" i="1"/>
  <c r="Q774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X773" i="1"/>
  <c r="W773" i="1"/>
  <c r="V773" i="1"/>
  <c r="U773" i="1"/>
  <c r="T773" i="1"/>
  <c r="S773" i="1"/>
  <c r="R773" i="1"/>
  <c r="Q773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X772" i="1"/>
  <c r="W772" i="1"/>
  <c r="V772" i="1"/>
  <c r="U772" i="1"/>
  <c r="T772" i="1"/>
  <c r="S772" i="1"/>
  <c r="R772" i="1"/>
  <c r="Q772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X771" i="1"/>
  <c r="W771" i="1"/>
  <c r="V771" i="1"/>
  <c r="U771" i="1"/>
  <c r="T771" i="1"/>
  <c r="S771" i="1"/>
  <c r="R771" i="1"/>
  <c r="Q771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X770" i="1"/>
  <c r="W770" i="1"/>
  <c r="V770" i="1"/>
  <c r="U770" i="1"/>
  <c r="T770" i="1"/>
  <c r="S770" i="1"/>
  <c r="R770" i="1"/>
  <c r="Q770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X769" i="1"/>
  <c r="W769" i="1"/>
  <c r="V769" i="1"/>
  <c r="U769" i="1"/>
  <c r="T769" i="1"/>
  <c r="S769" i="1"/>
  <c r="R769" i="1"/>
  <c r="Q769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X768" i="1"/>
  <c r="W768" i="1"/>
  <c r="V768" i="1"/>
  <c r="U768" i="1"/>
  <c r="T768" i="1"/>
  <c r="S768" i="1"/>
  <c r="R768" i="1"/>
  <c r="Q768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X767" i="1"/>
  <c r="W767" i="1"/>
  <c r="V767" i="1"/>
  <c r="U767" i="1"/>
  <c r="T767" i="1"/>
  <c r="S767" i="1"/>
  <c r="R767" i="1"/>
  <c r="Q767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X766" i="1"/>
  <c r="W766" i="1"/>
  <c r="V766" i="1"/>
  <c r="U766" i="1"/>
  <c r="T766" i="1"/>
  <c r="S766" i="1"/>
  <c r="R766" i="1"/>
  <c r="Q766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X765" i="1"/>
  <c r="W765" i="1"/>
  <c r="V765" i="1"/>
  <c r="U765" i="1"/>
  <c r="T765" i="1"/>
  <c r="S765" i="1"/>
  <c r="R765" i="1"/>
  <c r="Q765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X764" i="1"/>
  <c r="W764" i="1"/>
  <c r="V764" i="1"/>
  <c r="U764" i="1"/>
  <c r="T764" i="1"/>
  <c r="S764" i="1"/>
  <c r="R764" i="1"/>
  <c r="Q764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X763" i="1"/>
  <c r="W763" i="1"/>
  <c r="V763" i="1"/>
  <c r="U763" i="1"/>
  <c r="T763" i="1"/>
  <c r="S763" i="1"/>
  <c r="R763" i="1"/>
  <c r="Q763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X762" i="1"/>
  <c r="W762" i="1"/>
  <c r="V762" i="1"/>
  <c r="U762" i="1"/>
  <c r="T762" i="1"/>
  <c r="S762" i="1"/>
  <c r="R762" i="1"/>
  <c r="Q762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X761" i="1"/>
  <c r="W761" i="1"/>
  <c r="V761" i="1"/>
  <c r="U761" i="1"/>
  <c r="T761" i="1"/>
  <c r="S761" i="1"/>
  <c r="R761" i="1"/>
  <c r="Q761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X760" i="1"/>
  <c r="W760" i="1"/>
  <c r="V760" i="1"/>
  <c r="U760" i="1"/>
  <c r="T760" i="1"/>
  <c r="S760" i="1"/>
  <c r="R760" i="1"/>
  <c r="Q760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X759" i="1"/>
  <c r="W759" i="1"/>
  <c r="V759" i="1"/>
  <c r="U759" i="1"/>
  <c r="T759" i="1"/>
  <c r="S759" i="1"/>
  <c r="R759" i="1"/>
  <c r="Q759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X758" i="1"/>
  <c r="W758" i="1"/>
  <c r="V758" i="1"/>
  <c r="U758" i="1"/>
  <c r="T758" i="1"/>
  <c r="S758" i="1"/>
  <c r="R758" i="1"/>
  <c r="Q758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X757" i="1"/>
  <c r="W757" i="1"/>
  <c r="V757" i="1"/>
  <c r="U757" i="1"/>
  <c r="T757" i="1"/>
  <c r="S757" i="1"/>
  <c r="R757" i="1"/>
  <c r="Q757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X756" i="1"/>
  <c r="W756" i="1"/>
  <c r="V756" i="1"/>
  <c r="U756" i="1"/>
  <c r="T756" i="1"/>
  <c r="S756" i="1"/>
  <c r="R756" i="1"/>
  <c r="Q756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X755" i="1"/>
  <c r="W755" i="1"/>
  <c r="V755" i="1"/>
  <c r="U755" i="1"/>
  <c r="T755" i="1"/>
  <c r="S755" i="1"/>
  <c r="R755" i="1"/>
  <c r="Q755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X754" i="1"/>
  <c r="W754" i="1"/>
  <c r="V754" i="1"/>
  <c r="U754" i="1"/>
  <c r="T754" i="1"/>
  <c r="S754" i="1"/>
  <c r="R754" i="1"/>
  <c r="Q754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X753" i="1"/>
  <c r="W753" i="1"/>
  <c r="V753" i="1"/>
  <c r="U753" i="1"/>
  <c r="T753" i="1"/>
  <c r="S753" i="1"/>
  <c r="R753" i="1"/>
  <c r="Q753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X752" i="1"/>
  <c r="W752" i="1"/>
  <c r="V752" i="1"/>
  <c r="U752" i="1"/>
  <c r="T752" i="1"/>
  <c r="S752" i="1"/>
  <c r="R752" i="1"/>
  <c r="Q752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X751" i="1"/>
  <c r="W751" i="1"/>
  <c r="V751" i="1"/>
  <c r="U751" i="1"/>
  <c r="T751" i="1"/>
  <c r="S751" i="1"/>
  <c r="R751" i="1"/>
  <c r="Q751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X750" i="1"/>
  <c r="W750" i="1"/>
  <c r="V750" i="1"/>
  <c r="U750" i="1"/>
  <c r="T750" i="1"/>
  <c r="S750" i="1"/>
  <c r="R750" i="1"/>
  <c r="Q750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X749" i="1"/>
  <c r="W749" i="1"/>
  <c r="V749" i="1"/>
  <c r="U749" i="1"/>
  <c r="T749" i="1"/>
  <c r="S749" i="1"/>
  <c r="R749" i="1"/>
  <c r="Q749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X748" i="1"/>
  <c r="W748" i="1"/>
  <c r="V748" i="1"/>
  <c r="U748" i="1"/>
  <c r="T748" i="1"/>
  <c r="S748" i="1"/>
  <c r="R748" i="1"/>
  <c r="Q748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X747" i="1"/>
  <c r="W747" i="1"/>
  <c r="V747" i="1"/>
  <c r="U747" i="1"/>
  <c r="T747" i="1"/>
  <c r="S747" i="1"/>
  <c r="R747" i="1"/>
  <c r="Q747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X746" i="1"/>
  <c r="W746" i="1"/>
  <c r="V746" i="1"/>
  <c r="U746" i="1"/>
  <c r="T746" i="1"/>
  <c r="S746" i="1"/>
  <c r="R746" i="1"/>
  <c r="Q746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X745" i="1"/>
  <c r="W745" i="1"/>
  <c r="V745" i="1"/>
  <c r="U745" i="1"/>
  <c r="T745" i="1"/>
  <c r="S745" i="1"/>
  <c r="R745" i="1"/>
  <c r="Q745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X744" i="1"/>
  <c r="W744" i="1"/>
  <c r="V744" i="1"/>
  <c r="U744" i="1"/>
  <c r="T744" i="1"/>
  <c r="S744" i="1"/>
  <c r="R744" i="1"/>
  <c r="Q744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X743" i="1"/>
  <c r="W743" i="1"/>
  <c r="V743" i="1"/>
  <c r="U743" i="1"/>
  <c r="T743" i="1"/>
  <c r="S743" i="1"/>
  <c r="R743" i="1"/>
  <c r="Q743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X742" i="1"/>
  <c r="W742" i="1"/>
  <c r="V742" i="1"/>
  <c r="U742" i="1"/>
  <c r="T742" i="1"/>
  <c r="S742" i="1"/>
  <c r="R742" i="1"/>
  <c r="Q742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X741" i="1"/>
  <c r="W741" i="1"/>
  <c r="V741" i="1"/>
  <c r="U741" i="1"/>
  <c r="T741" i="1"/>
  <c r="S741" i="1"/>
  <c r="R741" i="1"/>
  <c r="Q741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X740" i="1"/>
  <c r="W740" i="1"/>
  <c r="V740" i="1"/>
  <c r="U740" i="1"/>
  <c r="T740" i="1"/>
  <c r="S740" i="1"/>
  <c r="R740" i="1"/>
  <c r="Q740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X739" i="1"/>
  <c r="W739" i="1"/>
  <c r="V739" i="1"/>
  <c r="U739" i="1"/>
  <c r="T739" i="1"/>
  <c r="S739" i="1"/>
  <c r="R739" i="1"/>
  <c r="Q739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X738" i="1"/>
  <c r="W738" i="1"/>
  <c r="V738" i="1"/>
  <c r="U738" i="1"/>
  <c r="T738" i="1"/>
  <c r="S738" i="1"/>
  <c r="R738" i="1"/>
  <c r="Q738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X736" i="1"/>
  <c r="W736" i="1"/>
  <c r="V736" i="1"/>
  <c r="U736" i="1"/>
  <c r="T736" i="1"/>
  <c r="S736" i="1"/>
  <c r="R736" i="1"/>
  <c r="Q736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X735" i="1"/>
  <c r="W735" i="1"/>
  <c r="V735" i="1"/>
  <c r="U735" i="1"/>
  <c r="T735" i="1"/>
  <c r="S735" i="1"/>
  <c r="R735" i="1"/>
  <c r="Q735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X732" i="1"/>
  <c r="W732" i="1"/>
  <c r="V732" i="1"/>
  <c r="U732" i="1"/>
  <c r="T732" i="1"/>
  <c r="S732" i="1"/>
  <c r="R732" i="1"/>
  <c r="Q732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X731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X730" i="1"/>
  <c r="W730" i="1"/>
  <c r="V730" i="1"/>
  <c r="U730" i="1"/>
  <c r="T730" i="1"/>
  <c r="S730" i="1"/>
  <c r="R730" i="1"/>
  <c r="Q730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X729" i="1"/>
  <c r="W729" i="1"/>
  <c r="V729" i="1"/>
  <c r="U729" i="1"/>
  <c r="T729" i="1"/>
  <c r="S729" i="1"/>
  <c r="R729" i="1"/>
  <c r="Q729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X728" i="1"/>
  <c r="W728" i="1"/>
  <c r="V728" i="1"/>
  <c r="U728" i="1"/>
  <c r="T728" i="1"/>
  <c r="S728" i="1"/>
  <c r="R728" i="1"/>
  <c r="Q728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X727" i="1"/>
  <c r="W727" i="1"/>
  <c r="V727" i="1"/>
  <c r="U727" i="1"/>
  <c r="T727" i="1"/>
  <c r="S727" i="1"/>
  <c r="R727" i="1"/>
  <c r="Q727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X726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X725" i="1"/>
  <c r="W725" i="1"/>
  <c r="V725" i="1"/>
  <c r="U725" i="1"/>
  <c r="T725" i="1"/>
  <c r="S725" i="1"/>
  <c r="R725" i="1"/>
  <c r="Q725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X724" i="1"/>
  <c r="W724" i="1"/>
  <c r="V724" i="1"/>
  <c r="U724" i="1"/>
  <c r="T724" i="1"/>
  <c r="S724" i="1"/>
  <c r="R724" i="1"/>
  <c r="Q724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X723" i="1"/>
  <c r="W723" i="1"/>
  <c r="V723" i="1"/>
  <c r="U723" i="1"/>
  <c r="T723" i="1"/>
  <c r="S723" i="1"/>
  <c r="R723" i="1"/>
  <c r="Q723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X722" i="1"/>
  <c r="W722" i="1"/>
  <c r="V722" i="1"/>
  <c r="U722" i="1"/>
  <c r="T722" i="1"/>
  <c r="S722" i="1"/>
  <c r="R722" i="1"/>
  <c r="Q722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X721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X720" i="1"/>
  <c r="W720" i="1"/>
  <c r="V720" i="1"/>
  <c r="U720" i="1"/>
  <c r="T720" i="1"/>
  <c r="S720" i="1"/>
  <c r="R720" i="1"/>
  <c r="Q720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X719" i="1"/>
  <c r="W719" i="1"/>
  <c r="V719" i="1"/>
  <c r="U719" i="1"/>
  <c r="T719" i="1"/>
  <c r="S719" i="1"/>
  <c r="R719" i="1"/>
  <c r="Q719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X718" i="1"/>
  <c r="W718" i="1"/>
  <c r="V718" i="1"/>
  <c r="U718" i="1"/>
  <c r="T718" i="1"/>
  <c r="S718" i="1"/>
  <c r="R718" i="1"/>
  <c r="Q718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X717" i="1"/>
  <c r="W717" i="1"/>
  <c r="V717" i="1"/>
  <c r="U717" i="1"/>
  <c r="T717" i="1"/>
  <c r="S717" i="1"/>
  <c r="R717" i="1"/>
  <c r="Q717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X716" i="1"/>
  <c r="W716" i="1"/>
  <c r="V716" i="1"/>
  <c r="U716" i="1"/>
  <c r="T716" i="1"/>
  <c r="S716" i="1"/>
  <c r="R716" i="1"/>
  <c r="Q716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X715" i="1"/>
  <c r="W715" i="1"/>
  <c r="V715" i="1"/>
  <c r="U715" i="1"/>
  <c r="T715" i="1"/>
  <c r="S715" i="1"/>
  <c r="R715" i="1"/>
  <c r="Q715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X714" i="1"/>
  <c r="W714" i="1"/>
  <c r="V714" i="1"/>
  <c r="U714" i="1"/>
  <c r="T714" i="1"/>
  <c r="S714" i="1"/>
  <c r="R714" i="1"/>
  <c r="Q714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X713" i="1"/>
  <c r="W713" i="1"/>
  <c r="V713" i="1"/>
  <c r="U713" i="1"/>
  <c r="T713" i="1"/>
  <c r="S713" i="1"/>
  <c r="R713" i="1"/>
  <c r="Q713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X712" i="1"/>
  <c r="W712" i="1"/>
  <c r="V712" i="1"/>
  <c r="U712" i="1"/>
  <c r="T712" i="1"/>
  <c r="S712" i="1"/>
  <c r="R712" i="1"/>
  <c r="Q712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X711" i="1"/>
  <c r="W711" i="1"/>
  <c r="V711" i="1"/>
  <c r="U711" i="1"/>
  <c r="T711" i="1"/>
  <c r="S711" i="1"/>
  <c r="R711" i="1"/>
  <c r="Q711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X710" i="1"/>
  <c r="W710" i="1"/>
  <c r="V710" i="1"/>
  <c r="U710" i="1"/>
  <c r="T710" i="1"/>
  <c r="S710" i="1"/>
  <c r="R710" i="1"/>
  <c r="Q710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X709" i="1"/>
  <c r="W709" i="1"/>
  <c r="V709" i="1"/>
  <c r="U709" i="1"/>
  <c r="T709" i="1"/>
  <c r="S709" i="1"/>
  <c r="R709" i="1"/>
  <c r="Q709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X708" i="1"/>
  <c r="W708" i="1"/>
  <c r="V708" i="1"/>
  <c r="U708" i="1"/>
  <c r="T708" i="1"/>
  <c r="S708" i="1"/>
  <c r="R708" i="1"/>
  <c r="Q708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X707" i="1"/>
  <c r="W707" i="1"/>
  <c r="V707" i="1"/>
  <c r="U707" i="1"/>
  <c r="T707" i="1"/>
  <c r="S707" i="1"/>
  <c r="R707" i="1"/>
  <c r="Q707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X706" i="1"/>
  <c r="W706" i="1"/>
  <c r="V706" i="1"/>
  <c r="U706" i="1"/>
  <c r="T706" i="1"/>
  <c r="S706" i="1"/>
  <c r="R706" i="1"/>
  <c r="Q706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X705" i="1"/>
  <c r="W705" i="1"/>
  <c r="V705" i="1"/>
  <c r="U705" i="1"/>
  <c r="T705" i="1"/>
  <c r="S705" i="1"/>
  <c r="R705" i="1"/>
  <c r="Q705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X704" i="1"/>
  <c r="W704" i="1"/>
  <c r="V704" i="1"/>
  <c r="U704" i="1"/>
  <c r="T704" i="1"/>
  <c r="S704" i="1"/>
  <c r="R704" i="1"/>
  <c r="Q704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X703" i="1"/>
  <c r="W703" i="1"/>
  <c r="V703" i="1"/>
  <c r="U703" i="1"/>
  <c r="T703" i="1"/>
  <c r="S703" i="1"/>
  <c r="R703" i="1"/>
  <c r="Q703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X702" i="1"/>
  <c r="W702" i="1"/>
  <c r="V702" i="1"/>
  <c r="U702" i="1"/>
  <c r="T702" i="1"/>
  <c r="S702" i="1"/>
  <c r="R702" i="1"/>
  <c r="Q702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X701" i="1"/>
  <c r="W701" i="1"/>
  <c r="V701" i="1"/>
  <c r="U701" i="1"/>
  <c r="T701" i="1"/>
  <c r="S701" i="1"/>
  <c r="R701" i="1"/>
  <c r="Q701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X700" i="1"/>
  <c r="W700" i="1"/>
  <c r="V700" i="1"/>
  <c r="U700" i="1"/>
  <c r="T700" i="1"/>
  <c r="S700" i="1"/>
  <c r="R700" i="1"/>
  <c r="Q700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X699" i="1"/>
  <c r="W699" i="1"/>
  <c r="V699" i="1"/>
  <c r="U699" i="1"/>
  <c r="T699" i="1"/>
  <c r="S699" i="1"/>
  <c r="R699" i="1"/>
  <c r="Q699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X698" i="1"/>
  <c r="W698" i="1"/>
  <c r="V698" i="1"/>
  <c r="U698" i="1"/>
  <c r="T698" i="1"/>
  <c r="S698" i="1"/>
  <c r="R698" i="1"/>
  <c r="Q698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X697" i="1"/>
  <c r="W697" i="1"/>
  <c r="V697" i="1"/>
  <c r="U697" i="1"/>
  <c r="T697" i="1"/>
  <c r="S697" i="1"/>
  <c r="R697" i="1"/>
  <c r="Q697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X696" i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X695" i="1"/>
  <c r="W695" i="1"/>
  <c r="V695" i="1"/>
  <c r="U695" i="1"/>
  <c r="T695" i="1"/>
  <c r="S695" i="1"/>
  <c r="R695" i="1"/>
  <c r="Q695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X694" i="1"/>
  <c r="W694" i="1"/>
  <c r="V694" i="1"/>
  <c r="U694" i="1"/>
  <c r="T694" i="1"/>
  <c r="S694" i="1"/>
  <c r="R694" i="1"/>
  <c r="Q694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X693" i="1"/>
  <c r="W693" i="1"/>
  <c r="V693" i="1"/>
  <c r="U693" i="1"/>
  <c r="T693" i="1"/>
  <c r="S693" i="1"/>
  <c r="R693" i="1"/>
  <c r="Q693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X692" i="1"/>
  <c r="W692" i="1"/>
  <c r="V692" i="1"/>
  <c r="U692" i="1"/>
  <c r="T692" i="1"/>
  <c r="S692" i="1"/>
  <c r="R692" i="1"/>
  <c r="Q692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X691" i="1"/>
  <c r="W691" i="1"/>
  <c r="V691" i="1"/>
  <c r="U691" i="1"/>
  <c r="T691" i="1"/>
  <c r="S691" i="1"/>
  <c r="R691" i="1"/>
  <c r="Q691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X690" i="1"/>
  <c r="W690" i="1"/>
  <c r="V690" i="1"/>
  <c r="U690" i="1"/>
  <c r="T690" i="1"/>
  <c r="S690" i="1"/>
  <c r="R690" i="1"/>
  <c r="Q690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X689" i="1"/>
  <c r="W689" i="1"/>
  <c r="V689" i="1"/>
  <c r="U689" i="1"/>
  <c r="T689" i="1"/>
  <c r="S689" i="1"/>
  <c r="R689" i="1"/>
  <c r="Q689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X688" i="1"/>
  <c r="W688" i="1"/>
  <c r="V688" i="1"/>
  <c r="U688" i="1"/>
  <c r="T688" i="1"/>
  <c r="S688" i="1"/>
  <c r="R688" i="1"/>
  <c r="Q688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X687" i="1"/>
  <c r="W687" i="1"/>
  <c r="V687" i="1"/>
  <c r="U687" i="1"/>
  <c r="T687" i="1"/>
  <c r="S687" i="1"/>
  <c r="R687" i="1"/>
  <c r="Q687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X686" i="1"/>
  <c r="W686" i="1"/>
  <c r="V686" i="1"/>
  <c r="U686" i="1"/>
  <c r="T686" i="1"/>
  <c r="S686" i="1"/>
  <c r="R686" i="1"/>
  <c r="Q686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X685" i="1"/>
  <c r="W685" i="1"/>
  <c r="V685" i="1"/>
  <c r="U685" i="1"/>
  <c r="T685" i="1"/>
  <c r="S685" i="1"/>
  <c r="R685" i="1"/>
  <c r="Q685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X684" i="1"/>
  <c r="W684" i="1"/>
  <c r="V684" i="1"/>
  <c r="U684" i="1"/>
  <c r="T684" i="1"/>
  <c r="S684" i="1"/>
  <c r="R684" i="1"/>
  <c r="Q684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X683" i="1"/>
  <c r="W683" i="1"/>
  <c r="V683" i="1"/>
  <c r="U683" i="1"/>
  <c r="T683" i="1"/>
  <c r="S683" i="1"/>
  <c r="R683" i="1"/>
  <c r="Q683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X682" i="1"/>
  <c r="W682" i="1"/>
  <c r="V682" i="1"/>
  <c r="U682" i="1"/>
  <c r="T682" i="1"/>
  <c r="S682" i="1"/>
  <c r="R682" i="1"/>
  <c r="Q682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X681" i="1"/>
  <c r="W681" i="1"/>
  <c r="V681" i="1"/>
  <c r="U681" i="1"/>
  <c r="T681" i="1"/>
  <c r="S681" i="1"/>
  <c r="R681" i="1"/>
  <c r="Q681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X680" i="1"/>
  <c r="W680" i="1"/>
  <c r="V680" i="1"/>
  <c r="U680" i="1"/>
  <c r="T680" i="1"/>
  <c r="S680" i="1"/>
  <c r="R680" i="1"/>
  <c r="Q680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X679" i="1"/>
  <c r="W679" i="1"/>
  <c r="V679" i="1"/>
  <c r="U679" i="1"/>
  <c r="T679" i="1"/>
  <c r="S679" i="1"/>
  <c r="R679" i="1"/>
  <c r="Q679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X678" i="1"/>
  <c r="W678" i="1"/>
  <c r="V678" i="1"/>
  <c r="U678" i="1"/>
  <c r="T678" i="1"/>
  <c r="S678" i="1"/>
  <c r="R678" i="1"/>
  <c r="Q678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X677" i="1"/>
  <c r="W677" i="1"/>
  <c r="V677" i="1"/>
  <c r="U677" i="1"/>
  <c r="T677" i="1"/>
  <c r="S677" i="1"/>
  <c r="R677" i="1"/>
  <c r="Q677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X676" i="1"/>
  <c r="W676" i="1"/>
  <c r="V676" i="1"/>
  <c r="U676" i="1"/>
  <c r="T676" i="1"/>
  <c r="S676" i="1"/>
  <c r="R676" i="1"/>
  <c r="Q676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X675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X674" i="1"/>
  <c r="W674" i="1"/>
  <c r="V674" i="1"/>
  <c r="U674" i="1"/>
  <c r="T674" i="1"/>
  <c r="S674" i="1"/>
  <c r="R674" i="1"/>
  <c r="Q674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X673" i="1"/>
  <c r="W673" i="1"/>
  <c r="V673" i="1"/>
  <c r="U673" i="1"/>
  <c r="T673" i="1"/>
  <c r="S673" i="1"/>
  <c r="R673" i="1"/>
  <c r="Q673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X672" i="1"/>
  <c r="W672" i="1"/>
  <c r="V672" i="1"/>
  <c r="U672" i="1"/>
  <c r="T672" i="1"/>
  <c r="S672" i="1"/>
  <c r="R672" i="1"/>
  <c r="Q672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X671" i="1"/>
  <c r="W671" i="1"/>
  <c r="V671" i="1"/>
  <c r="U671" i="1"/>
  <c r="T671" i="1"/>
  <c r="S671" i="1"/>
  <c r="R671" i="1"/>
  <c r="Q671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X670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X669" i="1"/>
  <c r="W669" i="1"/>
  <c r="V669" i="1"/>
  <c r="U669" i="1"/>
  <c r="T669" i="1"/>
  <c r="S669" i="1"/>
  <c r="R669" i="1"/>
  <c r="Q669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X668" i="1"/>
  <c r="W668" i="1"/>
  <c r="V668" i="1"/>
  <c r="U668" i="1"/>
  <c r="T668" i="1"/>
  <c r="S668" i="1"/>
  <c r="R668" i="1"/>
  <c r="Q668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X667" i="1"/>
  <c r="W667" i="1"/>
  <c r="V667" i="1"/>
  <c r="U667" i="1"/>
  <c r="T667" i="1"/>
  <c r="S667" i="1"/>
  <c r="R667" i="1"/>
  <c r="Q667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X666" i="1"/>
  <c r="W666" i="1"/>
  <c r="V666" i="1"/>
  <c r="U666" i="1"/>
  <c r="T666" i="1"/>
  <c r="S666" i="1"/>
  <c r="R666" i="1"/>
  <c r="Q666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X665" i="1"/>
  <c r="W665" i="1"/>
  <c r="V665" i="1"/>
  <c r="U665" i="1"/>
  <c r="T665" i="1"/>
  <c r="S665" i="1"/>
  <c r="R665" i="1"/>
  <c r="Q665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X664" i="1"/>
  <c r="W664" i="1"/>
  <c r="V664" i="1"/>
  <c r="U664" i="1"/>
  <c r="T664" i="1"/>
  <c r="S664" i="1"/>
  <c r="R664" i="1"/>
  <c r="Q664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X663" i="1"/>
  <c r="W663" i="1"/>
  <c r="V663" i="1"/>
  <c r="U663" i="1"/>
  <c r="T663" i="1"/>
  <c r="S663" i="1"/>
  <c r="R663" i="1"/>
  <c r="Q663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X662" i="1"/>
  <c r="W662" i="1"/>
  <c r="V662" i="1"/>
  <c r="U662" i="1"/>
  <c r="T662" i="1"/>
  <c r="S662" i="1"/>
  <c r="R662" i="1"/>
  <c r="Q662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X661" i="1"/>
  <c r="W661" i="1"/>
  <c r="V661" i="1"/>
  <c r="U661" i="1"/>
  <c r="T661" i="1"/>
  <c r="S661" i="1"/>
  <c r="R661" i="1"/>
  <c r="Q661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X660" i="1"/>
  <c r="W660" i="1"/>
  <c r="V660" i="1"/>
  <c r="U660" i="1"/>
  <c r="T660" i="1"/>
  <c r="S660" i="1"/>
  <c r="R660" i="1"/>
  <c r="Q660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X659" i="1"/>
  <c r="W659" i="1"/>
  <c r="V659" i="1"/>
  <c r="U659" i="1"/>
  <c r="T659" i="1"/>
  <c r="S659" i="1"/>
  <c r="R659" i="1"/>
  <c r="Q659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X658" i="1"/>
  <c r="W658" i="1"/>
  <c r="V658" i="1"/>
  <c r="U658" i="1"/>
  <c r="T658" i="1"/>
  <c r="S658" i="1"/>
  <c r="R658" i="1"/>
  <c r="Q658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X657" i="1"/>
  <c r="W657" i="1"/>
  <c r="V657" i="1"/>
  <c r="U657" i="1"/>
  <c r="T657" i="1"/>
  <c r="S657" i="1"/>
  <c r="R657" i="1"/>
  <c r="Q657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X656" i="1"/>
  <c r="W656" i="1"/>
  <c r="V656" i="1"/>
  <c r="U656" i="1"/>
  <c r="T656" i="1"/>
  <c r="S656" i="1"/>
  <c r="R656" i="1"/>
  <c r="Q656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X655" i="1"/>
  <c r="W655" i="1"/>
  <c r="V655" i="1"/>
  <c r="U655" i="1"/>
  <c r="T655" i="1"/>
  <c r="S655" i="1"/>
  <c r="R655" i="1"/>
  <c r="Q655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X654" i="1"/>
  <c r="W654" i="1"/>
  <c r="V654" i="1"/>
  <c r="U654" i="1"/>
  <c r="T654" i="1"/>
  <c r="S654" i="1"/>
  <c r="R654" i="1"/>
  <c r="Q654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X653" i="1"/>
  <c r="W653" i="1"/>
  <c r="V653" i="1"/>
  <c r="U653" i="1"/>
  <c r="T653" i="1"/>
  <c r="S653" i="1"/>
  <c r="R653" i="1"/>
  <c r="Q653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X652" i="1"/>
  <c r="W652" i="1"/>
  <c r="V652" i="1"/>
  <c r="U652" i="1"/>
  <c r="T652" i="1"/>
  <c r="S652" i="1"/>
  <c r="R652" i="1"/>
  <c r="Q652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X651" i="1"/>
  <c r="W651" i="1"/>
  <c r="V651" i="1"/>
  <c r="U651" i="1"/>
  <c r="T651" i="1"/>
  <c r="S651" i="1"/>
  <c r="R651" i="1"/>
  <c r="Q651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X650" i="1"/>
  <c r="W650" i="1"/>
  <c r="V650" i="1"/>
  <c r="U650" i="1"/>
  <c r="T650" i="1"/>
  <c r="S650" i="1"/>
  <c r="R650" i="1"/>
  <c r="Q650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X649" i="1"/>
  <c r="W649" i="1"/>
  <c r="V649" i="1"/>
  <c r="U649" i="1"/>
  <c r="T649" i="1"/>
  <c r="S649" i="1"/>
  <c r="R649" i="1"/>
  <c r="Q649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X648" i="1"/>
  <c r="W648" i="1"/>
  <c r="V648" i="1"/>
  <c r="U648" i="1"/>
  <c r="T648" i="1"/>
  <c r="S648" i="1"/>
  <c r="R648" i="1"/>
  <c r="Q648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X647" i="1"/>
  <c r="W647" i="1"/>
  <c r="V647" i="1"/>
  <c r="U647" i="1"/>
  <c r="T647" i="1"/>
  <c r="S647" i="1"/>
  <c r="R647" i="1"/>
  <c r="Q647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X646" i="1"/>
  <c r="W646" i="1"/>
  <c r="V646" i="1"/>
  <c r="U646" i="1"/>
  <c r="T646" i="1"/>
  <c r="S646" i="1"/>
  <c r="R646" i="1"/>
  <c r="Q646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X645" i="1"/>
  <c r="W645" i="1"/>
  <c r="V645" i="1"/>
  <c r="U645" i="1"/>
  <c r="T645" i="1"/>
  <c r="S645" i="1"/>
  <c r="R645" i="1"/>
  <c r="Q645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X644" i="1"/>
  <c r="W644" i="1"/>
  <c r="V644" i="1"/>
  <c r="U644" i="1"/>
  <c r="T644" i="1"/>
  <c r="S644" i="1"/>
  <c r="R644" i="1"/>
  <c r="Q644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X643" i="1"/>
  <c r="W643" i="1"/>
  <c r="V643" i="1"/>
  <c r="U643" i="1"/>
  <c r="T643" i="1"/>
  <c r="S643" i="1"/>
  <c r="R643" i="1"/>
  <c r="Q643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X642" i="1"/>
  <c r="W642" i="1"/>
  <c r="V642" i="1"/>
  <c r="U642" i="1"/>
  <c r="T642" i="1"/>
  <c r="S642" i="1"/>
  <c r="R642" i="1"/>
  <c r="Q642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X641" i="1"/>
  <c r="W641" i="1"/>
  <c r="V641" i="1"/>
  <c r="U641" i="1"/>
  <c r="T641" i="1"/>
  <c r="S641" i="1"/>
  <c r="R641" i="1"/>
  <c r="Q641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X640" i="1"/>
  <c r="W640" i="1"/>
  <c r="V640" i="1"/>
  <c r="U640" i="1"/>
  <c r="T640" i="1"/>
  <c r="S640" i="1"/>
  <c r="R640" i="1"/>
  <c r="Q640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X639" i="1"/>
  <c r="W639" i="1"/>
  <c r="V639" i="1"/>
  <c r="U639" i="1"/>
  <c r="T639" i="1"/>
  <c r="S639" i="1"/>
  <c r="R639" i="1"/>
  <c r="Q639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X638" i="1"/>
  <c r="W638" i="1"/>
  <c r="V638" i="1"/>
  <c r="U638" i="1"/>
  <c r="T638" i="1"/>
  <c r="S638" i="1"/>
  <c r="R638" i="1"/>
  <c r="Q638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X637" i="1"/>
  <c r="W637" i="1"/>
  <c r="V637" i="1"/>
  <c r="U637" i="1"/>
  <c r="T637" i="1"/>
  <c r="S637" i="1"/>
  <c r="R637" i="1"/>
  <c r="Q637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X636" i="1"/>
  <c r="W636" i="1"/>
  <c r="V636" i="1"/>
  <c r="U636" i="1"/>
  <c r="T636" i="1"/>
  <c r="S636" i="1"/>
  <c r="R636" i="1"/>
  <c r="Q636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X635" i="1"/>
  <c r="W635" i="1"/>
  <c r="V635" i="1"/>
  <c r="U635" i="1"/>
  <c r="T635" i="1"/>
  <c r="S635" i="1"/>
  <c r="R635" i="1"/>
  <c r="Q635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X634" i="1"/>
  <c r="W634" i="1"/>
  <c r="V634" i="1"/>
  <c r="U634" i="1"/>
  <c r="T634" i="1"/>
  <c r="S634" i="1"/>
  <c r="R634" i="1"/>
  <c r="Q634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X633" i="1"/>
  <c r="W633" i="1"/>
  <c r="V633" i="1"/>
  <c r="U633" i="1"/>
  <c r="T633" i="1"/>
  <c r="S633" i="1"/>
  <c r="R633" i="1"/>
  <c r="Q633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X632" i="1"/>
  <c r="W632" i="1"/>
  <c r="V632" i="1"/>
  <c r="U632" i="1"/>
  <c r="T632" i="1"/>
  <c r="S632" i="1"/>
  <c r="R632" i="1"/>
  <c r="Q632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X631" i="1"/>
  <c r="W631" i="1"/>
  <c r="V631" i="1"/>
  <c r="U631" i="1"/>
  <c r="T631" i="1"/>
  <c r="S631" i="1"/>
  <c r="R631" i="1"/>
  <c r="Q631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X630" i="1"/>
  <c r="W630" i="1"/>
  <c r="V630" i="1"/>
  <c r="U630" i="1"/>
  <c r="T630" i="1"/>
  <c r="S630" i="1"/>
  <c r="R630" i="1"/>
  <c r="Q630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X629" i="1"/>
  <c r="W629" i="1"/>
  <c r="V629" i="1"/>
  <c r="U629" i="1"/>
  <c r="T629" i="1"/>
  <c r="S629" i="1"/>
  <c r="R629" i="1"/>
  <c r="Q629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X628" i="1"/>
  <c r="W628" i="1"/>
  <c r="V628" i="1"/>
  <c r="U628" i="1"/>
  <c r="T628" i="1"/>
  <c r="S628" i="1"/>
  <c r="R628" i="1"/>
  <c r="Q628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X627" i="1"/>
  <c r="W627" i="1"/>
  <c r="V627" i="1"/>
  <c r="U627" i="1"/>
  <c r="T627" i="1"/>
  <c r="S627" i="1"/>
  <c r="R627" i="1"/>
  <c r="Q627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X626" i="1"/>
  <c r="W626" i="1"/>
  <c r="V626" i="1"/>
  <c r="U626" i="1"/>
  <c r="T626" i="1"/>
  <c r="S626" i="1"/>
  <c r="R626" i="1"/>
  <c r="Q626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X625" i="1"/>
  <c r="W625" i="1"/>
  <c r="V625" i="1"/>
  <c r="U625" i="1"/>
  <c r="T625" i="1"/>
  <c r="S625" i="1"/>
  <c r="R625" i="1"/>
  <c r="Q625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X624" i="1"/>
  <c r="W624" i="1"/>
  <c r="V624" i="1"/>
  <c r="U624" i="1"/>
  <c r="T624" i="1"/>
  <c r="S624" i="1"/>
  <c r="R624" i="1"/>
  <c r="Q624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X623" i="1"/>
  <c r="W623" i="1"/>
  <c r="V623" i="1"/>
  <c r="U623" i="1"/>
  <c r="T623" i="1"/>
  <c r="S623" i="1"/>
  <c r="R623" i="1"/>
  <c r="Q623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X622" i="1"/>
  <c r="W622" i="1"/>
  <c r="V622" i="1"/>
  <c r="U622" i="1"/>
  <c r="T622" i="1"/>
  <c r="S622" i="1"/>
  <c r="R622" i="1"/>
  <c r="Q622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X621" i="1"/>
  <c r="W621" i="1"/>
  <c r="V621" i="1"/>
  <c r="U621" i="1"/>
  <c r="T621" i="1"/>
  <c r="S621" i="1"/>
  <c r="R621" i="1"/>
  <c r="Q621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X620" i="1"/>
  <c r="W620" i="1"/>
  <c r="V620" i="1"/>
  <c r="U620" i="1"/>
  <c r="T620" i="1"/>
  <c r="S620" i="1"/>
  <c r="R620" i="1"/>
  <c r="Q620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X619" i="1"/>
  <c r="W619" i="1"/>
  <c r="V619" i="1"/>
  <c r="U619" i="1"/>
  <c r="T619" i="1"/>
  <c r="S619" i="1"/>
  <c r="R619" i="1"/>
  <c r="Q619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X618" i="1"/>
  <c r="W618" i="1"/>
  <c r="V618" i="1"/>
  <c r="U618" i="1"/>
  <c r="T618" i="1"/>
  <c r="S618" i="1"/>
  <c r="R618" i="1"/>
  <c r="Q618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X617" i="1"/>
  <c r="W617" i="1"/>
  <c r="V617" i="1"/>
  <c r="U617" i="1"/>
  <c r="T617" i="1"/>
  <c r="S617" i="1"/>
  <c r="R617" i="1"/>
  <c r="Q617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X616" i="1"/>
  <c r="W616" i="1"/>
  <c r="V616" i="1"/>
  <c r="U616" i="1"/>
  <c r="T616" i="1"/>
  <c r="S616" i="1"/>
  <c r="R616" i="1"/>
  <c r="Q616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X615" i="1"/>
  <c r="W615" i="1"/>
  <c r="V615" i="1"/>
  <c r="U615" i="1"/>
  <c r="T615" i="1"/>
  <c r="S615" i="1"/>
  <c r="R615" i="1"/>
  <c r="Q615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X614" i="1"/>
  <c r="W614" i="1"/>
  <c r="V614" i="1"/>
  <c r="U614" i="1"/>
  <c r="T614" i="1"/>
  <c r="S614" i="1"/>
  <c r="R614" i="1"/>
  <c r="Q614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X613" i="1"/>
  <c r="W613" i="1"/>
  <c r="V613" i="1"/>
  <c r="U613" i="1"/>
  <c r="T613" i="1"/>
  <c r="S613" i="1"/>
  <c r="R613" i="1"/>
  <c r="Q613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X612" i="1"/>
  <c r="W612" i="1"/>
  <c r="V612" i="1"/>
  <c r="U612" i="1"/>
  <c r="T612" i="1"/>
  <c r="S612" i="1"/>
  <c r="R612" i="1"/>
  <c r="Q612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X611" i="1"/>
  <c r="W611" i="1"/>
  <c r="V611" i="1"/>
  <c r="U611" i="1"/>
  <c r="T611" i="1"/>
  <c r="S611" i="1"/>
  <c r="R611" i="1"/>
  <c r="Q611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X610" i="1"/>
  <c r="W610" i="1"/>
  <c r="V610" i="1"/>
  <c r="U610" i="1"/>
  <c r="T610" i="1"/>
  <c r="S610" i="1"/>
  <c r="R610" i="1"/>
  <c r="Q610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X609" i="1"/>
  <c r="W609" i="1"/>
  <c r="V609" i="1"/>
  <c r="U609" i="1"/>
  <c r="T609" i="1"/>
  <c r="S609" i="1"/>
  <c r="R609" i="1"/>
  <c r="Q609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X608" i="1"/>
  <c r="W608" i="1"/>
  <c r="V608" i="1"/>
  <c r="U608" i="1"/>
  <c r="T608" i="1"/>
  <c r="S608" i="1"/>
  <c r="R608" i="1"/>
  <c r="Q608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X607" i="1"/>
  <c r="W607" i="1"/>
  <c r="V607" i="1"/>
  <c r="U607" i="1"/>
  <c r="T607" i="1"/>
  <c r="S607" i="1"/>
  <c r="R607" i="1"/>
  <c r="Q607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X606" i="1"/>
  <c r="W606" i="1"/>
  <c r="V606" i="1"/>
  <c r="U606" i="1"/>
  <c r="T606" i="1"/>
  <c r="S606" i="1"/>
  <c r="R606" i="1"/>
  <c r="Q606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X605" i="1"/>
  <c r="W605" i="1"/>
  <c r="V605" i="1"/>
  <c r="U605" i="1"/>
  <c r="T605" i="1"/>
  <c r="S605" i="1"/>
  <c r="R605" i="1"/>
  <c r="Q605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X604" i="1"/>
  <c r="W604" i="1"/>
  <c r="V604" i="1"/>
  <c r="U604" i="1"/>
  <c r="T604" i="1"/>
  <c r="S604" i="1"/>
  <c r="R604" i="1"/>
  <c r="Q604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X603" i="1"/>
  <c r="W603" i="1"/>
  <c r="V603" i="1"/>
  <c r="U603" i="1"/>
  <c r="T603" i="1"/>
  <c r="S603" i="1"/>
  <c r="R603" i="1"/>
  <c r="Q603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X602" i="1"/>
  <c r="W602" i="1"/>
  <c r="V602" i="1"/>
  <c r="U602" i="1"/>
  <c r="T602" i="1"/>
  <c r="S602" i="1"/>
  <c r="R602" i="1"/>
  <c r="Q602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X601" i="1"/>
  <c r="W601" i="1"/>
  <c r="V601" i="1"/>
  <c r="U601" i="1"/>
  <c r="T601" i="1"/>
  <c r="S601" i="1"/>
  <c r="R601" i="1"/>
  <c r="Q601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X600" i="1"/>
  <c r="W600" i="1"/>
  <c r="V600" i="1"/>
  <c r="U600" i="1"/>
  <c r="T600" i="1"/>
  <c r="S600" i="1"/>
  <c r="R600" i="1"/>
  <c r="Q600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X599" i="1"/>
  <c r="W599" i="1"/>
  <c r="V599" i="1"/>
  <c r="U599" i="1"/>
  <c r="T599" i="1"/>
  <c r="S599" i="1"/>
  <c r="R599" i="1"/>
  <c r="Q599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X598" i="1"/>
  <c r="W598" i="1"/>
  <c r="V598" i="1"/>
  <c r="U598" i="1"/>
  <c r="T598" i="1"/>
  <c r="S598" i="1"/>
  <c r="R598" i="1"/>
  <c r="Q598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X597" i="1"/>
  <c r="W597" i="1"/>
  <c r="V597" i="1"/>
  <c r="U597" i="1"/>
  <c r="T597" i="1"/>
  <c r="S597" i="1"/>
  <c r="R597" i="1"/>
  <c r="Q597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X596" i="1"/>
  <c r="W596" i="1"/>
  <c r="V596" i="1"/>
  <c r="U596" i="1"/>
  <c r="T596" i="1"/>
  <c r="S596" i="1"/>
  <c r="R596" i="1"/>
  <c r="Q596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X595" i="1"/>
  <c r="W595" i="1"/>
  <c r="V595" i="1"/>
  <c r="U595" i="1"/>
  <c r="T595" i="1"/>
  <c r="S595" i="1"/>
  <c r="R595" i="1"/>
  <c r="Q595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X594" i="1"/>
  <c r="W594" i="1"/>
  <c r="V594" i="1"/>
  <c r="U594" i="1"/>
  <c r="T594" i="1"/>
  <c r="S594" i="1"/>
  <c r="R594" i="1"/>
  <c r="Q594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X593" i="1"/>
  <c r="W593" i="1"/>
  <c r="V593" i="1"/>
  <c r="U593" i="1"/>
  <c r="T593" i="1"/>
  <c r="S593" i="1"/>
  <c r="R593" i="1"/>
  <c r="Q593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X592" i="1"/>
  <c r="W592" i="1"/>
  <c r="V592" i="1"/>
  <c r="U592" i="1"/>
  <c r="T592" i="1"/>
  <c r="S592" i="1"/>
  <c r="R592" i="1"/>
  <c r="Q592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X591" i="1"/>
  <c r="W591" i="1"/>
  <c r="V591" i="1"/>
  <c r="U591" i="1"/>
  <c r="T591" i="1"/>
  <c r="S591" i="1"/>
  <c r="R591" i="1"/>
  <c r="Q591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X590" i="1"/>
  <c r="W590" i="1"/>
  <c r="V590" i="1"/>
  <c r="U590" i="1"/>
  <c r="T590" i="1"/>
  <c r="S590" i="1"/>
  <c r="R590" i="1"/>
  <c r="Q590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X589" i="1"/>
  <c r="W589" i="1"/>
  <c r="V589" i="1"/>
  <c r="U589" i="1"/>
  <c r="T589" i="1"/>
  <c r="S589" i="1"/>
  <c r="R589" i="1"/>
  <c r="Q589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X588" i="1"/>
  <c r="W588" i="1"/>
  <c r="V588" i="1"/>
  <c r="U588" i="1"/>
  <c r="T588" i="1"/>
  <c r="S588" i="1"/>
  <c r="R588" i="1"/>
  <c r="Q588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X587" i="1"/>
  <c r="W587" i="1"/>
  <c r="V587" i="1"/>
  <c r="U587" i="1"/>
  <c r="T587" i="1"/>
  <c r="S587" i="1"/>
  <c r="R587" i="1"/>
  <c r="Q587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X586" i="1"/>
  <c r="W586" i="1"/>
  <c r="V586" i="1"/>
  <c r="U586" i="1"/>
  <c r="T586" i="1"/>
  <c r="S586" i="1"/>
  <c r="R586" i="1"/>
  <c r="Q586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X585" i="1"/>
  <c r="W585" i="1"/>
  <c r="V585" i="1"/>
  <c r="U585" i="1"/>
  <c r="T585" i="1"/>
  <c r="S585" i="1"/>
  <c r="R585" i="1"/>
  <c r="Q585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X584" i="1"/>
  <c r="W584" i="1"/>
  <c r="V584" i="1"/>
  <c r="U584" i="1"/>
  <c r="T584" i="1"/>
  <c r="S584" i="1"/>
  <c r="R584" i="1"/>
  <c r="Q584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X583" i="1"/>
  <c r="W583" i="1"/>
  <c r="V583" i="1"/>
  <c r="U583" i="1"/>
  <c r="T583" i="1"/>
  <c r="S583" i="1"/>
  <c r="R583" i="1"/>
  <c r="Q583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X582" i="1"/>
  <c r="W582" i="1"/>
  <c r="V582" i="1"/>
  <c r="U582" i="1"/>
  <c r="T582" i="1"/>
  <c r="S582" i="1"/>
  <c r="R582" i="1"/>
  <c r="Q582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X581" i="1"/>
  <c r="W581" i="1"/>
  <c r="V581" i="1"/>
  <c r="U581" i="1"/>
  <c r="T581" i="1"/>
  <c r="S581" i="1"/>
  <c r="R581" i="1"/>
  <c r="Q581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X580" i="1"/>
  <c r="W580" i="1"/>
  <c r="V580" i="1"/>
  <c r="U580" i="1"/>
  <c r="T580" i="1"/>
  <c r="S580" i="1"/>
  <c r="R580" i="1"/>
  <c r="Q580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X579" i="1"/>
  <c r="W579" i="1"/>
  <c r="V579" i="1"/>
  <c r="U579" i="1"/>
  <c r="T579" i="1"/>
  <c r="S579" i="1"/>
  <c r="R579" i="1"/>
  <c r="Q579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X578" i="1"/>
  <c r="W578" i="1"/>
  <c r="V578" i="1"/>
  <c r="U578" i="1"/>
  <c r="T578" i="1"/>
  <c r="S578" i="1"/>
  <c r="R578" i="1"/>
  <c r="Q578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X577" i="1"/>
  <c r="W577" i="1"/>
  <c r="V577" i="1"/>
  <c r="U577" i="1"/>
  <c r="T577" i="1"/>
  <c r="S577" i="1"/>
  <c r="R577" i="1"/>
  <c r="Q577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X576" i="1"/>
  <c r="W576" i="1"/>
  <c r="V576" i="1"/>
  <c r="U576" i="1"/>
  <c r="T576" i="1"/>
  <c r="S576" i="1"/>
  <c r="R576" i="1"/>
  <c r="Q576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X575" i="1"/>
  <c r="W575" i="1"/>
  <c r="V575" i="1"/>
  <c r="U575" i="1"/>
  <c r="T575" i="1"/>
  <c r="S575" i="1"/>
  <c r="R575" i="1"/>
  <c r="Q575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X574" i="1"/>
  <c r="W574" i="1"/>
  <c r="V574" i="1"/>
  <c r="U574" i="1"/>
  <c r="T574" i="1"/>
  <c r="S574" i="1"/>
  <c r="R574" i="1"/>
  <c r="Q574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X573" i="1"/>
  <c r="W573" i="1"/>
  <c r="V573" i="1"/>
  <c r="U573" i="1"/>
  <c r="T573" i="1"/>
  <c r="S573" i="1"/>
  <c r="R573" i="1"/>
  <c r="Q573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X572" i="1"/>
  <c r="W572" i="1"/>
  <c r="V572" i="1"/>
  <c r="U572" i="1"/>
  <c r="T572" i="1"/>
  <c r="S572" i="1"/>
  <c r="R572" i="1"/>
  <c r="Q572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X571" i="1"/>
  <c r="W571" i="1"/>
  <c r="V571" i="1"/>
  <c r="U571" i="1"/>
  <c r="T571" i="1"/>
  <c r="S571" i="1"/>
  <c r="R571" i="1"/>
  <c r="Q571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X570" i="1"/>
  <c r="W570" i="1"/>
  <c r="V570" i="1"/>
  <c r="U570" i="1"/>
  <c r="T570" i="1"/>
  <c r="S570" i="1"/>
  <c r="R570" i="1"/>
  <c r="Q570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X569" i="1"/>
  <c r="W569" i="1"/>
  <c r="V569" i="1"/>
  <c r="U569" i="1"/>
  <c r="T569" i="1"/>
  <c r="S569" i="1"/>
  <c r="R569" i="1"/>
  <c r="Q569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X568" i="1"/>
  <c r="W568" i="1"/>
  <c r="V568" i="1"/>
  <c r="U568" i="1"/>
  <c r="T568" i="1"/>
  <c r="S568" i="1"/>
  <c r="R568" i="1"/>
  <c r="Q568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X567" i="1"/>
  <c r="W567" i="1"/>
  <c r="V567" i="1"/>
  <c r="U567" i="1"/>
  <c r="T567" i="1"/>
  <c r="S567" i="1"/>
  <c r="R567" i="1"/>
  <c r="Q567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X566" i="1"/>
  <c r="W566" i="1"/>
  <c r="V566" i="1"/>
  <c r="U566" i="1"/>
  <c r="T566" i="1"/>
  <c r="S566" i="1"/>
  <c r="R566" i="1"/>
  <c r="Q566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X565" i="1"/>
  <c r="W565" i="1"/>
  <c r="V565" i="1"/>
  <c r="U565" i="1"/>
  <c r="T565" i="1"/>
  <c r="S565" i="1"/>
  <c r="R565" i="1"/>
  <c r="Q565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X564" i="1"/>
  <c r="W564" i="1"/>
  <c r="V564" i="1"/>
  <c r="U564" i="1"/>
  <c r="T564" i="1"/>
  <c r="S564" i="1"/>
  <c r="R564" i="1"/>
  <c r="Q564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X563" i="1"/>
  <c r="W563" i="1"/>
  <c r="V563" i="1"/>
  <c r="U563" i="1"/>
  <c r="T563" i="1"/>
  <c r="S563" i="1"/>
  <c r="R563" i="1"/>
  <c r="Q563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X562" i="1"/>
  <c r="W562" i="1"/>
  <c r="V562" i="1"/>
  <c r="U562" i="1"/>
  <c r="T562" i="1"/>
  <c r="S562" i="1"/>
  <c r="R562" i="1"/>
  <c r="Q562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X561" i="1"/>
  <c r="W561" i="1"/>
  <c r="V561" i="1"/>
  <c r="U561" i="1"/>
  <c r="T561" i="1"/>
  <c r="S561" i="1"/>
  <c r="R561" i="1"/>
  <c r="Q561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X560" i="1"/>
  <c r="W560" i="1"/>
  <c r="V560" i="1"/>
  <c r="U560" i="1"/>
  <c r="T560" i="1"/>
  <c r="S560" i="1"/>
  <c r="R560" i="1"/>
  <c r="Q560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X559" i="1"/>
  <c r="W559" i="1"/>
  <c r="V559" i="1"/>
  <c r="U559" i="1"/>
  <c r="T559" i="1"/>
  <c r="S559" i="1"/>
  <c r="R559" i="1"/>
  <c r="Q559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X558" i="1"/>
  <c r="W558" i="1"/>
  <c r="V558" i="1"/>
  <c r="U558" i="1"/>
  <c r="T558" i="1"/>
  <c r="S558" i="1"/>
  <c r="R558" i="1"/>
  <c r="Q558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X557" i="1"/>
  <c r="W557" i="1"/>
  <c r="V557" i="1"/>
  <c r="U557" i="1"/>
  <c r="T557" i="1"/>
  <c r="S557" i="1"/>
  <c r="R557" i="1"/>
  <c r="Q557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X556" i="1"/>
  <c r="W556" i="1"/>
  <c r="V556" i="1"/>
  <c r="U556" i="1"/>
  <c r="T556" i="1"/>
  <c r="S556" i="1"/>
  <c r="R556" i="1"/>
  <c r="Q556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X555" i="1"/>
  <c r="W555" i="1"/>
  <c r="V555" i="1"/>
  <c r="U555" i="1"/>
  <c r="T555" i="1"/>
  <c r="S555" i="1"/>
  <c r="R555" i="1"/>
  <c r="Q555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X554" i="1"/>
  <c r="W554" i="1"/>
  <c r="V554" i="1"/>
  <c r="U554" i="1"/>
  <c r="T554" i="1"/>
  <c r="S554" i="1"/>
  <c r="R554" i="1"/>
  <c r="Q554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X553" i="1"/>
  <c r="W553" i="1"/>
  <c r="V553" i="1"/>
  <c r="U553" i="1"/>
  <c r="T553" i="1"/>
  <c r="S553" i="1"/>
  <c r="R553" i="1"/>
  <c r="Q553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X552" i="1"/>
  <c r="W552" i="1"/>
  <c r="V552" i="1"/>
  <c r="U552" i="1"/>
  <c r="T552" i="1"/>
  <c r="S552" i="1"/>
  <c r="R552" i="1"/>
  <c r="Q552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X551" i="1"/>
  <c r="W551" i="1"/>
  <c r="V551" i="1"/>
  <c r="U551" i="1"/>
  <c r="T551" i="1"/>
  <c r="S551" i="1"/>
  <c r="R551" i="1"/>
  <c r="Q551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X550" i="1"/>
  <c r="W550" i="1"/>
  <c r="V550" i="1"/>
  <c r="U550" i="1"/>
  <c r="T550" i="1"/>
  <c r="S550" i="1"/>
  <c r="R550" i="1"/>
  <c r="Q550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X549" i="1"/>
  <c r="W549" i="1"/>
  <c r="V549" i="1"/>
  <c r="U549" i="1"/>
  <c r="T549" i="1"/>
  <c r="S549" i="1"/>
  <c r="R549" i="1"/>
  <c r="Q549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X548" i="1"/>
  <c r="W548" i="1"/>
  <c r="V548" i="1"/>
  <c r="U548" i="1"/>
  <c r="T548" i="1"/>
  <c r="S548" i="1"/>
  <c r="R548" i="1"/>
  <c r="Q548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X547" i="1"/>
  <c r="W547" i="1"/>
  <c r="V547" i="1"/>
  <c r="U547" i="1"/>
  <c r="T547" i="1"/>
  <c r="S547" i="1"/>
  <c r="R547" i="1"/>
  <c r="Q547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X546" i="1"/>
  <c r="W546" i="1"/>
  <c r="V546" i="1"/>
  <c r="U546" i="1"/>
  <c r="T546" i="1"/>
  <c r="S546" i="1"/>
  <c r="R546" i="1"/>
  <c r="Q546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X545" i="1"/>
  <c r="W545" i="1"/>
  <c r="V545" i="1"/>
  <c r="U545" i="1"/>
  <c r="T545" i="1"/>
  <c r="S545" i="1"/>
  <c r="R545" i="1"/>
  <c r="Q545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X544" i="1"/>
  <c r="W544" i="1"/>
  <c r="V544" i="1"/>
  <c r="U544" i="1"/>
  <c r="T544" i="1"/>
  <c r="S544" i="1"/>
  <c r="R544" i="1"/>
  <c r="Q544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X543" i="1"/>
  <c r="W543" i="1"/>
  <c r="V543" i="1"/>
  <c r="U543" i="1"/>
  <c r="T543" i="1"/>
  <c r="S543" i="1"/>
  <c r="R543" i="1"/>
  <c r="Q543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X542" i="1"/>
  <c r="W542" i="1"/>
  <c r="V542" i="1"/>
  <c r="U542" i="1"/>
  <c r="T542" i="1"/>
  <c r="S542" i="1"/>
  <c r="R542" i="1"/>
  <c r="Q542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X541" i="1"/>
  <c r="W541" i="1"/>
  <c r="V541" i="1"/>
  <c r="U541" i="1"/>
  <c r="T541" i="1"/>
  <c r="S541" i="1"/>
  <c r="R541" i="1"/>
  <c r="Q541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X540" i="1"/>
  <c r="W540" i="1"/>
  <c r="V540" i="1"/>
  <c r="U540" i="1"/>
  <c r="T540" i="1"/>
  <c r="S540" i="1"/>
  <c r="R540" i="1"/>
  <c r="Q540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X539" i="1"/>
  <c r="W539" i="1"/>
  <c r="V539" i="1"/>
  <c r="U539" i="1"/>
  <c r="T539" i="1"/>
  <c r="S539" i="1"/>
  <c r="R539" i="1"/>
  <c r="Q539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X538" i="1"/>
  <c r="W538" i="1"/>
  <c r="V538" i="1"/>
  <c r="U538" i="1"/>
  <c r="T538" i="1"/>
  <c r="S538" i="1"/>
  <c r="R538" i="1"/>
  <c r="Q538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X537" i="1"/>
  <c r="W537" i="1"/>
  <c r="V537" i="1"/>
  <c r="U537" i="1"/>
  <c r="T537" i="1"/>
  <c r="S537" i="1"/>
  <c r="R537" i="1"/>
  <c r="Q537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X536" i="1"/>
  <c r="W536" i="1"/>
  <c r="V536" i="1"/>
  <c r="U536" i="1"/>
  <c r="T536" i="1"/>
  <c r="S536" i="1"/>
  <c r="R536" i="1"/>
  <c r="Q536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X535" i="1"/>
  <c r="W535" i="1"/>
  <c r="V535" i="1"/>
  <c r="U535" i="1"/>
  <c r="T535" i="1"/>
  <c r="S535" i="1"/>
  <c r="R535" i="1"/>
  <c r="Q535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X534" i="1"/>
  <c r="W534" i="1"/>
  <c r="V534" i="1"/>
  <c r="U534" i="1"/>
  <c r="T534" i="1"/>
  <c r="S534" i="1"/>
  <c r="R534" i="1"/>
  <c r="Q534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X533" i="1"/>
  <c r="W533" i="1"/>
  <c r="V533" i="1"/>
  <c r="U533" i="1"/>
  <c r="T533" i="1"/>
  <c r="S533" i="1"/>
  <c r="R533" i="1"/>
  <c r="Q533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X532" i="1"/>
  <c r="W532" i="1"/>
  <c r="V532" i="1"/>
  <c r="U532" i="1"/>
  <c r="T532" i="1"/>
  <c r="S532" i="1"/>
  <c r="R532" i="1"/>
  <c r="Q532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X531" i="1"/>
  <c r="W531" i="1"/>
  <c r="V531" i="1"/>
  <c r="U531" i="1"/>
  <c r="T531" i="1"/>
  <c r="S531" i="1"/>
  <c r="R531" i="1"/>
  <c r="Q531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X530" i="1"/>
  <c r="W530" i="1"/>
  <c r="V530" i="1"/>
  <c r="U530" i="1"/>
  <c r="T530" i="1"/>
  <c r="S530" i="1"/>
  <c r="R530" i="1"/>
  <c r="Q530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X529" i="1"/>
  <c r="W529" i="1"/>
  <c r="V529" i="1"/>
  <c r="U529" i="1"/>
  <c r="T529" i="1"/>
  <c r="S529" i="1"/>
  <c r="R529" i="1"/>
  <c r="Q529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X528" i="1"/>
  <c r="W528" i="1"/>
  <c r="V528" i="1"/>
  <c r="U528" i="1"/>
  <c r="T528" i="1"/>
  <c r="S528" i="1"/>
  <c r="R528" i="1"/>
  <c r="Q528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X527" i="1"/>
  <c r="W527" i="1"/>
  <c r="V527" i="1"/>
  <c r="U527" i="1"/>
  <c r="T527" i="1"/>
  <c r="S527" i="1"/>
  <c r="R527" i="1"/>
  <c r="Q527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X526" i="1"/>
  <c r="W526" i="1"/>
  <c r="V526" i="1"/>
  <c r="U526" i="1"/>
  <c r="T526" i="1"/>
  <c r="S526" i="1"/>
  <c r="R526" i="1"/>
  <c r="Q526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X525" i="1"/>
  <c r="W525" i="1"/>
  <c r="V525" i="1"/>
  <c r="U525" i="1"/>
  <c r="T525" i="1"/>
  <c r="S525" i="1"/>
  <c r="R525" i="1"/>
  <c r="Q525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X524" i="1"/>
  <c r="W524" i="1"/>
  <c r="V524" i="1"/>
  <c r="U524" i="1"/>
  <c r="T524" i="1"/>
  <c r="S524" i="1"/>
  <c r="R524" i="1"/>
  <c r="Q524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X523" i="1"/>
  <c r="W523" i="1"/>
  <c r="V523" i="1"/>
  <c r="U523" i="1"/>
  <c r="T523" i="1"/>
  <c r="S523" i="1"/>
  <c r="R523" i="1"/>
  <c r="Q523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X522" i="1"/>
  <c r="W522" i="1"/>
  <c r="V522" i="1"/>
  <c r="U522" i="1"/>
  <c r="T522" i="1"/>
  <c r="S522" i="1"/>
  <c r="R522" i="1"/>
  <c r="Q522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X521" i="1"/>
  <c r="W521" i="1"/>
  <c r="V521" i="1"/>
  <c r="U521" i="1"/>
  <c r="T521" i="1"/>
  <c r="S521" i="1"/>
  <c r="R521" i="1"/>
  <c r="Q521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X520" i="1"/>
  <c r="W520" i="1"/>
  <c r="V520" i="1"/>
  <c r="U520" i="1"/>
  <c r="T520" i="1"/>
  <c r="S520" i="1"/>
  <c r="R520" i="1"/>
  <c r="Q520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X519" i="1"/>
  <c r="W519" i="1"/>
  <c r="V519" i="1"/>
  <c r="U519" i="1"/>
  <c r="T519" i="1"/>
  <c r="S519" i="1"/>
  <c r="R519" i="1"/>
  <c r="Q519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X518" i="1"/>
  <c r="W518" i="1"/>
  <c r="V518" i="1"/>
  <c r="U518" i="1"/>
  <c r="T518" i="1"/>
  <c r="S518" i="1"/>
  <c r="R518" i="1"/>
  <c r="Q518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X517" i="1"/>
  <c r="W517" i="1"/>
  <c r="V517" i="1"/>
  <c r="U517" i="1"/>
  <c r="T517" i="1"/>
  <c r="S517" i="1"/>
  <c r="R517" i="1"/>
  <c r="Q517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X516" i="1"/>
  <c r="W516" i="1"/>
  <c r="V516" i="1"/>
  <c r="U516" i="1"/>
  <c r="T516" i="1"/>
  <c r="S516" i="1"/>
  <c r="R516" i="1"/>
  <c r="Q516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X515" i="1"/>
  <c r="W515" i="1"/>
  <c r="V515" i="1"/>
  <c r="U515" i="1"/>
  <c r="T515" i="1"/>
  <c r="S515" i="1"/>
  <c r="R515" i="1"/>
  <c r="Q515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X514" i="1"/>
  <c r="W514" i="1"/>
  <c r="V514" i="1"/>
  <c r="U514" i="1"/>
  <c r="T514" i="1"/>
  <c r="S514" i="1"/>
  <c r="R514" i="1"/>
  <c r="Q514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X513" i="1"/>
  <c r="W513" i="1"/>
  <c r="V513" i="1"/>
  <c r="U513" i="1"/>
  <c r="T513" i="1"/>
  <c r="S513" i="1"/>
  <c r="R513" i="1"/>
  <c r="Q513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X512" i="1"/>
  <c r="W512" i="1"/>
  <c r="V512" i="1"/>
  <c r="U512" i="1"/>
  <c r="T512" i="1"/>
  <c r="S512" i="1"/>
  <c r="R512" i="1"/>
  <c r="Q512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X511" i="1"/>
  <c r="W511" i="1"/>
  <c r="V511" i="1"/>
  <c r="U511" i="1"/>
  <c r="T511" i="1"/>
  <c r="S511" i="1"/>
  <c r="R511" i="1"/>
  <c r="Q511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X510" i="1"/>
  <c r="W510" i="1"/>
  <c r="V510" i="1"/>
  <c r="U510" i="1"/>
  <c r="T510" i="1"/>
  <c r="S510" i="1"/>
  <c r="R510" i="1"/>
  <c r="Q510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X509" i="1"/>
  <c r="W509" i="1"/>
  <c r="V509" i="1"/>
  <c r="U509" i="1"/>
  <c r="T509" i="1"/>
  <c r="S509" i="1"/>
  <c r="R509" i="1"/>
  <c r="Q509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X508" i="1"/>
  <c r="W508" i="1"/>
  <c r="V508" i="1"/>
  <c r="U508" i="1"/>
  <c r="T508" i="1"/>
  <c r="S508" i="1"/>
  <c r="R508" i="1"/>
  <c r="Q508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X507" i="1"/>
  <c r="W507" i="1"/>
  <c r="V507" i="1"/>
  <c r="U507" i="1"/>
  <c r="T507" i="1"/>
  <c r="S507" i="1"/>
  <c r="R507" i="1"/>
  <c r="Q507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X506" i="1"/>
  <c r="W506" i="1"/>
  <c r="V506" i="1"/>
  <c r="U506" i="1"/>
  <c r="T506" i="1"/>
  <c r="S506" i="1"/>
  <c r="R506" i="1"/>
  <c r="Q506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X505" i="1"/>
  <c r="W505" i="1"/>
  <c r="V505" i="1"/>
  <c r="U505" i="1"/>
  <c r="T505" i="1"/>
  <c r="S505" i="1"/>
  <c r="R505" i="1"/>
  <c r="Q505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X504" i="1"/>
  <c r="W504" i="1"/>
  <c r="V504" i="1"/>
  <c r="U504" i="1"/>
  <c r="T504" i="1"/>
  <c r="S504" i="1"/>
  <c r="R504" i="1"/>
  <c r="Q504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X503" i="1"/>
  <c r="W503" i="1"/>
  <c r="V503" i="1"/>
  <c r="U503" i="1"/>
  <c r="T503" i="1"/>
  <c r="S503" i="1"/>
  <c r="R503" i="1"/>
  <c r="Q503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X502" i="1"/>
  <c r="W502" i="1"/>
  <c r="V502" i="1"/>
  <c r="U502" i="1"/>
  <c r="T502" i="1"/>
  <c r="S502" i="1"/>
  <c r="R502" i="1"/>
  <c r="Q502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X501" i="1"/>
  <c r="W501" i="1"/>
  <c r="V501" i="1"/>
  <c r="U501" i="1"/>
  <c r="T501" i="1"/>
  <c r="S501" i="1"/>
  <c r="R501" i="1"/>
  <c r="Q501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X500" i="1"/>
  <c r="W500" i="1"/>
  <c r="V500" i="1"/>
  <c r="U500" i="1"/>
  <c r="T500" i="1"/>
  <c r="S500" i="1"/>
  <c r="R500" i="1"/>
  <c r="Q500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X499" i="1"/>
  <c r="W499" i="1"/>
  <c r="V499" i="1"/>
  <c r="U499" i="1"/>
  <c r="T499" i="1"/>
  <c r="S499" i="1"/>
  <c r="R499" i="1"/>
  <c r="Q499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X498" i="1"/>
  <c r="W498" i="1"/>
  <c r="V498" i="1"/>
  <c r="U498" i="1"/>
  <c r="T498" i="1"/>
  <c r="S498" i="1"/>
  <c r="R498" i="1"/>
  <c r="Q498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X497" i="1"/>
  <c r="W497" i="1"/>
  <c r="V497" i="1"/>
  <c r="U497" i="1"/>
  <c r="T497" i="1"/>
  <c r="S497" i="1"/>
  <c r="R497" i="1"/>
  <c r="Q497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X496" i="1"/>
  <c r="W496" i="1"/>
  <c r="V496" i="1"/>
  <c r="U496" i="1"/>
  <c r="T496" i="1"/>
  <c r="S496" i="1"/>
  <c r="R496" i="1"/>
  <c r="Q496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X495" i="1"/>
  <c r="W495" i="1"/>
  <c r="V495" i="1"/>
  <c r="U495" i="1"/>
  <c r="T495" i="1"/>
  <c r="S495" i="1"/>
  <c r="R495" i="1"/>
  <c r="Q495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X494" i="1"/>
  <c r="W494" i="1"/>
  <c r="V494" i="1"/>
  <c r="U494" i="1"/>
  <c r="T494" i="1"/>
  <c r="S494" i="1"/>
  <c r="R494" i="1"/>
  <c r="Q494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X493" i="1"/>
  <c r="W493" i="1"/>
  <c r="V493" i="1"/>
  <c r="U493" i="1"/>
  <c r="T493" i="1"/>
  <c r="S493" i="1"/>
  <c r="R493" i="1"/>
  <c r="Q493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X492" i="1"/>
  <c r="W492" i="1"/>
  <c r="V492" i="1"/>
  <c r="U492" i="1"/>
  <c r="T492" i="1"/>
  <c r="S492" i="1"/>
  <c r="R492" i="1"/>
  <c r="Q492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X491" i="1"/>
  <c r="W491" i="1"/>
  <c r="V491" i="1"/>
  <c r="U491" i="1"/>
  <c r="T491" i="1"/>
  <c r="S491" i="1"/>
  <c r="R491" i="1"/>
  <c r="Q491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X490" i="1"/>
  <c r="W490" i="1"/>
  <c r="V490" i="1"/>
  <c r="U490" i="1"/>
  <c r="T490" i="1"/>
  <c r="S490" i="1"/>
  <c r="R490" i="1"/>
  <c r="Q490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X489" i="1"/>
  <c r="W489" i="1"/>
  <c r="V489" i="1"/>
  <c r="U489" i="1"/>
  <c r="T489" i="1"/>
  <c r="S489" i="1"/>
  <c r="R489" i="1"/>
  <c r="Q489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X488" i="1"/>
  <c r="W488" i="1"/>
  <c r="V488" i="1"/>
  <c r="U488" i="1"/>
  <c r="T488" i="1"/>
  <c r="S488" i="1"/>
  <c r="R488" i="1"/>
  <c r="Q488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X482" i="1"/>
  <c r="W482" i="1"/>
  <c r="V482" i="1"/>
  <c r="U482" i="1"/>
  <c r="T482" i="1"/>
  <c r="S482" i="1"/>
  <c r="R482" i="1"/>
  <c r="Q482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X481" i="1"/>
  <c r="W481" i="1"/>
  <c r="V481" i="1"/>
  <c r="U481" i="1"/>
  <c r="T481" i="1"/>
  <c r="S481" i="1"/>
  <c r="R481" i="1"/>
  <c r="Q481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X480" i="1"/>
  <c r="W480" i="1"/>
  <c r="V480" i="1"/>
  <c r="U480" i="1"/>
  <c r="T480" i="1"/>
  <c r="S480" i="1"/>
  <c r="R480" i="1"/>
  <c r="Q480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X479" i="1"/>
  <c r="W479" i="1"/>
  <c r="V479" i="1"/>
  <c r="U479" i="1"/>
  <c r="T479" i="1"/>
  <c r="S479" i="1"/>
  <c r="R479" i="1"/>
  <c r="Q479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X478" i="1"/>
  <c r="W478" i="1"/>
  <c r="V478" i="1"/>
  <c r="U478" i="1"/>
  <c r="T478" i="1"/>
  <c r="S478" i="1"/>
  <c r="R478" i="1"/>
  <c r="Q478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X477" i="1"/>
  <c r="W477" i="1"/>
  <c r="V477" i="1"/>
  <c r="U477" i="1"/>
  <c r="T477" i="1"/>
  <c r="S477" i="1"/>
  <c r="R477" i="1"/>
  <c r="Q477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X476" i="1"/>
  <c r="W476" i="1"/>
  <c r="V476" i="1"/>
  <c r="U476" i="1"/>
  <c r="T476" i="1"/>
  <c r="S476" i="1"/>
  <c r="R476" i="1"/>
  <c r="Q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X475" i="1"/>
  <c r="W475" i="1"/>
  <c r="V475" i="1"/>
  <c r="U475" i="1"/>
  <c r="T475" i="1"/>
  <c r="S475" i="1"/>
  <c r="R475" i="1"/>
  <c r="Q475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X474" i="1"/>
  <c r="W474" i="1"/>
  <c r="V474" i="1"/>
  <c r="U474" i="1"/>
  <c r="T474" i="1"/>
  <c r="S474" i="1"/>
  <c r="R474" i="1"/>
  <c r="Q474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X473" i="1"/>
  <c r="W473" i="1"/>
  <c r="V473" i="1"/>
  <c r="U473" i="1"/>
  <c r="T473" i="1"/>
  <c r="S473" i="1"/>
  <c r="R473" i="1"/>
  <c r="Q473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X472" i="1"/>
  <c r="W472" i="1"/>
  <c r="V472" i="1"/>
  <c r="U472" i="1"/>
  <c r="T472" i="1"/>
  <c r="S472" i="1"/>
  <c r="R472" i="1"/>
  <c r="Q472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X471" i="1"/>
  <c r="W471" i="1"/>
  <c r="V471" i="1"/>
  <c r="U471" i="1"/>
  <c r="T471" i="1"/>
  <c r="S471" i="1"/>
  <c r="R471" i="1"/>
  <c r="Q471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X470" i="1"/>
  <c r="W470" i="1"/>
  <c r="V470" i="1"/>
  <c r="U470" i="1"/>
  <c r="T470" i="1"/>
  <c r="S470" i="1"/>
  <c r="R470" i="1"/>
  <c r="Q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X469" i="1"/>
  <c r="W469" i="1"/>
  <c r="V469" i="1"/>
  <c r="U469" i="1"/>
  <c r="T469" i="1"/>
  <c r="S469" i="1"/>
  <c r="R469" i="1"/>
  <c r="Q469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X468" i="1"/>
  <c r="W468" i="1"/>
  <c r="V468" i="1"/>
  <c r="U468" i="1"/>
  <c r="T468" i="1"/>
  <c r="S468" i="1"/>
  <c r="R468" i="1"/>
  <c r="Q468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X466" i="1"/>
  <c r="W466" i="1"/>
  <c r="V466" i="1"/>
  <c r="U466" i="1"/>
  <c r="T466" i="1"/>
  <c r="S466" i="1"/>
  <c r="R466" i="1"/>
  <c r="Q466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X465" i="1"/>
  <c r="W465" i="1"/>
  <c r="V465" i="1"/>
  <c r="U465" i="1"/>
  <c r="T465" i="1"/>
  <c r="S465" i="1"/>
  <c r="R465" i="1"/>
  <c r="Q465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X463" i="1"/>
  <c r="W463" i="1"/>
  <c r="V463" i="1"/>
  <c r="U463" i="1"/>
  <c r="T463" i="1"/>
  <c r="S463" i="1"/>
  <c r="R463" i="1"/>
  <c r="Q463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X462" i="1"/>
  <c r="W462" i="1"/>
  <c r="V462" i="1"/>
  <c r="U462" i="1"/>
  <c r="T462" i="1"/>
  <c r="S462" i="1"/>
  <c r="R462" i="1"/>
  <c r="Q462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X461" i="1"/>
  <c r="W461" i="1"/>
  <c r="V461" i="1"/>
  <c r="U461" i="1"/>
  <c r="T461" i="1"/>
  <c r="S461" i="1"/>
  <c r="R461" i="1"/>
  <c r="Q461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X460" i="1"/>
  <c r="W460" i="1"/>
  <c r="V460" i="1"/>
  <c r="U460" i="1"/>
  <c r="T460" i="1"/>
  <c r="S460" i="1"/>
  <c r="R460" i="1"/>
  <c r="Q460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X459" i="1"/>
  <c r="W459" i="1"/>
  <c r="V459" i="1"/>
  <c r="U459" i="1"/>
  <c r="T459" i="1"/>
  <c r="S459" i="1"/>
  <c r="R459" i="1"/>
  <c r="Q459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X458" i="1"/>
  <c r="W458" i="1"/>
  <c r="V458" i="1"/>
  <c r="U458" i="1"/>
  <c r="T458" i="1"/>
  <c r="S458" i="1"/>
  <c r="R458" i="1"/>
  <c r="Q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6" i="1"/>
  <c r="D735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C484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C480" i="1"/>
  <c r="C914" i="1"/>
  <c r="B914" i="1"/>
  <c r="C913" i="1"/>
  <c r="B913" i="1"/>
  <c r="C912" i="1"/>
  <c r="B912" i="1"/>
  <c r="C911" i="1"/>
  <c r="B911" i="1"/>
  <c r="C910" i="1"/>
  <c r="B910" i="1"/>
  <c r="C909" i="1"/>
  <c r="B909" i="1"/>
  <c r="C908" i="1"/>
  <c r="B908" i="1"/>
  <c r="C907" i="1"/>
  <c r="B907" i="1"/>
  <c r="C906" i="1"/>
  <c r="B906" i="1"/>
  <c r="C905" i="1"/>
  <c r="B905" i="1"/>
  <c r="C904" i="1"/>
  <c r="B904" i="1"/>
  <c r="C903" i="1"/>
  <c r="B903" i="1"/>
  <c r="C902" i="1"/>
  <c r="B902" i="1"/>
  <c r="C901" i="1"/>
  <c r="B901" i="1"/>
  <c r="C900" i="1"/>
  <c r="B900" i="1"/>
  <c r="C899" i="1"/>
  <c r="B899" i="1"/>
  <c r="C898" i="1"/>
  <c r="B898" i="1"/>
  <c r="C897" i="1"/>
  <c r="B897" i="1"/>
  <c r="C896" i="1"/>
  <c r="B896" i="1"/>
  <c r="C895" i="1"/>
  <c r="B895" i="1"/>
  <c r="C894" i="1"/>
  <c r="B894" i="1"/>
  <c r="C893" i="1"/>
  <c r="B893" i="1"/>
  <c r="C892" i="1"/>
  <c r="B892" i="1"/>
  <c r="C891" i="1"/>
  <c r="B891" i="1"/>
  <c r="C890" i="1"/>
  <c r="B890" i="1"/>
  <c r="C889" i="1"/>
  <c r="B889" i="1"/>
  <c r="C888" i="1"/>
  <c r="B888" i="1"/>
  <c r="C887" i="1"/>
  <c r="B887" i="1"/>
  <c r="C886" i="1"/>
  <c r="B886" i="1"/>
  <c r="C885" i="1"/>
  <c r="B885" i="1"/>
  <c r="C884" i="1"/>
  <c r="B884" i="1"/>
  <c r="C883" i="1"/>
  <c r="B883" i="1"/>
  <c r="C882" i="1"/>
  <c r="B882" i="1"/>
  <c r="C881" i="1"/>
  <c r="B881" i="1"/>
  <c r="C880" i="1"/>
  <c r="B880" i="1"/>
  <c r="C879" i="1"/>
  <c r="B879" i="1"/>
  <c r="C878" i="1"/>
  <c r="B878" i="1"/>
  <c r="C877" i="1"/>
  <c r="B877" i="1"/>
  <c r="C876" i="1"/>
  <c r="B876" i="1"/>
  <c r="C875" i="1"/>
  <c r="B875" i="1"/>
  <c r="C874" i="1"/>
  <c r="B874" i="1"/>
  <c r="C873" i="1"/>
  <c r="B873" i="1"/>
  <c r="C872" i="1"/>
  <c r="B872" i="1"/>
  <c r="C871" i="1"/>
  <c r="B871" i="1"/>
  <c r="C870" i="1"/>
  <c r="B870" i="1"/>
  <c r="C869" i="1"/>
  <c r="B869" i="1"/>
  <c r="C868" i="1"/>
  <c r="B868" i="1"/>
  <c r="C867" i="1"/>
  <c r="B867" i="1"/>
  <c r="C866" i="1"/>
  <c r="B866" i="1"/>
  <c r="C865" i="1"/>
  <c r="B865" i="1"/>
  <c r="C864" i="1"/>
  <c r="B864" i="1"/>
  <c r="C863" i="1"/>
  <c r="B863" i="1"/>
  <c r="C862" i="1"/>
  <c r="B862" i="1"/>
  <c r="C861" i="1"/>
  <c r="B861" i="1"/>
  <c r="C860" i="1"/>
  <c r="B860" i="1"/>
  <c r="C859" i="1"/>
  <c r="B859" i="1"/>
  <c r="C858" i="1"/>
  <c r="B858" i="1"/>
  <c r="C857" i="1"/>
  <c r="B857" i="1"/>
  <c r="C856" i="1"/>
  <c r="B856" i="1"/>
  <c r="C855" i="1"/>
  <c r="B855" i="1"/>
  <c r="C854" i="1"/>
  <c r="B854" i="1"/>
  <c r="C853" i="1"/>
  <c r="B853" i="1"/>
  <c r="C852" i="1"/>
  <c r="B852" i="1"/>
  <c r="C851" i="1"/>
  <c r="B851" i="1"/>
  <c r="C850" i="1"/>
  <c r="B850" i="1"/>
  <c r="C849" i="1"/>
  <c r="B849" i="1"/>
  <c r="C848" i="1"/>
  <c r="B848" i="1"/>
  <c r="C847" i="1"/>
  <c r="B847" i="1"/>
  <c r="C846" i="1"/>
  <c r="B846" i="1"/>
  <c r="C845" i="1"/>
  <c r="B845" i="1"/>
  <c r="C844" i="1"/>
  <c r="B844" i="1"/>
  <c r="C843" i="1"/>
  <c r="B843" i="1"/>
  <c r="C842" i="1"/>
  <c r="B842" i="1"/>
  <c r="C841" i="1"/>
  <c r="B841" i="1"/>
  <c r="C840" i="1"/>
  <c r="B840" i="1"/>
  <c r="C839" i="1"/>
  <c r="B839" i="1"/>
  <c r="C838" i="1"/>
  <c r="B838" i="1"/>
  <c r="C837" i="1"/>
  <c r="B837" i="1"/>
  <c r="C836" i="1"/>
  <c r="B836" i="1"/>
  <c r="C835" i="1"/>
  <c r="B835" i="1"/>
  <c r="C834" i="1"/>
  <c r="B834" i="1"/>
  <c r="C833" i="1"/>
  <c r="B833" i="1"/>
  <c r="C832" i="1"/>
  <c r="B832" i="1"/>
  <c r="C831" i="1"/>
  <c r="B831" i="1"/>
  <c r="C830" i="1"/>
  <c r="B830" i="1"/>
  <c r="C829" i="1"/>
  <c r="B829" i="1"/>
  <c r="C828" i="1"/>
  <c r="B828" i="1"/>
  <c r="C827" i="1"/>
  <c r="B827" i="1"/>
  <c r="C826" i="1"/>
  <c r="B826" i="1"/>
  <c r="C825" i="1"/>
  <c r="B825" i="1"/>
  <c r="C824" i="1"/>
  <c r="B824" i="1"/>
  <c r="C823" i="1"/>
  <c r="B823" i="1"/>
  <c r="C822" i="1"/>
  <c r="B822" i="1"/>
  <c r="C821" i="1"/>
  <c r="B821" i="1"/>
  <c r="C820" i="1"/>
  <c r="B820" i="1"/>
  <c r="C819" i="1"/>
  <c r="B819" i="1"/>
  <c r="C818" i="1"/>
  <c r="B818" i="1"/>
  <c r="C817" i="1"/>
  <c r="B817" i="1"/>
  <c r="C816" i="1"/>
  <c r="B816" i="1"/>
  <c r="C815" i="1"/>
  <c r="B815" i="1"/>
  <c r="C814" i="1"/>
  <c r="B814" i="1"/>
  <c r="C813" i="1"/>
  <c r="B813" i="1"/>
  <c r="C812" i="1"/>
  <c r="B812" i="1"/>
  <c r="C810" i="1"/>
  <c r="B810" i="1"/>
  <c r="C809" i="1"/>
  <c r="B809" i="1"/>
  <c r="C808" i="1"/>
  <c r="B808" i="1"/>
  <c r="C807" i="1"/>
  <c r="B807" i="1"/>
  <c r="C806" i="1"/>
  <c r="B806" i="1"/>
  <c r="C805" i="1"/>
  <c r="B805" i="1"/>
  <c r="C804" i="1"/>
  <c r="B804" i="1"/>
  <c r="C803" i="1"/>
  <c r="B803" i="1"/>
  <c r="C802" i="1"/>
  <c r="B802" i="1"/>
  <c r="C801" i="1"/>
  <c r="B801" i="1"/>
  <c r="C800" i="1"/>
  <c r="B800" i="1"/>
  <c r="C799" i="1"/>
  <c r="B799" i="1"/>
  <c r="C798" i="1"/>
  <c r="B798" i="1"/>
  <c r="C797" i="1"/>
  <c r="B797" i="1"/>
  <c r="C796" i="1"/>
  <c r="B796" i="1"/>
  <c r="C795" i="1"/>
  <c r="B795" i="1"/>
  <c r="C794" i="1"/>
  <c r="B794" i="1"/>
  <c r="C793" i="1"/>
  <c r="B793" i="1"/>
  <c r="C792" i="1"/>
  <c r="B792" i="1"/>
  <c r="C791" i="1"/>
  <c r="B791" i="1"/>
  <c r="C790" i="1"/>
  <c r="B790" i="1"/>
  <c r="C789" i="1"/>
  <c r="B789" i="1"/>
  <c r="C788" i="1"/>
  <c r="B788" i="1"/>
  <c r="C787" i="1"/>
  <c r="B787" i="1"/>
  <c r="C786" i="1"/>
  <c r="B786" i="1"/>
  <c r="C785" i="1"/>
  <c r="B785" i="1"/>
  <c r="C784" i="1"/>
  <c r="B784" i="1"/>
  <c r="C783" i="1"/>
  <c r="B783" i="1"/>
  <c r="C782" i="1"/>
  <c r="B782" i="1"/>
  <c r="C781" i="1"/>
  <c r="B781" i="1"/>
  <c r="C780" i="1"/>
  <c r="B780" i="1"/>
  <c r="C779" i="1"/>
  <c r="B779" i="1"/>
  <c r="C778" i="1"/>
  <c r="B778" i="1"/>
  <c r="C777" i="1"/>
  <c r="B777" i="1"/>
  <c r="C776" i="1"/>
  <c r="B776" i="1"/>
  <c r="C775" i="1"/>
  <c r="B775" i="1"/>
  <c r="C774" i="1"/>
  <c r="B774" i="1"/>
  <c r="C773" i="1"/>
  <c r="B773" i="1"/>
  <c r="C772" i="1"/>
  <c r="B772" i="1"/>
  <c r="C771" i="1"/>
  <c r="B771" i="1"/>
  <c r="C770" i="1"/>
  <c r="B770" i="1"/>
  <c r="C769" i="1"/>
  <c r="B769" i="1"/>
  <c r="C768" i="1"/>
  <c r="B768" i="1"/>
  <c r="C767" i="1"/>
  <c r="B767" i="1"/>
  <c r="C766" i="1"/>
  <c r="B766" i="1"/>
  <c r="C765" i="1"/>
  <c r="B765" i="1"/>
  <c r="C764" i="1"/>
  <c r="B764" i="1"/>
  <c r="C763" i="1"/>
  <c r="B763" i="1"/>
  <c r="C762" i="1"/>
  <c r="B762" i="1"/>
  <c r="C761" i="1"/>
  <c r="B761" i="1"/>
  <c r="C760" i="1"/>
  <c r="B760" i="1"/>
  <c r="C759" i="1"/>
  <c r="B759" i="1"/>
  <c r="C758" i="1"/>
  <c r="B758" i="1"/>
  <c r="C757" i="1"/>
  <c r="B757" i="1"/>
  <c r="C756" i="1"/>
  <c r="B756" i="1"/>
  <c r="C755" i="1"/>
  <c r="B755" i="1"/>
  <c r="C754" i="1"/>
  <c r="B754" i="1"/>
  <c r="C753" i="1"/>
  <c r="B753" i="1"/>
  <c r="C752" i="1"/>
  <c r="B752" i="1"/>
  <c r="C751" i="1"/>
  <c r="B751" i="1"/>
  <c r="C750" i="1"/>
  <c r="B750" i="1"/>
  <c r="C749" i="1"/>
  <c r="B749" i="1"/>
  <c r="C748" i="1"/>
  <c r="B748" i="1"/>
  <c r="C747" i="1"/>
  <c r="B747" i="1"/>
  <c r="C746" i="1"/>
  <c r="B746" i="1"/>
  <c r="C745" i="1"/>
  <c r="B745" i="1"/>
  <c r="C744" i="1"/>
  <c r="B744" i="1"/>
  <c r="C743" i="1"/>
  <c r="B743" i="1"/>
  <c r="C742" i="1"/>
  <c r="B742" i="1"/>
  <c r="C741" i="1"/>
  <c r="B741" i="1"/>
  <c r="C740" i="1"/>
  <c r="B740" i="1"/>
  <c r="C739" i="1"/>
  <c r="B739" i="1"/>
  <c r="C738" i="1"/>
  <c r="B738" i="1"/>
  <c r="C736" i="1"/>
  <c r="B736" i="1"/>
  <c r="C735" i="1"/>
  <c r="B735" i="1"/>
  <c r="C732" i="1"/>
  <c r="C731" i="1"/>
  <c r="B731" i="1"/>
  <c r="C730" i="1"/>
  <c r="B730" i="1"/>
  <c r="C729" i="1"/>
  <c r="B729" i="1"/>
  <c r="C728" i="1"/>
  <c r="B728" i="1"/>
  <c r="C727" i="1"/>
  <c r="B727" i="1"/>
  <c r="C726" i="1"/>
  <c r="B726" i="1"/>
  <c r="C725" i="1"/>
  <c r="B725" i="1"/>
  <c r="C724" i="1"/>
  <c r="B724" i="1"/>
  <c r="C723" i="1"/>
  <c r="B723" i="1"/>
  <c r="C722" i="1"/>
  <c r="B722" i="1"/>
  <c r="C721" i="1"/>
  <c r="B721" i="1"/>
  <c r="C720" i="1"/>
  <c r="B720" i="1"/>
  <c r="C719" i="1"/>
  <c r="B719" i="1"/>
  <c r="C718" i="1"/>
  <c r="B718" i="1"/>
  <c r="C717" i="1"/>
  <c r="B717" i="1"/>
  <c r="C716" i="1"/>
  <c r="B716" i="1"/>
  <c r="C715" i="1"/>
  <c r="B715" i="1"/>
  <c r="C714" i="1"/>
  <c r="B714" i="1"/>
  <c r="C713" i="1"/>
  <c r="B713" i="1"/>
  <c r="C712" i="1"/>
  <c r="B712" i="1"/>
  <c r="C711" i="1"/>
  <c r="B711" i="1"/>
  <c r="C710" i="1"/>
  <c r="B710" i="1"/>
  <c r="C709" i="1"/>
  <c r="B709" i="1"/>
  <c r="C708" i="1"/>
  <c r="B708" i="1"/>
  <c r="C707" i="1"/>
  <c r="B707" i="1"/>
  <c r="C706" i="1"/>
  <c r="B706" i="1"/>
  <c r="C705" i="1"/>
  <c r="B705" i="1"/>
  <c r="C704" i="1"/>
  <c r="B704" i="1"/>
  <c r="C703" i="1"/>
  <c r="B703" i="1"/>
  <c r="C702" i="1"/>
  <c r="B702" i="1"/>
  <c r="C701" i="1"/>
  <c r="B701" i="1"/>
  <c r="C700" i="1"/>
  <c r="B700" i="1"/>
  <c r="C699" i="1"/>
  <c r="B699" i="1"/>
  <c r="C698" i="1"/>
  <c r="B698" i="1"/>
  <c r="C697" i="1"/>
  <c r="B697" i="1"/>
  <c r="C696" i="1"/>
  <c r="B696" i="1"/>
  <c r="C695" i="1"/>
  <c r="B695" i="1"/>
  <c r="C694" i="1"/>
  <c r="B694" i="1"/>
  <c r="C693" i="1"/>
  <c r="B693" i="1"/>
  <c r="C692" i="1"/>
  <c r="B692" i="1"/>
  <c r="C691" i="1"/>
  <c r="B691" i="1"/>
  <c r="C690" i="1"/>
  <c r="B690" i="1"/>
  <c r="C689" i="1"/>
  <c r="B689" i="1"/>
  <c r="C688" i="1"/>
  <c r="B688" i="1"/>
  <c r="C687" i="1"/>
  <c r="B687" i="1"/>
  <c r="C686" i="1"/>
  <c r="B686" i="1"/>
  <c r="C685" i="1"/>
  <c r="B685" i="1"/>
  <c r="C684" i="1"/>
  <c r="B684" i="1"/>
  <c r="C683" i="1"/>
  <c r="B683" i="1"/>
  <c r="C682" i="1"/>
  <c r="B682" i="1"/>
  <c r="C681" i="1"/>
  <c r="B681" i="1"/>
  <c r="C680" i="1"/>
  <c r="B680" i="1"/>
  <c r="C679" i="1"/>
  <c r="B679" i="1"/>
  <c r="C678" i="1"/>
  <c r="B678" i="1"/>
  <c r="C677" i="1"/>
  <c r="B677" i="1"/>
  <c r="C676" i="1"/>
  <c r="B676" i="1"/>
  <c r="C675" i="1"/>
  <c r="B675" i="1"/>
  <c r="C674" i="1"/>
  <c r="B674" i="1"/>
  <c r="C673" i="1"/>
  <c r="B673" i="1"/>
  <c r="C672" i="1"/>
  <c r="B672" i="1"/>
  <c r="C671" i="1"/>
  <c r="B671" i="1"/>
  <c r="C670" i="1"/>
  <c r="B670" i="1"/>
  <c r="C669" i="1"/>
  <c r="B669" i="1"/>
  <c r="C668" i="1"/>
  <c r="B668" i="1"/>
  <c r="C667" i="1"/>
  <c r="B667" i="1"/>
  <c r="C666" i="1"/>
  <c r="B666" i="1"/>
  <c r="C665" i="1"/>
  <c r="B665" i="1"/>
  <c r="C664" i="1"/>
  <c r="B664" i="1"/>
  <c r="C663" i="1"/>
  <c r="B663" i="1"/>
  <c r="C662" i="1"/>
  <c r="B662" i="1"/>
  <c r="C661" i="1"/>
  <c r="B661" i="1"/>
  <c r="C660" i="1"/>
  <c r="B660" i="1"/>
  <c r="C659" i="1"/>
  <c r="B659" i="1"/>
  <c r="C658" i="1"/>
  <c r="B658" i="1"/>
  <c r="C657" i="1"/>
  <c r="B657" i="1"/>
  <c r="C656" i="1"/>
  <c r="B656" i="1"/>
  <c r="C655" i="1"/>
  <c r="B655" i="1"/>
  <c r="C654" i="1"/>
  <c r="B654" i="1"/>
  <c r="C653" i="1"/>
  <c r="B653" i="1"/>
  <c r="C652" i="1"/>
  <c r="B652" i="1"/>
  <c r="C651" i="1"/>
  <c r="B651" i="1"/>
  <c r="C650" i="1"/>
  <c r="B650" i="1"/>
  <c r="C649" i="1"/>
  <c r="B649" i="1"/>
  <c r="C648" i="1"/>
  <c r="B648" i="1"/>
  <c r="C647" i="1"/>
  <c r="B647" i="1"/>
  <c r="C646" i="1"/>
  <c r="B646" i="1"/>
  <c r="C645" i="1"/>
  <c r="B645" i="1"/>
  <c r="C644" i="1"/>
  <c r="B644" i="1"/>
  <c r="C643" i="1"/>
  <c r="B643" i="1"/>
  <c r="C642" i="1"/>
  <c r="B642" i="1"/>
  <c r="C641" i="1"/>
  <c r="B641" i="1"/>
  <c r="C640" i="1"/>
  <c r="B640" i="1"/>
  <c r="C639" i="1"/>
  <c r="B639" i="1"/>
  <c r="C638" i="1"/>
  <c r="B638" i="1"/>
  <c r="C637" i="1"/>
  <c r="B637" i="1"/>
  <c r="C636" i="1"/>
  <c r="B636" i="1"/>
  <c r="C635" i="1"/>
  <c r="B635" i="1"/>
  <c r="C634" i="1"/>
  <c r="B634" i="1"/>
  <c r="C633" i="1"/>
  <c r="B633" i="1"/>
  <c r="C632" i="1"/>
  <c r="B632" i="1"/>
  <c r="C631" i="1"/>
  <c r="B631" i="1"/>
  <c r="C630" i="1"/>
  <c r="B630" i="1"/>
  <c r="C629" i="1"/>
  <c r="B629" i="1"/>
  <c r="C628" i="1"/>
  <c r="B628" i="1"/>
  <c r="C627" i="1"/>
  <c r="B627" i="1"/>
  <c r="C626" i="1"/>
  <c r="B626" i="1"/>
  <c r="C625" i="1"/>
  <c r="B625" i="1"/>
  <c r="C624" i="1"/>
  <c r="B624" i="1"/>
  <c r="C623" i="1"/>
  <c r="B623" i="1"/>
  <c r="C622" i="1"/>
  <c r="B622" i="1"/>
  <c r="C621" i="1"/>
  <c r="B621" i="1"/>
  <c r="C620" i="1"/>
  <c r="B620" i="1"/>
  <c r="C619" i="1"/>
  <c r="B619" i="1"/>
  <c r="C618" i="1"/>
  <c r="B618" i="1"/>
  <c r="C617" i="1"/>
  <c r="B617" i="1"/>
  <c r="C616" i="1"/>
  <c r="B616" i="1"/>
  <c r="C615" i="1"/>
  <c r="B615" i="1"/>
  <c r="C614" i="1"/>
  <c r="B614" i="1"/>
  <c r="C613" i="1"/>
  <c r="B613" i="1"/>
  <c r="C612" i="1"/>
  <c r="B612" i="1"/>
  <c r="C611" i="1"/>
  <c r="B611" i="1"/>
  <c r="C610" i="1"/>
  <c r="B610" i="1"/>
  <c r="C609" i="1"/>
  <c r="B609" i="1"/>
  <c r="C608" i="1"/>
  <c r="B608" i="1"/>
  <c r="C607" i="1"/>
  <c r="B607" i="1"/>
  <c r="C606" i="1"/>
  <c r="B606" i="1"/>
  <c r="C605" i="1"/>
  <c r="B605" i="1"/>
  <c r="C604" i="1"/>
  <c r="B604" i="1"/>
  <c r="C603" i="1"/>
  <c r="B603" i="1"/>
  <c r="C602" i="1"/>
  <c r="B602" i="1"/>
  <c r="C601" i="1"/>
  <c r="B601" i="1"/>
  <c r="C600" i="1"/>
  <c r="B600" i="1"/>
  <c r="C599" i="1"/>
  <c r="B599" i="1"/>
  <c r="C598" i="1"/>
  <c r="B598" i="1"/>
  <c r="C597" i="1"/>
  <c r="B597" i="1"/>
  <c r="C596" i="1"/>
  <c r="B596" i="1"/>
  <c r="C595" i="1"/>
  <c r="B595" i="1"/>
  <c r="C594" i="1"/>
  <c r="B594" i="1"/>
  <c r="C593" i="1"/>
  <c r="B593" i="1"/>
  <c r="C592" i="1"/>
  <c r="B592" i="1"/>
  <c r="C591" i="1"/>
  <c r="B591" i="1"/>
  <c r="C590" i="1"/>
  <c r="B590" i="1"/>
  <c r="C589" i="1"/>
  <c r="B589" i="1"/>
  <c r="C588" i="1"/>
  <c r="B588" i="1"/>
  <c r="C587" i="1"/>
  <c r="B587" i="1"/>
  <c r="C586" i="1"/>
  <c r="B586" i="1"/>
  <c r="C585" i="1"/>
  <c r="B585" i="1"/>
  <c r="C584" i="1"/>
  <c r="B584" i="1"/>
  <c r="C583" i="1"/>
  <c r="B583" i="1"/>
  <c r="C582" i="1"/>
  <c r="B582" i="1"/>
  <c r="C581" i="1"/>
  <c r="B581" i="1"/>
  <c r="C580" i="1"/>
  <c r="B580" i="1"/>
  <c r="C579" i="1"/>
  <c r="B579" i="1"/>
  <c r="C578" i="1"/>
  <c r="B578" i="1"/>
  <c r="C577" i="1"/>
  <c r="B577" i="1"/>
  <c r="C576" i="1"/>
  <c r="B576" i="1"/>
  <c r="C575" i="1"/>
  <c r="B575" i="1"/>
  <c r="C574" i="1"/>
  <c r="B574" i="1"/>
  <c r="C573" i="1"/>
  <c r="B573" i="1"/>
  <c r="C572" i="1"/>
  <c r="B572" i="1"/>
  <c r="C571" i="1"/>
  <c r="B571" i="1"/>
  <c r="C570" i="1"/>
  <c r="B570" i="1"/>
  <c r="C569" i="1"/>
  <c r="B569" i="1"/>
  <c r="C568" i="1"/>
  <c r="B568" i="1"/>
  <c r="C567" i="1"/>
  <c r="B567" i="1"/>
  <c r="C566" i="1"/>
  <c r="B566" i="1"/>
  <c r="C565" i="1"/>
  <c r="B565" i="1"/>
  <c r="C564" i="1"/>
  <c r="B564" i="1"/>
  <c r="C563" i="1"/>
  <c r="B563" i="1"/>
  <c r="C562" i="1"/>
  <c r="B562" i="1"/>
  <c r="C561" i="1"/>
  <c r="B561" i="1"/>
  <c r="C560" i="1"/>
  <c r="B560" i="1"/>
  <c r="C559" i="1"/>
  <c r="B559" i="1"/>
  <c r="C558" i="1"/>
  <c r="B558" i="1"/>
  <c r="C557" i="1"/>
  <c r="B557" i="1"/>
  <c r="C556" i="1"/>
  <c r="B556" i="1"/>
  <c r="C555" i="1"/>
  <c r="B555" i="1"/>
  <c r="C554" i="1"/>
  <c r="B554" i="1"/>
  <c r="C553" i="1"/>
  <c r="B553" i="1"/>
  <c r="C552" i="1"/>
  <c r="B552" i="1"/>
  <c r="C551" i="1"/>
  <c r="B551" i="1"/>
  <c r="C550" i="1"/>
  <c r="B550" i="1"/>
  <c r="C549" i="1"/>
  <c r="B549" i="1"/>
  <c r="C548" i="1"/>
  <c r="B548" i="1"/>
  <c r="C547" i="1"/>
  <c r="B547" i="1"/>
  <c r="C546" i="1"/>
  <c r="B546" i="1"/>
  <c r="C545" i="1"/>
  <c r="B545" i="1"/>
  <c r="C544" i="1"/>
  <c r="B544" i="1"/>
  <c r="C543" i="1"/>
  <c r="B543" i="1"/>
  <c r="C542" i="1"/>
  <c r="B542" i="1"/>
  <c r="C541" i="1"/>
  <c r="B541" i="1"/>
  <c r="C540" i="1"/>
  <c r="B540" i="1"/>
  <c r="C539" i="1"/>
  <c r="B539" i="1"/>
  <c r="C538" i="1"/>
  <c r="B538" i="1"/>
  <c r="C537" i="1"/>
  <c r="B537" i="1"/>
  <c r="C536" i="1"/>
  <c r="B536" i="1"/>
  <c r="C535" i="1"/>
  <c r="B535" i="1"/>
  <c r="C534" i="1"/>
  <c r="B534" i="1"/>
  <c r="C533" i="1"/>
  <c r="B533" i="1"/>
  <c r="C532" i="1"/>
  <c r="B532" i="1"/>
  <c r="C531" i="1"/>
  <c r="B531" i="1"/>
  <c r="C530" i="1"/>
  <c r="B530" i="1"/>
  <c r="C529" i="1"/>
  <c r="B529" i="1"/>
  <c r="C528" i="1"/>
  <c r="B528" i="1"/>
  <c r="C527" i="1"/>
  <c r="B527" i="1"/>
  <c r="C526" i="1"/>
  <c r="B526" i="1"/>
  <c r="C525" i="1"/>
  <c r="B525" i="1"/>
  <c r="C524" i="1"/>
  <c r="B524" i="1"/>
  <c r="C523" i="1"/>
  <c r="B523" i="1"/>
  <c r="C522" i="1"/>
  <c r="B522" i="1"/>
  <c r="C521" i="1"/>
  <c r="B521" i="1"/>
  <c r="C520" i="1"/>
  <c r="B520" i="1"/>
  <c r="C519" i="1"/>
  <c r="B519" i="1"/>
  <c r="C518" i="1"/>
  <c r="B518" i="1"/>
  <c r="C517" i="1"/>
  <c r="B517" i="1"/>
  <c r="C516" i="1"/>
  <c r="B516" i="1"/>
  <c r="C515" i="1"/>
  <c r="B515" i="1"/>
  <c r="C514" i="1"/>
  <c r="B514" i="1"/>
  <c r="C513" i="1"/>
  <c r="B513" i="1"/>
  <c r="C512" i="1"/>
  <c r="B512" i="1"/>
  <c r="C511" i="1"/>
  <c r="B511" i="1"/>
  <c r="C510" i="1"/>
  <c r="B510" i="1"/>
  <c r="C509" i="1"/>
  <c r="B509" i="1"/>
  <c r="C508" i="1"/>
  <c r="B508" i="1"/>
  <c r="C507" i="1"/>
  <c r="B507" i="1"/>
  <c r="C506" i="1"/>
  <c r="B506" i="1"/>
  <c r="C505" i="1"/>
  <c r="B505" i="1"/>
  <c r="C504" i="1"/>
  <c r="B504" i="1"/>
  <c r="C503" i="1"/>
  <c r="B503" i="1"/>
  <c r="C502" i="1"/>
  <c r="B502" i="1"/>
  <c r="C501" i="1"/>
  <c r="B501" i="1"/>
  <c r="C500" i="1"/>
  <c r="B500" i="1"/>
  <c r="C499" i="1"/>
  <c r="B499" i="1"/>
  <c r="C498" i="1"/>
  <c r="B498" i="1"/>
  <c r="C497" i="1"/>
  <c r="B497" i="1"/>
  <c r="C496" i="1"/>
  <c r="B496" i="1"/>
  <c r="C495" i="1"/>
  <c r="B495" i="1"/>
  <c r="C494" i="1"/>
  <c r="B494" i="1"/>
  <c r="C493" i="1"/>
  <c r="B493" i="1"/>
  <c r="C492" i="1"/>
  <c r="B492" i="1"/>
  <c r="C491" i="1"/>
  <c r="B491" i="1"/>
  <c r="C490" i="1"/>
  <c r="B490" i="1"/>
  <c r="C489" i="1"/>
  <c r="B489" i="1"/>
  <c r="C488" i="1"/>
  <c r="B488" i="1"/>
  <c r="C487" i="1"/>
  <c r="B487" i="1"/>
  <c r="C486" i="1"/>
  <c r="B486" i="1"/>
  <c r="C485" i="1"/>
  <c r="B485" i="1"/>
  <c r="B484" i="1"/>
  <c r="C483" i="1"/>
  <c r="B483" i="1"/>
  <c r="C482" i="1"/>
  <c r="B482" i="1"/>
  <c r="C481" i="1"/>
  <c r="B481" i="1"/>
  <c r="B480" i="1"/>
  <c r="C479" i="1"/>
  <c r="B479" i="1"/>
  <c r="C478" i="1"/>
  <c r="B478" i="1"/>
  <c r="C477" i="1"/>
  <c r="B477" i="1"/>
  <c r="C476" i="1"/>
  <c r="B476" i="1"/>
  <c r="C475" i="1"/>
  <c r="B475" i="1"/>
  <c r="C474" i="1"/>
  <c r="B474" i="1"/>
  <c r="C473" i="1"/>
  <c r="B473" i="1"/>
  <c r="C472" i="1"/>
  <c r="B472" i="1"/>
  <c r="C471" i="1"/>
  <c r="B471" i="1"/>
  <c r="C470" i="1"/>
  <c r="B470" i="1"/>
  <c r="C469" i="1"/>
  <c r="B469" i="1"/>
  <c r="C468" i="1"/>
  <c r="B468" i="1"/>
  <c r="C467" i="1"/>
  <c r="B467" i="1"/>
  <c r="C466" i="1"/>
  <c r="B466" i="1"/>
  <c r="C465" i="1"/>
  <c r="B465" i="1"/>
  <c r="C464" i="1"/>
  <c r="B464" i="1"/>
  <c r="C463" i="1"/>
  <c r="B463" i="1"/>
  <c r="C462" i="1"/>
  <c r="B462" i="1"/>
  <c r="C461" i="1"/>
  <c r="B461" i="1"/>
  <c r="C460" i="1"/>
  <c r="B460" i="1"/>
  <c r="C459" i="1"/>
  <c r="B459" i="1"/>
  <c r="C458" i="1"/>
  <c r="B458" i="1"/>
  <c r="C62" i="1"/>
  <c r="C439" i="1"/>
  <c r="X46" i="1" l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6" i="1"/>
  <c r="D44" i="1"/>
  <c r="C44" i="1"/>
  <c r="C11" i="1"/>
  <c r="X40" i="1"/>
  <c r="W40" i="1"/>
  <c r="V40" i="1"/>
  <c r="U40" i="1"/>
  <c r="T40" i="1"/>
  <c r="S40" i="1"/>
  <c r="R40" i="1"/>
  <c r="Q40" i="1"/>
  <c r="P40" i="1"/>
  <c r="X39" i="1"/>
  <c r="W39" i="1"/>
  <c r="V39" i="1"/>
  <c r="U39" i="1"/>
  <c r="T39" i="1"/>
  <c r="S39" i="1"/>
  <c r="R39" i="1"/>
  <c r="Q39" i="1"/>
  <c r="P39" i="1"/>
  <c r="O40" i="1"/>
  <c r="O39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3" i="1"/>
  <c r="D42" i="1"/>
  <c r="D41" i="1"/>
  <c r="N40" i="1"/>
  <c r="M40" i="1"/>
  <c r="L40" i="1"/>
  <c r="K40" i="1"/>
  <c r="J40" i="1"/>
  <c r="I40" i="1"/>
  <c r="H40" i="1"/>
  <c r="G40" i="1"/>
  <c r="F40" i="1"/>
  <c r="E40" i="1"/>
  <c r="D40" i="1"/>
  <c r="N39" i="1"/>
  <c r="M39" i="1"/>
  <c r="L39" i="1"/>
  <c r="K39" i="1"/>
  <c r="J39" i="1"/>
  <c r="I39" i="1"/>
  <c r="H39" i="1"/>
  <c r="G39" i="1"/>
  <c r="F39" i="1"/>
  <c r="E39" i="1"/>
  <c r="D39" i="1"/>
  <c r="W450" i="1"/>
  <c r="V450" i="1"/>
  <c r="U450" i="1"/>
  <c r="T450" i="1"/>
  <c r="S450" i="1"/>
  <c r="R450" i="1"/>
  <c r="Q450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W449" i="1"/>
  <c r="V449" i="1"/>
  <c r="U449" i="1"/>
  <c r="T449" i="1"/>
  <c r="S449" i="1"/>
  <c r="R449" i="1"/>
  <c r="Q449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W448" i="1"/>
  <c r="V448" i="1"/>
  <c r="U448" i="1"/>
  <c r="T448" i="1"/>
  <c r="S448" i="1"/>
  <c r="R448" i="1"/>
  <c r="Q448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W447" i="1"/>
  <c r="V447" i="1"/>
  <c r="U447" i="1"/>
  <c r="T447" i="1"/>
  <c r="S447" i="1"/>
  <c r="R447" i="1"/>
  <c r="Q447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W446" i="1"/>
  <c r="V446" i="1"/>
  <c r="U446" i="1"/>
  <c r="T446" i="1"/>
  <c r="S446" i="1"/>
  <c r="R446" i="1"/>
  <c r="Q446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W445" i="1"/>
  <c r="V445" i="1"/>
  <c r="U445" i="1"/>
  <c r="T445" i="1"/>
  <c r="S445" i="1"/>
  <c r="R445" i="1"/>
  <c r="Q445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W444" i="1"/>
  <c r="V444" i="1"/>
  <c r="U444" i="1"/>
  <c r="T444" i="1"/>
  <c r="S444" i="1"/>
  <c r="R444" i="1"/>
  <c r="Q444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W443" i="1"/>
  <c r="V443" i="1"/>
  <c r="U443" i="1"/>
  <c r="T443" i="1"/>
  <c r="S443" i="1"/>
  <c r="R443" i="1"/>
  <c r="Q443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W442" i="1"/>
  <c r="V442" i="1"/>
  <c r="U442" i="1"/>
  <c r="T442" i="1"/>
  <c r="S442" i="1"/>
  <c r="R442" i="1"/>
  <c r="Q442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W441" i="1"/>
  <c r="V441" i="1"/>
  <c r="U441" i="1"/>
  <c r="T441" i="1"/>
  <c r="S441" i="1"/>
  <c r="R441" i="1"/>
  <c r="Q441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W440" i="1"/>
  <c r="V440" i="1"/>
  <c r="U440" i="1"/>
  <c r="T440" i="1"/>
  <c r="S440" i="1"/>
  <c r="R440" i="1"/>
  <c r="Q440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W439" i="1"/>
  <c r="V439" i="1"/>
  <c r="U439" i="1"/>
  <c r="T439" i="1"/>
  <c r="S439" i="1"/>
  <c r="R439" i="1"/>
  <c r="Q439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W438" i="1"/>
  <c r="V438" i="1"/>
  <c r="U438" i="1"/>
  <c r="T438" i="1"/>
  <c r="S438" i="1"/>
  <c r="R438" i="1"/>
  <c r="Q438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W437" i="1"/>
  <c r="V437" i="1"/>
  <c r="U437" i="1"/>
  <c r="T437" i="1"/>
  <c r="S437" i="1"/>
  <c r="R437" i="1"/>
  <c r="Q437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W436" i="1"/>
  <c r="V436" i="1"/>
  <c r="U436" i="1"/>
  <c r="T436" i="1"/>
  <c r="S436" i="1"/>
  <c r="R436" i="1"/>
  <c r="Q436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W435" i="1"/>
  <c r="V435" i="1"/>
  <c r="U435" i="1"/>
  <c r="T435" i="1"/>
  <c r="S435" i="1"/>
  <c r="R435" i="1"/>
  <c r="Q435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W434" i="1"/>
  <c r="V434" i="1"/>
  <c r="U434" i="1"/>
  <c r="T434" i="1"/>
  <c r="S434" i="1"/>
  <c r="R434" i="1"/>
  <c r="Q434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W433" i="1"/>
  <c r="V433" i="1"/>
  <c r="U433" i="1"/>
  <c r="T433" i="1"/>
  <c r="S433" i="1"/>
  <c r="R433" i="1"/>
  <c r="Q433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W432" i="1"/>
  <c r="V432" i="1"/>
  <c r="U432" i="1"/>
  <c r="T432" i="1"/>
  <c r="S432" i="1"/>
  <c r="R432" i="1"/>
  <c r="Q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W431" i="1"/>
  <c r="V431" i="1"/>
  <c r="U431" i="1"/>
  <c r="T431" i="1"/>
  <c r="S431" i="1"/>
  <c r="R431" i="1"/>
  <c r="Q431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W430" i="1"/>
  <c r="V430" i="1"/>
  <c r="U430" i="1"/>
  <c r="T430" i="1"/>
  <c r="S430" i="1"/>
  <c r="R430" i="1"/>
  <c r="Q430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W429" i="1"/>
  <c r="V429" i="1"/>
  <c r="U429" i="1"/>
  <c r="T429" i="1"/>
  <c r="S429" i="1"/>
  <c r="R429" i="1"/>
  <c r="Q429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W428" i="1"/>
  <c r="V428" i="1"/>
  <c r="U428" i="1"/>
  <c r="T428" i="1"/>
  <c r="S428" i="1"/>
  <c r="R428" i="1"/>
  <c r="Q428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W427" i="1"/>
  <c r="V427" i="1"/>
  <c r="U427" i="1"/>
  <c r="T427" i="1"/>
  <c r="S427" i="1"/>
  <c r="R427" i="1"/>
  <c r="Q427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W426" i="1"/>
  <c r="V426" i="1"/>
  <c r="U426" i="1"/>
  <c r="T426" i="1"/>
  <c r="S426" i="1"/>
  <c r="R426" i="1"/>
  <c r="Q426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W425" i="1"/>
  <c r="V425" i="1"/>
  <c r="U425" i="1"/>
  <c r="T425" i="1"/>
  <c r="S425" i="1"/>
  <c r="R425" i="1"/>
  <c r="Q425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W424" i="1"/>
  <c r="V424" i="1"/>
  <c r="U424" i="1"/>
  <c r="T424" i="1"/>
  <c r="S424" i="1"/>
  <c r="R424" i="1"/>
  <c r="Q424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W423" i="1"/>
  <c r="V423" i="1"/>
  <c r="U423" i="1"/>
  <c r="T423" i="1"/>
  <c r="S423" i="1"/>
  <c r="R423" i="1"/>
  <c r="Q423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W422" i="1"/>
  <c r="V422" i="1"/>
  <c r="U422" i="1"/>
  <c r="T422" i="1"/>
  <c r="S422" i="1"/>
  <c r="R422" i="1"/>
  <c r="Q422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W421" i="1"/>
  <c r="V421" i="1"/>
  <c r="U421" i="1"/>
  <c r="T421" i="1"/>
  <c r="S421" i="1"/>
  <c r="R421" i="1"/>
  <c r="Q421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W420" i="1"/>
  <c r="V420" i="1"/>
  <c r="U420" i="1"/>
  <c r="T420" i="1"/>
  <c r="S420" i="1"/>
  <c r="R420" i="1"/>
  <c r="Q420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W419" i="1"/>
  <c r="V419" i="1"/>
  <c r="U419" i="1"/>
  <c r="T419" i="1"/>
  <c r="S419" i="1"/>
  <c r="R419" i="1"/>
  <c r="Q419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W418" i="1"/>
  <c r="V418" i="1"/>
  <c r="U418" i="1"/>
  <c r="T418" i="1"/>
  <c r="S418" i="1"/>
  <c r="R418" i="1"/>
  <c r="Q418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W417" i="1"/>
  <c r="V417" i="1"/>
  <c r="U417" i="1"/>
  <c r="T417" i="1"/>
  <c r="S417" i="1"/>
  <c r="R417" i="1"/>
  <c r="Q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W416" i="1"/>
  <c r="V416" i="1"/>
  <c r="U416" i="1"/>
  <c r="T416" i="1"/>
  <c r="S416" i="1"/>
  <c r="R416" i="1"/>
  <c r="Q416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W415" i="1"/>
  <c r="V415" i="1"/>
  <c r="U415" i="1"/>
  <c r="T415" i="1"/>
  <c r="S415" i="1"/>
  <c r="R415" i="1"/>
  <c r="Q415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W414" i="1"/>
  <c r="V414" i="1"/>
  <c r="U414" i="1"/>
  <c r="T414" i="1"/>
  <c r="S414" i="1"/>
  <c r="R414" i="1"/>
  <c r="Q414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W413" i="1"/>
  <c r="V413" i="1"/>
  <c r="U413" i="1"/>
  <c r="T413" i="1"/>
  <c r="S413" i="1"/>
  <c r="R413" i="1"/>
  <c r="Q413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W412" i="1"/>
  <c r="V412" i="1"/>
  <c r="U412" i="1"/>
  <c r="T412" i="1"/>
  <c r="S412" i="1"/>
  <c r="R412" i="1"/>
  <c r="Q412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W410" i="1"/>
  <c r="V410" i="1"/>
  <c r="U410" i="1"/>
  <c r="T410" i="1"/>
  <c r="S410" i="1"/>
  <c r="R410" i="1"/>
  <c r="Q410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W409" i="1"/>
  <c r="V409" i="1"/>
  <c r="U409" i="1"/>
  <c r="T409" i="1"/>
  <c r="S409" i="1"/>
  <c r="R409" i="1"/>
  <c r="Q409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W408" i="1"/>
  <c r="V408" i="1"/>
  <c r="U408" i="1"/>
  <c r="T408" i="1"/>
  <c r="S408" i="1"/>
  <c r="R408" i="1"/>
  <c r="Q408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W407" i="1"/>
  <c r="V407" i="1"/>
  <c r="U407" i="1"/>
  <c r="T407" i="1"/>
  <c r="S407" i="1"/>
  <c r="R407" i="1"/>
  <c r="Q407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W406" i="1"/>
  <c r="V406" i="1"/>
  <c r="U406" i="1"/>
  <c r="T406" i="1"/>
  <c r="S406" i="1"/>
  <c r="R406" i="1"/>
  <c r="Q406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W405" i="1"/>
  <c r="V405" i="1"/>
  <c r="U405" i="1"/>
  <c r="T405" i="1"/>
  <c r="S405" i="1"/>
  <c r="R405" i="1"/>
  <c r="Q405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W404" i="1"/>
  <c r="V404" i="1"/>
  <c r="U404" i="1"/>
  <c r="T404" i="1"/>
  <c r="S404" i="1"/>
  <c r="R404" i="1"/>
  <c r="Q404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W403" i="1"/>
  <c r="V403" i="1"/>
  <c r="U403" i="1"/>
  <c r="T403" i="1"/>
  <c r="S403" i="1"/>
  <c r="R403" i="1"/>
  <c r="Q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W402" i="1"/>
  <c r="V402" i="1"/>
  <c r="U402" i="1"/>
  <c r="T402" i="1"/>
  <c r="S402" i="1"/>
  <c r="R402" i="1"/>
  <c r="Q402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W401" i="1"/>
  <c r="V401" i="1"/>
  <c r="U401" i="1"/>
  <c r="T401" i="1"/>
  <c r="S401" i="1"/>
  <c r="R401" i="1"/>
  <c r="Q401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W399" i="1"/>
  <c r="V399" i="1"/>
  <c r="U399" i="1"/>
  <c r="T399" i="1"/>
  <c r="S399" i="1"/>
  <c r="R399" i="1"/>
  <c r="Q399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W398" i="1"/>
  <c r="V398" i="1"/>
  <c r="U398" i="1"/>
  <c r="T398" i="1"/>
  <c r="S398" i="1"/>
  <c r="R398" i="1"/>
  <c r="Q398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W397" i="1"/>
  <c r="V397" i="1"/>
  <c r="U397" i="1"/>
  <c r="T397" i="1"/>
  <c r="S397" i="1"/>
  <c r="R397" i="1"/>
  <c r="Q397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W396" i="1"/>
  <c r="V396" i="1"/>
  <c r="U396" i="1"/>
  <c r="T396" i="1"/>
  <c r="S396" i="1"/>
  <c r="R396" i="1"/>
  <c r="Q396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W395" i="1"/>
  <c r="V395" i="1"/>
  <c r="U395" i="1"/>
  <c r="T395" i="1"/>
  <c r="S395" i="1"/>
  <c r="R395" i="1"/>
  <c r="Q395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W394" i="1"/>
  <c r="V394" i="1"/>
  <c r="U394" i="1"/>
  <c r="T394" i="1"/>
  <c r="S394" i="1"/>
  <c r="R394" i="1"/>
  <c r="Q394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W393" i="1"/>
  <c r="V393" i="1"/>
  <c r="U393" i="1"/>
  <c r="T393" i="1"/>
  <c r="S393" i="1"/>
  <c r="R393" i="1"/>
  <c r="Q393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W392" i="1"/>
  <c r="V392" i="1"/>
  <c r="U392" i="1"/>
  <c r="T392" i="1"/>
  <c r="S392" i="1"/>
  <c r="R392" i="1"/>
  <c r="Q392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W391" i="1"/>
  <c r="V391" i="1"/>
  <c r="U391" i="1"/>
  <c r="T391" i="1"/>
  <c r="S391" i="1"/>
  <c r="R391" i="1"/>
  <c r="Q391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W389" i="1"/>
  <c r="V389" i="1"/>
  <c r="U389" i="1"/>
  <c r="T389" i="1"/>
  <c r="S389" i="1"/>
  <c r="R389" i="1"/>
  <c r="Q389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W388" i="1"/>
  <c r="V388" i="1"/>
  <c r="U388" i="1"/>
  <c r="T388" i="1"/>
  <c r="S388" i="1"/>
  <c r="R388" i="1"/>
  <c r="Q388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W387" i="1"/>
  <c r="V387" i="1"/>
  <c r="U387" i="1"/>
  <c r="T387" i="1"/>
  <c r="S387" i="1"/>
  <c r="R387" i="1"/>
  <c r="Q387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W386" i="1"/>
  <c r="V386" i="1"/>
  <c r="U386" i="1"/>
  <c r="T386" i="1"/>
  <c r="S386" i="1"/>
  <c r="R386" i="1"/>
  <c r="Q386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W384" i="1"/>
  <c r="V384" i="1"/>
  <c r="U384" i="1"/>
  <c r="T384" i="1"/>
  <c r="S384" i="1"/>
  <c r="R384" i="1"/>
  <c r="Q384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W383" i="1"/>
  <c r="V383" i="1"/>
  <c r="U383" i="1"/>
  <c r="T383" i="1"/>
  <c r="S383" i="1"/>
  <c r="R383" i="1"/>
  <c r="Q383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W382" i="1"/>
  <c r="V382" i="1"/>
  <c r="U382" i="1"/>
  <c r="T382" i="1"/>
  <c r="S382" i="1"/>
  <c r="R382" i="1"/>
  <c r="Q382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W381" i="1"/>
  <c r="V381" i="1"/>
  <c r="U381" i="1"/>
  <c r="T381" i="1"/>
  <c r="S381" i="1"/>
  <c r="R381" i="1"/>
  <c r="Q381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W380" i="1"/>
  <c r="V380" i="1"/>
  <c r="U380" i="1"/>
  <c r="T380" i="1"/>
  <c r="S380" i="1"/>
  <c r="R380" i="1"/>
  <c r="Q380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W379" i="1"/>
  <c r="V379" i="1"/>
  <c r="U379" i="1"/>
  <c r="T379" i="1"/>
  <c r="S379" i="1"/>
  <c r="R379" i="1"/>
  <c r="Q379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W378" i="1"/>
  <c r="V378" i="1"/>
  <c r="U378" i="1"/>
  <c r="T378" i="1"/>
  <c r="S378" i="1"/>
  <c r="R378" i="1"/>
  <c r="Q378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W377" i="1"/>
  <c r="V377" i="1"/>
  <c r="U377" i="1"/>
  <c r="T377" i="1"/>
  <c r="S377" i="1"/>
  <c r="R377" i="1"/>
  <c r="Q377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W376" i="1"/>
  <c r="V376" i="1"/>
  <c r="U376" i="1"/>
  <c r="T376" i="1"/>
  <c r="S376" i="1"/>
  <c r="R376" i="1"/>
  <c r="Q376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W375" i="1"/>
  <c r="V375" i="1"/>
  <c r="U375" i="1"/>
  <c r="T375" i="1"/>
  <c r="S375" i="1"/>
  <c r="R375" i="1"/>
  <c r="Q375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W374" i="1"/>
  <c r="V374" i="1"/>
  <c r="U374" i="1"/>
  <c r="T374" i="1"/>
  <c r="S374" i="1"/>
  <c r="R374" i="1"/>
  <c r="Q374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W373" i="1"/>
  <c r="V373" i="1"/>
  <c r="U373" i="1"/>
  <c r="T373" i="1"/>
  <c r="S373" i="1"/>
  <c r="R373" i="1"/>
  <c r="Q373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W372" i="1"/>
  <c r="V372" i="1"/>
  <c r="U372" i="1"/>
  <c r="T372" i="1"/>
  <c r="S372" i="1"/>
  <c r="R372" i="1"/>
  <c r="Q372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W371" i="1"/>
  <c r="V371" i="1"/>
  <c r="U371" i="1"/>
  <c r="T371" i="1"/>
  <c r="S371" i="1"/>
  <c r="R371" i="1"/>
  <c r="Q371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W370" i="1"/>
  <c r="V370" i="1"/>
  <c r="U370" i="1"/>
  <c r="T370" i="1"/>
  <c r="S370" i="1"/>
  <c r="R370" i="1"/>
  <c r="Q370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W369" i="1"/>
  <c r="V369" i="1"/>
  <c r="U369" i="1"/>
  <c r="T369" i="1"/>
  <c r="S369" i="1"/>
  <c r="R369" i="1"/>
  <c r="Q369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W368" i="1"/>
  <c r="V368" i="1"/>
  <c r="U368" i="1"/>
  <c r="T368" i="1"/>
  <c r="S368" i="1"/>
  <c r="R368" i="1"/>
  <c r="Q368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W367" i="1"/>
  <c r="V367" i="1"/>
  <c r="U367" i="1"/>
  <c r="T367" i="1"/>
  <c r="S367" i="1"/>
  <c r="R367" i="1"/>
  <c r="Q367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W366" i="1"/>
  <c r="V366" i="1"/>
  <c r="U366" i="1"/>
  <c r="T366" i="1"/>
  <c r="S366" i="1"/>
  <c r="R366" i="1"/>
  <c r="Q366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W365" i="1"/>
  <c r="V365" i="1"/>
  <c r="U365" i="1"/>
  <c r="T365" i="1"/>
  <c r="S365" i="1"/>
  <c r="R365" i="1"/>
  <c r="Q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W364" i="1"/>
  <c r="V364" i="1"/>
  <c r="U364" i="1"/>
  <c r="T364" i="1"/>
  <c r="S364" i="1"/>
  <c r="R364" i="1"/>
  <c r="Q364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W363" i="1"/>
  <c r="V363" i="1"/>
  <c r="U363" i="1"/>
  <c r="T363" i="1"/>
  <c r="S363" i="1"/>
  <c r="R363" i="1"/>
  <c r="Q363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W362" i="1"/>
  <c r="V362" i="1"/>
  <c r="U362" i="1"/>
  <c r="T362" i="1"/>
  <c r="S362" i="1"/>
  <c r="R362" i="1"/>
  <c r="Q362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W361" i="1"/>
  <c r="V361" i="1"/>
  <c r="U361" i="1"/>
  <c r="T361" i="1"/>
  <c r="S361" i="1"/>
  <c r="R361" i="1"/>
  <c r="Q361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W360" i="1"/>
  <c r="V360" i="1"/>
  <c r="U360" i="1"/>
  <c r="T360" i="1"/>
  <c r="S360" i="1"/>
  <c r="R360" i="1"/>
  <c r="Q360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W358" i="1"/>
  <c r="V358" i="1"/>
  <c r="U358" i="1"/>
  <c r="T358" i="1"/>
  <c r="S358" i="1"/>
  <c r="R358" i="1"/>
  <c r="Q358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W357" i="1"/>
  <c r="V357" i="1"/>
  <c r="U357" i="1"/>
  <c r="T357" i="1"/>
  <c r="S357" i="1"/>
  <c r="R357" i="1"/>
  <c r="Q357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W356" i="1"/>
  <c r="V356" i="1"/>
  <c r="U356" i="1"/>
  <c r="T356" i="1"/>
  <c r="S356" i="1"/>
  <c r="R356" i="1"/>
  <c r="Q356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W355" i="1"/>
  <c r="V355" i="1"/>
  <c r="U355" i="1"/>
  <c r="T355" i="1"/>
  <c r="S355" i="1"/>
  <c r="R355" i="1"/>
  <c r="Q355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W354" i="1"/>
  <c r="V354" i="1"/>
  <c r="U354" i="1"/>
  <c r="T354" i="1"/>
  <c r="S354" i="1"/>
  <c r="R354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W353" i="1"/>
  <c r="V353" i="1"/>
  <c r="U353" i="1"/>
  <c r="T353" i="1"/>
  <c r="S353" i="1"/>
  <c r="R353" i="1"/>
  <c r="Q353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W352" i="1"/>
  <c r="V352" i="1"/>
  <c r="U352" i="1"/>
  <c r="T352" i="1"/>
  <c r="S352" i="1"/>
  <c r="R352" i="1"/>
  <c r="Q352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W351" i="1"/>
  <c r="V351" i="1"/>
  <c r="U351" i="1"/>
  <c r="T351" i="1"/>
  <c r="S351" i="1"/>
  <c r="R351" i="1"/>
  <c r="Q351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W350" i="1"/>
  <c r="V350" i="1"/>
  <c r="U350" i="1"/>
  <c r="T350" i="1"/>
  <c r="S350" i="1"/>
  <c r="R350" i="1"/>
  <c r="Q350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W349" i="1"/>
  <c r="V349" i="1"/>
  <c r="U349" i="1"/>
  <c r="T349" i="1"/>
  <c r="S349" i="1"/>
  <c r="R349" i="1"/>
  <c r="Q349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W348" i="1"/>
  <c r="V348" i="1"/>
  <c r="U348" i="1"/>
  <c r="T348" i="1"/>
  <c r="S348" i="1"/>
  <c r="R348" i="1"/>
  <c r="Q348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W347" i="1"/>
  <c r="V347" i="1"/>
  <c r="U347" i="1"/>
  <c r="T347" i="1"/>
  <c r="S347" i="1"/>
  <c r="R347" i="1"/>
  <c r="Q347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W346" i="1"/>
  <c r="V346" i="1"/>
  <c r="U346" i="1"/>
  <c r="T346" i="1"/>
  <c r="S346" i="1"/>
  <c r="R346" i="1"/>
  <c r="Q346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W344" i="1"/>
  <c r="V344" i="1"/>
  <c r="U344" i="1"/>
  <c r="T344" i="1"/>
  <c r="S344" i="1"/>
  <c r="R344" i="1"/>
  <c r="Q344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W343" i="1"/>
  <c r="V343" i="1"/>
  <c r="U343" i="1"/>
  <c r="T343" i="1"/>
  <c r="S343" i="1"/>
  <c r="R343" i="1"/>
  <c r="Q343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W342" i="1"/>
  <c r="V342" i="1"/>
  <c r="U342" i="1"/>
  <c r="T342" i="1"/>
  <c r="S342" i="1"/>
  <c r="R342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W341" i="1"/>
  <c r="V341" i="1"/>
  <c r="U341" i="1"/>
  <c r="T341" i="1"/>
  <c r="S341" i="1"/>
  <c r="R341" i="1"/>
  <c r="Q341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W340" i="1"/>
  <c r="V340" i="1"/>
  <c r="U340" i="1"/>
  <c r="T340" i="1"/>
  <c r="S340" i="1"/>
  <c r="R340" i="1"/>
  <c r="Q340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W339" i="1"/>
  <c r="V339" i="1"/>
  <c r="U339" i="1"/>
  <c r="T339" i="1"/>
  <c r="S339" i="1"/>
  <c r="R339" i="1"/>
  <c r="Q339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W338" i="1"/>
  <c r="V338" i="1"/>
  <c r="U338" i="1"/>
  <c r="T338" i="1"/>
  <c r="S338" i="1"/>
  <c r="R338" i="1"/>
  <c r="Q338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W337" i="1"/>
  <c r="V337" i="1"/>
  <c r="U337" i="1"/>
  <c r="T337" i="1"/>
  <c r="S337" i="1"/>
  <c r="R337" i="1"/>
  <c r="Q337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W336" i="1"/>
  <c r="V336" i="1"/>
  <c r="U336" i="1"/>
  <c r="T336" i="1"/>
  <c r="S336" i="1"/>
  <c r="R336" i="1"/>
  <c r="Q336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W335" i="1"/>
  <c r="V335" i="1"/>
  <c r="U335" i="1"/>
  <c r="T335" i="1"/>
  <c r="S335" i="1"/>
  <c r="R335" i="1"/>
  <c r="Q335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W334" i="1"/>
  <c r="V334" i="1"/>
  <c r="U334" i="1"/>
  <c r="T334" i="1"/>
  <c r="S334" i="1"/>
  <c r="R334" i="1"/>
  <c r="Q334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W333" i="1"/>
  <c r="V333" i="1"/>
  <c r="U333" i="1"/>
  <c r="T333" i="1"/>
  <c r="S333" i="1"/>
  <c r="R333" i="1"/>
  <c r="Q333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W332" i="1"/>
  <c r="V332" i="1"/>
  <c r="U332" i="1"/>
  <c r="T332" i="1"/>
  <c r="S332" i="1"/>
  <c r="R332" i="1"/>
  <c r="Q332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W330" i="1"/>
  <c r="V330" i="1"/>
  <c r="U330" i="1"/>
  <c r="T330" i="1"/>
  <c r="S330" i="1"/>
  <c r="R330" i="1"/>
  <c r="Q330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W329" i="1"/>
  <c r="V329" i="1"/>
  <c r="U329" i="1"/>
  <c r="T329" i="1"/>
  <c r="S329" i="1"/>
  <c r="R329" i="1"/>
  <c r="Q329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W328" i="1"/>
  <c r="V328" i="1"/>
  <c r="U328" i="1"/>
  <c r="T328" i="1"/>
  <c r="S328" i="1"/>
  <c r="R328" i="1"/>
  <c r="Q328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W327" i="1"/>
  <c r="V327" i="1"/>
  <c r="U327" i="1"/>
  <c r="T327" i="1"/>
  <c r="S327" i="1"/>
  <c r="R327" i="1"/>
  <c r="Q327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W326" i="1"/>
  <c r="V326" i="1"/>
  <c r="U326" i="1"/>
  <c r="T326" i="1"/>
  <c r="S326" i="1"/>
  <c r="R326" i="1"/>
  <c r="Q326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W325" i="1"/>
  <c r="V325" i="1"/>
  <c r="U325" i="1"/>
  <c r="T325" i="1"/>
  <c r="S325" i="1"/>
  <c r="R325" i="1"/>
  <c r="Q325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W323" i="1"/>
  <c r="V323" i="1"/>
  <c r="U323" i="1"/>
  <c r="T323" i="1"/>
  <c r="S323" i="1"/>
  <c r="R323" i="1"/>
  <c r="Q323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W322" i="1"/>
  <c r="V322" i="1"/>
  <c r="U322" i="1"/>
  <c r="T322" i="1"/>
  <c r="S322" i="1"/>
  <c r="R322" i="1"/>
  <c r="Q322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W321" i="1"/>
  <c r="V321" i="1"/>
  <c r="U321" i="1"/>
  <c r="T321" i="1"/>
  <c r="S321" i="1"/>
  <c r="R321" i="1"/>
  <c r="Q321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W320" i="1"/>
  <c r="V320" i="1"/>
  <c r="U320" i="1"/>
  <c r="T320" i="1"/>
  <c r="S320" i="1"/>
  <c r="R320" i="1"/>
  <c r="Q320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W319" i="1"/>
  <c r="V319" i="1"/>
  <c r="U319" i="1"/>
  <c r="T319" i="1"/>
  <c r="S319" i="1"/>
  <c r="R319" i="1"/>
  <c r="Q319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W318" i="1"/>
  <c r="V318" i="1"/>
  <c r="U318" i="1"/>
  <c r="T318" i="1"/>
  <c r="S318" i="1"/>
  <c r="R318" i="1"/>
  <c r="Q318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W317" i="1"/>
  <c r="V317" i="1"/>
  <c r="U317" i="1"/>
  <c r="T317" i="1"/>
  <c r="S317" i="1"/>
  <c r="R317" i="1"/>
  <c r="Q317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W316" i="1"/>
  <c r="V316" i="1"/>
  <c r="U316" i="1"/>
  <c r="T316" i="1"/>
  <c r="S316" i="1"/>
  <c r="R316" i="1"/>
  <c r="Q316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W315" i="1"/>
  <c r="V315" i="1"/>
  <c r="U315" i="1"/>
  <c r="T315" i="1"/>
  <c r="S315" i="1"/>
  <c r="R315" i="1"/>
  <c r="Q315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W314" i="1"/>
  <c r="V314" i="1"/>
  <c r="U314" i="1"/>
  <c r="T314" i="1"/>
  <c r="S314" i="1"/>
  <c r="R314" i="1"/>
  <c r="Q314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W313" i="1"/>
  <c r="V313" i="1"/>
  <c r="U313" i="1"/>
  <c r="T313" i="1"/>
  <c r="S313" i="1"/>
  <c r="R313" i="1"/>
  <c r="Q313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W312" i="1"/>
  <c r="V312" i="1"/>
  <c r="U312" i="1"/>
  <c r="T312" i="1"/>
  <c r="S312" i="1"/>
  <c r="R312" i="1"/>
  <c r="Q312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W311" i="1"/>
  <c r="V311" i="1"/>
  <c r="U311" i="1"/>
  <c r="T311" i="1"/>
  <c r="S311" i="1"/>
  <c r="R311" i="1"/>
  <c r="Q311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W310" i="1"/>
  <c r="V310" i="1"/>
  <c r="U310" i="1"/>
  <c r="T310" i="1"/>
  <c r="S310" i="1"/>
  <c r="R310" i="1"/>
  <c r="Q310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W309" i="1"/>
  <c r="V309" i="1"/>
  <c r="U309" i="1"/>
  <c r="T309" i="1"/>
  <c r="S309" i="1"/>
  <c r="R309" i="1"/>
  <c r="Q309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W308" i="1"/>
  <c r="V308" i="1"/>
  <c r="U308" i="1"/>
  <c r="T308" i="1"/>
  <c r="S308" i="1"/>
  <c r="R308" i="1"/>
  <c r="Q308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W307" i="1"/>
  <c r="V307" i="1"/>
  <c r="U307" i="1"/>
  <c r="T307" i="1"/>
  <c r="S307" i="1"/>
  <c r="R307" i="1"/>
  <c r="Q307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W306" i="1"/>
  <c r="V306" i="1"/>
  <c r="U306" i="1"/>
  <c r="T306" i="1"/>
  <c r="S306" i="1"/>
  <c r="R306" i="1"/>
  <c r="Q306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W305" i="1"/>
  <c r="V305" i="1"/>
  <c r="U305" i="1"/>
  <c r="T305" i="1"/>
  <c r="S305" i="1"/>
  <c r="R305" i="1"/>
  <c r="Q305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W303" i="1"/>
  <c r="V303" i="1"/>
  <c r="U303" i="1"/>
  <c r="T303" i="1"/>
  <c r="S303" i="1"/>
  <c r="R303" i="1"/>
  <c r="Q303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W302" i="1"/>
  <c r="V302" i="1"/>
  <c r="U302" i="1"/>
  <c r="T302" i="1"/>
  <c r="S302" i="1"/>
  <c r="R302" i="1"/>
  <c r="Q302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W301" i="1"/>
  <c r="V301" i="1"/>
  <c r="U301" i="1"/>
  <c r="T301" i="1"/>
  <c r="S301" i="1"/>
  <c r="R301" i="1"/>
  <c r="Q301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W300" i="1"/>
  <c r="V300" i="1"/>
  <c r="U300" i="1"/>
  <c r="T300" i="1"/>
  <c r="S300" i="1"/>
  <c r="R300" i="1"/>
  <c r="Q300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W299" i="1"/>
  <c r="V299" i="1"/>
  <c r="U299" i="1"/>
  <c r="T299" i="1"/>
  <c r="S299" i="1"/>
  <c r="R299" i="1"/>
  <c r="Q299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W298" i="1"/>
  <c r="V298" i="1"/>
  <c r="U298" i="1"/>
  <c r="T298" i="1"/>
  <c r="S298" i="1"/>
  <c r="R298" i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W296" i="1"/>
  <c r="V296" i="1"/>
  <c r="U296" i="1"/>
  <c r="T296" i="1"/>
  <c r="S296" i="1"/>
  <c r="R296" i="1"/>
  <c r="Q296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W295" i="1"/>
  <c r="V295" i="1"/>
  <c r="U295" i="1"/>
  <c r="T295" i="1"/>
  <c r="S295" i="1"/>
  <c r="R295" i="1"/>
  <c r="Q295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W294" i="1"/>
  <c r="V294" i="1"/>
  <c r="U294" i="1"/>
  <c r="T294" i="1"/>
  <c r="S294" i="1"/>
  <c r="R294" i="1"/>
  <c r="Q294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W293" i="1"/>
  <c r="V293" i="1"/>
  <c r="U293" i="1"/>
  <c r="T293" i="1"/>
  <c r="S293" i="1"/>
  <c r="R293" i="1"/>
  <c r="Q293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W292" i="1"/>
  <c r="V292" i="1"/>
  <c r="U292" i="1"/>
  <c r="T292" i="1"/>
  <c r="S292" i="1"/>
  <c r="R292" i="1"/>
  <c r="Q292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W291" i="1"/>
  <c r="V291" i="1"/>
  <c r="U291" i="1"/>
  <c r="T291" i="1"/>
  <c r="S291" i="1"/>
  <c r="R291" i="1"/>
  <c r="Q291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W290" i="1"/>
  <c r="V290" i="1"/>
  <c r="U290" i="1"/>
  <c r="T290" i="1"/>
  <c r="S290" i="1"/>
  <c r="R290" i="1"/>
  <c r="Q290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W289" i="1"/>
  <c r="V289" i="1"/>
  <c r="U289" i="1"/>
  <c r="T289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W288" i="1"/>
  <c r="V288" i="1"/>
  <c r="U288" i="1"/>
  <c r="T288" i="1"/>
  <c r="S288" i="1"/>
  <c r="R288" i="1"/>
  <c r="Q288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W287" i="1"/>
  <c r="V287" i="1"/>
  <c r="U287" i="1"/>
  <c r="T287" i="1"/>
  <c r="S287" i="1"/>
  <c r="R287" i="1"/>
  <c r="Q287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W286" i="1"/>
  <c r="V286" i="1"/>
  <c r="U286" i="1"/>
  <c r="T286" i="1"/>
  <c r="S286" i="1"/>
  <c r="R286" i="1"/>
  <c r="Q286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W285" i="1"/>
  <c r="V285" i="1"/>
  <c r="U285" i="1"/>
  <c r="T285" i="1"/>
  <c r="S285" i="1"/>
  <c r="R285" i="1"/>
  <c r="Q285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W284" i="1"/>
  <c r="V284" i="1"/>
  <c r="U284" i="1"/>
  <c r="T284" i="1"/>
  <c r="S284" i="1"/>
  <c r="R284" i="1"/>
  <c r="Q284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W283" i="1"/>
  <c r="V283" i="1"/>
  <c r="U283" i="1"/>
  <c r="T283" i="1"/>
  <c r="S283" i="1"/>
  <c r="R283" i="1"/>
  <c r="Q283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W282" i="1"/>
  <c r="V282" i="1"/>
  <c r="U282" i="1"/>
  <c r="T282" i="1"/>
  <c r="S282" i="1"/>
  <c r="R282" i="1"/>
  <c r="Q282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W281" i="1"/>
  <c r="V281" i="1"/>
  <c r="U281" i="1"/>
  <c r="T281" i="1"/>
  <c r="S281" i="1"/>
  <c r="R281" i="1"/>
  <c r="Q281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W280" i="1"/>
  <c r="V280" i="1"/>
  <c r="U280" i="1"/>
  <c r="T280" i="1"/>
  <c r="S280" i="1"/>
  <c r="R280" i="1"/>
  <c r="Q280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W279" i="1"/>
  <c r="V279" i="1"/>
  <c r="U279" i="1"/>
  <c r="T279" i="1"/>
  <c r="S279" i="1"/>
  <c r="R279" i="1"/>
  <c r="Q279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W278" i="1"/>
  <c r="V278" i="1"/>
  <c r="U278" i="1"/>
  <c r="T278" i="1"/>
  <c r="S278" i="1"/>
  <c r="R278" i="1"/>
  <c r="Q278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W277" i="1"/>
  <c r="V277" i="1"/>
  <c r="U277" i="1"/>
  <c r="T277" i="1"/>
  <c r="S277" i="1"/>
  <c r="R277" i="1"/>
  <c r="Q277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W276" i="1"/>
  <c r="V276" i="1"/>
  <c r="U276" i="1"/>
  <c r="T276" i="1"/>
  <c r="S276" i="1"/>
  <c r="R276" i="1"/>
  <c r="Q276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W275" i="1"/>
  <c r="V275" i="1"/>
  <c r="U275" i="1"/>
  <c r="T275" i="1"/>
  <c r="S275" i="1"/>
  <c r="R275" i="1"/>
  <c r="Q275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W274" i="1"/>
  <c r="V274" i="1"/>
  <c r="U274" i="1"/>
  <c r="T274" i="1"/>
  <c r="S274" i="1"/>
  <c r="R274" i="1"/>
  <c r="Q274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W273" i="1"/>
  <c r="V273" i="1"/>
  <c r="U273" i="1"/>
  <c r="T273" i="1"/>
  <c r="S273" i="1"/>
  <c r="R273" i="1"/>
  <c r="Q273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W272" i="1"/>
  <c r="V272" i="1"/>
  <c r="U272" i="1"/>
  <c r="T272" i="1"/>
  <c r="S272" i="1"/>
  <c r="R272" i="1"/>
  <c r="Q272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W271" i="1"/>
  <c r="V271" i="1"/>
  <c r="U271" i="1"/>
  <c r="T271" i="1"/>
  <c r="S271" i="1"/>
  <c r="R271" i="1"/>
  <c r="Q271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W270" i="1"/>
  <c r="V270" i="1"/>
  <c r="U270" i="1"/>
  <c r="T270" i="1"/>
  <c r="S270" i="1"/>
  <c r="R270" i="1"/>
  <c r="Q270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W269" i="1"/>
  <c r="V269" i="1"/>
  <c r="U269" i="1"/>
  <c r="T269" i="1"/>
  <c r="S269" i="1"/>
  <c r="R269" i="1"/>
  <c r="Q269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W267" i="1"/>
  <c r="V267" i="1"/>
  <c r="U267" i="1"/>
  <c r="T267" i="1"/>
  <c r="S267" i="1"/>
  <c r="R267" i="1"/>
  <c r="Q267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W266" i="1"/>
  <c r="V266" i="1"/>
  <c r="U266" i="1"/>
  <c r="T266" i="1"/>
  <c r="S266" i="1"/>
  <c r="R266" i="1"/>
  <c r="Q266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W265" i="1"/>
  <c r="V265" i="1"/>
  <c r="U265" i="1"/>
  <c r="T265" i="1"/>
  <c r="S265" i="1"/>
  <c r="R265" i="1"/>
  <c r="Q265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W264" i="1"/>
  <c r="V264" i="1"/>
  <c r="U264" i="1"/>
  <c r="T264" i="1"/>
  <c r="S264" i="1"/>
  <c r="R264" i="1"/>
  <c r="Q264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W263" i="1"/>
  <c r="V263" i="1"/>
  <c r="U263" i="1"/>
  <c r="T263" i="1"/>
  <c r="S263" i="1"/>
  <c r="R263" i="1"/>
  <c r="Q263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W262" i="1"/>
  <c r="V262" i="1"/>
  <c r="U262" i="1"/>
  <c r="T262" i="1"/>
  <c r="S262" i="1"/>
  <c r="R262" i="1"/>
  <c r="Q262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W261" i="1"/>
  <c r="V261" i="1"/>
  <c r="U261" i="1"/>
  <c r="T261" i="1"/>
  <c r="S261" i="1"/>
  <c r="R261" i="1"/>
  <c r="Q261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W260" i="1"/>
  <c r="V260" i="1"/>
  <c r="U260" i="1"/>
  <c r="T260" i="1"/>
  <c r="S260" i="1"/>
  <c r="R260" i="1"/>
  <c r="Q260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W259" i="1"/>
  <c r="V259" i="1"/>
  <c r="U259" i="1"/>
  <c r="T259" i="1"/>
  <c r="S259" i="1"/>
  <c r="R259" i="1"/>
  <c r="Q259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W258" i="1"/>
  <c r="V258" i="1"/>
  <c r="U258" i="1"/>
  <c r="T258" i="1"/>
  <c r="S258" i="1"/>
  <c r="R258" i="1"/>
  <c r="Q258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W257" i="1"/>
  <c r="V257" i="1"/>
  <c r="U257" i="1"/>
  <c r="T257" i="1"/>
  <c r="S257" i="1"/>
  <c r="R257" i="1"/>
  <c r="Q257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W256" i="1"/>
  <c r="V256" i="1"/>
  <c r="U256" i="1"/>
  <c r="T256" i="1"/>
  <c r="S256" i="1"/>
  <c r="R256" i="1"/>
  <c r="Q256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W255" i="1"/>
  <c r="V255" i="1"/>
  <c r="U255" i="1"/>
  <c r="T255" i="1"/>
  <c r="S255" i="1"/>
  <c r="R255" i="1"/>
  <c r="Q255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W254" i="1"/>
  <c r="V254" i="1"/>
  <c r="U254" i="1"/>
  <c r="T254" i="1"/>
  <c r="S254" i="1"/>
  <c r="R254" i="1"/>
  <c r="Q254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W253" i="1"/>
  <c r="V253" i="1"/>
  <c r="U253" i="1"/>
  <c r="T253" i="1"/>
  <c r="S253" i="1"/>
  <c r="R253" i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W252" i="1"/>
  <c r="V252" i="1"/>
  <c r="U252" i="1"/>
  <c r="T252" i="1"/>
  <c r="S252" i="1"/>
  <c r="R252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W251" i="1"/>
  <c r="V251" i="1"/>
  <c r="U251" i="1"/>
  <c r="T251" i="1"/>
  <c r="S251" i="1"/>
  <c r="R251" i="1"/>
  <c r="Q251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W250" i="1"/>
  <c r="V250" i="1"/>
  <c r="U250" i="1"/>
  <c r="T250" i="1"/>
  <c r="S250" i="1"/>
  <c r="R250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W249" i="1"/>
  <c r="V249" i="1"/>
  <c r="U249" i="1"/>
  <c r="T249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W248" i="1"/>
  <c r="V248" i="1"/>
  <c r="U248" i="1"/>
  <c r="T248" i="1"/>
  <c r="S248" i="1"/>
  <c r="R248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W247" i="1"/>
  <c r="V247" i="1"/>
  <c r="U247" i="1"/>
  <c r="T247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W246" i="1"/>
  <c r="V246" i="1"/>
  <c r="U246" i="1"/>
  <c r="T246" i="1"/>
  <c r="S246" i="1"/>
  <c r="R246" i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W245" i="1"/>
  <c r="V245" i="1"/>
  <c r="U245" i="1"/>
  <c r="T245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W244" i="1"/>
  <c r="V244" i="1"/>
  <c r="U244" i="1"/>
  <c r="T244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W243" i="1"/>
  <c r="V243" i="1"/>
  <c r="U243" i="1"/>
  <c r="T243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W242" i="1"/>
  <c r="V242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W241" i="1"/>
  <c r="V241" i="1"/>
  <c r="U241" i="1"/>
  <c r="T241" i="1"/>
  <c r="S241" i="1"/>
  <c r="R241" i="1"/>
  <c r="Q241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W239" i="1"/>
  <c r="V239" i="1"/>
  <c r="U239" i="1"/>
  <c r="T239" i="1"/>
  <c r="S239" i="1"/>
  <c r="R239" i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W238" i="1"/>
  <c r="V238" i="1"/>
  <c r="U238" i="1"/>
  <c r="T238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W237" i="1"/>
  <c r="V237" i="1"/>
  <c r="U237" i="1"/>
  <c r="T237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W236" i="1"/>
  <c r="V236" i="1"/>
  <c r="U236" i="1"/>
  <c r="T236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W235" i="1"/>
  <c r="V235" i="1"/>
  <c r="U235" i="1"/>
  <c r="T235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W234" i="1"/>
  <c r="V234" i="1"/>
  <c r="U234" i="1"/>
  <c r="T234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W233" i="1"/>
  <c r="V233" i="1"/>
  <c r="U233" i="1"/>
  <c r="T233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W232" i="1"/>
  <c r="V232" i="1"/>
  <c r="U232" i="1"/>
  <c r="T232" i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W231" i="1"/>
  <c r="V231" i="1"/>
  <c r="U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W230" i="1"/>
  <c r="V230" i="1"/>
  <c r="U230" i="1"/>
  <c r="T230" i="1"/>
  <c r="S230" i="1"/>
  <c r="R230" i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W229" i="1"/>
  <c r="V229" i="1"/>
  <c r="U229" i="1"/>
  <c r="T229" i="1"/>
  <c r="S229" i="1"/>
  <c r="R229" i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W227" i="1"/>
  <c r="V227" i="1"/>
  <c r="U227" i="1"/>
  <c r="T227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W225" i="1"/>
  <c r="V225" i="1"/>
  <c r="U225" i="1"/>
  <c r="T225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W224" i="1"/>
  <c r="V224" i="1"/>
  <c r="U224" i="1"/>
  <c r="T224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W223" i="1"/>
  <c r="V223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W222" i="1"/>
  <c r="V222" i="1"/>
  <c r="U222" i="1"/>
  <c r="T222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W221" i="1"/>
  <c r="V221" i="1"/>
  <c r="U221" i="1"/>
  <c r="T221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W220" i="1"/>
  <c r="V220" i="1"/>
  <c r="U220" i="1"/>
  <c r="T220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W219" i="1"/>
  <c r="V219" i="1"/>
  <c r="U219" i="1"/>
  <c r="T219" i="1"/>
  <c r="S219" i="1"/>
  <c r="R219" i="1"/>
  <c r="Q219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W218" i="1"/>
  <c r="V218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W217" i="1"/>
  <c r="V217" i="1"/>
  <c r="U217" i="1"/>
  <c r="T217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W216" i="1"/>
  <c r="V216" i="1"/>
  <c r="U216" i="1"/>
  <c r="T216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W215" i="1"/>
  <c r="V215" i="1"/>
  <c r="U215" i="1"/>
  <c r="T215" i="1"/>
  <c r="S215" i="1"/>
  <c r="R215" i="1"/>
  <c r="Q215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W214" i="1"/>
  <c r="V214" i="1"/>
  <c r="U214" i="1"/>
  <c r="T214" i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W213" i="1"/>
  <c r="V213" i="1"/>
  <c r="U213" i="1"/>
  <c r="T213" i="1"/>
  <c r="S213" i="1"/>
  <c r="R213" i="1"/>
  <c r="Q213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W212" i="1"/>
  <c r="V212" i="1"/>
  <c r="U212" i="1"/>
  <c r="T212" i="1"/>
  <c r="S212" i="1"/>
  <c r="R212" i="1"/>
  <c r="Q212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W211" i="1"/>
  <c r="V211" i="1"/>
  <c r="U211" i="1"/>
  <c r="T211" i="1"/>
  <c r="S211" i="1"/>
  <c r="R211" i="1"/>
  <c r="Q211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W210" i="1"/>
  <c r="V210" i="1"/>
  <c r="U210" i="1"/>
  <c r="T210" i="1"/>
  <c r="S210" i="1"/>
  <c r="R210" i="1"/>
  <c r="Q210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W207" i="1"/>
  <c r="V207" i="1"/>
  <c r="U207" i="1"/>
  <c r="T207" i="1"/>
  <c r="S207" i="1"/>
  <c r="R207" i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W206" i="1"/>
  <c r="V206" i="1"/>
  <c r="U206" i="1"/>
  <c r="T206" i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W205" i="1"/>
  <c r="V205" i="1"/>
  <c r="U205" i="1"/>
  <c r="T205" i="1"/>
  <c r="S205" i="1"/>
  <c r="R205" i="1"/>
  <c r="Q205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W204" i="1"/>
  <c r="V204" i="1"/>
  <c r="U204" i="1"/>
  <c r="T204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W202" i="1"/>
  <c r="V202" i="1"/>
  <c r="U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W201" i="1"/>
  <c r="V201" i="1"/>
  <c r="U201" i="1"/>
  <c r="T201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W200" i="1"/>
  <c r="V200" i="1"/>
  <c r="U200" i="1"/>
  <c r="T200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W199" i="1"/>
  <c r="V199" i="1"/>
  <c r="U199" i="1"/>
  <c r="T199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W196" i="1"/>
  <c r="V196" i="1"/>
  <c r="U196" i="1"/>
  <c r="T196" i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W195" i="1"/>
  <c r="V195" i="1"/>
  <c r="U195" i="1"/>
  <c r="T195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W194" i="1"/>
  <c r="V194" i="1"/>
  <c r="U194" i="1"/>
  <c r="T194" i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W193" i="1"/>
  <c r="V193" i="1"/>
  <c r="U193" i="1"/>
  <c r="T193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W192" i="1"/>
  <c r="V192" i="1"/>
  <c r="U192" i="1"/>
  <c r="T192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W191" i="1"/>
  <c r="V191" i="1"/>
  <c r="U191" i="1"/>
  <c r="T191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W190" i="1"/>
  <c r="V190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W189" i="1"/>
  <c r="V189" i="1"/>
  <c r="U189" i="1"/>
  <c r="T189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W188" i="1"/>
  <c r="V188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W187" i="1"/>
  <c r="V187" i="1"/>
  <c r="U187" i="1"/>
  <c r="T187" i="1"/>
  <c r="S187" i="1"/>
  <c r="R187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W186" i="1"/>
  <c r="V186" i="1"/>
  <c r="U186" i="1"/>
  <c r="T186" i="1"/>
  <c r="S186" i="1"/>
  <c r="R186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W185" i="1"/>
  <c r="V185" i="1"/>
  <c r="U185" i="1"/>
  <c r="T185" i="1"/>
  <c r="S185" i="1"/>
  <c r="R185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W184" i="1"/>
  <c r="V184" i="1"/>
  <c r="U184" i="1"/>
  <c r="T184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W182" i="1"/>
  <c r="V182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W181" i="1"/>
  <c r="V181" i="1"/>
  <c r="U181" i="1"/>
  <c r="T181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W180" i="1"/>
  <c r="V180" i="1"/>
  <c r="U180" i="1"/>
  <c r="T180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W179" i="1"/>
  <c r="V179" i="1"/>
  <c r="U179" i="1"/>
  <c r="T179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W178" i="1"/>
  <c r="V178" i="1"/>
  <c r="U178" i="1"/>
  <c r="T178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W177" i="1"/>
  <c r="V177" i="1"/>
  <c r="U177" i="1"/>
  <c r="T177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W176" i="1"/>
  <c r="V176" i="1"/>
  <c r="U176" i="1"/>
  <c r="T176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W174" i="1"/>
  <c r="V174" i="1"/>
  <c r="U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W173" i="1"/>
  <c r="V173" i="1"/>
  <c r="U173" i="1"/>
  <c r="T173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W172" i="1"/>
  <c r="V172" i="1"/>
  <c r="U172" i="1"/>
  <c r="T172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W171" i="1"/>
  <c r="V171" i="1"/>
  <c r="U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W170" i="1"/>
  <c r="V170" i="1"/>
  <c r="U170" i="1"/>
  <c r="T170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W169" i="1"/>
  <c r="V169" i="1"/>
  <c r="U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W168" i="1"/>
  <c r="V168" i="1"/>
  <c r="U168" i="1"/>
  <c r="T168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W167" i="1"/>
  <c r="V167" i="1"/>
  <c r="U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W166" i="1"/>
  <c r="V166" i="1"/>
  <c r="U166" i="1"/>
  <c r="T166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W165" i="1"/>
  <c r="V165" i="1"/>
  <c r="U165" i="1"/>
  <c r="T165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W163" i="1"/>
  <c r="V163" i="1"/>
  <c r="U163" i="1"/>
  <c r="T163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W162" i="1"/>
  <c r="V162" i="1"/>
  <c r="U162" i="1"/>
  <c r="T162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W161" i="1"/>
  <c r="V161" i="1"/>
  <c r="U161" i="1"/>
  <c r="T161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W160" i="1"/>
  <c r="V160" i="1"/>
  <c r="U160" i="1"/>
  <c r="T160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W158" i="1"/>
  <c r="V158" i="1"/>
  <c r="U158" i="1"/>
  <c r="T158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W157" i="1"/>
  <c r="V157" i="1"/>
  <c r="U157" i="1"/>
  <c r="T157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W156" i="1"/>
  <c r="V156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W155" i="1"/>
  <c r="V155" i="1"/>
  <c r="U155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W154" i="1"/>
  <c r="V154" i="1"/>
  <c r="U154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W153" i="1"/>
  <c r="V153" i="1"/>
  <c r="U153" i="1"/>
  <c r="T153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W152" i="1"/>
  <c r="V152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W151" i="1"/>
  <c r="V151" i="1"/>
  <c r="U151" i="1"/>
  <c r="T151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W150" i="1"/>
  <c r="V150" i="1"/>
  <c r="U150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W147" i="1"/>
  <c r="V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W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W131" i="1"/>
  <c r="V131" i="1"/>
  <c r="U131" i="1"/>
  <c r="T131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W129" i="1"/>
  <c r="V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W127" i="1"/>
  <c r="V127" i="1"/>
  <c r="U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W126" i="1"/>
  <c r="V126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W124" i="1"/>
  <c r="V124" i="1"/>
  <c r="U124" i="1"/>
  <c r="T124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W123" i="1"/>
  <c r="V123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W121" i="1"/>
  <c r="V121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434" i="1"/>
  <c r="D435" i="1"/>
  <c r="D264" i="1"/>
  <c r="D247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6" i="1"/>
  <c r="D245" i="1"/>
  <c r="D244" i="1"/>
  <c r="D243" i="1"/>
  <c r="D242" i="1"/>
  <c r="D241" i="1"/>
  <c r="D239" i="1"/>
  <c r="D238" i="1"/>
  <c r="D237" i="1"/>
  <c r="D236" i="1"/>
  <c r="D240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C195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5" i="1"/>
  <c r="D176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C74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C450" i="1"/>
  <c r="C449" i="1"/>
  <c r="C448" i="1"/>
  <c r="C447" i="1"/>
  <c r="C446" i="1"/>
  <c r="C445" i="1"/>
  <c r="C444" i="1"/>
  <c r="C443" i="1"/>
  <c r="C442" i="1"/>
  <c r="C441" i="1"/>
  <c r="C440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3" i="1"/>
  <c r="C72" i="1"/>
  <c r="C71" i="1"/>
  <c r="C70" i="1"/>
  <c r="C69" i="1"/>
  <c r="C68" i="1"/>
  <c r="C67" i="1"/>
  <c r="C66" i="1"/>
  <c r="C65" i="1"/>
  <c r="C64" i="1"/>
  <c r="C63" i="1"/>
  <c r="D26" i="1" l="1"/>
  <c r="D20" i="1"/>
  <c r="D16" i="1"/>
  <c r="D19" i="1"/>
  <c r="D9" i="1"/>
  <c r="D24" i="1"/>
  <c r="D12" i="1"/>
  <c r="D21" i="1"/>
  <c r="D10" i="1"/>
  <c r="D13" i="1"/>
  <c r="D25" i="1"/>
  <c r="D23" i="1"/>
  <c r="D14" i="1"/>
  <c r="D27" i="1"/>
  <c r="D22" i="1"/>
  <c r="D15" i="1"/>
  <c r="D11" i="1"/>
  <c r="D17" i="1"/>
  <c r="C34" i="1"/>
  <c r="C35" i="1"/>
  <c r="D18" i="1" l="1"/>
  <c r="D28" i="1"/>
  <c r="D29" i="1"/>
  <c r="E20" i="1"/>
  <c r="F20" i="1" s="1"/>
  <c r="C43" i="1" l="1"/>
  <c r="C42" i="1"/>
  <c r="C41" i="1"/>
  <c r="C40" i="1"/>
  <c r="C39" i="1"/>
  <c r="C22" i="1"/>
  <c r="E22" i="1" l="1"/>
  <c r="F22" i="1" s="1"/>
  <c r="C12" i="1" l="1"/>
  <c r="C17" i="1"/>
  <c r="C16" i="1"/>
  <c r="C10" i="1"/>
  <c r="C9" i="1"/>
  <c r="C15" i="1"/>
  <c r="D30" i="1"/>
  <c r="C18" i="1" l="1"/>
  <c r="E17" i="1"/>
  <c r="F17" i="1" s="1"/>
  <c r="E12" i="1"/>
  <c r="F12" i="1" s="1"/>
  <c r="E9" i="1"/>
  <c r="F9" i="1" s="1"/>
  <c r="E13" i="1"/>
  <c r="F13" i="1" s="1"/>
  <c r="E11" i="1"/>
  <c r="F11" i="1" s="1"/>
  <c r="E14" i="1"/>
  <c r="F14" i="1" s="1"/>
  <c r="E10" i="1" l="1"/>
  <c r="F10" i="1" s="1"/>
  <c r="E16" i="1"/>
  <c r="F16" i="1" s="1"/>
  <c r="E15" i="1"/>
  <c r="F15" i="1" s="1"/>
</calcChain>
</file>

<file path=xl/sharedStrings.xml><?xml version="1.0" encoding="utf-8"?>
<sst xmlns="http://schemas.openxmlformats.org/spreadsheetml/2006/main" count="11067" uniqueCount="1259">
  <si>
    <t>Ballaststoffe</t>
  </si>
  <si>
    <t>Eiweiss</t>
  </si>
  <si>
    <t>Phosphor</t>
  </si>
  <si>
    <t>Hühnerei</t>
  </si>
  <si>
    <t>pro 100 g</t>
  </si>
  <si>
    <t>%</t>
  </si>
  <si>
    <t>Isoleucin</t>
  </si>
  <si>
    <t>Leucin</t>
  </si>
  <si>
    <t>Lysin</t>
  </si>
  <si>
    <t>Methionin</t>
  </si>
  <si>
    <t>Cystein</t>
  </si>
  <si>
    <t>Phenylalanin</t>
  </si>
  <si>
    <t>Tyrosin</t>
  </si>
  <si>
    <t>Threonin</t>
  </si>
  <si>
    <t>Tryptophan</t>
  </si>
  <si>
    <t>Valin</t>
  </si>
  <si>
    <t>Arginin</t>
  </si>
  <si>
    <t>Histidin</t>
  </si>
  <si>
    <t>Essentielle Aminosäuren</t>
  </si>
  <si>
    <t>Alanin</t>
  </si>
  <si>
    <t>Asparaginsäure</t>
  </si>
  <si>
    <t>Glutaminsäure</t>
  </si>
  <si>
    <t>Glycin</t>
  </si>
  <si>
    <t>Prolin</t>
  </si>
  <si>
    <t>Serin</t>
  </si>
  <si>
    <t>Nichtessentielle Aminosäuren</t>
  </si>
  <si>
    <t>&lt;53 g</t>
  </si>
  <si>
    <t>bis 63 g</t>
  </si>
  <si>
    <t xml:space="preserve"> bis 73</t>
  </si>
  <si>
    <t>&gt;73</t>
  </si>
  <si>
    <t>mg</t>
  </si>
  <si>
    <t>Maismehl</t>
  </si>
  <si>
    <t>Triticale</t>
  </si>
  <si>
    <t>Roggenbrot</t>
  </si>
  <si>
    <t>Chinakohl</t>
  </si>
  <si>
    <t>San Amino Sport</t>
  </si>
  <si>
    <t>Summe AS</t>
  </si>
  <si>
    <t>Differenz</t>
  </si>
  <si>
    <t>IST (mg)</t>
  </si>
  <si>
    <t>Deutsche Forschungsanstalt für Lebensmittelchemie (DFA) Garching (Hrsg.): Lebensmitteltabelle für die Praxis. Der kleine Souci · Fachmann · Kraut. 4. Auflage. Wissenschaftliche Verlagsgesellschaft, Stuttgart 2009, ISBN 978-3-8047-2541-6, S. 239.</t>
  </si>
  <si>
    <t>Saat-Hafer – Wikipedia</t>
  </si>
  <si>
    <t>www.naehrwertrechner.de</t>
  </si>
  <si>
    <t>Kalbslunge</t>
  </si>
  <si>
    <t>Stockfisch</t>
  </si>
  <si>
    <t>Klippfisch</t>
  </si>
  <si>
    <t>Gelatine</t>
  </si>
  <si>
    <t>Bierhefe, getrocknet</t>
  </si>
  <si>
    <t>Sauermilchkäse, höchstens 10% Fett</t>
  </si>
  <si>
    <t>Trockenmagermilch</t>
  </si>
  <si>
    <t>Buttermilch: Trockenbuttermilch</t>
  </si>
  <si>
    <t>Schweinehackfleisch</t>
  </si>
  <si>
    <t>Rind, reines Muskelfleisch</t>
  </si>
  <si>
    <t>Sardine</t>
  </si>
  <si>
    <t>Rochen</t>
  </si>
  <si>
    <t>Thunfisch</t>
  </si>
  <si>
    <t>Schwein, reines Muskelfleisch</t>
  </si>
  <si>
    <t>Egli, Barsch, Flussbarsch</t>
  </si>
  <si>
    <t>Schweinefleisch, Kasseler, gepökelt</t>
  </si>
  <si>
    <t>Hecht</t>
  </si>
  <si>
    <t>Lengfisch</t>
  </si>
  <si>
    <t>Erbsen, Samen, trocken</t>
  </si>
  <si>
    <t>Rind, Unterschale</t>
  </si>
  <si>
    <t>Karpfen</t>
  </si>
  <si>
    <t>Ziegenkäse</t>
  </si>
  <si>
    <t>Schweineschinken, in Dosen</t>
  </si>
  <si>
    <t>Zander</t>
  </si>
  <si>
    <t>Urdbohne, Linsenbohne, Samen, trocken</t>
  </si>
  <si>
    <t>Kaviar, echt, Störkaviar</t>
  </si>
  <si>
    <t>Seelachs, Alaska</t>
  </si>
  <si>
    <t>Rindfleisch, Hüfte, Schwanzstück</t>
  </si>
  <si>
    <t>Meeräsche</t>
  </si>
  <si>
    <t>Garnele, Nordseegarnele, Krabbe</t>
  </si>
  <si>
    <t>Forelle</t>
  </si>
  <si>
    <t>Hummer</t>
  </si>
  <si>
    <t>Thunfisch in Öl</t>
  </si>
  <si>
    <t>Trockenvollmilch</t>
  </si>
  <si>
    <t>Brie (Rahmbrie)</t>
  </si>
  <si>
    <t>Bückling</t>
  </si>
  <si>
    <t>Schellfisch</t>
  </si>
  <si>
    <t>Weizenkeime</t>
  </si>
  <si>
    <t>Linsen, Samen, trocken</t>
  </si>
  <si>
    <t>Seezunge</t>
  </si>
  <si>
    <t>Limande</t>
  </si>
  <si>
    <t>Schweinefleisch in Dosen, im Saft</t>
  </si>
  <si>
    <t>Schwein, Leber</t>
  </si>
  <si>
    <t>Flunder</t>
  </si>
  <si>
    <t>Kaninchenfleisch, mit Knochen</t>
  </si>
  <si>
    <t>Stöcker, Schildmakrele</t>
  </si>
  <si>
    <t>Rind,  Brust, Brustkern</t>
  </si>
  <si>
    <t>Scholle</t>
  </si>
  <si>
    <t>Rind, Leber</t>
  </si>
  <si>
    <t>Rind, Herz</t>
  </si>
  <si>
    <t>Hering, Atlantik</t>
  </si>
  <si>
    <t>Truthahn, ausgewachsenes Tier</t>
  </si>
  <si>
    <t>Makrele</t>
  </si>
  <si>
    <t>Languste</t>
  </si>
  <si>
    <t>Heringsrogen, Gonaden weiblich</t>
  </si>
  <si>
    <t>Roquefort</t>
  </si>
  <si>
    <t>Augenbohne, Kuhbohne, Samen, trocken</t>
  </si>
  <si>
    <t>Pferdefleisch</t>
  </si>
  <si>
    <t>Heilbutt weiss</t>
  </si>
  <si>
    <t>Ente</t>
  </si>
  <si>
    <t>Schweinefleisch in Dose, Schmalzfleisch</t>
  </si>
  <si>
    <t>Heilbutt schwarz, geräuchert</t>
  </si>
  <si>
    <t>Hering, mariniert, Bismarckhering</t>
  </si>
  <si>
    <t>Mozzarella aus Kuhmilch</t>
  </si>
  <si>
    <t>Kalbszunge</t>
  </si>
  <si>
    <t>Hering, Ostsee</t>
  </si>
  <si>
    <t>Brathering</t>
  </si>
  <si>
    <t>Rind , Milz</t>
  </si>
  <si>
    <t>Rind, Niere</t>
  </si>
  <si>
    <t>Sonnenblumenkernmehl</t>
  </si>
  <si>
    <t>Aal</t>
  </si>
  <si>
    <t>Rind, Lunge</t>
  </si>
  <si>
    <t>Kalbsleber</t>
  </si>
  <si>
    <t>Steinpilz, getrocknet</t>
  </si>
  <si>
    <t>Rind, Zunge</t>
  </si>
  <si>
    <t>Kalbsherz</t>
  </si>
  <si>
    <t>Bäckerhefe, gepresst</t>
  </si>
  <si>
    <t>Kalbsniere</t>
  </si>
  <si>
    <t>Lachs in Dosen</t>
  </si>
  <si>
    <t>Kalbsgekröse, Kutteln</t>
  </si>
  <si>
    <t>Erdnuss</t>
  </si>
  <si>
    <t>Erdnusspaste</t>
  </si>
  <si>
    <t>Entenei, gesamt</t>
  </si>
  <si>
    <t>Frankfurter Würstchen</t>
  </si>
  <si>
    <t>Frühstücksfleisch</t>
  </si>
  <si>
    <t>Dosenwürstchen</t>
  </si>
  <si>
    <t>Heringsmilch, Gonaden männlich</t>
  </si>
  <si>
    <t>Wiener Würstchen</t>
  </si>
  <si>
    <t>Schwein, Hirn</t>
  </si>
  <si>
    <t>Amaranth, Fuchsschwanz, Samen</t>
  </si>
  <si>
    <t xml:space="preserve">Weinbergschnecke </t>
  </si>
  <si>
    <t>Leberpastete</t>
  </si>
  <si>
    <t>Mettwurst</t>
  </si>
  <si>
    <t>Kalbshirn</t>
  </si>
  <si>
    <t>Buchweizenmehl</t>
  </si>
  <si>
    <t>Auster</t>
  </si>
  <si>
    <t>Hafergrütze</t>
  </si>
  <si>
    <t xml:space="preserve">Kondensmilch, gezuckert  </t>
  </si>
  <si>
    <t>Hafermehl</t>
  </si>
  <si>
    <t>Erbsen, Schote und Samen, grün</t>
  </si>
  <si>
    <t>Malve, wild, Blatt</t>
  </si>
  <si>
    <t>Haferflocken</t>
  </si>
  <si>
    <t>Trüffel</t>
  </si>
  <si>
    <t>Schafmilch</t>
  </si>
  <si>
    <t>Eierteigwaren</t>
  </si>
  <si>
    <t>Dinkel, ganzes Korn, entspelzt</t>
  </si>
  <si>
    <t>Baumnuss, Walnuss</t>
  </si>
  <si>
    <t>Pfifferling, getrocknet</t>
  </si>
  <si>
    <t>Paranuss</t>
  </si>
  <si>
    <t>Roggenschrot, Typ 1800</t>
  </si>
  <si>
    <t>Brennessel</t>
  </si>
  <si>
    <t>Guter Heinrich</t>
  </si>
  <si>
    <t>Buchweizengrütze</t>
  </si>
  <si>
    <t>Haselnuss ohne Samenschale</t>
  </si>
  <si>
    <t>Dinkelmehl, Vollkornmehl</t>
  </si>
  <si>
    <t>Weizenschrot, Typ 1700</t>
  </si>
  <si>
    <t>Roggenmehl, Typ 1370</t>
  </si>
  <si>
    <t>Roggenmehl, Typ 1150</t>
  </si>
  <si>
    <t>Ziegenmilch</t>
  </si>
  <si>
    <t>Kuhmilch, Magermilch, entrahmt</t>
  </si>
  <si>
    <t>Buttermilch</t>
  </si>
  <si>
    <t>Gerstengraupen</t>
  </si>
  <si>
    <t>Weizenmehl, Typ 812</t>
  </si>
  <si>
    <t>Kuhmilch, UHT</t>
  </si>
  <si>
    <t>Reismehl</t>
  </si>
  <si>
    <t>Roggenmehl, Typ 997</t>
  </si>
  <si>
    <t>Kuhmilch, Rohmilch</t>
  </si>
  <si>
    <t>Petersilienblatt</t>
  </si>
  <si>
    <t>Magermilch</t>
  </si>
  <si>
    <t>Kefir aus Vollmilch</t>
  </si>
  <si>
    <t>Weizenmehl, Typ 630</t>
  </si>
  <si>
    <t>Roggenmehl, Typ 815</t>
  </si>
  <si>
    <t>Knoblauch</t>
  </si>
  <si>
    <t>Sahnejoghurt</t>
  </si>
  <si>
    <t>Rosenkohl</t>
  </si>
  <si>
    <t>Grünkohl</t>
  </si>
  <si>
    <t>Breitwegerich</t>
  </si>
  <si>
    <t>Roggenvollkornbrot</t>
  </si>
  <si>
    <t>Gartenmelde</t>
  </si>
  <si>
    <t>Grahambrot</t>
  </si>
  <si>
    <t>Weizenvollkornbrot</t>
  </si>
  <si>
    <t>Gerstengrütze</t>
  </si>
  <si>
    <t>Löwenzahnblätter</t>
  </si>
  <si>
    <t>Spitzwegerich</t>
  </si>
  <si>
    <t>Wiesenbocksbart</t>
  </si>
  <si>
    <t>Spinat</t>
  </si>
  <si>
    <t>Avocado</t>
  </si>
  <si>
    <t>Kokosnuss</t>
  </si>
  <si>
    <t>Broccoli</t>
  </si>
  <si>
    <t>Blumenkohl</t>
  </si>
  <si>
    <t>Spinat, in Dose</t>
  </si>
  <si>
    <t>Champignon, in Dose</t>
  </si>
  <si>
    <t>Kartoffel</t>
  </si>
  <si>
    <t>Bambussprossen</t>
  </si>
  <si>
    <t>Vogelmiere</t>
  </si>
  <si>
    <t>Petersilienwurzel</t>
  </si>
  <si>
    <t>Schwein, Lunge</t>
  </si>
  <si>
    <t>Rotkappe</t>
  </si>
  <si>
    <t>Wirsing</t>
  </si>
  <si>
    <t>Spargel</t>
  </si>
  <si>
    <t>Spargel, in Dose</t>
  </si>
  <si>
    <t>Mangold</t>
  </si>
  <si>
    <t>Pastinake</t>
  </si>
  <si>
    <t>Meerrettich</t>
  </si>
  <si>
    <t>Rote Rübe, Rote Beete</t>
  </si>
  <si>
    <t>Sellerieknolle</t>
  </si>
  <si>
    <t>Kopfsalat</t>
  </si>
  <si>
    <t>Pfirsich, in Dose</t>
  </si>
  <si>
    <t>Kohlrabi</t>
  </si>
  <si>
    <t>Reizker</t>
  </si>
  <si>
    <t>Banane</t>
  </si>
  <si>
    <t>Kürbis</t>
  </si>
  <si>
    <t>Zwiebel</t>
  </si>
  <si>
    <t>Tomaten, in Dose</t>
  </si>
  <si>
    <t>Birkenpilz</t>
  </si>
  <si>
    <t>Orange, Apfelsine</t>
  </si>
  <si>
    <t>Chicoree</t>
  </si>
  <si>
    <t>Pfifferling, frisch, Rehling</t>
  </si>
  <si>
    <t>Aubergine</t>
  </si>
  <si>
    <t>Erdbeere</t>
  </si>
  <si>
    <t>Mandarine</t>
  </si>
  <si>
    <t>Zitrone</t>
  </si>
  <si>
    <t>Pfirsich</t>
  </si>
  <si>
    <t>Tomate</t>
  </si>
  <si>
    <t>Karotten, Möhre, in Dosen</t>
  </si>
  <si>
    <t>Rhabarber</t>
  </si>
  <si>
    <t>Gurke</t>
  </si>
  <si>
    <t>Tomatensaft, Handelsware</t>
  </si>
  <si>
    <t>Bleichsellerie</t>
  </si>
  <si>
    <t>Orangensaft, Apfelsinensaft, ungesüsst</t>
  </si>
  <si>
    <t>Apfel</t>
  </si>
  <si>
    <t>Apfelsaft</t>
  </si>
  <si>
    <t>Büffelmilch</t>
  </si>
  <si>
    <t>je 1 g</t>
  </si>
  <si>
    <t>US Department of Agriculture, Agricultural Research Service, Nutrient Data Laboratory. USDA National Nutrient Database for Standard Reference, Release 28. Version Current: September 2015, slightly revised May 2016. Internet: https://ndb.nal.usda.gov/ndb/search/list</t>
  </si>
  <si>
    <t>Quelle</t>
  </si>
  <si>
    <t>Grosser Souci Fachmann Kraut, neu erschienen.2008. ISBN: 9 783804 750388</t>
  </si>
  <si>
    <t>Nährwerte: Bundeslebensmittelschlüssel des MRI</t>
  </si>
  <si>
    <t>Thryptophan</t>
  </si>
  <si>
    <t>Sanasis - Herstellerangaben</t>
  </si>
  <si>
    <t>Hepart AG - Herstellerangaben</t>
  </si>
  <si>
    <t>Schafskäse allgemein</t>
  </si>
  <si>
    <t>Kartoffeln ungeschält frisch</t>
  </si>
  <si>
    <t>Stück</t>
  </si>
  <si>
    <t>pro Ml</t>
  </si>
  <si>
    <t>pro Tbl</t>
  </si>
  <si>
    <t>AminoMix H</t>
  </si>
  <si>
    <t>Protein and amino acid requirements in human nutrition, Report of a Joint WHO/FAO/UNU Expert Consultation (PDF; 4,0 MB), S. 150.</t>
  </si>
  <si>
    <t>Cystin</t>
  </si>
  <si>
    <t>Nahrungsmittel</t>
  </si>
  <si>
    <t>Alanine</t>
  </si>
  <si>
    <t xml:space="preserve">Arginin </t>
  </si>
  <si>
    <t>Glycine</t>
  </si>
  <si>
    <t xml:space="preserve">Histidin </t>
  </si>
  <si>
    <t xml:space="preserve">Isoleucin </t>
  </si>
  <si>
    <t xml:space="preserve">Leucin </t>
  </si>
  <si>
    <t xml:space="preserve">Lysin </t>
  </si>
  <si>
    <t xml:space="preserve">Methionin </t>
  </si>
  <si>
    <t xml:space="preserve">Phenylalanin </t>
  </si>
  <si>
    <t xml:space="preserve">Threonin </t>
  </si>
  <si>
    <t xml:space="preserve">Tryptophan </t>
  </si>
  <si>
    <t xml:space="preserve">Tyrosin </t>
  </si>
  <si>
    <t xml:space="preserve">Valin </t>
  </si>
  <si>
    <t>Energie (kcal)</t>
  </si>
  <si>
    <t>Fett</t>
  </si>
  <si>
    <t>Kohlenhydrate</t>
  </si>
  <si>
    <t>Wasser</t>
  </si>
  <si>
    <t>Mineralstoffe (Rohasche)</t>
  </si>
  <si>
    <t>Säuren (organisch)</t>
  </si>
  <si>
    <t>Alkohol</t>
  </si>
  <si>
    <t>Vitamin A Retinoläquivalent</t>
  </si>
  <si>
    <t>Vitamin A Retinol</t>
  </si>
  <si>
    <t>Vitamin A Beta-Carotin</t>
  </si>
  <si>
    <t>Vitamin D Calciferole</t>
  </si>
  <si>
    <t>Vitamin E</t>
  </si>
  <si>
    <t>Vitamin K</t>
  </si>
  <si>
    <t>Vitamin B1 Thiamin</t>
  </si>
  <si>
    <t>Vitamin B2 Riboflavin</t>
  </si>
  <si>
    <t>Vitamin B3 Niacin, Nicotinsäure</t>
  </si>
  <si>
    <t>Vitamin B3 Niacinäquivalent</t>
  </si>
  <si>
    <t>Vitamin B5 Pantothensäure</t>
  </si>
  <si>
    <t>Vitamin B6 Pyridoxin</t>
  </si>
  <si>
    <t>Vitamin B7 Biotin (Vitamin H)</t>
  </si>
  <si>
    <t>Vitamin B9 gesamte Folsäure</t>
  </si>
  <si>
    <t>Vitamin B12 Cobalamin</t>
  </si>
  <si>
    <t>Vitamin C Ascorbinsäure</t>
  </si>
  <si>
    <t>Natrium</t>
  </si>
  <si>
    <t>Kalium</t>
  </si>
  <si>
    <t>Calcium</t>
  </si>
  <si>
    <t>Magnesium</t>
  </si>
  <si>
    <t>Schwefel</t>
  </si>
  <si>
    <t>Chlorid</t>
  </si>
  <si>
    <t>Eisen</t>
  </si>
  <si>
    <t>Zink</t>
  </si>
  <si>
    <t>Kupfer</t>
  </si>
  <si>
    <t>Mangan</t>
  </si>
  <si>
    <t>Fluorid</t>
  </si>
  <si>
    <t>Iodid</t>
  </si>
  <si>
    <t>KOHLENHYDRATE</t>
  </si>
  <si>
    <t>Netto-Kohlenhydrate</t>
  </si>
  <si>
    <t>Mannit</t>
  </si>
  <si>
    <t>Sorbit</t>
  </si>
  <si>
    <t>Xylit</t>
  </si>
  <si>
    <t>Summe Zuckeralkohole</t>
  </si>
  <si>
    <t>Glucose (Traubenzucker)</t>
  </si>
  <si>
    <t>Fructose (Fruchtzucker)</t>
  </si>
  <si>
    <t>Galactose (Schleimzucker)</t>
  </si>
  <si>
    <t>Monosaccharide (1 M)</t>
  </si>
  <si>
    <t>Saccharose (Rübenzucker)</t>
  </si>
  <si>
    <t>Maltose (Malzzucker)</t>
  </si>
  <si>
    <t>Lactose (Milchzucker)</t>
  </si>
  <si>
    <t>Disaccharide (2 M)</t>
  </si>
  <si>
    <t>Oligosaccaride, resorbierbar (3 - 9 M)</t>
  </si>
  <si>
    <t>Oligosaccaride, nicht resorbierbar</t>
  </si>
  <si>
    <t>Glykogen (tierische Stärke)</t>
  </si>
  <si>
    <t>Stärke</t>
  </si>
  <si>
    <t>Polysaccharide (&gt; 9 M)</t>
  </si>
  <si>
    <t>Octadecensäure/Ölsäure ω−9</t>
  </si>
  <si>
    <t>Eicosensäure ω−9</t>
  </si>
  <si>
    <t>Decosensäure/Erucasäure ω−9</t>
  </si>
  <si>
    <t>Tetracosensäure/Nervonsäure ω−9</t>
  </si>
  <si>
    <t>Octadecadiensäure/Linolsäure ω−6</t>
  </si>
  <si>
    <t>ALA - Linolensäure/Octadecatriensäure ω−3</t>
  </si>
  <si>
    <t>Octadecatetraensäure/Stearidonsäure ω−3</t>
  </si>
  <si>
    <t>Eicosadiensäure ω−6</t>
  </si>
  <si>
    <t>Eicosatriensäure ω−3</t>
  </si>
  <si>
    <t>Eicosatetraensäure/Arachidonsäure ω−6</t>
  </si>
  <si>
    <t>EPA - Eicosapentaensäure ω−3</t>
  </si>
  <si>
    <t>Docosadiensäure ω−6</t>
  </si>
  <si>
    <t>Docosatriensäure ω−3</t>
  </si>
  <si>
    <t>Docosatetraensäure ω−6</t>
  </si>
  <si>
    <t>Docosapentaensäure ω−3</t>
  </si>
  <si>
    <t>DHA - Docosahexaensäure ω−3</t>
  </si>
  <si>
    <t>Butansäure/Buttersäure</t>
  </si>
  <si>
    <t>Hexansäure/Capronsäure</t>
  </si>
  <si>
    <t>Octansäure/Caprylsäure</t>
  </si>
  <si>
    <t>Decansäure/Caprinsäure</t>
  </si>
  <si>
    <t>Dodecansäure/Laurinsäure</t>
  </si>
  <si>
    <t>Tetradecansäure/Myristinsäure</t>
  </si>
  <si>
    <t>Pentadecansäure</t>
  </si>
  <si>
    <t>Hexadecansäure/Palmitinsäure</t>
  </si>
  <si>
    <t>Heptadecansäure</t>
  </si>
  <si>
    <t>Octadecansäure/Stearinsäure</t>
  </si>
  <si>
    <t>Eicosansäure/Arachinsäure</t>
  </si>
  <si>
    <t>Decosansäure/Behensäure</t>
  </si>
  <si>
    <t>Tetracosansäure/Lignocerinsäure</t>
  </si>
  <si>
    <t>Gesättigte Fettsäuren</t>
  </si>
  <si>
    <t>Tetradecensäure</t>
  </si>
  <si>
    <t>Pentadecensäure</t>
  </si>
  <si>
    <t>Hexadecensäure/Palmitoleinsäure</t>
  </si>
  <si>
    <t>Heptadecensäure</t>
  </si>
  <si>
    <t>Einfach ungesättigte Fettsäuren</t>
  </si>
  <si>
    <t>Hexadecadiensäure</t>
  </si>
  <si>
    <t>Hexadecatetraensäure</t>
  </si>
  <si>
    <t>Nonadecatriensäure</t>
  </si>
  <si>
    <t>Mehrfach ungesättigte Fettsäuren</t>
  </si>
  <si>
    <t>Kurzkettige Fettsäuren</t>
  </si>
  <si>
    <t>Mittelkettige Fettsäuren</t>
  </si>
  <si>
    <t>Langkettige Fettsäuren</t>
  </si>
  <si>
    <t>Glycerin und Lipoide</t>
  </si>
  <si>
    <t>Cholesterin</t>
  </si>
  <si>
    <t>BALLASTSTOFFE</t>
  </si>
  <si>
    <t>Poly-Pentosen</t>
  </si>
  <si>
    <t>Poly-Hexosen</t>
  </si>
  <si>
    <t>Poly-Uronsäure</t>
  </si>
  <si>
    <t>Cellulose</t>
  </si>
  <si>
    <t>Lignin</t>
  </si>
  <si>
    <t>Wasserlösliche Ballaststoffe</t>
  </si>
  <si>
    <t>Wasserunlösliche Ballaststoffe</t>
  </si>
  <si>
    <t>AMINOSÄUREN (PROTEINE)</t>
  </si>
  <si>
    <t>Harnsäure</t>
  </si>
  <si>
    <t>Purin</t>
  </si>
  <si>
    <t>Kartoffel gegart</t>
  </si>
  <si>
    <t>Schafskäse</t>
  </si>
  <si>
    <t>Tomate rot roh</t>
  </si>
  <si>
    <t>Schafsmilch</t>
  </si>
  <si>
    <t>Kürbissuppe (Zubereitung Haushalt)</t>
  </si>
  <si>
    <t>µg</t>
  </si>
  <si>
    <t>g</t>
  </si>
  <si>
    <t>PRAL-Wert</t>
  </si>
  <si>
    <t>mEq</t>
  </si>
  <si>
    <t>kcal</t>
  </si>
  <si>
    <t>Energie</t>
  </si>
  <si>
    <t>Anteil pflanzliches Eiweiss</t>
  </si>
  <si>
    <t>Schafsjoghurt</t>
  </si>
  <si>
    <t>1g</t>
  </si>
  <si>
    <t>Energie kcal</t>
  </si>
  <si>
    <t>Ei. Trockeneiweiss</t>
  </si>
  <si>
    <t>Ei. Trockenvollei</t>
  </si>
  <si>
    <t>Parmesan, 3.6%</t>
  </si>
  <si>
    <t>Goa-. Flügel-. Manila-. Prinzessbohne. Samen. trocken</t>
  </si>
  <si>
    <t>Gouda 45% i.Tr.</t>
  </si>
  <si>
    <t>Appenzeller Käse. 20% Fett i.Tr.</t>
  </si>
  <si>
    <t>Sojamehl. vollfett</t>
  </si>
  <si>
    <t>Emmentaler 45% Fett i. Tr.</t>
  </si>
  <si>
    <t>Ei. Trockeneigelb</t>
  </si>
  <si>
    <t>Edamer. 30% Fett.</t>
  </si>
  <si>
    <t>Edelpilzkäse 50% Fett i. Tr.</t>
  </si>
  <si>
    <t>Tilsiter. 30% Fett</t>
  </si>
  <si>
    <t>Edamer. 40% Fett i.Tr.</t>
  </si>
  <si>
    <t>Schweineschinken. gekocht. Kochschinken</t>
  </si>
  <si>
    <t>Huhn. Brust. mit Haut</t>
  </si>
  <si>
    <t>Edamer. 45% Fett.</t>
  </si>
  <si>
    <t>Ölsardine. abgetropft</t>
  </si>
  <si>
    <t>Schweinefleisch. Oberschale. Schnitzelfleisch</t>
  </si>
  <si>
    <t>Schweinefleisch. Filet</t>
  </si>
  <si>
    <t>Gruyere 45% Fett i.Tr.</t>
  </si>
  <si>
    <t>Rindfleisch. Lende. Roastbeef</t>
  </si>
  <si>
    <t>Schweinefleisch. Kotelett</t>
  </si>
  <si>
    <t>Rindfleisch. Oberschale</t>
  </si>
  <si>
    <t>Corned Beef. amerikanisch</t>
  </si>
  <si>
    <t>Truthahn. Brust. ohne Haut</t>
  </si>
  <si>
    <t>Romadur. 30% Fett i. Tr.</t>
  </si>
  <si>
    <t>Chester. Cheddar, 50%</t>
  </si>
  <si>
    <t>Kalbfleisch. reines Muskelfleisch</t>
  </si>
  <si>
    <t>Rindfleisch. Filet</t>
  </si>
  <si>
    <t>Köhler. Seelachs</t>
  </si>
  <si>
    <t>Kabeljau. Dorsch</t>
  </si>
  <si>
    <t>Tilsiter. 45% Fett i. Tr.</t>
  </si>
  <si>
    <t>Huhn. Brathuhn</t>
  </si>
  <si>
    <t>Truthahn. Jungtier</t>
  </si>
  <si>
    <t>Lachs. Salm</t>
  </si>
  <si>
    <t>Appenzeller Käse. 50% Fett i.Tr.</t>
  </si>
  <si>
    <t>Hammelfleisch. Filet</t>
  </si>
  <si>
    <t>Rindfleisch. Hochrippe. Rostbraten</t>
  </si>
  <si>
    <t>Münsterkäse. 45% Fett i.Tr.</t>
  </si>
  <si>
    <t>Huhn. Leber</t>
  </si>
  <si>
    <t>Rindfleisch. Bug. Schulter</t>
  </si>
  <si>
    <t>Mungbohne. Samen. trocken</t>
  </si>
  <si>
    <t>Limburger. 20% Fett i.Tr.</t>
  </si>
  <si>
    <t>Sojabohne. Samen. trocken</t>
  </si>
  <si>
    <t>Camembert. 30% Fett</t>
  </si>
  <si>
    <t>Rotbarsch. Goldbarsch</t>
  </si>
  <si>
    <t>Schweinefleisch. Hintereisbein. Hinterhaxe</t>
  </si>
  <si>
    <t>Lammfleisch. Muskelfleisch</t>
  </si>
  <si>
    <t>Bohnen, Gartenbohne. Samen. weiss. trocken</t>
  </si>
  <si>
    <t>Schweinebauch. geräuchert</t>
  </si>
  <si>
    <t>Huhn. Schlegel. mit Haut. ohne Knochen</t>
  </si>
  <si>
    <t>Rindfleisch. Hals. Kamm</t>
  </si>
  <si>
    <t xml:space="preserve">Truthahn. Keule. ohne Haut. ohne Knochen </t>
  </si>
  <si>
    <t>Kalbfleisch. Keule. Schlegel, m. Knochen</t>
  </si>
  <si>
    <t>Hammelfleisch. Lende</t>
  </si>
  <si>
    <t>Schweinefleisch. Halsgrat. Kamm</t>
  </si>
  <si>
    <t>Corned Beef. deutsch</t>
  </si>
  <si>
    <t xml:space="preserve">Schwein. Bauch  </t>
  </si>
  <si>
    <t>Hammelfleisch. Keule. Schlegel</t>
  </si>
  <si>
    <t>Münsterkäse. 50% Fett i.Tr.</t>
  </si>
  <si>
    <t xml:space="preserve">Schwein. Bug. Blatt. Schulter  </t>
  </si>
  <si>
    <t xml:space="preserve">Schwein. Herz </t>
  </si>
  <si>
    <t>Salzhering. Pökelhering</t>
  </si>
  <si>
    <t>Kalbfleisch. Filet</t>
  </si>
  <si>
    <t>Camembert. 45% Fett</t>
  </si>
  <si>
    <t>Camembert. 50% Fett</t>
  </si>
  <si>
    <t>Salami. deutsche</t>
  </si>
  <si>
    <t>Kalbshals, Nacken, m. Knochen</t>
  </si>
  <si>
    <t>Camembert. 40% fett</t>
  </si>
  <si>
    <t>Limburger. 40% Fett i.Tr.</t>
  </si>
  <si>
    <t>Huhn. Suppenhuhn</t>
  </si>
  <si>
    <t>Butterkäse. 50% Fett</t>
  </si>
  <si>
    <t>Hammelfleisch. Milz</t>
  </si>
  <si>
    <t>Seehecht. Hechtdorsch</t>
  </si>
  <si>
    <t>Katfisch. Steinbeisser</t>
  </si>
  <si>
    <t xml:space="preserve">Schwein. Zunge </t>
  </si>
  <si>
    <t>Hammelfleisch. Bug. Schulter</t>
  </si>
  <si>
    <t>Straucherbse. Taubenerbse. Samen. trocken</t>
  </si>
  <si>
    <t>Limabohne. Samen. trocken</t>
  </si>
  <si>
    <t>Hammelfleisch. Kotelett</t>
  </si>
  <si>
    <t>Hammelfleisch. Herz</t>
  </si>
  <si>
    <t>Huhn. Herz</t>
  </si>
  <si>
    <t>Fetakäse. 45% Fett i. Tr.</t>
  </si>
  <si>
    <t>Mohn. Schlafmohn. Samen. trocken</t>
  </si>
  <si>
    <t>Schwein. Milz</t>
  </si>
  <si>
    <t>Kichererbse. Samen. trocken</t>
  </si>
  <si>
    <t>Hammelfleisch. Lunge</t>
  </si>
  <si>
    <t>Aal. geräuchert</t>
  </si>
  <si>
    <t>Camembert. 60% Fett</t>
  </si>
  <si>
    <t>Ei. Hühnereigelb. Flüssigeigelb</t>
  </si>
  <si>
    <t>Schmelzkäse. 45% Fett i. Tr.</t>
  </si>
  <si>
    <t>Hammelfleisch. Niere</t>
  </si>
  <si>
    <t>Schwein. Niere</t>
  </si>
  <si>
    <t>Leberwurst. grob</t>
  </si>
  <si>
    <t>Gans. mit Haut. Mittelwerte</t>
  </si>
  <si>
    <t>Frischkäse. Rahmfrischkäse 50% Fett i.Tr.</t>
  </si>
  <si>
    <t>Kochkäse. 20% Fett i. Tr.</t>
  </si>
  <si>
    <t>Frischkäse. Doppelrahmfrischkäse 60%-85% Fett</t>
  </si>
  <si>
    <t>Hammelfleisch. Brust</t>
  </si>
  <si>
    <t>Trockenmolke. Molkepulver</t>
  </si>
  <si>
    <t>Speisequark. mager</t>
  </si>
  <si>
    <t>Erdnuss. ungesalzen. geröstet</t>
  </si>
  <si>
    <t>Hüttenkäse. Cottage 20% Fett</t>
  </si>
  <si>
    <t>Speisequark. 20% Fett i. Tr.</t>
  </si>
  <si>
    <t>Hammelfleisch. Hirn</t>
  </si>
  <si>
    <t xml:space="preserve">Steckmuschel. Klaffmuschel. Sandauster </t>
  </si>
  <si>
    <t>Schweinespeck. durchwachsen. geräuchert. Frühstücksspeck</t>
  </si>
  <si>
    <t>Speisequark. 40% Fett</t>
  </si>
  <si>
    <t>Schichtkäse. 20% Fett i. Tr.</t>
  </si>
  <si>
    <t>Sonnenblume. Samen. trocken</t>
  </si>
  <si>
    <t>Ei. Hühnerei. Gesamtinhalt</t>
  </si>
  <si>
    <t>Quinoa. Reismelde</t>
  </si>
  <si>
    <t>Krebs. Flusskrebs</t>
  </si>
  <si>
    <t xml:space="preserve">Kondensmagermilch. gezuckert  </t>
  </si>
  <si>
    <t>Miesmuschel. Blau- oder Pfahlmuschel</t>
  </si>
  <si>
    <t>Cashewnuss. Kaschunuss</t>
  </si>
  <si>
    <t>Ei. Hühnereiweiss. Flüssigeiweiss</t>
  </si>
  <si>
    <t xml:space="preserve">Kondensmilch. mind. 10% Fett </t>
  </si>
  <si>
    <t>Weizenkleie. Speisekleie</t>
  </si>
  <si>
    <t>Kartoffelflocken. Püree. Trockenprodukt</t>
  </si>
  <si>
    <t>Kartoffelkroketten. Trockenprodukt</t>
  </si>
  <si>
    <t xml:space="preserve">Kondensmilch. gezuckert  </t>
  </si>
  <si>
    <t>Sesam. Samen. trocken</t>
  </si>
  <si>
    <t>Mandel. süss ohne Samenschale</t>
  </si>
  <si>
    <t>Buchweizen. geschältes Korn</t>
  </si>
  <si>
    <t>Kartoffelknödel. gekocht. Trockenprodukt</t>
  </si>
  <si>
    <t>Kartoffelstäbchen. ölgeröstet. gesalzen. Kartoffelsticks</t>
  </si>
  <si>
    <t>Hafer. ganzes Korn. entspelzt</t>
  </si>
  <si>
    <t>Kondensmilch. mind. 7.5% Fett</t>
  </si>
  <si>
    <t>Giersch. Geissfuss</t>
  </si>
  <si>
    <t>Kartoffelsuppe. Trockenprodukt</t>
  </si>
  <si>
    <t>Kartoffelpuffer. Trockenprodukt</t>
  </si>
  <si>
    <t>Kartoffelknödel. roh. Trockenprodukt</t>
  </si>
  <si>
    <t>Roggen. ganzes Korn</t>
  </si>
  <si>
    <t>Kartoffelscheiben. ölgeröstet. gesalzen. Kartoffelchips</t>
  </si>
  <si>
    <t>Weizen. ganzes Korn</t>
  </si>
  <si>
    <t>Gerste. ganzes Korn. entspelzt</t>
  </si>
  <si>
    <t>Knäckebrot. aus Roggen</t>
  </si>
  <si>
    <t>Taubnessel. weiss</t>
  </si>
  <si>
    <t>Joghurt. mager. höchstens 0.3% Fett</t>
  </si>
  <si>
    <t>Kuhmilch, 1.5-1.85% Fett</t>
  </si>
  <si>
    <t>Kuhmilch, Vollmilch, mind. 3.5% Fett</t>
  </si>
  <si>
    <t>Joghurt. mind. 3.5% Fett</t>
  </si>
  <si>
    <t>Weizenmehl. Typ 1050</t>
  </si>
  <si>
    <t>Reis. unpoliert. spelzfrei. Naturreis</t>
  </si>
  <si>
    <t>Mais. ganzes Korn</t>
  </si>
  <si>
    <t>Reis. Weisser Reis. poliert</t>
  </si>
  <si>
    <t>Hirse. geschältes Korn</t>
  </si>
  <si>
    <t>Joghurt. fettarm. 1.5%-1.8% Fett</t>
  </si>
  <si>
    <t>Milch. fettarm</t>
  </si>
  <si>
    <t>Roggenmischbrot mit Weizen. Roggen über 50%</t>
  </si>
  <si>
    <t>Sauermilch. Dickmilch</t>
  </si>
  <si>
    <t>Sorghum. Mohrenhirse</t>
  </si>
  <si>
    <t>Weizenmehl. Typ 405</t>
  </si>
  <si>
    <t>Weizenmischbrot mit Roggen. über 50% Weizen</t>
  </si>
  <si>
    <t>Sahne. Rahm. Kaffeesahne. mind. 10% Fett</t>
  </si>
  <si>
    <t>Erbsen. grün, in Dose</t>
  </si>
  <si>
    <t>Weizenmehl. Typ 550</t>
  </si>
  <si>
    <t>Zwieback. eifrei</t>
  </si>
  <si>
    <t>Weizenbrot. Weissbrot</t>
  </si>
  <si>
    <t>Brötchen. Semmel</t>
  </si>
  <si>
    <t xml:space="preserve">Schwein. Rückenspeck. Speck. frisch  </t>
  </si>
  <si>
    <t>Steinpilz. frisch</t>
  </si>
  <si>
    <t>Mais-Frühstücksflocken. Cornflakes</t>
  </si>
  <si>
    <t>Sahne, Rahm, Schlagsahne. mind. 30% Fett</t>
  </si>
  <si>
    <t>Champignon. frisch</t>
  </si>
  <si>
    <t>Austernpilz. Austernseitling</t>
  </si>
  <si>
    <t>Edelkastanie. Marone</t>
  </si>
  <si>
    <t>Feige. getrocknet</t>
  </si>
  <si>
    <t>Bohnen, Gartenbohnen. Schnittbohnen</t>
  </si>
  <si>
    <t>Porree. Lauch</t>
  </si>
  <si>
    <t>Zuckermais. Speisemais. Maiskörner roh</t>
  </si>
  <si>
    <t>Feldsalat. Rapunzel</t>
  </si>
  <si>
    <t>Molke. süss</t>
  </si>
  <si>
    <t>Rotkohl. Rotkraut. Blaukraut</t>
  </si>
  <si>
    <t>Weinbeere. getrocknet. Rosine</t>
  </si>
  <si>
    <t>Bohnen, Schnittbohnen. grün, in Dose</t>
  </si>
  <si>
    <t>Batate. Süsskartoffel</t>
  </si>
  <si>
    <t>Apfel. getrocknet</t>
  </si>
  <si>
    <t>Weisskohl. Weisskraut</t>
  </si>
  <si>
    <t>Butter. Süss- und Sauerrahmbutter</t>
  </si>
  <si>
    <t>Paprikaschote. grün</t>
  </si>
  <si>
    <t>Weisse Rübe. Wasserrübe</t>
  </si>
  <si>
    <t>Dattel. getrocknet</t>
  </si>
  <si>
    <t>Möhre. Karotte</t>
  </si>
  <si>
    <t>Kirsche. süss</t>
  </si>
  <si>
    <t>Zuckermelone. Honigmelone</t>
  </si>
  <si>
    <t>Grapefruit. Pampelmuse</t>
  </si>
  <si>
    <t>Grapefruitsaft. Muttersaft</t>
  </si>
  <si>
    <t>Weinbeere. Weintraube</t>
  </si>
  <si>
    <t>Brunnenkresse. Wasserkresse</t>
  </si>
  <si>
    <t>Fenchel. Blatt</t>
  </si>
  <si>
    <t>alle je 1 g</t>
  </si>
  <si>
    <t>Gesamtprotein kgKG/d:</t>
  </si>
  <si>
    <t>1</t>
  </si>
  <si>
    <t>Go Home</t>
  </si>
  <si>
    <t>nicht-essentiell</t>
  </si>
  <si>
    <t>Krabbe klein (Shrimps) gegart</t>
  </si>
  <si>
    <t>Avocado frisch</t>
  </si>
  <si>
    <t>Aubergine frisch gegart</t>
  </si>
  <si>
    <t>Schokolade mit 70% Kakaoanteil</t>
  </si>
  <si>
    <t>Schwarzwälder Kirschtorte</t>
  </si>
  <si>
    <t>Linzertorte</t>
  </si>
  <si>
    <t>Gemüsezwiebel roh</t>
  </si>
  <si>
    <t>Gemüsepaprika rot frisch</t>
  </si>
  <si>
    <t>Gemüsepaprika gelb frisch</t>
  </si>
  <si>
    <t>Gemüsepaprika grün frisch</t>
  </si>
  <si>
    <t>Teigwaren (allgemein) Spaghetti</t>
  </si>
  <si>
    <t>Beere-Goji Beere getrocknet</t>
  </si>
  <si>
    <t>Teigwaren-Eierteigwaren Spaghetti</t>
  </si>
  <si>
    <t>Teigwaren-Spaghetti Bolognese (Zubereitung Haushalt)</t>
  </si>
  <si>
    <t>Teigwaren-Spaghetti mit Tomatensosse "neapolitanische Art" (Zubereitung Gastronomie)</t>
  </si>
  <si>
    <t>Tomatensosse aus frischen Tomaten (Zubereitung Haushalt)</t>
  </si>
  <si>
    <t>Tomaten-Cocktailtomaten</t>
  </si>
  <si>
    <t>Getreide-Hafer</t>
  </si>
  <si>
    <t>Getreide-Quinoa gekocht</t>
  </si>
  <si>
    <t>Getreide-Quinoa roh</t>
  </si>
  <si>
    <t>Getreide-Zuckermais gegart</t>
  </si>
  <si>
    <t>Getreide-Buchweizen</t>
  </si>
  <si>
    <t>Getreide-Reis</t>
  </si>
  <si>
    <t>Gewürze-Kapern</t>
  </si>
  <si>
    <t>Gewürze-Schnittlauch</t>
  </si>
  <si>
    <t>Gewürze-Basilikum frisch</t>
  </si>
  <si>
    <t>Schokolade-Zartbitterschokolade</t>
  </si>
  <si>
    <t>VITAMINE</t>
  </si>
  <si>
    <t>MINERALSTOFFE UND SPURENELEMENTE</t>
  </si>
  <si>
    <t>OMEGA FETTSÄUREN</t>
  </si>
  <si>
    <t>Lupinenschrot</t>
  </si>
  <si>
    <t>Mozzarella</t>
  </si>
  <si>
    <t>Mozzarella 30% Fett i. Tr.</t>
  </si>
  <si>
    <t>Mozzarella 20% Fett i. Tr.</t>
  </si>
  <si>
    <t>Emmentaler</t>
  </si>
  <si>
    <t>Emmentaler Vollfettstufe</t>
  </si>
  <si>
    <t>Reh Fleisch (mager) frisch</t>
  </si>
  <si>
    <t>Hirsch Fleisch (mager) frisch</t>
  </si>
  <si>
    <t>Garnele frisch</t>
  </si>
  <si>
    <t>Knoblauch roh</t>
  </si>
  <si>
    <t>Knoblauch gegart</t>
  </si>
  <si>
    <t>Zucchini frisch</t>
  </si>
  <si>
    <t>Zucchini frisch gegart</t>
  </si>
  <si>
    <t>Tilsiter</t>
  </si>
  <si>
    <t>Kaviar echt</t>
  </si>
  <si>
    <t>Streichmettwurst</t>
  </si>
  <si>
    <t>Souci-Fachmann-Kraut</t>
  </si>
  <si>
    <t>Lyoner Wurst</t>
  </si>
  <si>
    <t>Blutwurst frisch, erhitzt (Zubereitung Haushalt)</t>
  </si>
  <si>
    <t>Cervelat - Bockwurst</t>
  </si>
  <si>
    <t>Schweineschnitzel paniert, gebraten</t>
  </si>
  <si>
    <t>Kalbsleber gebraten</t>
  </si>
  <si>
    <t>Pute Schenkel frisch gegart</t>
  </si>
  <si>
    <t>Pute Brust frisch</t>
  </si>
  <si>
    <t>Kalb Hackfleisch frisch</t>
  </si>
  <si>
    <t>Kalb Schnitzel (mager) frisch gegart</t>
  </si>
  <si>
    <t>Rind Hackfleisch frisch</t>
  </si>
  <si>
    <t>Rind Hackfleisch gegart</t>
  </si>
  <si>
    <t>Rind Filetsteak frisch</t>
  </si>
  <si>
    <t>Schwein Schinkenspeck roh geräuchert</t>
  </si>
  <si>
    <t>Schwein Filet (mager) frisch</t>
  </si>
  <si>
    <t>Schwein Schnitzel (mittelfett) frisch</t>
  </si>
  <si>
    <t>Schweineschnitzel paniert, gebraten (Zubereitung Gastronomie)</t>
  </si>
  <si>
    <t>Schwein Hackfleisch frisch</t>
  </si>
  <si>
    <t>Bratwurst grob, Schweinsbratwurst grob</t>
  </si>
  <si>
    <t>Kalb Filet (Lende) (mittelfett) frisch gegart</t>
  </si>
  <si>
    <t>Kalb Leber gegart</t>
  </si>
  <si>
    <t>Kalb Steak (mager) frisch</t>
  </si>
  <si>
    <t>Zander frisch Fischzuschnitt</t>
  </si>
  <si>
    <t>Zanderfilet paniert, gebraten (Zubereitung Gastronomie)</t>
  </si>
  <si>
    <t>Forellenfilets gebraten (Zubereitung Gastronomie)</t>
  </si>
  <si>
    <t>Forelle frisch gebraten Fischzuschnitt</t>
  </si>
  <si>
    <t>Forelle blau (Zubereitung Gastronomie)</t>
  </si>
  <si>
    <t>Aubergine frisch</t>
  </si>
  <si>
    <t>Avocado roh</t>
  </si>
  <si>
    <t>Mango getrocknet</t>
  </si>
  <si>
    <t>Acerola getrocknet</t>
  </si>
  <si>
    <t>Weintrauben getrocknet</t>
  </si>
  <si>
    <t>Zitrone frisch</t>
  </si>
  <si>
    <t>Zitrone Fruchtsaft</t>
  </si>
  <si>
    <t>Mango Fruchtsaft</t>
  </si>
  <si>
    <t>Orange Fruchtsaft</t>
  </si>
  <si>
    <t>Ingwerknolle</t>
  </si>
  <si>
    <t>Heidelbeere Fruchtsaft</t>
  </si>
  <si>
    <t>Karotte Gemüsesaft</t>
  </si>
  <si>
    <t>Tomaten Gemüsesaft</t>
  </si>
  <si>
    <t>Apfel Fruchtsaft (Ohne Zuckerzusatz)</t>
  </si>
  <si>
    <t>Sanddornbeere Fruchtsaft</t>
  </si>
  <si>
    <t>Granatapfel Fruchtsaft</t>
  </si>
  <si>
    <t>Rote Bete Gemüsesaft</t>
  </si>
  <si>
    <t>Weintraube rot Fruchtsaft</t>
  </si>
  <si>
    <t>Bleichsellerie Gemüsesaft</t>
  </si>
  <si>
    <t>Ananas Fruchtsaft</t>
  </si>
  <si>
    <t>Preiselbeere Fruchtsaft</t>
  </si>
  <si>
    <t>Sanddornbeere frisch</t>
  </si>
  <si>
    <t>Sauerkraut (Zubereitung Haushalt)</t>
  </si>
  <si>
    <t>Pomelo frisch</t>
  </si>
  <si>
    <t>Most</t>
  </si>
  <si>
    <t>Bier Hell</t>
  </si>
  <si>
    <t>Cognac</t>
  </si>
  <si>
    <t>Whisky</t>
  </si>
  <si>
    <t>Klare Branntweine (klare Spirituosen)</t>
  </si>
  <si>
    <t>Topinambur frisch</t>
  </si>
  <si>
    <t>Artischocken frisch gegart</t>
  </si>
  <si>
    <t>Artischocken frisch</t>
  </si>
  <si>
    <t>Blattspinat frisch</t>
  </si>
  <si>
    <t>Blattspinat gegart</t>
  </si>
  <si>
    <t>Kaffee (Getränk)</t>
  </si>
  <si>
    <t>Salzkartoffeln (Zubereitung Haushalt)</t>
  </si>
  <si>
    <t>Bratkartoffeln (Zubereitung Haushalt)</t>
  </si>
  <si>
    <t>Brötchen-Weizenbrötchen</t>
  </si>
  <si>
    <t>Teigwaren (allgemein) Schnitt-, Bandnudeln</t>
  </si>
  <si>
    <t>Teigwaren (allgemein) Spätzle</t>
  </si>
  <si>
    <t>Teigwaren (allgemein) Hörnchen</t>
  </si>
  <si>
    <t>Teigwaren (allgemein) Makkaroni</t>
  </si>
  <si>
    <t>Eierlikör</t>
  </si>
  <si>
    <t>Passionsfrucht - Maracuja frisch</t>
  </si>
  <si>
    <t>Kümmelkäse Vollfettstufe</t>
  </si>
  <si>
    <t>Kümmelkäse Rahmstufe</t>
  </si>
  <si>
    <t>Chiasamen</t>
  </si>
  <si>
    <t>Kokosnuss Mehl</t>
  </si>
  <si>
    <t>Kokoswasser</t>
  </si>
  <si>
    <t>Kokosnuss Raspeln getrocknet</t>
  </si>
  <si>
    <t>Kokosfett</t>
  </si>
  <si>
    <t>Kokosblütenzucker</t>
  </si>
  <si>
    <t>Flohsamenschalen</t>
  </si>
  <si>
    <t>Flohsamen</t>
  </si>
  <si>
    <t>Leinsamen</t>
  </si>
  <si>
    <t>Oliven</t>
  </si>
  <si>
    <t>Oliven schwarz</t>
  </si>
  <si>
    <t>Oliven grün gesäuert</t>
  </si>
  <si>
    <t>Oliven schwarz gesäuert</t>
  </si>
  <si>
    <t>Oliven grün frisch</t>
  </si>
  <si>
    <t>Oliven schwarz frisch</t>
  </si>
  <si>
    <t>Schokolade mit 85% Kakaoanteil</t>
  </si>
  <si>
    <t>Milchschokolade</t>
  </si>
  <si>
    <t>Zartbitterschokolade</t>
  </si>
  <si>
    <t>Bitterschokolade</t>
  </si>
  <si>
    <t>Schokolade mit 90% Kakaoanteil</t>
  </si>
  <si>
    <t>Schokolade mit 100% Kakaoanteil</t>
  </si>
  <si>
    <t>Milchschokolade mit Mandeln</t>
  </si>
  <si>
    <t>Milchschokolade mit Erdnüssen</t>
  </si>
  <si>
    <t>Schokolade mit 50% Kakaoanteil</t>
  </si>
  <si>
    <t>Schokolade gefüllt mit Kokosnuss</t>
  </si>
  <si>
    <t>Kuhmilch Trinkmilch vollfett</t>
  </si>
  <si>
    <t>Kuhmilch Trinkmilch fettarm</t>
  </si>
  <si>
    <t>Haferdrink</t>
  </si>
  <si>
    <t>Kaffee mit Milch (Getränk)</t>
  </si>
  <si>
    <t>Sojadrink/Sojadrinkprodukte</t>
  </si>
  <si>
    <t>Kokosnussmilch 60% Kokosanteil</t>
  </si>
  <si>
    <t>Weichkäse aus Ziegenmilch (45% Fett i. Tr.)</t>
  </si>
  <si>
    <t>Reisdrink</t>
  </si>
  <si>
    <t>Milchreis (Zubereitung Gastronomie)</t>
  </si>
  <si>
    <t>Kondensmilch 4% Fett</t>
  </si>
  <si>
    <t>Kondensmilch 7.5 % Fett</t>
  </si>
  <si>
    <t>Kuhmilch entrahmt</t>
  </si>
  <si>
    <t>Kaffeesahne 10 % Fett (naehrwertrechner.de)</t>
  </si>
  <si>
    <t>Bergkäse aus Ziegenmilch Vollfettstufe</t>
  </si>
  <si>
    <t>Kuhmilch vollfett gekocht</t>
  </si>
  <si>
    <t>Tee schwarz mit Milch (Getränk)</t>
  </si>
  <si>
    <t>Kaffeesahne 15% Fett</t>
  </si>
  <si>
    <t>Eselsmilch</t>
  </si>
  <si>
    <t>Stutenmilch</t>
  </si>
  <si>
    <t>Mungobohnensprossen frisch</t>
  </si>
  <si>
    <t>Luzernensprossen (Alfalfa) frisch</t>
  </si>
  <si>
    <t>Sojasprossen frisch</t>
  </si>
  <si>
    <t>Mungobohnensprossen</t>
  </si>
  <si>
    <t>Getreidesprossen frisch</t>
  </si>
  <si>
    <t>Bambussprossen frisch</t>
  </si>
  <si>
    <t>Bohnensprossen frisch</t>
  </si>
  <si>
    <t>Petersilienblatt frisch</t>
  </si>
  <si>
    <t>Schnittlauch frisch</t>
  </si>
  <si>
    <t>Dill frisch</t>
  </si>
  <si>
    <t>Oregano</t>
  </si>
  <si>
    <t>Thymian frisch</t>
  </si>
  <si>
    <t>Rosmarin frisch</t>
  </si>
  <si>
    <t>Salbei frisch</t>
  </si>
  <si>
    <t>Kerbel frisch</t>
  </si>
  <si>
    <t>Liebstöckel frisch</t>
  </si>
  <si>
    <t>Fenchelsamen frisch</t>
  </si>
  <si>
    <t>Zitronenmelisse frisch</t>
  </si>
  <si>
    <t>Majoran frisch</t>
  </si>
  <si>
    <t>Estragon frisch</t>
  </si>
  <si>
    <t>Lorbeer</t>
  </si>
  <si>
    <t>Sellerieblätter frisch</t>
  </si>
  <si>
    <t>Wacholder frisch</t>
  </si>
  <si>
    <t>Pimpinelle frisch</t>
  </si>
  <si>
    <t>Weinraute frisch</t>
  </si>
  <si>
    <t>Bier Starkbier</t>
  </si>
  <si>
    <t>Bier alkoholfrei (&lt; 0,5 Gew% Alkohol)</t>
  </si>
  <si>
    <t>Bier Dunkel</t>
  </si>
  <si>
    <t>Wirsingkohl frisch</t>
  </si>
  <si>
    <t>Wirsingkohl gegart</t>
  </si>
  <si>
    <t>Wirsingkohl gedünstet (Zubereitung Haushalt)</t>
  </si>
  <si>
    <t>Brunnenkresse frisch</t>
  </si>
  <si>
    <t>Kresse (Gartenkresse) (naehrwertrechner.de)</t>
  </si>
  <si>
    <t>Auster frisch</t>
  </si>
  <si>
    <t>Austernpilz roh</t>
  </si>
  <si>
    <t>Champignon frisch</t>
  </si>
  <si>
    <t>Shiitakepilz frisch</t>
  </si>
  <si>
    <t>Waldpilze</t>
  </si>
  <si>
    <t>Steinpilz frisch</t>
  </si>
  <si>
    <t>Birkenpilz frisch</t>
  </si>
  <si>
    <t>Edel-Reizker frisch</t>
  </si>
  <si>
    <t>Rotkappe frisch</t>
  </si>
  <si>
    <t>Rotkohl frisch</t>
  </si>
  <si>
    <t>Grünkohl frisch</t>
  </si>
  <si>
    <t>Rosenkohl frisch</t>
  </si>
  <si>
    <t>Chinakohl frisch</t>
  </si>
  <si>
    <t>Spitzkohl frisch</t>
  </si>
  <si>
    <t>Romanesco (Minarettkohl) roh</t>
  </si>
  <si>
    <t>Rotkohl frisch gegart</t>
  </si>
  <si>
    <t>Rosenkohl gegart</t>
  </si>
  <si>
    <t>Blumenkohl gegart</t>
  </si>
  <si>
    <t>Bohnen grün gegart</t>
  </si>
  <si>
    <t>Buschbohnen grün frisch</t>
  </si>
  <si>
    <t>Broccoli frisch gegart</t>
  </si>
  <si>
    <t>Chinakohl frisch gegart</t>
  </si>
  <si>
    <t>Bärlauch roh</t>
  </si>
  <si>
    <t>Lauch -Porree gegart</t>
  </si>
  <si>
    <t>Karotte gegart</t>
  </si>
  <si>
    <t>Meerrettich frisch</t>
  </si>
  <si>
    <t>Mangold frisch</t>
  </si>
  <si>
    <t>Mangold frisch gegart</t>
  </si>
  <si>
    <t>Miesmuschel frisch gegart</t>
  </si>
  <si>
    <t>Mungobohnen reif frisch</t>
  </si>
  <si>
    <t>Amaranth roh</t>
  </si>
  <si>
    <t>Brennnessel roh</t>
  </si>
  <si>
    <t>Buchweizen gekeimt</t>
  </si>
  <si>
    <t>Buchweizen Mehl</t>
  </si>
  <si>
    <t>Dinkelbrot (Vollkornbrot)</t>
  </si>
  <si>
    <t>Dinkel Vollkornmehl</t>
  </si>
  <si>
    <t>Dinkelmehl Typ 630</t>
  </si>
  <si>
    <t>Dinkelflocken</t>
  </si>
  <si>
    <t>Dinkelmehl 1050</t>
  </si>
  <si>
    <t>Dinkelvollkornbrötchen</t>
  </si>
  <si>
    <t>Dinkel ganzes Korn roh</t>
  </si>
  <si>
    <t>Weizen Mehl Type 405</t>
  </si>
  <si>
    <t>Weizen Keim</t>
  </si>
  <si>
    <t>Weizen Vollkornmehl</t>
  </si>
  <si>
    <t>Weizen Mehl Type 550</t>
  </si>
  <si>
    <t>Weizen Vollkorn</t>
  </si>
  <si>
    <t>Hirse Vollkornflocken</t>
  </si>
  <si>
    <t>Hirse roh</t>
  </si>
  <si>
    <t>Hirse gegart</t>
  </si>
  <si>
    <t>Hirse Mehl</t>
  </si>
  <si>
    <t>Schinkenpastete</t>
  </si>
  <si>
    <t>Gänseleberpastete</t>
  </si>
  <si>
    <t>Ei-Hühnerei</t>
  </si>
  <si>
    <t>Kerne</t>
  </si>
  <si>
    <t>Öl</t>
  </si>
  <si>
    <t>Salat</t>
  </si>
  <si>
    <t>Schokolade</t>
  </si>
  <si>
    <t>Krusten-, Schalen-, Weichtiere</t>
  </si>
  <si>
    <t>Kartoffeln, Kartoffelerzeugnisse</t>
  </si>
  <si>
    <t>Gemüse, Gemüseerzeugnisse</t>
  </si>
  <si>
    <t>Früchte, Obst, Obsterzeugnisse</t>
  </si>
  <si>
    <t>Riesengarnelen gegrillt (Zubereitung Grossküche)</t>
  </si>
  <si>
    <t>Weisswurst Münchener</t>
  </si>
  <si>
    <t>Süsskartoffeln frisch</t>
  </si>
  <si>
    <t>Weissbrot-Weizenbrot</t>
  </si>
  <si>
    <t>Teigwaren aus Hartgriess gegart</t>
  </si>
  <si>
    <t>Mandel süss Mehl</t>
  </si>
  <si>
    <t>Mandel süss geröstet und gesalzen</t>
  </si>
  <si>
    <t>Schokolade weiss</t>
  </si>
  <si>
    <t>Milchschokolade Vollmilch-Nuss</t>
  </si>
  <si>
    <t>Mandeldrink ungesüsst</t>
  </si>
  <si>
    <t>Weizenbier (Weissbier) obergärig</t>
  </si>
  <si>
    <t>Weisskohl frisch</t>
  </si>
  <si>
    <t>Batate (Süsskartoffel) gegart</t>
  </si>
  <si>
    <t>MAKRONÄHRWERTE</t>
  </si>
  <si>
    <t>Pilze</t>
  </si>
  <si>
    <t>Stangenbohnen grün frisch</t>
  </si>
  <si>
    <t>Milch-Büffel</t>
  </si>
  <si>
    <t>Milch-Milchprodukte-Kuh</t>
  </si>
  <si>
    <t>Milch-Kokosnuss</t>
  </si>
  <si>
    <t>Milch-Mandel</t>
  </si>
  <si>
    <t>Fisch-Fischerzeugnisse</t>
  </si>
  <si>
    <t>Fleisch-Fleischerzeugnisse</t>
  </si>
  <si>
    <t>Milch-Milcherzeugnisse-Ziege</t>
  </si>
  <si>
    <t>Milch-Hafer</t>
  </si>
  <si>
    <t>Alkoholische Getränke</t>
  </si>
  <si>
    <t>Milch-Milcherzeugnisse-Schaf</t>
  </si>
  <si>
    <t>Getreide-Getreiderzeugnisse</t>
  </si>
  <si>
    <t>Säfte</t>
  </si>
  <si>
    <t>Nicht alkoholische Getränke</t>
  </si>
  <si>
    <t>Samen</t>
  </si>
  <si>
    <t>Nüsse-Nussserzeugnisse</t>
  </si>
  <si>
    <t>Getreide, Getreideprodukte, Cerealien, Reis</t>
  </si>
  <si>
    <t>Sprossen</t>
  </si>
  <si>
    <t>Gewürze, Würzmittel, Hilfsstoffe</t>
  </si>
  <si>
    <t>Milch, Milcherzeugnisse, Käse</t>
  </si>
  <si>
    <t>Kürbisgwächse</t>
  </si>
  <si>
    <t>Kuchen, Feinbackwaren, Dauerbackwaren</t>
  </si>
  <si>
    <t>Bier</t>
  </si>
  <si>
    <t>Kirschwasser</t>
  </si>
  <si>
    <t>Weinbrand - Kirsche</t>
  </si>
  <si>
    <t>Wein-Rotwein leicht</t>
  </si>
  <si>
    <t>Wein-Rotwein mittel Qualitätswein</t>
  </si>
  <si>
    <t>Wein-Rotwein schwer</t>
  </si>
  <si>
    <t>Weintraube rot frisch</t>
  </si>
  <si>
    <t>Wein-Weisswein trocken</t>
  </si>
  <si>
    <t>Zwetschgenwasser</t>
  </si>
  <si>
    <t>Brombeere</t>
  </si>
  <si>
    <t>Erdbeere frisch</t>
  </si>
  <si>
    <t>Heidelbeere frisch</t>
  </si>
  <si>
    <t>Himbeere</t>
  </si>
  <si>
    <t>Johannisbeere</t>
  </si>
  <si>
    <t>Johannisbeere schwarz frisch</t>
  </si>
  <si>
    <t>Kapstachelbeere</t>
  </si>
  <si>
    <t>Kiwi frisch</t>
  </si>
  <si>
    <t>Stachelbeere</t>
  </si>
  <si>
    <t>Walderdbeere frisch</t>
  </si>
  <si>
    <t>Dinkel (Vollkornbrot)</t>
  </si>
  <si>
    <t>Roggen (Vollkorn)</t>
  </si>
  <si>
    <t>Hühnerei Vollei frisch 50 g</t>
  </si>
  <si>
    <t>Hühnerei Vollei frisch 60 g</t>
  </si>
  <si>
    <t>Hühnerei Vollei frisch 70 g</t>
  </si>
  <si>
    <t>Hühnerei Vollei frisch 80 g</t>
  </si>
  <si>
    <t>Spiegelei</t>
  </si>
  <si>
    <t>Bachsaibling geräuchert</t>
  </si>
  <si>
    <t>Forelle geräuchert</t>
  </si>
  <si>
    <t>Lachs frisch</t>
  </si>
  <si>
    <t>Lachs geräuchert</t>
  </si>
  <si>
    <t>Zander frisch gebraten Fischzuschnitt</t>
  </si>
  <si>
    <t>Brathähnchen Brustfilet gebraten (zubereitet ohne Fett)</t>
  </si>
  <si>
    <t>Brathähnchen Schenkel gegrillt</t>
  </si>
  <si>
    <t>Fleischkäse</t>
  </si>
  <si>
    <t>Rostbratwurst</t>
  </si>
  <si>
    <t>Schwein Speck durchwachsen (Frühstücksspeck)</t>
  </si>
  <si>
    <t>Ananas frisch</t>
  </si>
  <si>
    <t>Aprikose</t>
  </si>
  <si>
    <t>Clementine frisch</t>
  </si>
  <si>
    <t>Feige frisch</t>
  </si>
  <si>
    <t>Feige getrocknet</t>
  </si>
  <si>
    <t>Kaki frisch</t>
  </si>
  <si>
    <t xml:space="preserve">Mandarine frisch </t>
  </si>
  <si>
    <t>Mango frisch</t>
  </si>
  <si>
    <t>Mirabelle frisch</t>
  </si>
  <si>
    <t>Nektarine frisch</t>
  </si>
  <si>
    <t>Orange frisch</t>
  </si>
  <si>
    <t>Papaya roh</t>
  </si>
  <si>
    <t>Persimone</t>
  </si>
  <si>
    <t>Pfirsich frisch</t>
  </si>
  <si>
    <t>Pflaume frisch</t>
  </si>
  <si>
    <t>Weintraube weiss frisch</t>
  </si>
  <si>
    <t>Zwetschge frisch</t>
  </si>
  <si>
    <t>Zwetschge getrocknet</t>
  </si>
  <si>
    <t>Blumenkohl roh</t>
  </si>
  <si>
    <t>Bohnen grün Konserve</t>
  </si>
  <si>
    <t>Bohnen weiss reif Konserve gegart abgetropft</t>
  </si>
  <si>
    <t>Bohnen-Stangenbohnen grün frisch</t>
  </si>
  <si>
    <t>Broccoli frisch</t>
  </si>
  <si>
    <t>Erbsen grün frisch</t>
  </si>
  <si>
    <t>Fenchel frisch</t>
  </si>
  <si>
    <t>Fenchel gegart</t>
  </si>
  <si>
    <t>Gurke frisch</t>
  </si>
  <si>
    <t>Karotten roh</t>
  </si>
  <si>
    <t>Kichererbsen Konserve abgetropft</t>
  </si>
  <si>
    <t>Kidney-Bohnen Konserve gegart abgetropft</t>
  </si>
  <si>
    <t>Kohlrabi frisch</t>
  </si>
  <si>
    <t>Lauch</t>
  </si>
  <si>
    <t>Linsen reif frisch</t>
  </si>
  <si>
    <t>Radieschen frisch</t>
  </si>
  <si>
    <t>Rettich weiss frisch</t>
  </si>
  <si>
    <t>Rote Bete gegart</t>
  </si>
  <si>
    <t>Spargel grün</t>
  </si>
  <si>
    <t>Spargel weiss gegart</t>
  </si>
  <si>
    <t>Pinienkerne</t>
  </si>
  <si>
    <t>Pistazie geröstet</t>
  </si>
  <si>
    <t>Honigmelone roh</t>
  </si>
  <si>
    <t>Wassermelone roh</t>
  </si>
  <si>
    <t>Cashewnuss frisch</t>
  </si>
  <si>
    <t>Edelkastanie geröstet</t>
  </si>
  <si>
    <t>Erdnuss geröstet</t>
  </si>
  <si>
    <t>Haselnuss roh</t>
  </si>
  <si>
    <t>Paranuss frisch</t>
  </si>
  <si>
    <t>Pecannuss frisch</t>
  </si>
  <si>
    <t>Birne frisch</t>
  </si>
  <si>
    <t>Dattel getrocknet</t>
  </si>
  <si>
    <t>Granatapfel frisch</t>
  </si>
  <si>
    <t>Distelöl</t>
  </si>
  <si>
    <t>Hanfnussöl</t>
  </si>
  <si>
    <t>Leinöl</t>
  </si>
  <si>
    <t>Olivenöl</t>
  </si>
  <si>
    <t>Rapsöl</t>
  </si>
  <si>
    <t>Sonnenblumenöl</t>
  </si>
  <si>
    <t>Chicoree frisch</t>
  </si>
  <si>
    <t>Eisbergsalat frisch</t>
  </si>
  <si>
    <t>Endivien frisch</t>
  </si>
  <si>
    <t>Feldsalat frisch</t>
  </si>
  <si>
    <t>Kopfsalat frisch</t>
  </si>
  <si>
    <t>Lollo Rosso roh</t>
  </si>
  <si>
    <t>Rucola roh</t>
  </si>
  <si>
    <t>Feta</t>
  </si>
  <si>
    <t>Frischkäse aus Ziegenmilch (20% Fett i. Tr.)</t>
  </si>
  <si>
    <t>Frischkäse aus Ziegenmilch (40% Fett i. Tr.)</t>
  </si>
  <si>
    <t>Frischkäse aus Ziegenmilch (45% Fett i. Tr.)</t>
  </si>
  <si>
    <t>Schnittkäse aus Ziegenmilch (45% Fett i. Tr.)</t>
  </si>
  <si>
    <t>Schnittkäse aus Ziegenmilch (50% Fett i. Tr.)</t>
  </si>
  <si>
    <t>Weichkäse aus Ziegenmilch (50% Fett i. Tr.)</t>
  </si>
  <si>
    <t>Joghurt vollfett</t>
  </si>
  <si>
    <t>Mandeln gebrannt</t>
  </si>
  <si>
    <t>Brot- und Kleingebäck</t>
  </si>
  <si>
    <t>Teigwaren-Vollkornteigwaren gegart</t>
  </si>
  <si>
    <t>Teigwaren-Eierteigwaren gegart</t>
  </si>
  <si>
    <t>Teigwaren-Frischeiteigwaren</t>
  </si>
  <si>
    <t>Teigwaren-Vollkornteigwaren</t>
  </si>
  <si>
    <t>Teigwaren-Vollkornteigwaren aus Weizen</t>
  </si>
  <si>
    <t>Teigwaren-Nudeln (Zubereitung Haushalt)</t>
  </si>
  <si>
    <t>Teigwaren-Eierteigwaren aus Weizen</t>
  </si>
  <si>
    <t>Teigwaren-Frischeiteigwaren gegart</t>
  </si>
  <si>
    <t>Teigwaren-Vollkorneierteigwaren</t>
  </si>
  <si>
    <t>Teigwaren-Eierteigwaren Makkaroni</t>
  </si>
  <si>
    <t>Milchgetränke-Reis</t>
  </si>
  <si>
    <t>Milchgetränke-Soja</t>
  </si>
  <si>
    <t>Milchgetränke-Stute</t>
  </si>
  <si>
    <t>Milchgetränke-Esel</t>
  </si>
  <si>
    <t>Baumnuss-Walnuss</t>
  </si>
  <si>
    <t>Gruppen</t>
  </si>
  <si>
    <t>Hühnerei Vollei frisch 90 g</t>
  </si>
  <si>
    <t>Eingabe</t>
  </si>
  <si>
    <t>Auswahl</t>
  </si>
  <si>
    <t>Gruppe</t>
  </si>
  <si>
    <t>Närhwertrechner.de</t>
  </si>
  <si>
    <t>pflanzliches Eiweiss</t>
  </si>
  <si>
    <t xml:space="preserve"> pflanzliches Eiweiss</t>
  </si>
  <si>
    <t>-53 mE</t>
  </si>
  <si>
    <t>Quelle: Nährwertrechner.de</t>
  </si>
  <si>
    <t>Thyrosin</t>
  </si>
  <si>
    <t>essentiell</t>
  </si>
  <si>
    <t>Aminosäure</t>
  </si>
  <si>
    <t>Essentiell bei</t>
  </si>
  <si>
    <t>Säuglingen</t>
  </si>
  <si>
    <t>Säuglingen, Mangel an Phenylalanin</t>
  </si>
  <si>
    <t>Säuglingen, Mangel an Methionin</t>
  </si>
  <si>
    <t>Säuglingen, Verletzungen, Stresssituationen, Sport</t>
  </si>
  <si>
    <t>Glutamin</t>
  </si>
  <si>
    <t>Stress, Infektionen, Verletzungen, Sport</t>
  </si>
  <si>
    <t>Diese Aminosäuren sind nur bedingt essentiell. Der Körper kann sie eigentlich aus anderen Aminosäuren selbst in ausreichender Menge herstellen.</t>
  </si>
  <si>
    <t>semi-essentiell</t>
  </si>
  <si>
    <t>https://www.botanikmeister.de/essentielle-aminosaeuren/#:~:text=Aminos%C3%A4uren%2C%20welche%20vom%20K%C3%B6rper%20gebraucht%2C%20allerdings%20nicht%20selbst,Threonin%2C%20Tryptophan%2C%20Valin%20und%20Histidin%20sind%20essentielle%20Aminos%C3%A4uren.</t>
  </si>
  <si>
    <t xml:space="preserve">Quelle: 9 </t>
  </si>
  <si>
    <t>Eingabe (hellblaue Felder)</t>
  </si>
  <si>
    <t>SOLL (mg) - Mittelwerte</t>
  </si>
  <si>
    <t>Kokosöl</t>
  </si>
  <si>
    <t>Sonnenblumenkern</t>
  </si>
  <si>
    <t>Cashewnuss geröstet</t>
  </si>
  <si>
    <t>Pflanzliches Eiweiss (g)</t>
  </si>
  <si>
    <t>Summe Aminosäuren s-e</t>
  </si>
  <si>
    <t>Summe Aminosäuren n-e</t>
  </si>
  <si>
    <t>Summe Aminosäuren gesamt</t>
  </si>
  <si>
    <t>SUMME  Aminosäuren ess</t>
  </si>
  <si>
    <t>Gesamteiweiss SOLL (g)</t>
  </si>
  <si>
    <t>Gesamteiweiss IST (g)</t>
  </si>
  <si>
    <t>Gehe zu Tabelle NWR</t>
  </si>
  <si>
    <t>AS pro/kgKG: 4 Bedarfsstufen zur Auswahl</t>
  </si>
  <si>
    <t>normal</t>
  </si>
  <si>
    <t>hoch</t>
  </si>
  <si>
    <t>AS pro/kgKG: Dropdown Liste</t>
  </si>
  <si>
    <t>Gehe zu</t>
  </si>
  <si>
    <t>Kürbiskerne getrocknet</t>
  </si>
  <si>
    <t>Kürbiskerne geröstet</t>
  </si>
  <si>
    <t>Sonnenblumenkerne</t>
  </si>
  <si>
    <t>Ei, Trockenvollei</t>
  </si>
  <si>
    <t>Appenzeller Käse, 20% Fett i,Tr,</t>
  </si>
  <si>
    <t>Parmesan, 3,6%</t>
  </si>
  <si>
    <t>Goa-, Flügel-, Manila-, Prinzessbohne, Samen, trocken</t>
  </si>
  <si>
    <t>Ei, Trockeneigelb</t>
  </si>
  <si>
    <t>Tilsiter, 30% Fett</t>
  </si>
  <si>
    <t>Sojamehl, vollfett</t>
  </si>
  <si>
    <t>Sojabohne, Samen, trocken</t>
  </si>
  <si>
    <t>Emmentaler 45% Fett i, Tr,</t>
  </si>
  <si>
    <t>Edamer, 30% Fett,</t>
  </si>
  <si>
    <t>Edamer, 40% Fett i,Tr,</t>
  </si>
  <si>
    <t>Gouda 45% i,Tr,</t>
  </si>
  <si>
    <t>Romadur, 30% Fett i, Tr,</t>
  </si>
  <si>
    <t>Limburger, 20% Fett i,Tr,</t>
  </si>
  <si>
    <t>Edamer, 45% Fett,</t>
  </si>
  <si>
    <t>Chester, Cheddar, 50%</t>
  </si>
  <si>
    <t>Gruyere 45% Fett i,Tr,</t>
  </si>
  <si>
    <t>Tilsiter, 45% Fett i, Tr,</t>
  </si>
  <si>
    <t>Huhn, Leber</t>
  </si>
  <si>
    <t>Bohnen, Gartenbohne, Samen, weiss, trocken</t>
  </si>
  <si>
    <t>Camembert, 30% Fett</t>
  </si>
  <si>
    <t>Appenzeller Käse, 50% Fett i,Tr,</t>
  </si>
  <si>
    <t>Mungbohne, Samen, trocken</t>
  </si>
  <si>
    <t>Camembert, 40% fett</t>
  </si>
  <si>
    <t>Limburger, 40% Fett i,Tr,</t>
  </si>
  <si>
    <t>Edelpilzkäse 50% Fett i, Tr,</t>
  </si>
  <si>
    <t>Rindfleisch, Lende, Roastbeef</t>
  </si>
  <si>
    <t>Münsterkäse, 45% Fett i,Tr,</t>
  </si>
  <si>
    <t>Schweineschinken, gekocht, Kochschinken</t>
  </si>
  <si>
    <t>Erdnuss, ungesalzen, geröstet</t>
  </si>
  <si>
    <t>Münsterkäse, 50% Fett i,Tr,</t>
  </si>
  <si>
    <t>Camembert, 45% Fett</t>
  </si>
  <si>
    <t>Butterkäse, 50% Fett</t>
  </si>
  <si>
    <t>Rindfleisch, Filet</t>
  </si>
  <si>
    <t>Huhn, Brust, mit Haut</t>
  </si>
  <si>
    <t>Mohn, Schlafmohn, Samen, trocken</t>
  </si>
  <si>
    <t>Camembert, 50% Fett</t>
  </si>
  <si>
    <t>Schweinefleisch, Filet</t>
  </si>
  <si>
    <t>Corned Beef, amerikanisch</t>
  </si>
  <si>
    <t>Rindfleisch, Hochrippe, Rostbraten</t>
  </si>
  <si>
    <t>Ölsardine, abgetropft</t>
  </si>
  <si>
    <t>Limabohne, Samen, trocken</t>
  </si>
  <si>
    <t>Schweinefleisch, Kotelett</t>
  </si>
  <si>
    <t>Kalbfleisch, reines Muskelfleisch</t>
  </si>
  <si>
    <t>Rindfleisch, Bug, Schulter</t>
  </si>
  <si>
    <t>Straucherbse, Taubenerbse, Samen, trocken</t>
  </si>
  <si>
    <t>Truthahn, Brust, ohne Haut</t>
  </si>
  <si>
    <t>Rindfleisch, Oberschale</t>
  </si>
  <si>
    <t>Rindfleisch, Hals, Kamm</t>
  </si>
  <si>
    <t>Hammelfleisch, Filet</t>
  </si>
  <si>
    <t>Fetakäse, 45% Fett i, Tr,</t>
  </si>
  <si>
    <t>Huhn, Brathuhn</t>
  </si>
  <si>
    <t>Rotbarsch, Goldbarsch</t>
  </si>
  <si>
    <t>Lachs, Salm</t>
  </si>
  <si>
    <t>Köhler, Seelachs</t>
  </si>
  <si>
    <t>Camembert, 60% Fett</t>
  </si>
  <si>
    <t>Sonnenblume, Samen, trocken</t>
  </si>
  <si>
    <t>Truthahn, Jungtier</t>
  </si>
  <si>
    <t>Lammfleisch, Muskelfleisch</t>
  </si>
  <si>
    <t>Kabeljau, Dorsch</t>
  </si>
  <si>
    <t>Hammelfleisch, Lende</t>
  </si>
  <si>
    <t>Hammelfleisch, Lunge</t>
  </si>
  <si>
    <t>Schweinefleisch, Hintereisbein, Hinterhaxe</t>
  </si>
  <si>
    <t>Schweinefleisch, Oberschale, Schnitzelfleisch</t>
  </si>
  <si>
    <t>Corned Beef, deutsch</t>
  </si>
  <si>
    <t>Schweinebauch, geräuchert</t>
  </si>
  <si>
    <t>Ei, Hühnereigelb, Flüssigeigelb</t>
  </si>
  <si>
    <t>Kalbfleisch, Keule, Schlegel, m, Knochen</t>
  </si>
  <si>
    <t>Huhn, Schlegel, mit Haut, ohne Knochen</t>
  </si>
  <si>
    <t>Schweinefleisch, Halsgrat, Kamm</t>
  </si>
  <si>
    <t>Hammelfleisch, Keule, Schlegel</t>
  </si>
  <si>
    <t>Hammelfleisch, Milz</t>
  </si>
  <si>
    <t>Schmelzkäse, 45% Fett i, Tr,</t>
  </si>
  <si>
    <t xml:space="preserve">Schwein, Bauch  </t>
  </si>
  <si>
    <t xml:space="preserve">Truthahn, Keule, ohne Haut, ohne Knochen </t>
  </si>
  <si>
    <t xml:space="preserve">Schwein, Herz </t>
  </si>
  <si>
    <t>Huhn, Herz</t>
  </si>
  <si>
    <t xml:space="preserve">Schwein, Bug, Blatt, Schulter  </t>
  </si>
  <si>
    <t>Sesam, Samen, trocken</t>
  </si>
  <si>
    <t>Hammelfleisch, Herz</t>
  </si>
  <si>
    <t>Salami, deutsche</t>
  </si>
  <si>
    <t>Schwein, Milz</t>
  </si>
  <si>
    <t>Salzhering, Pökelhering</t>
  </si>
  <si>
    <t>Kalbshals, Nacken, m, Knochen</t>
  </si>
  <si>
    <t>Kichererbse, Samen, trocken</t>
  </si>
  <si>
    <t>Mandel, süss ohne Samenschale</t>
  </si>
  <si>
    <t>Hammelfleisch, Niere</t>
  </si>
  <si>
    <t>Seehecht, Hechtdorsch</t>
  </si>
  <si>
    <t>Schwein, Niere</t>
  </si>
  <si>
    <t>Cashewnuss, Kaschunuss</t>
  </si>
  <si>
    <t>Katfisch, Steinbeisser</t>
  </si>
  <si>
    <t>Aal, geräuchert</t>
  </si>
  <si>
    <t>Frischkäse, Rahmfrischkäse 50% Fett i,Tr,</t>
  </si>
  <si>
    <t>Trockenmolke, Molkepulver</t>
  </si>
  <si>
    <t>Kochkäse, 20% Fett i, Tr,</t>
  </si>
  <si>
    <t>Hammelfleisch, Bug, Schulter</t>
  </si>
  <si>
    <t>Speisequark, mager</t>
  </si>
  <si>
    <t xml:space="preserve">Schwein, Zunge </t>
  </si>
  <si>
    <t>Sorghum, Mohrenhirse</t>
  </si>
  <si>
    <t>Hirse, geschältes Korn</t>
  </si>
  <si>
    <t>Huhn, Suppenhuhn</t>
  </si>
  <si>
    <t>Leberwurst, grob</t>
  </si>
  <si>
    <t>Hammelfleisch, Kotelett</t>
  </si>
  <si>
    <t>Gans, mit Haut, Mittelwerte</t>
  </si>
  <si>
    <t>Hüttenkäse, Cottage 20% Fett</t>
  </si>
  <si>
    <t>Speisequark, 20% Fett i, Tr,</t>
  </si>
  <si>
    <t>Ei, Hühnerei, Gesamtinhalt</t>
  </si>
  <si>
    <t>Mais-Frühstücksflocken, Cornflakes</t>
  </si>
  <si>
    <t>Mais, ganzes Korn</t>
  </si>
  <si>
    <t>Frischkäse, Doppelrahmfrischkäse 60%-85% Fett</t>
  </si>
  <si>
    <t>Speisequark, 40% Fett</t>
  </si>
  <si>
    <t>Weizenkleie, Speisekleie</t>
  </si>
  <si>
    <t>Schichtkäse, 20% Fett i, Tr,</t>
  </si>
  <si>
    <t xml:space="preserve">Kondensmagermilch, gezuckert  </t>
  </si>
  <si>
    <t>Ei, Hühnereiweiss, Flüssigeiweiss</t>
  </si>
  <si>
    <t>Hammelfleisch, Brust</t>
  </si>
  <si>
    <t>Hafer, ganzes Korn, entspelzt</t>
  </si>
  <si>
    <t>Hammelfleisch, Hirn</t>
  </si>
  <si>
    <t xml:space="preserve">Kondensmilch, mind, 10% Fett </t>
  </si>
  <si>
    <t>Quinoa, Reismelde</t>
  </si>
  <si>
    <t>Weizen, ganzes Korn</t>
  </si>
  <si>
    <t>Weizenmehl, Typ 1050</t>
  </si>
  <si>
    <t>Schweinespeck, durchwachsen, geräuchert, Frühstücksspeck</t>
  </si>
  <si>
    <t>Weizenmehl, Typ 405</t>
  </si>
  <si>
    <t>Zwieback, eifrei</t>
  </si>
  <si>
    <t>Weizenmehl, Typ 550</t>
  </si>
  <si>
    <t>Gerste, ganzes Korn, entspelzt</t>
  </si>
  <si>
    <t>Miesmuschel, Blau- oder Pfahlmuschel</t>
  </si>
  <si>
    <t xml:space="preserve">Steckmuschel, Klaffmuschel, Sandauster </t>
  </si>
  <si>
    <t>Brötchen, Semmel</t>
  </si>
  <si>
    <t>Kondensmilch, mind, 7,5% Fett</t>
  </si>
  <si>
    <t>Reis, unpoliert, spelzfrei, Naturreis</t>
  </si>
  <si>
    <t>Roggen, ganzes Korn</t>
  </si>
  <si>
    <t>Buchweizen, geschältes Korn</t>
  </si>
  <si>
    <t>Reis, Weisser Reis, poliert</t>
  </si>
  <si>
    <t>Knäckebrot, aus Roggen</t>
  </si>
  <si>
    <t>Giersch, Geissfuss</t>
  </si>
  <si>
    <t>Kartoffelflocken, Püree, Trockenprodukt</t>
  </si>
  <si>
    <t>Weizenbrot, Weissbrot</t>
  </si>
  <si>
    <t>Kartoffelkroketten, Trockenprodukt</t>
  </si>
  <si>
    <t>Roggenmischbrot mit Weizen, Roggen über 50%</t>
  </si>
  <si>
    <t>Weizenmischbrot mit Roggen, über 50% Weizen</t>
  </si>
  <si>
    <t>Kartoffelstäbchen, ölgeröstet, gesalzen, Kartoffelsticks</t>
  </si>
  <si>
    <t>Kartoffelknödel, gekocht, Trockenprodukt</t>
  </si>
  <si>
    <t>Joghurt, mager, höchstens 0,3% Fett</t>
  </si>
  <si>
    <t>Kartoffelsuppe, Trockenprodukt</t>
  </si>
  <si>
    <t>Taubnessel, weiss</t>
  </si>
  <si>
    <t>Kartoffelpuffer, Trockenprodukt</t>
  </si>
  <si>
    <t>Joghurt, mind, 3,5% Fett</t>
  </si>
  <si>
    <t>Kuhmilch, 1,5-1,85% Fett</t>
  </si>
  <si>
    <t>Joghurt, fettarm, 1,5%-1,8% Fett</t>
  </si>
  <si>
    <t>Kuhmilch, Vollmilch, mind, 3,5% Fett</t>
  </si>
  <si>
    <t>Kartoffelknödel, roh, Trockenprodukt</t>
  </si>
  <si>
    <t>Milch, fettarm</t>
  </si>
  <si>
    <t>Kartoffelscheiben, ölgeröstet, gesalzen, Kartoffelchips</t>
  </si>
  <si>
    <t>Zuckermais, Speisemais, Maiskörner roh</t>
  </si>
  <si>
    <t>Sauermilch, Dickmilch</t>
  </si>
  <si>
    <t>Sahne, Rahm, Kaffeesahne, mind, 10% Fett</t>
  </si>
  <si>
    <t>Sahne, Rahm, Schlagsahne, mind, 30% Fett</t>
  </si>
  <si>
    <t>Erbsen, grün, in Dose</t>
  </si>
  <si>
    <t xml:space="preserve">Schwein, Rückenspeck, Speck, frisch  </t>
  </si>
  <si>
    <t>Austernpilz, Austernseitling</t>
  </si>
  <si>
    <t>Feige, getrocknet</t>
  </si>
  <si>
    <t>Bohnen, Gartenbohnen, Schnittbohnen</t>
  </si>
  <si>
    <t>Feldsalat, Rapunzel</t>
  </si>
  <si>
    <t>Porree, Lauch</t>
  </si>
  <si>
    <t>Steinpilz, frisch</t>
  </si>
  <si>
    <t>Champignon, frisch</t>
  </si>
  <si>
    <t>Brunnenkresse, Wasserkresse</t>
  </si>
  <si>
    <t>Molke, süss</t>
  </si>
  <si>
    <t>Batate, Süsskartoffel</t>
  </si>
  <si>
    <t>Bohnen, Schnittbohnen, grün, in Dose</t>
  </si>
  <si>
    <t>Weinbeere, getrocknet, Rosine</t>
  </si>
  <si>
    <t>Butter, Süss- und Sauerrahmbutter</t>
  </si>
  <si>
    <t>Apfel, getrocknet</t>
  </si>
  <si>
    <t>Dattel, getrocknet</t>
  </si>
  <si>
    <t>Rotkohl, Rotkraut, Blaukraut</t>
  </si>
  <si>
    <t>Weisskohl, Weisskraut</t>
  </si>
  <si>
    <t>Paprikaschote, grün</t>
  </si>
  <si>
    <t>Möhre, Karotte</t>
  </si>
  <si>
    <t>Kirsche, süss</t>
  </si>
  <si>
    <t>Grapefruitsaft, Muttersaft</t>
  </si>
  <si>
    <t>Grapefruit, Pampelmuse</t>
  </si>
  <si>
    <t>Weinbeere, Weintraube</t>
  </si>
  <si>
    <t>Fenchel, Blatt</t>
  </si>
  <si>
    <t>Kalbfleisch, Filet</t>
  </si>
  <si>
    <t>Krebs, Flusskrebs</t>
  </si>
  <si>
    <t>Brasse, Brachsen, Blei</t>
  </si>
  <si>
    <t>Brassen</t>
  </si>
  <si>
    <t>Edelkastanie, Marone</t>
  </si>
  <si>
    <t>Zuckermelone, Honigmelone</t>
  </si>
  <si>
    <t>Weisse Rübe, Wasserrübe</t>
  </si>
  <si>
    <t>Provisan-V Granulat pro Portion, 4.5 g,  1 gehäufter KL</t>
  </si>
  <si>
    <t>4.5g</t>
  </si>
  <si>
    <t>Ihr Körpergewicht:</t>
  </si>
  <si>
    <t>sehr hoch</t>
  </si>
  <si>
    <t>Autor: Dr. med. Dr. scient. med. Jürg Eichhorn, Bahnhofstr. 23, 9100 Herisau</t>
  </si>
  <si>
    <t>52.3.</t>
  </si>
  <si>
    <t>Zahleneingaben: Nicht mit delete Taste löschen, sondern wieder die Null eingeben (sonst löscht man Formeln im Hintergrund).</t>
  </si>
  <si>
    <t>Eingabe Aminosäurenbedarf: Gebe meistens 1.2 ein, je nach Situation mehr (Mangel, Alter, Stress, Krankheit, Sport). Dann oft bis 1.5</t>
  </si>
  <si>
    <t>Hier noch einige wichtige Bemerkungen zur Anwendung:</t>
  </si>
  <si>
    <t>Zeile 39-46: Kurzeingaben zur besseren Übersicht</t>
  </si>
  <si>
    <t>Tabelle NWR / Nahrungsmittelsuche:  Click auf /Suchen und Auswählen in der Symbolleiste. Dann Click auf Suchen</t>
  </si>
  <si>
    <t>Wenn irgendwo eine Aminosäure noch im Minus ist: Gehe zu Hitliste NWR AS. Dann oben links auf die zu suchende Aminosäure</t>
  </si>
  <si>
    <t>Wichtig: Eingegebene Mengenzahlen nicht mit der Delete Taste löschen, sondern die Null eingeben. Ansonsten werden Formeln im Hintergrund gelöscht. Deshalb zuvor wie oben erwähnt, eine Sicherungskopie erstellen</t>
  </si>
  <si>
    <t xml:space="preserve">Tabelle Souci Fachmann Kraut: Dies ist eine ältere Version </t>
  </si>
  <si>
    <t>Graphik Aminosäuren essentiell: Hier darf unter der Linie  kein grünes Feld mehr sichtbar sein. Gegebenenfalls ein Nahrungsmittel suchen in der entsprechenden Hitliste. Besser etwas mehr als zu wenig</t>
  </si>
  <si>
    <t>Vorerst vorsichtshalber eine Sicherungskopie erstellen, in welcher Sie Ihr Gewicht und den Aminosäurenbedarf schon eingegeben haben (Feld B4 und B5)</t>
  </si>
  <si>
    <t>Tabelle NWR: Dies ist eine aktuelle Version: In Zeile 34 Go to NWR anklicken. So gelangen Sie direkt zu dieser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</si>
</sst>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\ &quot;kg&quot;"/>
    <numFmt numFmtId="165" formatCode="0\ &quot;Messl.&quot;"/>
    <numFmt numFmtId="166" formatCode="0\ &quot;g&quot;"/>
    <numFmt numFmtId="167" formatCode="0\ &quot;Tbl.&quot;"/>
    <numFmt numFmtId="168" formatCode="0\ &quot;Anzahl&quot;"/>
    <numFmt numFmtId="169" formatCode="0.0"/>
    <numFmt numFmtId="170" formatCode="0\ &quot;Portion/Portionen&quot;"/>
  </numFmts>
  <fonts count="2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2"/>
      <color rgb="FF010101"/>
      <name val="Arial"/>
      <family val="2"/>
    </font>
    <font>
      <sz val="10"/>
      <color rgb="FF010101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color rgb="FF010101"/>
      <name val="Arial"/>
      <family val="2"/>
    </font>
    <font>
      <sz val="11"/>
      <color theme="9" tint="0.39997558519241921"/>
      <name val="Calibri"/>
      <family val="2"/>
      <scheme val="minor"/>
    </font>
    <font>
      <b/>
      <sz val="11"/>
      <color rgb="FF010101"/>
      <name val="Calibri"/>
      <family val="2"/>
    </font>
    <font>
      <sz val="10"/>
      <name val="Arial"/>
    </font>
    <font>
      <b/>
      <sz val="20"/>
      <color theme="1"/>
      <name val="Calibri"/>
      <family val="2"/>
      <scheme val="minor"/>
    </font>
    <font>
      <b/>
      <sz val="20"/>
      <name val="Arial"/>
      <family val="2"/>
    </font>
    <font>
      <b/>
      <sz val="20"/>
      <name val="Calibri"/>
      <family val="2"/>
      <scheme val="minor"/>
    </font>
    <font>
      <sz val="11"/>
      <color rgb="FF282828"/>
      <name val="Calibri"/>
      <family val="2"/>
      <scheme val="minor"/>
    </font>
    <font>
      <b/>
      <sz val="11"/>
      <color rgb="FF28282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6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0" fontId="10" fillId="0" borderId="0"/>
    <xf numFmtId="0" fontId="15" fillId="0" borderId="0"/>
  </cellStyleXfs>
  <cellXfs count="19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1"/>
    <xf numFmtId="0" fontId="8" fillId="0" borderId="0" xfId="0" applyFont="1" applyAlignment="1">
      <alignment horizontal="center"/>
    </xf>
    <xf numFmtId="0" fontId="8" fillId="0" borderId="0" xfId="0" applyFont="1"/>
    <xf numFmtId="9" fontId="0" fillId="0" borderId="0" xfId="2" applyFon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/>
    <xf numFmtId="9" fontId="0" fillId="0" borderId="1" xfId="2" applyFont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right"/>
    </xf>
    <xf numFmtId="3" fontId="0" fillId="0" borderId="1" xfId="0" applyNumberFormat="1" applyBorder="1" applyAlignment="1">
      <alignment horizontal="center"/>
    </xf>
    <xf numFmtId="0" fontId="4" fillId="3" borderId="0" xfId="0" applyFont="1" applyFill="1" applyAlignment="1">
      <alignment horizontal="center" vertical="top" wrapText="1"/>
    </xf>
    <xf numFmtId="0" fontId="0" fillId="4" borderId="1" xfId="0" applyFill="1" applyBorder="1"/>
    <xf numFmtId="0" fontId="0" fillId="3" borderId="1" xfId="0" applyFill="1" applyBorder="1" applyAlignment="1">
      <alignment horizontal="right"/>
    </xf>
    <xf numFmtId="0" fontId="0" fillId="3" borderId="1" xfId="0" applyFill="1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/>
    </xf>
    <xf numFmtId="9" fontId="0" fillId="0" borderId="0" xfId="2" applyFont="1" applyBorder="1" applyAlignment="1">
      <alignment horizontal="center"/>
    </xf>
    <xf numFmtId="0" fontId="0" fillId="0" borderId="3" xfId="0" applyBorder="1"/>
    <xf numFmtId="0" fontId="0" fillId="3" borderId="0" xfId="0" applyFill="1" applyAlignment="1">
      <alignment horizontal="center"/>
    </xf>
    <xf numFmtId="0" fontId="0" fillId="3" borderId="0" xfId="0" applyFill="1"/>
    <xf numFmtId="0" fontId="0" fillId="3" borderId="2" xfId="0" applyFill="1" applyBorder="1"/>
    <xf numFmtId="0" fontId="0" fillId="3" borderId="2" xfId="0" applyFill="1" applyBorder="1" applyAlignment="1">
      <alignment horizontal="right"/>
    </xf>
    <xf numFmtId="49" fontId="7" fillId="3" borderId="2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49" fontId="7" fillId="3" borderId="0" xfId="0" applyNumberFormat="1" applyFont="1" applyFill="1" applyAlignment="1">
      <alignment horizontal="center"/>
    </xf>
    <xf numFmtId="0" fontId="2" fillId="0" borderId="1" xfId="0" applyFont="1" applyBorder="1"/>
    <xf numFmtId="166" fontId="7" fillId="3" borderId="0" xfId="0" applyNumberFormat="1" applyFont="1" applyFill="1" applyAlignment="1">
      <alignment horizontal="center"/>
    </xf>
    <xf numFmtId="0" fontId="0" fillId="0" borderId="1" xfId="0" applyBorder="1" applyAlignment="1">
      <alignment horizontal="left"/>
    </xf>
    <xf numFmtId="9" fontId="0" fillId="0" borderId="0" xfId="0" applyNumberFormat="1" applyAlignment="1">
      <alignment horizontal="center"/>
    </xf>
    <xf numFmtId="3" fontId="1" fillId="0" borderId="1" xfId="0" applyNumberFormat="1" applyFont="1" applyBorder="1" applyAlignment="1">
      <alignment horizontal="center"/>
    </xf>
    <xf numFmtId="9" fontId="2" fillId="0" borderId="0" xfId="2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0" fontId="12" fillId="5" borderId="0" xfId="0" applyFont="1" applyFill="1" applyAlignment="1">
      <alignment horizontal="center" vertical="top" wrapText="1"/>
    </xf>
    <xf numFmtId="0" fontId="11" fillId="5" borderId="0" xfId="0" applyFont="1" applyFill="1" applyAlignment="1">
      <alignment horizontal="center"/>
    </xf>
    <xf numFmtId="3" fontId="0" fillId="0" borderId="0" xfId="0" applyNumberFormat="1" applyAlignment="1">
      <alignment horizontal="center"/>
    </xf>
    <xf numFmtId="0" fontId="6" fillId="0" borderId="0" xfId="1" applyAlignment="1">
      <alignment horizontal="center"/>
    </xf>
    <xf numFmtId="0" fontId="0" fillId="0" borderId="9" xfId="0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9" fontId="0" fillId="0" borderId="3" xfId="2" applyFont="1" applyBorder="1" applyAlignment="1">
      <alignment horizontal="center"/>
    </xf>
    <xf numFmtId="0" fontId="0" fillId="0" borderId="11" xfId="0" applyBorder="1" applyAlignment="1">
      <alignment horizontal="center"/>
    </xf>
    <xf numFmtId="9" fontId="0" fillId="0" borderId="0" xfId="0" applyNumberFormat="1"/>
    <xf numFmtId="0" fontId="7" fillId="0" borderId="0" xfId="0" applyFont="1" applyAlignment="1">
      <alignment vertical="top" wrapText="1"/>
    </xf>
    <xf numFmtId="168" fontId="0" fillId="2" borderId="1" xfId="0" applyNumberFormat="1" applyFill="1" applyBorder="1" applyAlignment="1">
      <alignment horizontal="center"/>
    </xf>
    <xf numFmtId="166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166" fontId="0" fillId="3" borderId="2" xfId="0" applyNumberFormat="1" applyFill="1" applyBorder="1" applyAlignment="1">
      <alignment horizontal="left"/>
    </xf>
    <xf numFmtId="166" fontId="7" fillId="3" borderId="0" xfId="0" applyNumberFormat="1" applyFont="1" applyFill="1" applyAlignment="1">
      <alignment horizontal="left"/>
    </xf>
    <xf numFmtId="166" fontId="0" fillId="6" borderId="1" xfId="0" applyNumberFormat="1" applyFill="1" applyBorder="1" applyAlignment="1">
      <alignment horizontal="left"/>
    </xf>
    <xf numFmtId="165" fontId="13" fillId="6" borderId="1" xfId="0" applyNumberFormat="1" applyFont="1" applyFill="1" applyBorder="1" applyAlignment="1">
      <alignment horizontal="left"/>
    </xf>
    <xf numFmtId="167" fontId="13" fillId="6" borderId="1" xfId="0" applyNumberFormat="1" applyFont="1" applyFill="1" applyBorder="1" applyAlignment="1">
      <alignment horizontal="left"/>
    </xf>
    <xf numFmtId="0" fontId="13" fillId="6" borderId="1" xfId="0" applyFont="1" applyFill="1" applyBorder="1" applyAlignment="1">
      <alignment horizontal="left"/>
    </xf>
    <xf numFmtId="166" fontId="13" fillId="6" borderId="1" xfId="0" applyNumberFormat="1" applyFont="1" applyFill="1" applyBorder="1" applyAlignment="1">
      <alignment horizontal="left"/>
    </xf>
    <xf numFmtId="0" fontId="13" fillId="0" borderId="0" xfId="0" applyFont="1" applyAlignment="1">
      <alignment horizontal="center"/>
    </xf>
    <xf numFmtId="166" fontId="2" fillId="3" borderId="2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6" fillId="0" borderId="0" xfId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1" fontId="11" fillId="5" borderId="1" xfId="0" applyNumberFormat="1" applyFont="1" applyFill="1" applyBorder="1" applyAlignment="1">
      <alignment horizontal="center"/>
    </xf>
    <xf numFmtId="9" fontId="2" fillId="5" borderId="1" xfId="2" applyFont="1" applyFill="1" applyBorder="1" applyAlignment="1">
      <alignment horizontal="center"/>
    </xf>
    <xf numFmtId="1" fontId="2" fillId="5" borderId="1" xfId="0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3" fontId="2" fillId="5" borderId="1" xfId="0" applyNumberFormat="1" applyFont="1" applyFill="1" applyBorder="1" applyAlignment="1">
      <alignment horizontal="center"/>
    </xf>
    <xf numFmtId="0" fontId="2" fillId="5" borderId="12" xfId="0" applyFont="1" applyFill="1" applyBorder="1" applyAlignment="1">
      <alignment horizontal="left"/>
    </xf>
    <xf numFmtId="3" fontId="2" fillId="5" borderId="4" xfId="0" applyNumberFormat="1" applyFon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0" fontId="14" fillId="5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right"/>
    </xf>
    <xf numFmtId="0" fontId="2" fillId="4" borderId="8" xfId="0" applyFont="1" applyFill="1" applyBorder="1"/>
    <xf numFmtId="0" fontId="2" fillId="4" borderId="6" xfId="0" applyFont="1" applyFill="1" applyBorder="1"/>
    <xf numFmtId="0" fontId="2" fillId="2" borderId="8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5" fillId="0" borderId="0" xfId="5"/>
    <xf numFmtId="0" fontId="10" fillId="0" borderId="0" xfId="5" applyFont="1"/>
    <xf numFmtId="0" fontId="2" fillId="10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/>
    </xf>
    <xf numFmtId="0" fontId="0" fillId="11" borderId="1" xfId="0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7" fillId="11" borderId="1" xfId="0" applyFont="1" applyFill="1" applyBorder="1" applyAlignment="1">
      <alignment horizontal="left"/>
    </xf>
    <xf numFmtId="0" fontId="21" fillId="13" borderId="1" xfId="0" applyFont="1" applyFill="1" applyBorder="1" applyAlignment="1">
      <alignment horizontal="left" vertical="center" wrapText="1" indent="1"/>
    </xf>
    <xf numFmtId="0" fontId="20" fillId="12" borderId="1" xfId="0" applyFont="1" applyFill="1" applyBorder="1" applyAlignment="1">
      <alignment horizontal="left" vertical="center" wrapText="1" indent="1"/>
    </xf>
    <xf numFmtId="0" fontId="19" fillId="12" borderId="1" xfId="0" applyFont="1" applyFill="1" applyBorder="1" applyAlignment="1">
      <alignment horizontal="left" vertical="center" wrapText="1" indent="1"/>
    </xf>
    <xf numFmtId="0" fontId="7" fillId="4" borderId="0" xfId="0" applyFont="1" applyFill="1" applyAlignment="1">
      <alignment horizontal="left"/>
    </xf>
    <xf numFmtId="0" fontId="0" fillId="4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7" fillId="15" borderId="1" xfId="0" applyFont="1" applyFill="1" applyBorder="1"/>
    <xf numFmtId="2" fontId="0" fillId="15" borderId="1" xfId="0" applyNumberFormat="1" applyFill="1" applyBorder="1" applyAlignment="1">
      <alignment horizontal="center"/>
    </xf>
    <xf numFmtId="2" fontId="0" fillId="0" borderId="0" xfId="0" applyNumberFormat="1" applyAlignment="1">
      <alignment horizontal="center"/>
    </xf>
    <xf numFmtId="0" fontId="2" fillId="14" borderId="1" xfId="0" applyFont="1" applyFill="1" applyBorder="1" applyAlignment="1">
      <alignment horizontal="center"/>
    </xf>
    <xf numFmtId="3" fontId="0" fillId="14" borderId="1" xfId="0" applyNumberFormat="1" applyFill="1" applyBorder="1" applyAlignment="1">
      <alignment horizontal="center"/>
    </xf>
    <xf numFmtId="3" fontId="0" fillId="14" borderId="3" xfId="0" applyNumberFormat="1" applyFill="1" applyBorder="1" applyAlignment="1">
      <alignment horizontal="center"/>
    </xf>
    <xf numFmtId="166" fontId="0" fillId="14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6" fillId="0" borderId="0" xfId="1" applyBorder="1" applyAlignment="1">
      <alignment horizontal="left"/>
    </xf>
    <xf numFmtId="0" fontId="15" fillId="0" borderId="0" xfId="5" applyAlignment="1">
      <alignment horizontal="left"/>
    </xf>
    <xf numFmtId="0" fontId="0" fillId="0" borderId="2" xfId="0" applyBorder="1" applyAlignment="1">
      <alignment horizontal="center"/>
    </xf>
    <xf numFmtId="0" fontId="2" fillId="6" borderId="4" xfId="0" applyFont="1" applyFill="1" applyBorder="1" applyAlignment="1">
      <alignment horizontal="left"/>
    </xf>
    <xf numFmtId="3" fontId="2" fillId="6" borderId="1" xfId="0" applyNumberFormat="1" applyFont="1" applyFill="1" applyBorder="1" applyAlignment="1">
      <alignment horizontal="center"/>
    </xf>
    <xf numFmtId="0" fontId="2" fillId="9" borderId="12" xfId="0" applyFont="1" applyFill="1" applyBorder="1" applyAlignment="1">
      <alignment horizontal="left"/>
    </xf>
    <xf numFmtId="3" fontId="2" fillId="9" borderId="4" xfId="0" applyNumberFormat="1" applyFont="1" applyFill="1" applyBorder="1" applyAlignment="1">
      <alignment horizontal="center"/>
    </xf>
    <xf numFmtId="3" fontId="2" fillId="9" borderId="10" xfId="0" applyNumberFormat="1" applyFont="1" applyFill="1" applyBorder="1" applyAlignment="1">
      <alignment horizontal="center"/>
    </xf>
    <xf numFmtId="0" fontId="2" fillId="16" borderId="12" xfId="0" applyFont="1" applyFill="1" applyBorder="1" applyAlignment="1">
      <alignment horizontal="left"/>
    </xf>
    <xf numFmtId="3" fontId="2" fillId="16" borderId="4" xfId="0" applyNumberFormat="1" applyFont="1" applyFill="1" applyBorder="1" applyAlignment="1">
      <alignment horizontal="center"/>
    </xf>
    <xf numFmtId="3" fontId="2" fillId="16" borderId="10" xfId="0" applyNumberFormat="1" applyFont="1" applyFill="1" applyBorder="1" applyAlignment="1">
      <alignment horizontal="center"/>
    </xf>
    <xf numFmtId="0" fontId="2" fillId="14" borderId="1" xfId="0" applyFont="1" applyFill="1" applyBorder="1" applyAlignment="1">
      <alignment horizontal="left"/>
    </xf>
    <xf numFmtId="1" fontId="0" fillId="14" borderId="1" xfId="0" applyNumberFormat="1" applyFill="1" applyBorder="1" applyAlignment="1">
      <alignment horizontal="center"/>
    </xf>
    <xf numFmtId="0" fontId="11" fillId="14" borderId="1" xfId="0" applyFont="1" applyFill="1" applyBorder="1"/>
    <xf numFmtId="0" fontId="2" fillId="5" borderId="1" xfId="0" applyFont="1" applyFill="1" applyBorder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/>
    </xf>
    <xf numFmtId="9" fontId="2" fillId="5" borderId="1" xfId="2" applyFont="1" applyFill="1" applyBorder="1" applyAlignment="1">
      <alignment horizontal="center" vertical="center"/>
    </xf>
    <xf numFmtId="1" fontId="2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9" fontId="0" fillId="0" borderId="7" xfId="2" applyFont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6" fillId="14" borderId="1" xfId="0" applyFont="1" applyFill="1" applyBorder="1" applyAlignment="1">
      <alignment horizontal="center" vertical="center"/>
    </xf>
    <xf numFmtId="0" fontId="17" fillId="0" borderId="0" xfId="5" applyFont="1" applyAlignment="1">
      <alignment horizontal="center" vertical="center"/>
    </xf>
    <xf numFmtId="0" fontId="18" fillId="14" borderId="1" xfId="0" applyFont="1" applyFill="1" applyBorder="1" applyAlignment="1">
      <alignment horizontal="center" vertical="center"/>
    </xf>
    <xf numFmtId="9" fontId="16" fillId="14" borderId="1" xfId="2" applyFont="1" applyFill="1" applyBorder="1" applyAlignment="1">
      <alignment horizontal="center" vertical="center"/>
    </xf>
    <xf numFmtId="0" fontId="17" fillId="14" borderId="1" xfId="5" applyFont="1" applyFill="1" applyBorder="1" applyAlignment="1">
      <alignment horizontal="center" vertical="center"/>
    </xf>
    <xf numFmtId="0" fontId="6" fillId="0" borderId="0" xfId="1" applyAlignment="1">
      <alignment horizontal="left"/>
    </xf>
    <xf numFmtId="0" fontId="22" fillId="0" borderId="0" xfId="5" applyFont="1" applyAlignment="1">
      <alignment horizontal="right"/>
    </xf>
    <xf numFmtId="0" fontId="7" fillId="0" borderId="0" xfId="0" applyFont="1" applyAlignment="1">
      <alignment horizontal="right" vertical="top" wrapText="1"/>
    </xf>
    <xf numFmtId="169" fontId="0" fillId="0" borderId="0" xfId="0" applyNumberFormat="1"/>
    <xf numFmtId="169" fontId="0" fillId="0" borderId="1" xfId="0" applyNumberFormat="1" applyBorder="1"/>
    <xf numFmtId="169" fontId="0" fillId="2" borderId="1" xfId="0" applyNumberFormat="1" applyFill="1" applyBorder="1" applyAlignment="1">
      <alignment horizontal="right"/>
    </xf>
    <xf numFmtId="169" fontId="0" fillId="4" borderId="1" xfId="0" applyNumberFormat="1" applyFill="1" applyBorder="1" applyAlignment="1">
      <alignment horizontal="right"/>
    </xf>
    <xf numFmtId="169" fontId="0" fillId="0" borderId="1" xfId="0" applyNumberFormat="1" applyBorder="1" applyAlignment="1">
      <alignment horizontal="left"/>
    </xf>
    <xf numFmtId="169" fontId="7" fillId="0" borderId="1" xfId="0" applyNumberFormat="1" applyFont="1" applyBorder="1" applyAlignment="1">
      <alignment horizontal="left" vertical="top" wrapText="1"/>
    </xf>
    <xf numFmtId="9" fontId="9" fillId="15" borderId="1" xfId="2" applyFont="1" applyFill="1" applyBorder="1" applyAlignment="1">
      <alignment horizontal="left"/>
    </xf>
    <xf numFmtId="2" fontId="7" fillId="5" borderId="1" xfId="0" applyNumberFormat="1" applyFont="1" applyFill="1" applyBorder="1" applyAlignment="1">
      <alignment horizontal="center"/>
    </xf>
    <xf numFmtId="0" fontId="0" fillId="0" borderId="2" xfId="0" applyBorder="1"/>
    <xf numFmtId="49" fontId="0" fillId="0" borderId="3" xfId="0" applyNumberFormat="1" applyBorder="1" applyAlignment="1">
      <alignment horizontal="center"/>
    </xf>
    <xf numFmtId="0" fontId="23" fillId="0" borderId="1" xfId="0" applyFont="1" applyBorder="1"/>
    <xf numFmtId="170" fontId="0" fillId="2" borderId="1" xfId="0" applyNumberFormat="1" applyFill="1" applyBorder="1" applyAlignment="1">
      <alignment horizontal="center"/>
    </xf>
    <xf numFmtId="3" fontId="7" fillId="14" borderId="1" xfId="0" applyNumberFormat="1" applyFont="1" applyFill="1" applyBorder="1" applyAlignment="1">
      <alignment horizontal="center"/>
    </xf>
    <xf numFmtId="0" fontId="24" fillId="0" borderId="0" xfId="0" applyFont="1"/>
    <xf numFmtId="0" fontId="25" fillId="0" borderId="0" xfId="0" applyFont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9" fontId="2" fillId="0" borderId="5" xfId="2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7" borderId="4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166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6" fillId="0" borderId="0" xfId="1" applyBorder="1" applyAlignment="1">
      <alignment horizontal="left"/>
    </xf>
    <xf numFmtId="0" fontId="6" fillId="0" borderId="0" xfId="1" applyAlignment="1">
      <alignment horizontal="left"/>
    </xf>
  </cellXfs>
  <cellStyles count="6">
    <cellStyle name="Link" xfId="1" builtinId="8"/>
    <cellStyle name="Prozent" xfId="2" builtinId="5"/>
    <cellStyle name="Standard" xfId="0" builtinId="0"/>
    <cellStyle name="Standard 2" xfId="3" xr:uid="{00000000-0005-0000-0000-000003000000}"/>
    <cellStyle name="Standard 2 2" xfId="4" xr:uid="{00000000-0005-0000-0000-000004000000}"/>
    <cellStyle name="Standard 3" xfId="5" xr:uid="{00000000-0005-0000-0000-000005000000}"/>
  </cellStyles>
  <dxfs count="0"/>
  <tableStyles count="0" defaultTableStyle="TableStyleMedium2" defaultPivotStyle="PivotStyleLight16"/>
  <colors>
    <mruColors>
      <color rgb="FFEAEAEA"/>
      <color rgb="FFF7F8C4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Aminosäuren - essentiell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34772424557558"/>
          <c:y val="0.10611005011337281"/>
          <c:w val="0.8942706622103892"/>
          <c:h val="0.75145033469698186"/>
        </c:manualLayout>
      </c:layout>
      <c:barChart>
        <c:barDir val="col"/>
        <c:grouping val="clustered"/>
        <c:varyColors val="0"/>
        <c:ser>
          <c:idx val="0"/>
          <c:order val="0"/>
          <c:tx>
            <c:v>WHO mg A/kgKG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Resultate!$B$9:$B$17</c:f>
              <c:strCache>
                <c:ptCount val="9"/>
                <c:pt idx="0">
                  <c:v>Histidin</c:v>
                </c:pt>
                <c:pt idx="1">
                  <c:v>Isoleucin</c:v>
                </c:pt>
                <c:pt idx="2">
                  <c:v>Leucin</c:v>
                </c:pt>
                <c:pt idx="3">
                  <c:v>Lysin</c:v>
                </c:pt>
                <c:pt idx="4">
                  <c:v>Methionin</c:v>
                </c:pt>
                <c:pt idx="5">
                  <c:v>Phenylalanin</c:v>
                </c:pt>
                <c:pt idx="6">
                  <c:v>Threonin</c:v>
                </c:pt>
                <c:pt idx="7">
                  <c:v>Thryptophan</c:v>
                </c:pt>
                <c:pt idx="8">
                  <c:v>Valin</c:v>
                </c:pt>
              </c:strCache>
            </c:strRef>
          </c:cat>
          <c:val>
            <c:numRef>
              <c:f>Resultate!$C$9:$C$17</c:f>
              <c:numCache>
                <c:formatCode>#,##0</c:formatCode>
                <c:ptCount val="9"/>
                <c:pt idx="0">
                  <c:v>1012.0481927710844</c:v>
                </c:pt>
                <c:pt idx="1">
                  <c:v>2024.0963855421687</c:v>
                </c:pt>
                <c:pt idx="2">
                  <c:v>3946.9879518072289</c:v>
                </c:pt>
                <c:pt idx="3">
                  <c:v>3036.1445783132531</c:v>
                </c:pt>
                <c:pt idx="4">
                  <c:v>1012.0481927710844</c:v>
                </c:pt>
                <c:pt idx="5">
                  <c:v>1012.0481927710844</c:v>
                </c:pt>
                <c:pt idx="6">
                  <c:v>1518.0722891566265</c:v>
                </c:pt>
                <c:pt idx="7">
                  <c:v>404.81927710843371</c:v>
                </c:pt>
                <c:pt idx="8">
                  <c:v>2631.325301204819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A-40A5-968D-5E894D87F383}"/>
            </c:ext>
          </c:extLst>
        </c:ser>
        <c:ser>
          <c:idx val="1"/>
          <c:order val="1"/>
          <c:tx>
            <c:v>Summe 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Resultate!$B$9:$B$17</c:f>
              <c:strCache>
                <c:ptCount val="9"/>
                <c:pt idx="0">
                  <c:v>Histidin</c:v>
                </c:pt>
                <c:pt idx="1">
                  <c:v>Isoleucin</c:v>
                </c:pt>
                <c:pt idx="2">
                  <c:v>Leucin</c:v>
                </c:pt>
                <c:pt idx="3">
                  <c:v>Lysin</c:v>
                </c:pt>
                <c:pt idx="4">
                  <c:v>Methionin</c:v>
                </c:pt>
                <c:pt idx="5">
                  <c:v>Phenylalanin</c:v>
                </c:pt>
                <c:pt idx="6">
                  <c:v>Threonin</c:v>
                </c:pt>
                <c:pt idx="7">
                  <c:v>Thryptophan</c:v>
                </c:pt>
                <c:pt idx="8">
                  <c:v>Valin</c:v>
                </c:pt>
              </c:strCache>
            </c:strRef>
          </c:cat>
          <c:val>
            <c:numRef>
              <c:f>Resultate!$D$9:$D$17</c:f>
              <c:numCache>
                <c:formatCode>#,##0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FA-40A5-968D-5E894D87F383}"/>
            </c:ext>
          </c:extLst>
        </c:ser>
        <c:ser>
          <c:idx val="2"/>
          <c:order val="2"/>
          <c:tx>
            <c:v>Differenz mg</c:v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Resultate!$B$9:$B$17</c:f>
              <c:strCache>
                <c:ptCount val="9"/>
                <c:pt idx="0">
                  <c:v>Histidin</c:v>
                </c:pt>
                <c:pt idx="1">
                  <c:v>Isoleucin</c:v>
                </c:pt>
                <c:pt idx="2">
                  <c:v>Leucin</c:v>
                </c:pt>
                <c:pt idx="3">
                  <c:v>Lysin</c:v>
                </c:pt>
                <c:pt idx="4">
                  <c:v>Methionin</c:v>
                </c:pt>
                <c:pt idx="5">
                  <c:v>Phenylalanin</c:v>
                </c:pt>
                <c:pt idx="6">
                  <c:v>Threonin</c:v>
                </c:pt>
                <c:pt idx="7">
                  <c:v>Thryptophan</c:v>
                </c:pt>
                <c:pt idx="8">
                  <c:v>Valin</c:v>
                </c:pt>
              </c:strCache>
            </c:strRef>
          </c:cat>
          <c:val>
            <c:numRef>
              <c:f>Resultate!$E$9:$E$17</c:f>
              <c:numCache>
                <c:formatCode>#,##0</c:formatCode>
                <c:ptCount val="9"/>
                <c:pt idx="0">
                  <c:v>-1012.0481927710844</c:v>
                </c:pt>
                <c:pt idx="1">
                  <c:v>-2024.0963855421687</c:v>
                </c:pt>
                <c:pt idx="2">
                  <c:v>-3946.9879518072289</c:v>
                </c:pt>
                <c:pt idx="3">
                  <c:v>-3036.1445783132531</c:v>
                </c:pt>
                <c:pt idx="4">
                  <c:v>-1012.0481927710844</c:v>
                </c:pt>
                <c:pt idx="5">
                  <c:v>-1012.0481927710844</c:v>
                </c:pt>
                <c:pt idx="6">
                  <c:v>-1518.0722891566265</c:v>
                </c:pt>
                <c:pt idx="7">
                  <c:v>-404.81927710843371</c:v>
                </c:pt>
                <c:pt idx="8">
                  <c:v>-2631.325301204819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FA-40A5-968D-5E894D87F38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5185664"/>
        <c:axId val="215203840"/>
      </c:barChart>
      <c:catAx>
        <c:axId val="21518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>
                <a:alpha val="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5203840"/>
        <c:crosses val="autoZero"/>
        <c:auto val="1"/>
        <c:lblAlgn val="ctr"/>
        <c:lblOffset val="100"/>
        <c:noMultiLvlLbl val="0"/>
      </c:catAx>
      <c:valAx>
        <c:axId val="2152038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21518566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300422369353612"/>
          <c:y val="3.1478539969798089E-2"/>
          <c:w val="0.11362617547589095"/>
          <c:h val="0.119894289570642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Thyrosin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4915352125508109"/>
          <c:y val="8.4638193552495269E-3"/>
          <c:w val="0.47487146667283692"/>
          <c:h val="0.98917179282927226"/>
        </c:manualLayout>
      </c:layout>
      <c:barChart>
        <c:barDir val="bar"/>
        <c:grouping val="clustered"/>
        <c:varyColors val="0"/>
        <c:ser>
          <c:idx val="0"/>
          <c:order val="0"/>
          <c:tx>
            <c:v>Thyrosin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AS'!$CG$8:$CG$422</c:f>
              <c:strCache>
                <c:ptCount val="415"/>
                <c:pt idx="0">
                  <c:v>Lupinenschrot</c:v>
                </c:pt>
                <c:pt idx="1">
                  <c:v>Kürbiskerne getrocknet</c:v>
                </c:pt>
                <c:pt idx="2">
                  <c:v>Emmentaler</c:v>
                </c:pt>
                <c:pt idx="3">
                  <c:v>Emmentaler Vollfettstufe</c:v>
                </c:pt>
                <c:pt idx="4">
                  <c:v>Tilsiter</c:v>
                </c:pt>
                <c:pt idx="5">
                  <c:v>Kürbiskerne geröstet</c:v>
                </c:pt>
                <c:pt idx="6">
                  <c:v>Erdnuss geröstet</c:v>
                </c:pt>
                <c:pt idx="7">
                  <c:v>Kümmelkäse Rahmstufe</c:v>
                </c:pt>
                <c:pt idx="8">
                  <c:v>Schnittkäse aus Ziegenmilch (45% Fett i. Tr.)</c:v>
                </c:pt>
                <c:pt idx="9">
                  <c:v>Bergkäse aus Ziegenmilch Vollfettstufe</c:v>
                </c:pt>
                <c:pt idx="10">
                  <c:v>Mozzarella</c:v>
                </c:pt>
                <c:pt idx="11">
                  <c:v>Schnittkäse aus Ziegenmilch (50% Fett i. Tr.)</c:v>
                </c:pt>
                <c:pt idx="12">
                  <c:v>Kalb Schnitzel (mager) frisch gegart</c:v>
                </c:pt>
                <c:pt idx="13">
                  <c:v>Brathähnchen Brustfilet gebraten (zubereitet ohne Fett)</c:v>
                </c:pt>
                <c:pt idx="14">
                  <c:v>Kaviar echt</c:v>
                </c:pt>
                <c:pt idx="15">
                  <c:v>Roquefort</c:v>
                </c:pt>
                <c:pt idx="16">
                  <c:v>Weichkäse aus Ziegenmilch (50% Fett i. Tr.)</c:v>
                </c:pt>
                <c:pt idx="17">
                  <c:v>Mozzarella 30% Fett i. Tr.</c:v>
                </c:pt>
                <c:pt idx="18">
                  <c:v>Rind Hackfleisch gegart</c:v>
                </c:pt>
                <c:pt idx="19">
                  <c:v>Weichkäse aus Ziegenmilch (45% Fett i. Tr.)</c:v>
                </c:pt>
                <c:pt idx="20">
                  <c:v>Weichkäse aus Ziegenmilch (45% Fett i. Tr.)</c:v>
                </c:pt>
                <c:pt idx="21">
                  <c:v>Kümmelkäse Vollfettstufe</c:v>
                </c:pt>
                <c:pt idx="22">
                  <c:v>Kalb Filet (Lende) (mittelfett) frisch gegart</c:v>
                </c:pt>
                <c:pt idx="23">
                  <c:v>Weizen Keim</c:v>
                </c:pt>
                <c:pt idx="24">
                  <c:v>Pute Schenkel frisch gegart</c:v>
                </c:pt>
                <c:pt idx="25">
                  <c:v>Pute Brust frisch</c:v>
                </c:pt>
                <c:pt idx="26">
                  <c:v>Pinienkerne</c:v>
                </c:pt>
                <c:pt idx="27">
                  <c:v>Schwein Filet (mager) frisch</c:v>
                </c:pt>
                <c:pt idx="28">
                  <c:v>Forelle frisch gebraten Fischzuschnitt</c:v>
                </c:pt>
                <c:pt idx="29">
                  <c:v>Feta</c:v>
                </c:pt>
                <c:pt idx="30">
                  <c:v>Schafskäse</c:v>
                </c:pt>
                <c:pt idx="31">
                  <c:v>Forelle blau (Zubereitung Gastronomie)</c:v>
                </c:pt>
                <c:pt idx="32">
                  <c:v>Riesengarnelen gegrillt (Zubereitung Grossküche)</c:v>
                </c:pt>
                <c:pt idx="33">
                  <c:v>Schwein Schnitzel (mittelfett) frisch</c:v>
                </c:pt>
                <c:pt idx="34">
                  <c:v>Linsen reif frisch</c:v>
                </c:pt>
                <c:pt idx="35">
                  <c:v>Schwein Schinkenspeck roh geräuchert</c:v>
                </c:pt>
                <c:pt idx="36">
                  <c:v>Zander frisch gebraten Fischzuschnitt</c:v>
                </c:pt>
                <c:pt idx="37">
                  <c:v>Forellenfilets gebraten (Zubereitung Gastronomie)</c:v>
                </c:pt>
                <c:pt idx="38">
                  <c:v>Reh Fleisch (mager) frisch</c:v>
                </c:pt>
                <c:pt idx="39">
                  <c:v>Rind Filetsteak frisch</c:v>
                </c:pt>
                <c:pt idx="40">
                  <c:v>Paranuss frisch</c:v>
                </c:pt>
                <c:pt idx="41">
                  <c:v>Forelle geräuchert</c:v>
                </c:pt>
                <c:pt idx="42">
                  <c:v>Garnele frisch</c:v>
                </c:pt>
                <c:pt idx="43">
                  <c:v>Sonnenblumenkern</c:v>
                </c:pt>
                <c:pt idx="44">
                  <c:v>Hirsch Fleisch (mager) frisch</c:v>
                </c:pt>
                <c:pt idx="45">
                  <c:v>Kalb Steak (mager) frisch</c:v>
                </c:pt>
                <c:pt idx="46">
                  <c:v>Bachsaibling geräuchert</c:v>
                </c:pt>
                <c:pt idx="47">
                  <c:v>Brathähnchen Schenkel gegrillt</c:v>
                </c:pt>
                <c:pt idx="48">
                  <c:v>Kalb Hackfleisch frisch</c:v>
                </c:pt>
                <c:pt idx="49">
                  <c:v>Rind Hackfleisch frisch</c:v>
                </c:pt>
                <c:pt idx="50">
                  <c:v>Mandel süss Mehl</c:v>
                </c:pt>
                <c:pt idx="51">
                  <c:v>Krabbe klein (Shrimps) gegart</c:v>
                </c:pt>
                <c:pt idx="52">
                  <c:v>Schinkenpastete</c:v>
                </c:pt>
                <c:pt idx="53">
                  <c:v>Schweineschnitzel paniert, gebraten</c:v>
                </c:pt>
                <c:pt idx="54">
                  <c:v>Schweineschnitzel paniert, gebraten (Zubereitung Gastronomie)</c:v>
                </c:pt>
                <c:pt idx="55">
                  <c:v>Lachs geräuchert</c:v>
                </c:pt>
                <c:pt idx="56">
                  <c:v>Schwein Hackfleisch frisch</c:v>
                </c:pt>
                <c:pt idx="57">
                  <c:v>Mandeln gebrannt</c:v>
                </c:pt>
                <c:pt idx="58">
                  <c:v>Zander frisch Fischzuschnitt</c:v>
                </c:pt>
                <c:pt idx="59">
                  <c:v>Schwein Speck durchwachsen (Frühstücksspeck)</c:v>
                </c:pt>
                <c:pt idx="60">
                  <c:v>Streichmettwurst</c:v>
                </c:pt>
                <c:pt idx="61">
                  <c:v>Streichmettwurst</c:v>
                </c:pt>
                <c:pt idx="62">
                  <c:v>Fleischkäse</c:v>
                </c:pt>
                <c:pt idx="63">
                  <c:v>Lachs frisch</c:v>
                </c:pt>
                <c:pt idx="64">
                  <c:v>Leberpastete</c:v>
                </c:pt>
                <c:pt idx="65">
                  <c:v>Rostbratwurst</c:v>
                </c:pt>
                <c:pt idx="66">
                  <c:v>Leinsamen</c:v>
                </c:pt>
                <c:pt idx="67">
                  <c:v>Zanderfilet paniert, gebraten (Zubereitung Gastronomie)</c:v>
                </c:pt>
                <c:pt idx="68">
                  <c:v>Dinkel ganzes Korn roh</c:v>
                </c:pt>
                <c:pt idx="69">
                  <c:v>Bratwurst grob, Schweinsbratwurst grob</c:v>
                </c:pt>
                <c:pt idx="70">
                  <c:v>Mandel süss geröstet und gesalzen</c:v>
                </c:pt>
                <c:pt idx="71">
                  <c:v>Kokosnuss Mehl</c:v>
                </c:pt>
                <c:pt idx="72">
                  <c:v>Cashewnuss frisch</c:v>
                </c:pt>
                <c:pt idx="73">
                  <c:v>Gänseleberpastete</c:v>
                </c:pt>
                <c:pt idx="74">
                  <c:v>Getreide-Hafer</c:v>
                </c:pt>
                <c:pt idx="75">
                  <c:v>Mozzarella 20% Fett i. Tr.</c:v>
                </c:pt>
                <c:pt idx="76">
                  <c:v>Chiasamen</c:v>
                </c:pt>
                <c:pt idx="77">
                  <c:v>Kalbsleber gebraten</c:v>
                </c:pt>
                <c:pt idx="78">
                  <c:v>Kalb Leber gegart</c:v>
                </c:pt>
                <c:pt idx="79">
                  <c:v>Pistazie geröstet</c:v>
                </c:pt>
                <c:pt idx="80">
                  <c:v>Mungobohnen reif frisch</c:v>
                </c:pt>
                <c:pt idx="81">
                  <c:v>Frischkäse aus Ziegenmilch (20% Fett i. Tr.)</c:v>
                </c:pt>
                <c:pt idx="82">
                  <c:v>Wiener Würstchen</c:v>
                </c:pt>
                <c:pt idx="83">
                  <c:v>Cervelat - Bockwurst</c:v>
                </c:pt>
                <c:pt idx="84">
                  <c:v>Dinkel Vollkornmehl</c:v>
                </c:pt>
                <c:pt idx="85">
                  <c:v>Cashewnuss geröstet</c:v>
                </c:pt>
                <c:pt idx="86">
                  <c:v>Spiegelei</c:v>
                </c:pt>
                <c:pt idx="87">
                  <c:v>Weisswurst Münchener</c:v>
                </c:pt>
                <c:pt idx="88">
                  <c:v>Blutwurst frisch, erhitzt (Zubereitung Haushalt)</c:v>
                </c:pt>
                <c:pt idx="89">
                  <c:v>Frischkäse aus Ziegenmilch (40% Fett i. Tr.)</c:v>
                </c:pt>
                <c:pt idx="90">
                  <c:v>Hühnerei Vollei frisch 90 g</c:v>
                </c:pt>
                <c:pt idx="91">
                  <c:v>Lyoner Wurst</c:v>
                </c:pt>
                <c:pt idx="92">
                  <c:v>Baumnuss-Walnuss</c:v>
                </c:pt>
                <c:pt idx="93">
                  <c:v>Getreide-Quinoa roh</c:v>
                </c:pt>
                <c:pt idx="94">
                  <c:v>Flohsamen</c:v>
                </c:pt>
                <c:pt idx="95">
                  <c:v>Schokolade mit 85% Kakaoanteil</c:v>
                </c:pt>
                <c:pt idx="96">
                  <c:v>Hühnerei Vollei frisch 80 g</c:v>
                </c:pt>
                <c:pt idx="97">
                  <c:v>Schokolade mit 100% Kakaoanteil</c:v>
                </c:pt>
                <c:pt idx="98">
                  <c:v>Fenchelsamen frisch</c:v>
                </c:pt>
                <c:pt idx="99">
                  <c:v>Miesmuschel frisch gegart</c:v>
                </c:pt>
                <c:pt idx="100">
                  <c:v>Teigwaren-Vollkornteigwaren</c:v>
                </c:pt>
                <c:pt idx="101">
                  <c:v>Teigwaren-Vollkornteigwaren aus Weizen</c:v>
                </c:pt>
                <c:pt idx="102">
                  <c:v>Haselnuss roh</c:v>
                </c:pt>
                <c:pt idx="103">
                  <c:v>Dinkelmehl 1050</c:v>
                </c:pt>
                <c:pt idx="104">
                  <c:v>Teigwaren-Vollkorneierteigwaren</c:v>
                </c:pt>
                <c:pt idx="105">
                  <c:v>Dinkelvollkornbrötchen</c:v>
                </c:pt>
                <c:pt idx="106">
                  <c:v>Dinkelmehl Typ 630</c:v>
                </c:pt>
                <c:pt idx="107">
                  <c:v>Hühnerei Vollei frisch 70 g</c:v>
                </c:pt>
                <c:pt idx="108">
                  <c:v>Teigwaren-Frischeiteigwaren</c:v>
                </c:pt>
                <c:pt idx="109">
                  <c:v>Weizen Vollkorn</c:v>
                </c:pt>
                <c:pt idx="110">
                  <c:v>Schokolade mit 90% Kakaoanteil</c:v>
                </c:pt>
                <c:pt idx="111">
                  <c:v>Weizen Vollkornmehl</c:v>
                </c:pt>
                <c:pt idx="112">
                  <c:v>Kondensmilch 4% Fett</c:v>
                </c:pt>
                <c:pt idx="113">
                  <c:v>Dinkel (Vollkornbrot)</c:v>
                </c:pt>
                <c:pt idx="114">
                  <c:v>Dinkelbrot (Vollkornbrot)</c:v>
                </c:pt>
                <c:pt idx="115">
                  <c:v>Milchschokolade mit Erdnüssen</c:v>
                </c:pt>
                <c:pt idx="116">
                  <c:v>Weizen Mehl Type 550</c:v>
                </c:pt>
                <c:pt idx="117">
                  <c:v>Amaranth roh</c:v>
                </c:pt>
                <c:pt idx="118">
                  <c:v>Schafsmilch</c:v>
                </c:pt>
                <c:pt idx="119">
                  <c:v>Teigwaren (allgemein) Spaghetti</c:v>
                </c:pt>
                <c:pt idx="120">
                  <c:v>Teigwaren-Eierteigwaren Spaghetti</c:v>
                </c:pt>
                <c:pt idx="121">
                  <c:v>Teigwaren (allgemein) Spaghetti</c:v>
                </c:pt>
                <c:pt idx="122">
                  <c:v>Teigwaren (allgemein) Schnitt-, Bandnudeln</c:v>
                </c:pt>
                <c:pt idx="123">
                  <c:v>Teigwaren (allgemein) Spätzle</c:v>
                </c:pt>
                <c:pt idx="124">
                  <c:v>Teigwaren (allgemein) Hörnchen</c:v>
                </c:pt>
                <c:pt idx="125">
                  <c:v>Teigwaren-Eierteigwaren Spaghetti</c:v>
                </c:pt>
                <c:pt idx="126">
                  <c:v>Teigwaren (allgemein) Makkaroni</c:v>
                </c:pt>
                <c:pt idx="127">
                  <c:v>Teigwaren-Eierteigwaren aus Weizen</c:v>
                </c:pt>
                <c:pt idx="128">
                  <c:v>Teigwaren-Eierteigwaren Makkaroni</c:v>
                </c:pt>
                <c:pt idx="129">
                  <c:v>Weizen Mehl Type 405</c:v>
                </c:pt>
                <c:pt idx="130">
                  <c:v>Dinkelflocken</c:v>
                </c:pt>
                <c:pt idx="131">
                  <c:v>Hühnerei Vollei frisch 60 g</c:v>
                </c:pt>
                <c:pt idx="132">
                  <c:v>Milchschokolade mit Mandeln</c:v>
                </c:pt>
                <c:pt idx="133">
                  <c:v>Milchschokolade Vollmilch-Nuss</c:v>
                </c:pt>
                <c:pt idx="134">
                  <c:v>Getreide-Reis</c:v>
                </c:pt>
                <c:pt idx="135">
                  <c:v>Kondensmilch 7.5 % Fett</c:v>
                </c:pt>
                <c:pt idx="136">
                  <c:v>Pecannuss frisch</c:v>
                </c:pt>
                <c:pt idx="137">
                  <c:v>Auster frisch</c:v>
                </c:pt>
                <c:pt idx="138">
                  <c:v>Frischkäse aus Ziegenmilch (45% Fett i. Tr.)</c:v>
                </c:pt>
                <c:pt idx="139">
                  <c:v>Kichererbsen Konserve abgetropft</c:v>
                </c:pt>
                <c:pt idx="140">
                  <c:v>Hühnerei Vollei frisch 50 g</c:v>
                </c:pt>
                <c:pt idx="141">
                  <c:v>Schokolade mit 70% Kakaoanteil</c:v>
                </c:pt>
                <c:pt idx="142">
                  <c:v>Feige getrocknet</c:v>
                </c:pt>
                <c:pt idx="143">
                  <c:v>Linzertorte</c:v>
                </c:pt>
                <c:pt idx="144">
                  <c:v>Bitterschokolade</c:v>
                </c:pt>
                <c:pt idx="145">
                  <c:v>Brennnessel roh</c:v>
                </c:pt>
                <c:pt idx="146">
                  <c:v>Schokolade weiss</c:v>
                </c:pt>
                <c:pt idx="147">
                  <c:v>Hirse Vollkornflocken</c:v>
                </c:pt>
                <c:pt idx="148">
                  <c:v>Hirse roh</c:v>
                </c:pt>
                <c:pt idx="149">
                  <c:v>Austernpilz roh</c:v>
                </c:pt>
                <c:pt idx="150">
                  <c:v>Schokolade mit 50% Kakaoanteil</c:v>
                </c:pt>
                <c:pt idx="151">
                  <c:v>Schokolade mit 50% Kakaoanteil</c:v>
                </c:pt>
                <c:pt idx="152">
                  <c:v>Büffelmilch</c:v>
                </c:pt>
                <c:pt idx="153">
                  <c:v>Milchschokolade</c:v>
                </c:pt>
                <c:pt idx="154">
                  <c:v>Brötchen-Weizenbrötchen</c:v>
                </c:pt>
                <c:pt idx="155">
                  <c:v>Kokosnuss Raspeln getrocknet</c:v>
                </c:pt>
                <c:pt idx="156">
                  <c:v>Weissbrot-Weizenbrot</c:v>
                </c:pt>
                <c:pt idx="157">
                  <c:v>Weissbrot-Weizenbrot</c:v>
                </c:pt>
                <c:pt idx="158">
                  <c:v>Bohnen weiss reif Konserve gegart abgetropft</c:v>
                </c:pt>
                <c:pt idx="159">
                  <c:v>Ziegenmilch</c:v>
                </c:pt>
                <c:pt idx="160">
                  <c:v>Getreide-Buchweizen</c:v>
                </c:pt>
                <c:pt idx="161">
                  <c:v>Buchweizen gekeimt</c:v>
                </c:pt>
                <c:pt idx="162">
                  <c:v>Milchreis (Zubereitung Gastronomie)</c:v>
                </c:pt>
                <c:pt idx="163">
                  <c:v>Erbsen grün frisch</c:v>
                </c:pt>
                <c:pt idx="164">
                  <c:v>Trüffel</c:v>
                </c:pt>
                <c:pt idx="165">
                  <c:v>Eierlikör</c:v>
                </c:pt>
                <c:pt idx="166">
                  <c:v>Teigwaren-Spaghetti Bolognese (Zubereitung Haushalt)</c:v>
                </c:pt>
                <c:pt idx="167">
                  <c:v>Teigwaren-Vollkornteigwaren gegart</c:v>
                </c:pt>
                <c:pt idx="168">
                  <c:v>Sojasprossen frisch</c:v>
                </c:pt>
                <c:pt idx="169">
                  <c:v>Kuhmilch entrahmt</c:v>
                </c:pt>
                <c:pt idx="170">
                  <c:v>Kuhmilch entrahmt</c:v>
                </c:pt>
                <c:pt idx="171">
                  <c:v>Teigwaren-Spaghetti mit Tomatensosse "neapolitanische Art" (Zubereitung Gastronomie)</c:v>
                </c:pt>
                <c:pt idx="172">
                  <c:v>Schokolade-Zartbitterschokolade</c:v>
                </c:pt>
                <c:pt idx="173">
                  <c:v>Zartbitterschokolade</c:v>
                </c:pt>
                <c:pt idx="174">
                  <c:v>Kuhmilch Trinkmilch fettarm</c:v>
                </c:pt>
                <c:pt idx="175">
                  <c:v>Joghurt vollfett</c:v>
                </c:pt>
                <c:pt idx="176">
                  <c:v>Kuhmilch vollfett gekocht</c:v>
                </c:pt>
                <c:pt idx="177">
                  <c:v>Steinpilz frisch</c:v>
                </c:pt>
                <c:pt idx="178">
                  <c:v>Kuhmilch Trinkmilch vollfett</c:v>
                </c:pt>
                <c:pt idx="179">
                  <c:v>Kidney-Bohnen Konserve gegart abgetropft</c:v>
                </c:pt>
                <c:pt idx="180">
                  <c:v>Roggen (Vollkorn)</c:v>
                </c:pt>
                <c:pt idx="181">
                  <c:v>Kresse (Gartenkresse) (naehrwertrechner.de)</c:v>
                </c:pt>
                <c:pt idx="182">
                  <c:v>Kaffeesahne 10 % Fett (naehrwertrechner.de)</c:v>
                </c:pt>
                <c:pt idx="183">
                  <c:v>Getreide-Quinoa gekocht</c:v>
                </c:pt>
                <c:pt idx="184">
                  <c:v>Teigwaren aus Hartgriess gegart</c:v>
                </c:pt>
                <c:pt idx="185">
                  <c:v>Schwarzwälder Kirschtorte</c:v>
                </c:pt>
                <c:pt idx="186">
                  <c:v>Kaffeesahne 15% Fett</c:v>
                </c:pt>
                <c:pt idx="187">
                  <c:v>Hirse Mehl</c:v>
                </c:pt>
                <c:pt idx="188">
                  <c:v>Edelkastanie geröstet</c:v>
                </c:pt>
                <c:pt idx="189">
                  <c:v>Teigwaren-Frischeiteigwaren gegart</c:v>
                </c:pt>
                <c:pt idx="190">
                  <c:v>Grünkohl frisch</c:v>
                </c:pt>
                <c:pt idx="191">
                  <c:v>Teigwaren-Nudeln (Zubereitung Haushalt)</c:v>
                </c:pt>
                <c:pt idx="192">
                  <c:v>Kokosnuss</c:v>
                </c:pt>
                <c:pt idx="193">
                  <c:v>Getreide-Zuckermais gegart</c:v>
                </c:pt>
                <c:pt idx="194">
                  <c:v>Petersilienblatt frisch</c:v>
                </c:pt>
                <c:pt idx="195">
                  <c:v>Petersilienblatt frisch</c:v>
                </c:pt>
                <c:pt idx="196">
                  <c:v>Kerbel frisch</c:v>
                </c:pt>
                <c:pt idx="197">
                  <c:v>Sojadrink/Sojadrinkprodukte</c:v>
                </c:pt>
                <c:pt idx="198">
                  <c:v>Bohnensprossen frisch</c:v>
                </c:pt>
                <c:pt idx="199">
                  <c:v>Luzernensprossen (Alfalfa) frisch</c:v>
                </c:pt>
                <c:pt idx="200">
                  <c:v>Teigwaren-Eierteigwaren gegart</c:v>
                </c:pt>
                <c:pt idx="201">
                  <c:v>Blattspinat gegart</c:v>
                </c:pt>
                <c:pt idx="202">
                  <c:v>Knoblauch gegart</c:v>
                </c:pt>
                <c:pt idx="203">
                  <c:v>Sanddornbeere frisch</c:v>
                </c:pt>
                <c:pt idx="204">
                  <c:v>Knoblauch roh</c:v>
                </c:pt>
                <c:pt idx="205">
                  <c:v>Knoblauch roh</c:v>
                </c:pt>
                <c:pt idx="206">
                  <c:v>Buchweizen Mehl</c:v>
                </c:pt>
                <c:pt idx="207">
                  <c:v>Meerrettich frisch</c:v>
                </c:pt>
                <c:pt idx="208">
                  <c:v>Blattspinat frisch</c:v>
                </c:pt>
                <c:pt idx="209">
                  <c:v>Stutenmilch</c:v>
                </c:pt>
                <c:pt idx="210">
                  <c:v>Sanddornbeere Fruchtsaft</c:v>
                </c:pt>
                <c:pt idx="211">
                  <c:v>Gewürze-Schnittlauch</c:v>
                </c:pt>
                <c:pt idx="212">
                  <c:v>Schnittlauch frisch</c:v>
                </c:pt>
                <c:pt idx="213">
                  <c:v>Dill frisch</c:v>
                </c:pt>
                <c:pt idx="214">
                  <c:v>Getreidesprossen frisch</c:v>
                </c:pt>
                <c:pt idx="215">
                  <c:v>Waldpilze</c:v>
                </c:pt>
                <c:pt idx="216">
                  <c:v>Eselsmilch</c:v>
                </c:pt>
                <c:pt idx="217">
                  <c:v>Gewürze-Kapern</c:v>
                </c:pt>
                <c:pt idx="218">
                  <c:v>Rosenkohl frisch</c:v>
                </c:pt>
                <c:pt idx="219">
                  <c:v>Gewürze-Basilikum frisch</c:v>
                </c:pt>
                <c:pt idx="220">
                  <c:v>Birkenpilz frisch</c:v>
                </c:pt>
                <c:pt idx="221">
                  <c:v>Hirse gegart</c:v>
                </c:pt>
                <c:pt idx="222">
                  <c:v>Edel-Reizker frisch</c:v>
                </c:pt>
                <c:pt idx="223">
                  <c:v>Rosenkohl gegart</c:v>
                </c:pt>
                <c:pt idx="224">
                  <c:v>Batate (Süsskartoffel) gegart</c:v>
                </c:pt>
                <c:pt idx="225">
                  <c:v>Oliven schwarz</c:v>
                </c:pt>
                <c:pt idx="226">
                  <c:v>Oliven schwarz gesäuert</c:v>
                </c:pt>
                <c:pt idx="227">
                  <c:v>Oliven schwarz frisch</c:v>
                </c:pt>
                <c:pt idx="228">
                  <c:v>Mangold frisch gegart</c:v>
                </c:pt>
                <c:pt idx="229">
                  <c:v>Liebstöckel frisch</c:v>
                </c:pt>
                <c:pt idx="230">
                  <c:v>Zitronenmelisse frisch</c:v>
                </c:pt>
                <c:pt idx="231">
                  <c:v>Wacholder frisch</c:v>
                </c:pt>
                <c:pt idx="232">
                  <c:v>Pimpinelle frisch</c:v>
                </c:pt>
                <c:pt idx="233">
                  <c:v>Weinraute frisch</c:v>
                </c:pt>
                <c:pt idx="234">
                  <c:v>Broccoli frisch</c:v>
                </c:pt>
                <c:pt idx="235">
                  <c:v>Estragon frisch</c:v>
                </c:pt>
                <c:pt idx="236">
                  <c:v>Bohnen-Stangenbohnen grün frisch</c:v>
                </c:pt>
                <c:pt idx="237">
                  <c:v>Buschbohnen grün frisch</c:v>
                </c:pt>
                <c:pt idx="238">
                  <c:v>Stangenbohnen grün frisch</c:v>
                </c:pt>
                <c:pt idx="239">
                  <c:v>Bohnen grün gegart</c:v>
                </c:pt>
                <c:pt idx="240">
                  <c:v>Süsskartoffeln frisch</c:v>
                </c:pt>
                <c:pt idx="241">
                  <c:v>Rucola roh</c:v>
                </c:pt>
                <c:pt idx="242">
                  <c:v>Broccoli frisch gegart</c:v>
                </c:pt>
                <c:pt idx="243">
                  <c:v>Champignon frisch</c:v>
                </c:pt>
                <c:pt idx="244">
                  <c:v>Mungobohnensprossen frisch</c:v>
                </c:pt>
                <c:pt idx="245">
                  <c:v>Mungobohnensprossen</c:v>
                </c:pt>
                <c:pt idx="246">
                  <c:v>Mungobohnensprossen frisch</c:v>
                </c:pt>
                <c:pt idx="247">
                  <c:v>Mangold frisch</c:v>
                </c:pt>
                <c:pt idx="248">
                  <c:v>Bambussprossen frisch</c:v>
                </c:pt>
                <c:pt idx="249">
                  <c:v>Kartoffeln ungeschält frisch</c:v>
                </c:pt>
                <c:pt idx="250">
                  <c:v>Topinambur frisch</c:v>
                </c:pt>
                <c:pt idx="251">
                  <c:v>Rotkappe frisch</c:v>
                </c:pt>
                <c:pt idx="252">
                  <c:v>Weinbrand - Kirsche</c:v>
                </c:pt>
                <c:pt idx="253">
                  <c:v>Kartoffel gegart</c:v>
                </c:pt>
                <c:pt idx="254">
                  <c:v>Salzkartoffeln (Zubereitung Haushalt)</c:v>
                </c:pt>
                <c:pt idx="255">
                  <c:v>Mango getrocknet</c:v>
                </c:pt>
                <c:pt idx="256">
                  <c:v>Weintrauben getrocknet</c:v>
                </c:pt>
                <c:pt idx="257">
                  <c:v>Feige frisch</c:v>
                </c:pt>
                <c:pt idx="258">
                  <c:v>Wirsingkohl frisch</c:v>
                </c:pt>
                <c:pt idx="259">
                  <c:v>Schokolade gefüllt mit Kokosnuss</c:v>
                </c:pt>
                <c:pt idx="260">
                  <c:v>Bratkartoffeln (Zubereitung Haushalt)</c:v>
                </c:pt>
                <c:pt idx="261">
                  <c:v>Feldsalat frisch</c:v>
                </c:pt>
                <c:pt idx="262">
                  <c:v>Rote Bete gegart</c:v>
                </c:pt>
                <c:pt idx="263">
                  <c:v>Wirsingkohl gedünstet (Zubereitung Haushalt)</c:v>
                </c:pt>
                <c:pt idx="264">
                  <c:v>Wirsingkohl gegart</c:v>
                </c:pt>
                <c:pt idx="265">
                  <c:v>Endivien frisch</c:v>
                </c:pt>
                <c:pt idx="266">
                  <c:v>Artischocken frisch gegart</c:v>
                </c:pt>
                <c:pt idx="267">
                  <c:v>Artischocken frisch</c:v>
                </c:pt>
                <c:pt idx="268">
                  <c:v>Passionsfrucht - Maracuja frisch</c:v>
                </c:pt>
                <c:pt idx="269">
                  <c:v>Rote Bete Gemüsesaft</c:v>
                </c:pt>
                <c:pt idx="270">
                  <c:v>Gemüsezwiebel roh</c:v>
                </c:pt>
                <c:pt idx="271">
                  <c:v>Oliven grün frisch</c:v>
                </c:pt>
                <c:pt idx="272">
                  <c:v>Oliven</c:v>
                </c:pt>
                <c:pt idx="273">
                  <c:v>Oliven grün gesäuert</c:v>
                </c:pt>
                <c:pt idx="274">
                  <c:v>Kapstachelbeere</c:v>
                </c:pt>
                <c:pt idx="275">
                  <c:v>Acerola getrocknet</c:v>
                </c:pt>
                <c:pt idx="276">
                  <c:v>Kokosnussmilch 60% Kokosanteil</c:v>
                </c:pt>
                <c:pt idx="277">
                  <c:v>Shiitakepilz frisch</c:v>
                </c:pt>
                <c:pt idx="278">
                  <c:v>Oregano</c:v>
                </c:pt>
                <c:pt idx="279">
                  <c:v>Spargel grün</c:v>
                </c:pt>
                <c:pt idx="280">
                  <c:v>Bohnen grün Konserve</c:v>
                </c:pt>
                <c:pt idx="281">
                  <c:v>Lollo Rosso roh</c:v>
                </c:pt>
                <c:pt idx="282">
                  <c:v>Zucchini frisch</c:v>
                </c:pt>
                <c:pt idx="283">
                  <c:v>Zucchini frisch gegart</c:v>
                </c:pt>
                <c:pt idx="284">
                  <c:v>Majoran frisch</c:v>
                </c:pt>
                <c:pt idx="285">
                  <c:v>Zwiebel</c:v>
                </c:pt>
                <c:pt idx="286">
                  <c:v>Kohlrabi frisch</c:v>
                </c:pt>
                <c:pt idx="287">
                  <c:v>Aubergine frisch gegart</c:v>
                </c:pt>
                <c:pt idx="288">
                  <c:v>Aubergine frisch gegart</c:v>
                </c:pt>
                <c:pt idx="289">
                  <c:v>Aubergine frisch</c:v>
                </c:pt>
                <c:pt idx="290">
                  <c:v>Fenchel gegart</c:v>
                </c:pt>
                <c:pt idx="291">
                  <c:v>Bärlauch roh</c:v>
                </c:pt>
                <c:pt idx="292">
                  <c:v>Romanesco (Minarettkohl) roh</c:v>
                </c:pt>
                <c:pt idx="293">
                  <c:v>Blumenkohl gegart</c:v>
                </c:pt>
                <c:pt idx="294">
                  <c:v>Spitzkohl frisch</c:v>
                </c:pt>
                <c:pt idx="295">
                  <c:v>Lauch -Porree gegart</c:v>
                </c:pt>
                <c:pt idx="296">
                  <c:v>Lauch</c:v>
                </c:pt>
                <c:pt idx="297">
                  <c:v>Fenchel frisch</c:v>
                </c:pt>
                <c:pt idx="298">
                  <c:v>Kokosblütenzucker</c:v>
                </c:pt>
                <c:pt idx="299">
                  <c:v>Chicoree frisch</c:v>
                </c:pt>
                <c:pt idx="300">
                  <c:v>Blumenkohl roh</c:v>
                </c:pt>
                <c:pt idx="301">
                  <c:v>Kopfsalat frisch</c:v>
                </c:pt>
                <c:pt idx="302">
                  <c:v>Brunnenkresse frisch</c:v>
                </c:pt>
                <c:pt idx="303">
                  <c:v>Salbei frisch</c:v>
                </c:pt>
                <c:pt idx="304">
                  <c:v>Spargel weiss gegart</c:v>
                </c:pt>
                <c:pt idx="305">
                  <c:v>Himbeere</c:v>
                </c:pt>
                <c:pt idx="306">
                  <c:v>Bleichsellerie Gemüsesaft</c:v>
                </c:pt>
                <c:pt idx="307">
                  <c:v>Dattel getrocknet</c:v>
                </c:pt>
                <c:pt idx="308">
                  <c:v>Haferdrink</c:v>
                </c:pt>
                <c:pt idx="309">
                  <c:v>Flohsamenschalen</c:v>
                </c:pt>
                <c:pt idx="310">
                  <c:v>Thymian frisch</c:v>
                </c:pt>
                <c:pt idx="311">
                  <c:v>Zwetschge getrocknet</c:v>
                </c:pt>
                <c:pt idx="312">
                  <c:v>Chinakohl frisch</c:v>
                </c:pt>
                <c:pt idx="313">
                  <c:v>Eisbergsalat frisch</c:v>
                </c:pt>
                <c:pt idx="314">
                  <c:v>Chinakohl frisch gegart</c:v>
                </c:pt>
                <c:pt idx="315">
                  <c:v>Erdbeere frisch</c:v>
                </c:pt>
                <c:pt idx="316">
                  <c:v>Walderdbeere frisch</c:v>
                </c:pt>
                <c:pt idx="317">
                  <c:v>Rotkohl frisch</c:v>
                </c:pt>
                <c:pt idx="318">
                  <c:v>Honigmelone roh</c:v>
                </c:pt>
                <c:pt idx="319">
                  <c:v>Gemüsepaprika rot frisch</c:v>
                </c:pt>
                <c:pt idx="320">
                  <c:v>Johannisbeere schwarz frisch</c:v>
                </c:pt>
                <c:pt idx="321">
                  <c:v>Weisskohl frisch</c:v>
                </c:pt>
                <c:pt idx="322">
                  <c:v>Rotkohl frisch gegart</c:v>
                </c:pt>
                <c:pt idx="323">
                  <c:v>Gemüsepaprika gelb frisch</c:v>
                </c:pt>
                <c:pt idx="324">
                  <c:v>Brombeere</c:v>
                </c:pt>
                <c:pt idx="325">
                  <c:v>Lorbeer</c:v>
                </c:pt>
                <c:pt idx="326">
                  <c:v>Reisdrink</c:v>
                </c:pt>
                <c:pt idx="327">
                  <c:v>Gemüsepaprika grün frisch</c:v>
                </c:pt>
                <c:pt idx="328">
                  <c:v>Kokosfett</c:v>
                </c:pt>
                <c:pt idx="329">
                  <c:v>Nektarine frisch</c:v>
                </c:pt>
                <c:pt idx="330">
                  <c:v>Kokosöl</c:v>
                </c:pt>
                <c:pt idx="331">
                  <c:v>Persimone</c:v>
                </c:pt>
                <c:pt idx="332">
                  <c:v>Johannisbeere</c:v>
                </c:pt>
                <c:pt idx="333">
                  <c:v>Sellerieblätter frisch</c:v>
                </c:pt>
                <c:pt idx="334">
                  <c:v>Preiselbeere Fruchtsaft</c:v>
                </c:pt>
                <c:pt idx="335">
                  <c:v>Rettich weiss frisch</c:v>
                </c:pt>
                <c:pt idx="336">
                  <c:v>Radieschen frisch</c:v>
                </c:pt>
                <c:pt idx="337">
                  <c:v>Aprikose</c:v>
                </c:pt>
                <c:pt idx="338">
                  <c:v>Banane</c:v>
                </c:pt>
                <c:pt idx="339">
                  <c:v>Sauerkraut (Zubereitung Haushalt)</c:v>
                </c:pt>
                <c:pt idx="340">
                  <c:v>Pfirsich frisch</c:v>
                </c:pt>
                <c:pt idx="341">
                  <c:v>Tomatensosse aus frischen Tomaten (Zubereitung Haushalt)</c:v>
                </c:pt>
                <c:pt idx="342">
                  <c:v>Kiwi frisch</c:v>
                </c:pt>
                <c:pt idx="343">
                  <c:v>Kaki frisch</c:v>
                </c:pt>
                <c:pt idx="344">
                  <c:v>Orange frisch</c:v>
                </c:pt>
                <c:pt idx="345">
                  <c:v>Karotte gegart</c:v>
                </c:pt>
                <c:pt idx="346">
                  <c:v>Karotten roh</c:v>
                </c:pt>
                <c:pt idx="347">
                  <c:v>Orange Fruchtsaft</c:v>
                </c:pt>
                <c:pt idx="348">
                  <c:v>Stachelbeere</c:v>
                </c:pt>
                <c:pt idx="349">
                  <c:v>Rosmarin frisch</c:v>
                </c:pt>
                <c:pt idx="350">
                  <c:v>Wassermelone roh</c:v>
                </c:pt>
                <c:pt idx="351">
                  <c:v>Zitrone frisch</c:v>
                </c:pt>
                <c:pt idx="352">
                  <c:v>Granatapfel frisch</c:v>
                </c:pt>
                <c:pt idx="353">
                  <c:v>Ananas frisch</c:v>
                </c:pt>
                <c:pt idx="354">
                  <c:v>Ingwerknolle</c:v>
                </c:pt>
                <c:pt idx="355">
                  <c:v>Granatapfel Fruchtsaft</c:v>
                </c:pt>
                <c:pt idx="356">
                  <c:v>Weintraube rot frisch</c:v>
                </c:pt>
                <c:pt idx="357">
                  <c:v>Weintraube weiss frisch</c:v>
                </c:pt>
                <c:pt idx="358">
                  <c:v>Ananas Fruchtsaft</c:v>
                </c:pt>
                <c:pt idx="359">
                  <c:v>Karotte Gemüsesaft</c:v>
                </c:pt>
                <c:pt idx="360">
                  <c:v>Tomate rot roh</c:v>
                </c:pt>
                <c:pt idx="361">
                  <c:v>Tomaten-Cocktailtomaten</c:v>
                </c:pt>
                <c:pt idx="362">
                  <c:v>Mango frisch</c:v>
                </c:pt>
                <c:pt idx="363">
                  <c:v>Weintraube rot Fruchtsaft</c:v>
                </c:pt>
                <c:pt idx="364">
                  <c:v>Pomelo frisch</c:v>
                </c:pt>
                <c:pt idx="365">
                  <c:v>Pomelo frisch</c:v>
                </c:pt>
                <c:pt idx="366">
                  <c:v>Mandarine frisch </c:v>
                </c:pt>
                <c:pt idx="367">
                  <c:v>Zitrone Fruchtsaft</c:v>
                </c:pt>
                <c:pt idx="368">
                  <c:v>Mango Fruchtsaft</c:v>
                </c:pt>
                <c:pt idx="369">
                  <c:v>Mango Fruchtsaft</c:v>
                </c:pt>
                <c:pt idx="370">
                  <c:v>Bier Starkbier</c:v>
                </c:pt>
                <c:pt idx="371">
                  <c:v>Bier Starkbier</c:v>
                </c:pt>
                <c:pt idx="372">
                  <c:v>Kürbissuppe (Zubereitung Haushalt)</c:v>
                </c:pt>
                <c:pt idx="373">
                  <c:v>Mandeldrink ungesüsst</c:v>
                </c:pt>
                <c:pt idx="374">
                  <c:v>Clementine frisch</c:v>
                </c:pt>
                <c:pt idx="375">
                  <c:v>Papaya roh</c:v>
                </c:pt>
                <c:pt idx="376">
                  <c:v>Tomaten Gemüsesaft</c:v>
                </c:pt>
                <c:pt idx="377">
                  <c:v>Gurke frisch</c:v>
                </c:pt>
                <c:pt idx="378">
                  <c:v>Kaffee mit Milch (Getränk)</c:v>
                </c:pt>
                <c:pt idx="379">
                  <c:v>Bier</c:v>
                </c:pt>
                <c:pt idx="380">
                  <c:v>Bier Hell</c:v>
                </c:pt>
                <c:pt idx="381">
                  <c:v>Heidelbeere frisch</c:v>
                </c:pt>
                <c:pt idx="382">
                  <c:v>Heidelbeere Fruchtsaft</c:v>
                </c:pt>
                <c:pt idx="383">
                  <c:v>Kokoswasser</c:v>
                </c:pt>
                <c:pt idx="384">
                  <c:v>Mirabelle frisch</c:v>
                </c:pt>
                <c:pt idx="385">
                  <c:v>Apfel</c:v>
                </c:pt>
                <c:pt idx="386">
                  <c:v>Apfel Fruchtsaft (Ohne Zuckerzusatz)</c:v>
                </c:pt>
                <c:pt idx="387">
                  <c:v>Apfel Fruchtsaft (Ohne Zuckerzusatz)</c:v>
                </c:pt>
                <c:pt idx="388">
                  <c:v>Bier Dunkel</c:v>
                </c:pt>
                <c:pt idx="389">
                  <c:v>Bier alkoholfrei (&lt; 0,5 Gew% Alkohol)</c:v>
                </c:pt>
                <c:pt idx="390">
                  <c:v>Pflaume frisch</c:v>
                </c:pt>
                <c:pt idx="391">
                  <c:v>Zwetschge frisch</c:v>
                </c:pt>
                <c:pt idx="392">
                  <c:v>Weizenbier (Weissbier) obergärig</c:v>
                </c:pt>
                <c:pt idx="393">
                  <c:v>Tee schwarz mit Milch (Getränk)</c:v>
                </c:pt>
                <c:pt idx="394">
                  <c:v>Birne frisch</c:v>
                </c:pt>
                <c:pt idx="395">
                  <c:v>Kaffee (Getränk)</c:v>
                </c:pt>
                <c:pt idx="396">
                  <c:v>Wein-Rotwein leicht</c:v>
                </c:pt>
                <c:pt idx="397">
                  <c:v>Wein-Rotwein mittel Qualitätswein</c:v>
                </c:pt>
                <c:pt idx="398">
                  <c:v>Wein-Rotwein schwer</c:v>
                </c:pt>
                <c:pt idx="399">
                  <c:v>Wein-Weisswein trocken</c:v>
                </c:pt>
                <c:pt idx="400">
                  <c:v>Avocado frisch</c:v>
                </c:pt>
                <c:pt idx="401">
                  <c:v>Avocado roh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AS'!$CH$8:$CH$422</c:f>
              <c:numCache>
                <c:formatCode>General</c:formatCode>
                <c:ptCount val="415"/>
                <c:pt idx="0">
                  <c:v>1595.3</c:v>
                </c:pt>
                <c:pt idx="1">
                  <c:v>1342</c:v>
                </c:pt>
                <c:pt idx="2">
                  <c:v>1320</c:v>
                </c:pt>
                <c:pt idx="3">
                  <c:v>1320</c:v>
                </c:pt>
                <c:pt idx="4">
                  <c:v>1315</c:v>
                </c:pt>
                <c:pt idx="5">
                  <c:v>1284</c:v>
                </c:pt>
                <c:pt idx="6">
                  <c:v>1190</c:v>
                </c:pt>
                <c:pt idx="7">
                  <c:v>1158</c:v>
                </c:pt>
                <c:pt idx="8">
                  <c:v>1127</c:v>
                </c:pt>
                <c:pt idx="9">
                  <c:v>1127</c:v>
                </c:pt>
                <c:pt idx="10">
                  <c:v>1067</c:v>
                </c:pt>
                <c:pt idx="11">
                  <c:v>1050</c:v>
                </c:pt>
                <c:pt idx="12">
                  <c:v>1011</c:v>
                </c:pt>
                <c:pt idx="13">
                  <c:v>985</c:v>
                </c:pt>
                <c:pt idx="14">
                  <c:v>966</c:v>
                </c:pt>
                <c:pt idx="15">
                  <c:v>966</c:v>
                </c:pt>
                <c:pt idx="16">
                  <c:v>941</c:v>
                </c:pt>
                <c:pt idx="17">
                  <c:v>939.7</c:v>
                </c:pt>
                <c:pt idx="18">
                  <c:v>938</c:v>
                </c:pt>
                <c:pt idx="19">
                  <c:v>930</c:v>
                </c:pt>
                <c:pt idx="20">
                  <c:v>930</c:v>
                </c:pt>
                <c:pt idx="21">
                  <c:v>925</c:v>
                </c:pt>
                <c:pt idx="22">
                  <c:v>908</c:v>
                </c:pt>
                <c:pt idx="23">
                  <c:v>904</c:v>
                </c:pt>
                <c:pt idx="24">
                  <c:v>887</c:v>
                </c:pt>
                <c:pt idx="25">
                  <c:v>844</c:v>
                </c:pt>
                <c:pt idx="26">
                  <c:v>840</c:v>
                </c:pt>
                <c:pt idx="27">
                  <c:v>792</c:v>
                </c:pt>
                <c:pt idx="28">
                  <c:v>787</c:v>
                </c:pt>
                <c:pt idx="29">
                  <c:v>782</c:v>
                </c:pt>
                <c:pt idx="30">
                  <c:v>782</c:v>
                </c:pt>
                <c:pt idx="31">
                  <c:v>768</c:v>
                </c:pt>
                <c:pt idx="32">
                  <c:v>764</c:v>
                </c:pt>
                <c:pt idx="33">
                  <c:v>763</c:v>
                </c:pt>
                <c:pt idx="34">
                  <c:v>752</c:v>
                </c:pt>
                <c:pt idx="35">
                  <c:v>745</c:v>
                </c:pt>
                <c:pt idx="36">
                  <c:v>736</c:v>
                </c:pt>
                <c:pt idx="37">
                  <c:v>732</c:v>
                </c:pt>
                <c:pt idx="38">
                  <c:v>728</c:v>
                </c:pt>
                <c:pt idx="39">
                  <c:v>721</c:v>
                </c:pt>
                <c:pt idx="40">
                  <c:v>719</c:v>
                </c:pt>
                <c:pt idx="41">
                  <c:v>718</c:v>
                </c:pt>
                <c:pt idx="42">
                  <c:v>711</c:v>
                </c:pt>
                <c:pt idx="43">
                  <c:v>701</c:v>
                </c:pt>
                <c:pt idx="44">
                  <c:v>700</c:v>
                </c:pt>
                <c:pt idx="45">
                  <c:v>687</c:v>
                </c:pt>
                <c:pt idx="46">
                  <c:v>673</c:v>
                </c:pt>
                <c:pt idx="47">
                  <c:v>672</c:v>
                </c:pt>
                <c:pt idx="48">
                  <c:v>671</c:v>
                </c:pt>
                <c:pt idx="49">
                  <c:v>668</c:v>
                </c:pt>
                <c:pt idx="50">
                  <c:v>664</c:v>
                </c:pt>
                <c:pt idx="51">
                  <c:v>661</c:v>
                </c:pt>
                <c:pt idx="52">
                  <c:v>656</c:v>
                </c:pt>
                <c:pt idx="53">
                  <c:v>648</c:v>
                </c:pt>
                <c:pt idx="54">
                  <c:v>648</c:v>
                </c:pt>
                <c:pt idx="55">
                  <c:v>642</c:v>
                </c:pt>
                <c:pt idx="56">
                  <c:v>640</c:v>
                </c:pt>
                <c:pt idx="57">
                  <c:v>637.79999999999995</c:v>
                </c:pt>
                <c:pt idx="58">
                  <c:v>634</c:v>
                </c:pt>
                <c:pt idx="59">
                  <c:v>630</c:v>
                </c:pt>
                <c:pt idx="60">
                  <c:v>627</c:v>
                </c:pt>
                <c:pt idx="61">
                  <c:v>627</c:v>
                </c:pt>
                <c:pt idx="62">
                  <c:v>618</c:v>
                </c:pt>
                <c:pt idx="63">
                  <c:v>607</c:v>
                </c:pt>
                <c:pt idx="64">
                  <c:v>600</c:v>
                </c:pt>
                <c:pt idx="65">
                  <c:v>593</c:v>
                </c:pt>
                <c:pt idx="66">
                  <c:v>590</c:v>
                </c:pt>
                <c:pt idx="67">
                  <c:v>589</c:v>
                </c:pt>
                <c:pt idx="68">
                  <c:v>586</c:v>
                </c:pt>
                <c:pt idx="69">
                  <c:v>585</c:v>
                </c:pt>
                <c:pt idx="70">
                  <c:v>582</c:v>
                </c:pt>
                <c:pt idx="71">
                  <c:v>579.1</c:v>
                </c:pt>
                <c:pt idx="72">
                  <c:v>578</c:v>
                </c:pt>
                <c:pt idx="73">
                  <c:v>573</c:v>
                </c:pt>
                <c:pt idx="74">
                  <c:v>570</c:v>
                </c:pt>
                <c:pt idx="75">
                  <c:v>569</c:v>
                </c:pt>
                <c:pt idx="76">
                  <c:v>567</c:v>
                </c:pt>
                <c:pt idx="77">
                  <c:v>562</c:v>
                </c:pt>
                <c:pt idx="78">
                  <c:v>560</c:v>
                </c:pt>
                <c:pt idx="79">
                  <c:v>555</c:v>
                </c:pt>
                <c:pt idx="80">
                  <c:v>554</c:v>
                </c:pt>
                <c:pt idx="81">
                  <c:v>550</c:v>
                </c:pt>
                <c:pt idx="82">
                  <c:v>546</c:v>
                </c:pt>
                <c:pt idx="83">
                  <c:v>546</c:v>
                </c:pt>
                <c:pt idx="84">
                  <c:v>540</c:v>
                </c:pt>
                <c:pt idx="85">
                  <c:v>533</c:v>
                </c:pt>
                <c:pt idx="86">
                  <c:v>531</c:v>
                </c:pt>
                <c:pt idx="87">
                  <c:v>512</c:v>
                </c:pt>
                <c:pt idx="88">
                  <c:v>508</c:v>
                </c:pt>
                <c:pt idx="89">
                  <c:v>501</c:v>
                </c:pt>
                <c:pt idx="90">
                  <c:v>476.1</c:v>
                </c:pt>
                <c:pt idx="91">
                  <c:v>469</c:v>
                </c:pt>
                <c:pt idx="92">
                  <c:v>461</c:v>
                </c:pt>
                <c:pt idx="93">
                  <c:v>435.7</c:v>
                </c:pt>
                <c:pt idx="94">
                  <c:v>433.1</c:v>
                </c:pt>
                <c:pt idx="95">
                  <c:v>424.8</c:v>
                </c:pt>
                <c:pt idx="96">
                  <c:v>423.2</c:v>
                </c:pt>
                <c:pt idx="97">
                  <c:v>411.6</c:v>
                </c:pt>
                <c:pt idx="98">
                  <c:v>411</c:v>
                </c:pt>
                <c:pt idx="99">
                  <c:v>410</c:v>
                </c:pt>
                <c:pt idx="100">
                  <c:v>402</c:v>
                </c:pt>
                <c:pt idx="101">
                  <c:v>402</c:v>
                </c:pt>
                <c:pt idx="102">
                  <c:v>401.2</c:v>
                </c:pt>
                <c:pt idx="103">
                  <c:v>390.5</c:v>
                </c:pt>
                <c:pt idx="104">
                  <c:v>387</c:v>
                </c:pt>
                <c:pt idx="105">
                  <c:v>376</c:v>
                </c:pt>
                <c:pt idx="106">
                  <c:v>375</c:v>
                </c:pt>
                <c:pt idx="107">
                  <c:v>370.3</c:v>
                </c:pt>
                <c:pt idx="108">
                  <c:v>364</c:v>
                </c:pt>
                <c:pt idx="109">
                  <c:v>352</c:v>
                </c:pt>
                <c:pt idx="110">
                  <c:v>350.5</c:v>
                </c:pt>
                <c:pt idx="111">
                  <c:v>346</c:v>
                </c:pt>
                <c:pt idx="112">
                  <c:v>345</c:v>
                </c:pt>
                <c:pt idx="113">
                  <c:v>343</c:v>
                </c:pt>
                <c:pt idx="114">
                  <c:v>343</c:v>
                </c:pt>
                <c:pt idx="115">
                  <c:v>337</c:v>
                </c:pt>
                <c:pt idx="116">
                  <c:v>330</c:v>
                </c:pt>
                <c:pt idx="117">
                  <c:v>329</c:v>
                </c:pt>
                <c:pt idx="118">
                  <c:v>322</c:v>
                </c:pt>
                <c:pt idx="119">
                  <c:v>321</c:v>
                </c:pt>
                <c:pt idx="120">
                  <c:v>321</c:v>
                </c:pt>
                <c:pt idx="121">
                  <c:v>321</c:v>
                </c:pt>
                <c:pt idx="122">
                  <c:v>321</c:v>
                </c:pt>
                <c:pt idx="123">
                  <c:v>321</c:v>
                </c:pt>
                <c:pt idx="124">
                  <c:v>321</c:v>
                </c:pt>
                <c:pt idx="125">
                  <c:v>321</c:v>
                </c:pt>
                <c:pt idx="126">
                  <c:v>321</c:v>
                </c:pt>
                <c:pt idx="127">
                  <c:v>321</c:v>
                </c:pt>
                <c:pt idx="128">
                  <c:v>321</c:v>
                </c:pt>
                <c:pt idx="129">
                  <c:v>320</c:v>
                </c:pt>
                <c:pt idx="130">
                  <c:v>319.3</c:v>
                </c:pt>
                <c:pt idx="131">
                  <c:v>317.39999999999998</c:v>
                </c:pt>
                <c:pt idx="132">
                  <c:v>317</c:v>
                </c:pt>
                <c:pt idx="133">
                  <c:v>310</c:v>
                </c:pt>
                <c:pt idx="134">
                  <c:v>307</c:v>
                </c:pt>
                <c:pt idx="135">
                  <c:v>299</c:v>
                </c:pt>
                <c:pt idx="136">
                  <c:v>288</c:v>
                </c:pt>
                <c:pt idx="137">
                  <c:v>288</c:v>
                </c:pt>
                <c:pt idx="138">
                  <c:v>275</c:v>
                </c:pt>
                <c:pt idx="139">
                  <c:v>267</c:v>
                </c:pt>
                <c:pt idx="140">
                  <c:v>264.5</c:v>
                </c:pt>
                <c:pt idx="141">
                  <c:v>253</c:v>
                </c:pt>
                <c:pt idx="142">
                  <c:v>253</c:v>
                </c:pt>
                <c:pt idx="143">
                  <c:v>252</c:v>
                </c:pt>
                <c:pt idx="144">
                  <c:v>240</c:v>
                </c:pt>
                <c:pt idx="145">
                  <c:v>234</c:v>
                </c:pt>
                <c:pt idx="146">
                  <c:v>233</c:v>
                </c:pt>
                <c:pt idx="147">
                  <c:v>223</c:v>
                </c:pt>
                <c:pt idx="148">
                  <c:v>223</c:v>
                </c:pt>
                <c:pt idx="149">
                  <c:v>211</c:v>
                </c:pt>
                <c:pt idx="150">
                  <c:v>205.4</c:v>
                </c:pt>
                <c:pt idx="151">
                  <c:v>205.4</c:v>
                </c:pt>
                <c:pt idx="152">
                  <c:v>205</c:v>
                </c:pt>
                <c:pt idx="153">
                  <c:v>202</c:v>
                </c:pt>
                <c:pt idx="154">
                  <c:v>197</c:v>
                </c:pt>
                <c:pt idx="155">
                  <c:v>190</c:v>
                </c:pt>
                <c:pt idx="156">
                  <c:v>187</c:v>
                </c:pt>
                <c:pt idx="157">
                  <c:v>187</c:v>
                </c:pt>
                <c:pt idx="158">
                  <c:v>185</c:v>
                </c:pt>
                <c:pt idx="159">
                  <c:v>184</c:v>
                </c:pt>
                <c:pt idx="160">
                  <c:v>181</c:v>
                </c:pt>
                <c:pt idx="161">
                  <c:v>181</c:v>
                </c:pt>
                <c:pt idx="162">
                  <c:v>180</c:v>
                </c:pt>
                <c:pt idx="163">
                  <c:v>177</c:v>
                </c:pt>
                <c:pt idx="164">
                  <c:v>177</c:v>
                </c:pt>
                <c:pt idx="165">
                  <c:v>176</c:v>
                </c:pt>
                <c:pt idx="166">
                  <c:v>174</c:v>
                </c:pt>
                <c:pt idx="167">
                  <c:v>173</c:v>
                </c:pt>
                <c:pt idx="168">
                  <c:v>170</c:v>
                </c:pt>
                <c:pt idx="169">
                  <c:v>161</c:v>
                </c:pt>
                <c:pt idx="170">
                  <c:v>161</c:v>
                </c:pt>
                <c:pt idx="171">
                  <c:v>159</c:v>
                </c:pt>
                <c:pt idx="172">
                  <c:v>157</c:v>
                </c:pt>
                <c:pt idx="173">
                  <c:v>157</c:v>
                </c:pt>
                <c:pt idx="174">
                  <c:v>156</c:v>
                </c:pt>
                <c:pt idx="175">
                  <c:v>155</c:v>
                </c:pt>
                <c:pt idx="176">
                  <c:v>155</c:v>
                </c:pt>
                <c:pt idx="177">
                  <c:v>155</c:v>
                </c:pt>
                <c:pt idx="178">
                  <c:v>152</c:v>
                </c:pt>
                <c:pt idx="179">
                  <c:v>151</c:v>
                </c:pt>
                <c:pt idx="180">
                  <c:v>151</c:v>
                </c:pt>
                <c:pt idx="181">
                  <c:v>149</c:v>
                </c:pt>
                <c:pt idx="182">
                  <c:v>143</c:v>
                </c:pt>
                <c:pt idx="183">
                  <c:v>141.6</c:v>
                </c:pt>
                <c:pt idx="184">
                  <c:v>140</c:v>
                </c:pt>
                <c:pt idx="185">
                  <c:v>138</c:v>
                </c:pt>
                <c:pt idx="186">
                  <c:v>138</c:v>
                </c:pt>
                <c:pt idx="187">
                  <c:v>133</c:v>
                </c:pt>
                <c:pt idx="188">
                  <c:v>131</c:v>
                </c:pt>
                <c:pt idx="189">
                  <c:v>130</c:v>
                </c:pt>
                <c:pt idx="190">
                  <c:v>129</c:v>
                </c:pt>
                <c:pt idx="191">
                  <c:v>128</c:v>
                </c:pt>
                <c:pt idx="192">
                  <c:v>128</c:v>
                </c:pt>
                <c:pt idx="193">
                  <c:v>125</c:v>
                </c:pt>
                <c:pt idx="194">
                  <c:v>124</c:v>
                </c:pt>
                <c:pt idx="195">
                  <c:v>124</c:v>
                </c:pt>
                <c:pt idx="196">
                  <c:v>123</c:v>
                </c:pt>
                <c:pt idx="197">
                  <c:v>121</c:v>
                </c:pt>
                <c:pt idx="198">
                  <c:v>119</c:v>
                </c:pt>
                <c:pt idx="199">
                  <c:v>116</c:v>
                </c:pt>
                <c:pt idx="200">
                  <c:v>115</c:v>
                </c:pt>
                <c:pt idx="201">
                  <c:v>113</c:v>
                </c:pt>
                <c:pt idx="202">
                  <c:v>108</c:v>
                </c:pt>
                <c:pt idx="203">
                  <c:v>108</c:v>
                </c:pt>
                <c:pt idx="204">
                  <c:v>104</c:v>
                </c:pt>
                <c:pt idx="205">
                  <c:v>104</c:v>
                </c:pt>
                <c:pt idx="206">
                  <c:v>102</c:v>
                </c:pt>
                <c:pt idx="207">
                  <c:v>101</c:v>
                </c:pt>
                <c:pt idx="208">
                  <c:v>101</c:v>
                </c:pt>
                <c:pt idx="209">
                  <c:v>101</c:v>
                </c:pt>
                <c:pt idx="210">
                  <c:v>101</c:v>
                </c:pt>
                <c:pt idx="211">
                  <c:v>100</c:v>
                </c:pt>
                <c:pt idx="212">
                  <c:v>100</c:v>
                </c:pt>
                <c:pt idx="213">
                  <c:v>97</c:v>
                </c:pt>
                <c:pt idx="214">
                  <c:v>96</c:v>
                </c:pt>
                <c:pt idx="215">
                  <c:v>95</c:v>
                </c:pt>
                <c:pt idx="216">
                  <c:v>92</c:v>
                </c:pt>
                <c:pt idx="217">
                  <c:v>90</c:v>
                </c:pt>
                <c:pt idx="218">
                  <c:v>89</c:v>
                </c:pt>
                <c:pt idx="219">
                  <c:v>82</c:v>
                </c:pt>
                <c:pt idx="220">
                  <c:v>82</c:v>
                </c:pt>
                <c:pt idx="221">
                  <c:v>80</c:v>
                </c:pt>
                <c:pt idx="222">
                  <c:v>76</c:v>
                </c:pt>
                <c:pt idx="223">
                  <c:v>75</c:v>
                </c:pt>
                <c:pt idx="224">
                  <c:v>74</c:v>
                </c:pt>
                <c:pt idx="225">
                  <c:v>73</c:v>
                </c:pt>
                <c:pt idx="226">
                  <c:v>73</c:v>
                </c:pt>
                <c:pt idx="227">
                  <c:v>73</c:v>
                </c:pt>
                <c:pt idx="228">
                  <c:v>72</c:v>
                </c:pt>
                <c:pt idx="229">
                  <c:v>70</c:v>
                </c:pt>
                <c:pt idx="230">
                  <c:v>70</c:v>
                </c:pt>
                <c:pt idx="231">
                  <c:v>70</c:v>
                </c:pt>
                <c:pt idx="232">
                  <c:v>70</c:v>
                </c:pt>
                <c:pt idx="233">
                  <c:v>70</c:v>
                </c:pt>
                <c:pt idx="234">
                  <c:v>69</c:v>
                </c:pt>
                <c:pt idx="235">
                  <c:v>68</c:v>
                </c:pt>
                <c:pt idx="236">
                  <c:v>67</c:v>
                </c:pt>
                <c:pt idx="237">
                  <c:v>67</c:v>
                </c:pt>
                <c:pt idx="238">
                  <c:v>67</c:v>
                </c:pt>
                <c:pt idx="239">
                  <c:v>67</c:v>
                </c:pt>
                <c:pt idx="240">
                  <c:v>67</c:v>
                </c:pt>
                <c:pt idx="241">
                  <c:v>66.5</c:v>
                </c:pt>
                <c:pt idx="242">
                  <c:v>66</c:v>
                </c:pt>
                <c:pt idx="243">
                  <c:v>66</c:v>
                </c:pt>
                <c:pt idx="244">
                  <c:v>64</c:v>
                </c:pt>
                <c:pt idx="245">
                  <c:v>64</c:v>
                </c:pt>
                <c:pt idx="246">
                  <c:v>64</c:v>
                </c:pt>
                <c:pt idx="247">
                  <c:v>64</c:v>
                </c:pt>
                <c:pt idx="248">
                  <c:v>63</c:v>
                </c:pt>
                <c:pt idx="249">
                  <c:v>61</c:v>
                </c:pt>
                <c:pt idx="250">
                  <c:v>61</c:v>
                </c:pt>
                <c:pt idx="251">
                  <c:v>61</c:v>
                </c:pt>
                <c:pt idx="252">
                  <c:v>59</c:v>
                </c:pt>
                <c:pt idx="253">
                  <c:v>59</c:v>
                </c:pt>
                <c:pt idx="254">
                  <c:v>59</c:v>
                </c:pt>
                <c:pt idx="255">
                  <c:v>58</c:v>
                </c:pt>
                <c:pt idx="256">
                  <c:v>56</c:v>
                </c:pt>
                <c:pt idx="257">
                  <c:v>56</c:v>
                </c:pt>
                <c:pt idx="258">
                  <c:v>54</c:v>
                </c:pt>
                <c:pt idx="259">
                  <c:v>54</c:v>
                </c:pt>
                <c:pt idx="260">
                  <c:v>53</c:v>
                </c:pt>
                <c:pt idx="261">
                  <c:v>52</c:v>
                </c:pt>
                <c:pt idx="262">
                  <c:v>51</c:v>
                </c:pt>
                <c:pt idx="263">
                  <c:v>50</c:v>
                </c:pt>
                <c:pt idx="264">
                  <c:v>49</c:v>
                </c:pt>
                <c:pt idx="265">
                  <c:v>49</c:v>
                </c:pt>
                <c:pt idx="266">
                  <c:v>48</c:v>
                </c:pt>
                <c:pt idx="267">
                  <c:v>48</c:v>
                </c:pt>
                <c:pt idx="268">
                  <c:v>48</c:v>
                </c:pt>
                <c:pt idx="269">
                  <c:v>48</c:v>
                </c:pt>
                <c:pt idx="270">
                  <c:v>47</c:v>
                </c:pt>
                <c:pt idx="271">
                  <c:v>46</c:v>
                </c:pt>
                <c:pt idx="272">
                  <c:v>46</c:v>
                </c:pt>
                <c:pt idx="273">
                  <c:v>46</c:v>
                </c:pt>
                <c:pt idx="274">
                  <c:v>46</c:v>
                </c:pt>
                <c:pt idx="275">
                  <c:v>46</c:v>
                </c:pt>
                <c:pt idx="276">
                  <c:v>44.3</c:v>
                </c:pt>
                <c:pt idx="277">
                  <c:v>44</c:v>
                </c:pt>
                <c:pt idx="278">
                  <c:v>44</c:v>
                </c:pt>
                <c:pt idx="279">
                  <c:v>44</c:v>
                </c:pt>
                <c:pt idx="280">
                  <c:v>44</c:v>
                </c:pt>
                <c:pt idx="281">
                  <c:v>43</c:v>
                </c:pt>
                <c:pt idx="282">
                  <c:v>42</c:v>
                </c:pt>
                <c:pt idx="283">
                  <c:v>42</c:v>
                </c:pt>
                <c:pt idx="284">
                  <c:v>41</c:v>
                </c:pt>
                <c:pt idx="285">
                  <c:v>41</c:v>
                </c:pt>
                <c:pt idx="286">
                  <c:v>40</c:v>
                </c:pt>
                <c:pt idx="287">
                  <c:v>40</c:v>
                </c:pt>
                <c:pt idx="288">
                  <c:v>40</c:v>
                </c:pt>
                <c:pt idx="289">
                  <c:v>40</c:v>
                </c:pt>
                <c:pt idx="290">
                  <c:v>39</c:v>
                </c:pt>
                <c:pt idx="291">
                  <c:v>39</c:v>
                </c:pt>
                <c:pt idx="292">
                  <c:v>38</c:v>
                </c:pt>
                <c:pt idx="293">
                  <c:v>38</c:v>
                </c:pt>
                <c:pt idx="294">
                  <c:v>38</c:v>
                </c:pt>
                <c:pt idx="295">
                  <c:v>38</c:v>
                </c:pt>
                <c:pt idx="296">
                  <c:v>38</c:v>
                </c:pt>
                <c:pt idx="297">
                  <c:v>37</c:v>
                </c:pt>
                <c:pt idx="298">
                  <c:v>36.799999999999997</c:v>
                </c:pt>
                <c:pt idx="299">
                  <c:v>36</c:v>
                </c:pt>
                <c:pt idx="300">
                  <c:v>35</c:v>
                </c:pt>
                <c:pt idx="301">
                  <c:v>35</c:v>
                </c:pt>
                <c:pt idx="302">
                  <c:v>34</c:v>
                </c:pt>
                <c:pt idx="303">
                  <c:v>34</c:v>
                </c:pt>
                <c:pt idx="304">
                  <c:v>34</c:v>
                </c:pt>
                <c:pt idx="305">
                  <c:v>33</c:v>
                </c:pt>
                <c:pt idx="306">
                  <c:v>32</c:v>
                </c:pt>
                <c:pt idx="307">
                  <c:v>31</c:v>
                </c:pt>
                <c:pt idx="308">
                  <c:v>30.9</c:v>
                </c:pt>
                <c:pt idx="309">
                  <c:v>30.5</c:v>
                </c:pt>
                <c:pt idx="310">
                  <c:v>30</c:v>
                </c:pt>
                <c:pt idx="311">
                  <c:v>29</c:v>
                </c:pt>
                <c:pt idx="312">
                  <c:v>29</c:v>
                </c:pt>
                <c:pt idx="313">
                  <c:v>28</c:v>
                </c:pt>
                <c:pt idx="314">
                  <c:v>28</c:v>
                </c:pt>
                <c:pt idx="315">
                  <c:v>28</c:v>
                </c:pt>
                <c:pt idx="316">
                  <c:v>28</c:v>
                </c:pt>
                <c:pt idx="317">
                  <c:v>27</c:v>
                </c:pt>
                <c:pt idx="318">
                  <c:v>27</c:v>
                </c:pt>
                <c:pt idx="319">
                  <c:v>26</c:v>
                </c:pt>
                <c:pt idx="320">
                  <c:v>26</c:v>
                </c:pt>
                <c:pt idx="321">
                  <c:v>25</c:v>
                </c:pt>
                <c:pt idx="322">
                  <c:v>25</c:v>
                </c:pt>
                <c:pt idx="323">
                  <c:v>24</c:v>
                </c:pt>
                <c:pt idx="324">
                  <c:v>24</c:v>
                </c:pt>
                <c:pt idx="325">
                  <c:v>24</c:v>
                </c:pt>
                <c:pt idx="326">
                  <c:v>23.2</c:v>
                </c:pt>
                <c:pt idx="327">
                  <c:v>23</c:v>
                </c:pt>
                <c:pt idx="328">
                  <c:v>23</c:v>
                </c:pt>
                <c:pt idx="329">
                  <c:v>23</c:v>
                </c:pt>
                <c:pt idx="330">
                  <c:v>23</c:v>
                </c:pt>
                <c:pt idx="331">
                  <c:v>22</c:v>
                </c:pt>
                <c:pt idx="332">
                  <c:v>22</c:v>
                </c:pt>
                <c:pt idx="333">
                  <c:v>22</c:v>
                </c:pt>
                <c:pt idx="334">
                  <c:v>22</c:v>
                </c:pt>
                <c:pt idx="335">
                  <c:v>21</c:v>
                </c:pt>
                <c:pt idx="336">
                  <c:v>21</c:v>
                </c:pt>
                <c:pt idx="337">
                  <c:v>21</c:v>
                </c:pt>
                <c:pt idx="338">
                  <c:v>21</c:v>
                </c:pt>
                <c:pt idx="339">
                  <c:v>21</c:v>
                </c:pt>
                <c:pt idx="340">
                  <c:v>21</c:v>
                </c:pt>
                <c:pt idx="341">
                  <c:v>20</c:v>
                </c:pt>
                <c:pt idx="342">
                  <c:v>20</c:v>
                </c:pt>
                <c:pt idx="343">
                  <c:v>18</c:v>
                </c:pt>
                <c:pt idx="344">
                  <c:v>17</c:v>
                </c:pt>
                <c:pt idx="345">
                  <c:v>16</c:v>
                </c:pt>
                <c:pt idx="346">
                  <c:v>16</c:v>
                </c:pt>
                <c:pt idx="347">
                  <c:v>16</c:v>
                </c:pt>
                <c:pt idx="348">
                  <c:v>16</c:v>
                </c:pt>
                <c:pt idx="349">
                  <c:v>16</c:v>
                </c:pt>
                <c:pt idx="350">
                  <c:v>16</c:v>
                </c:pt>
                <c:pt idx="351">
                  <c:v>14</c:v>
                </c:pt>
                <c:pt idx="352">
                  <c:v>14</c:v>
                </c:pt>
                <c:pt idx="353">
                  <c:v>14</c:v>
                </c:pt>
                <c:pt idx="354">
                  <c:v>13</c:v>
                </c:pt>
                <c:pt idx="355">
                  <c:v>13</c:v>
                </c:pt>
                <c:pt idx="356">
                  <c:v>13</c:v>
                </c:pt>
                <c:pt idx="357">
                  <c:v>13</c:v>
                </c:pt>
                <c:pt idx="358">
                  <c:v>13</c:v>
                </c:pt>
                <c:pt idx="359">
                  <c:v>12</c:v>
                </c:pt>
                <c:pt idx="360">
                  <c:v>12</c:v>
                </c:pt>
                <c:pt idx="361">
                  <c:v>12</c:v>
                </c:pt>
                <c:pt idx="362">
                  <c:v>12</c:v>
                </c:pt>
                <c:pt idx="363">
                  <c:v>12</c:v>
                </c:pt>
                <c:pt idx="364">
                  <c:v>11</c:v>
                </c:pt>
                <c:pt idx="365">
                  <c:v>11</c:v>
                </c:pt>
                <c:pt idx="366">
                  <c:v>11</c:v>
                </c:pt>
                <c:pt idx="367">
                  <c:v>11</c:v>
                </c:pt>
                <c:pt idx="368">
                  <c:v>11</c:v>
                </c:pt>
                <c:pt idx="369">
                  <c:v>11</c:v>
                </c:pt>
                <c:pt idx="370">
                  <c:v>11</c:v>
                </c:pt>
                <c:pt idx="371">
                  <c:v>11</c:v>
                </c:pt>
                <c:pt idx="372">
                  <c:v>11</c:v>
                </c:pt>
                <c:pt idx="373">
                  <c:v>10.8</c:v>
                </c:pt>
                <c:pt idx="374">
                  <c:v>10</c:v>
                </c:pt>
                <c:pt idx="375">
                  <c:v>10</c:v>
                </c:pt>
                <c:pt idx="376">
                  <c:v>10</c:v>
                </c:pt>
                <c:pt idx="377">
                  <c:v>10</c:v>
                </c:pt>
                <c:pt idx="378">
                  <c:v>9</c:v>
                </c:pt>
                <c:pt idx="379">
                  <c:v>8</c:v>
                </c:pt>
                <c:pt idx="380">
                  <c:v>8</c:v>
                </c:pt>
                <c:pt idx="381">
                  <c:v>7</c:v>
                </c:pt>
                <c:pt idx="382">
                  <c:v>7</c:v>
                </c:pt>
                <c:pt idx="383">
                  <c:v>7</c:v>
                </c:pt>
                <c:pt idx="384">
                  <c:v>6</c:v>
                </c:pt>
                <c:pt idx="385">
                  <c:v>6</c:v>
                </c:pt>
                <c:pt idx="386">
                  <c:v>6</c:v>
                </c:pt>
                <c:pt idx="387">
                  <c:v>6</c:v>
                </c:pt>
                <c:pt idx="388">
                  <c:v>6</c:v>
                </c:pt>
                <c:pt idx="389">
                  <c:v>6</c:v>
                </c:pt>
                <c:pt idx="390">
                  <c:v>5</c:v>
                </c:pt>
                <c:pt idx="391">
                  <c:v>5</c:v>
                </c:pt>
                <c:pt idx="392">
                  <c:v>5</c:v>
                </c:pt>
                <c:pt idx="393">
                  <c:v>5</c:v>
                </c:pt>
                <c:pt idx="394">
                  <c:v>4</c:v>
                </c:pt>
                <c:pt idx="395">
                  <c:v>4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44-4313-9522-02FB680FF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656128"/>
        <c:axId val="218711168"/>
      </c:barChart>
      <c:catAx>
        <c:axId val="2186561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711168"/>
        <c:crosses val="autoZero"/>
        <c:auto val="1"/>
        <c:lblAlgn val="ctr"/>
        <c:lblOffset val="100"/>
        <c:noMultiLvlLbl val="0"/>
      </c:catAx>
      <c:valAx>
        <c:axId val="21871116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65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Threonin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Threonin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AS'!$CU$8:$CU$422</c:f>
              <c:strCache>
                <c:ptCount val="415"/>
                <c:pt idx="0">
                  <c:v>Lupinenschrot</c:v>
                </c:pt>
                <c:pt idx="1">
                  <c:v>Weizen Keim</c:v>
                </c:pt>
                <c:pt idx="2">
                  <c:v>Kalb Schnitzel (mager) frisch gegart</c:v>
                </c:pt>
                <c:pt idx="3">
                  <c:v>Kaviar echt</c:v>
                </c:pt>
                <c:pt idx="4">
                  <c:v>Rind Hackfleisch gegart</c:v>
                </c:pt>
                <c:pt idx="5">
                  <c:v>Brathähnchen Brustfilet gebraten (zubereitet ohne Fett)</c:v>
                </c:pt>
                <c:pt idx="6">
                  <c:v>Emmentaler</c:v>
                </c:pt>
                <c:pt idx="7">
                  <c:v>Emmentaler Vollfettstufe</c:v>
                </c:pt>
                <c:pt idx="8">
                  <c:v>Kalb Filet (Lende) (mittelfett) frisch gegart</c:v>
                </c:pt>
                <c:pt idx="9">
                  <c:v>Kürbiskerne getrocknet</c:v>
                </c:pt>
                <c:pt idx="10">
                  <c:v>Kürbiskerne geröstet</c:v>
                </c:pt>
                <c:pt idx="11">
                  <c:v>Tilsiter</c:v>
                </c:pt>
                <c:pt idx="12">
                  <c:v>Forelle frisch gebraten Fischzuschnitt</c:v>
                </c:pt>
                <c:pt idx="13">
                  <c:v>Pute Schenkel frisch gegart</c:v>
                </c:pt>
                <c:pt idx="14">
                  <c:v>Forelle blau (Zubereitung Gastronomie)</c:v>
                </c:pt>
                <c:pt idx="15">
                  <c:v>Schnittkäse aus Ziegenmilch (50% Fett i. Tr.)</c:v>
                </c:pt>
                <c:pt idx="16">
                  <c:v>Kümmelkäse Rahmstufe</c:v>
                </c:pt>
                <c:pt idx="17">
                  <c:v>Pute Brust frisch</c:v>
                </c:pt>
                <c:pt idx="18">
                  <c:v>Zander frisch gebraten Fischzuschnitt</c:v>
                </c:pt>
                <c:pt idx="19">
                  <c:v>Forellenfilets gebraten (Zubereitung Gastronomie)</c:v>
                </c:pt>
                <c:pt idx="20">
                  <c:v>Forelle geräuchert</c:v>
                </c:pt>
                <c:pt idx="21">
                  <c:v>Schwein Filet (mager) frisch</c:v>
                </c:pt>
                <c:pt idx="22">
                  <c:v>Sonnenblumenkern</c:v>
                </c:pt>
                <c:pt idx="23">
                  <c:v>Schnittkäse aus Ziegenmilch (45% Fett i. Tr.)</c:v>
                </c:pt>
                <c:pt idx="24">
                  <c:v>Bergkäse aus Ziegenmilch Vollfettstufe</c:v>
                </c:pt>
                <c:pt idx="25">
                  <c:v>Reh Fleisch (mager) frisch</c:v>
                </c:pt>
                <c:pt idx="26">
                  <c:v>Linsen reif frisch</c:v>
                </c:pt>
                <c:pt idx="27">
                  <c:v>Schwein Schnitzel (mittelfett) frisch</c:v>
                </c:pt>
                <c:pt idx="28">
                  <c:v>Rind Filetsteak frisch</c:v>
                </c:pt>
                <c:pt idx="29">
                  <c:v>Weichkäse aus Ziegenmilch (50% Fett i. Tr.)</c:v>
                </c:pt>
                <c:pt idx="30">
                  <c:v>Roquefort</c:v>
                </c:pt>
                <c:pt idx="31">
                  <c:v>Riesengarnelen gegrillt (Zubereitung Grossküche)</c:v>
                </c:pt>
                <c:pt idx="32">
                  <c:v>Bachsaibling geräuchert</c:v>
                </c:pt>
                <c:pt idx="33">
                  <c:v>Schwein Schinkenspeck roh geräuchert</c:v>
                </c:pt>
                <c:pt idx="34">
                  <c:v>Hirsch Fleisch (mager) frisch</c:v>
                </c:pt>
                <c:pt idx="35">
                  <c:v>Kalb Steak (mager) frisch</c:v>
                </c:pt>
                <c:pt idx="36">
                  <c:v>Brathähnchen Schenkel gegrillt</c:v>
                </c:pt>
                <c:pt idx="37">
                  <c:v>Lachs geräuchert</c:v>
                </c:pt>
                <c:pt idx="38">
                  <c:v>Leinsamen</c:v>
                </c:pt>
                <c:pt idx="39">
                  <c:v>Kalb Hackfleisch frisch</c:v>
                </c:pt>
                <c:pt idx="40">
                  <c:v>Rind Hackfleisch frisch</c:v>
                </c:pt>
                <c:pt idx="41">
                  <c:v>Zander frisch Fischzuschnitt</c:v>
                </c:pt>
                <c:pt idx="42">
                  <c:v>Garnele frisch</c:v>
                </c:pt>
                <c:pt idx="43">
                  <c:v>Erdnuss geröstet</c:v>
                </c:pt>
                <c:pt idx="44">
                  <c:v>Chiasamen</c:v>
                </c:pt>
                <c:pt idx="45">
                  <c:v>Weichkäse aus Ziegenmilch (45% Fett i. Tr.)</c:v>
                </c:pt>
                <c:pt idx="46">
                  <c:v>Weichkäse aus Ziegenmilch (45% Fett i. Tr.)</c:v>
                </c:pt>
                <c:pt idx="47">
                  <c:v>Lachs frisch</c:v>
                </c:pt>
                <c:pt idx="48">
                  <c:v>Kümmelkäse Vollfettstufe</c:v>
                </c:pt>
                <c:pt idx="49">
                  <c:v>Kalb Leber gegart</c:v>
                </c:pt>
                <c:pt idx="50">
                  <c:v>Schinkenpastete</c:v>
                </c:pt>
                <c:pt idx="51">
                  <c:v>Kalbsleber gebraten</c:v>
                </c:pt>
                <c:pt idx="52">
                  <c:v>Krabbe klein (Shrimps) gegart</c:v>
                </c:pt>
                <c:pt idx="53">
                  <c:v>Gänseleberpastete</c:v>
                </c:pt>
                <c:pt idx="54">
                  <c:v>Schwein Hackfleisch frisch</c:v>
                </c:pt>
                <c:pt idx="55">
                  <c:v>Zanderfilet paniert, gebraten (Zubereitung Gastronomie)</c:v>
                </c:pt>
                <c:pt idx="56">
                  <c:v>Schweineschnitzel paniert, gebraten</c:v>
                </c:pt>
                <c:pt idx="57">
                  <c:v>Schweineschnitzel paniert, gebraten (Zubereitung Gastronomie)</c:v>
                </c:pt>
                <c:pt idx="58">
                  <c:v>Leberpastete</c:v>
                </c:pt>
                <c:pt idx="59">
                  <c:v>Schwein Speck durchwachsen (Frühstücksspeck)</c:v>
                </c:pt>
                <c:pt idx="60">
                  <c:v>Streichmettwurst</c:v>
                </c:pt>
                <c:pt idx="61">
                  <c:v>Streichmettwurst</c:v>
                </c:pt>
                <c:pt idx="62">
                  <c:v>Fleischkäse</c:v>
                </c:pt>
                <c:pt idx="63">
                  <c:v>Mungobohnen reif frisch</c:v>
                </c:pt>
                <c:pt idx="64">
                  <c:v>Feta</c:v>
                </c:pt>
                <c:pt idx="65">
                  <c:v>Schafskäse</c:v>
                </c:pt>
                <c:pt idx="66">
                  <c:v>Rostbratwurst</c:v>
                </c:pt>
                <c:pt idx="67">
                  <c:v>Pinienkerne</c:v>
                </c:pt>
                <c:pt idx="68">
                  <c:v>Mozzarella</c:v>
                </c:pt>
                <c:pt idx="69">
                  <c:v>Bratwurst grob, Schweinsbratwurst grob</c:v>
                </c:pt>
                <c:pt idx="70">
                  <c:v>Kokosnuss Mehl</c:v>
                </c:pt>
                <c:pt idx="71">
                  <c:v>Wiener Würstchen</c:v>
                </c:pt>
                <c:pt idx="72">
                  <c:v>Cervelat - Bockwurst</c:v>
                </c:pt>
                <c:pt idx="73">
                  <c:v>Blutwurst frisch, erhitzt (Zubereitung Haushalt)</c:v>
                </c:pt>
                <c:pt idx="74">
                  <c:v>Spiegelei</c:v>
                </c:pt>
                <c:pt idx="75">
                  <c:v>Mandel süss Mehl</c:v>
                </c:pt>
                <c:pt idx="76">
                  <c:v>Paranuss frisch</c:v>
                </c:pt>
                <c:pt idx="77">
                  <c:v>Flohsamen</c:v>
                </c:pt>
                <c:pt idx="78">
                  <c:v>Weisswurst Münchener</c:v>
                </c:pt>
                <c:pt idx="79">
                  <c:v>Mozzarella 30% Fett i. Tr.</c:v>
                </c:pt>
                <c:pt idx="80">
                  <c:v>Mandeln gebrannt</c:v>
                </c:pt>
                <c:pt idx="81">
                  <c:v>Cashewnuss frisch</c:v>
                </c:pt>
                <c:pt idx="82">
                  <c:v>Dinkel ganzes Korn roh</c:v>
                </c:pt>
                <c:pt idx="83">
                  <c:v>Getreide-Quinoa roh</c:v>
                </c:pt>
                <c:pt idx="84">
                  <c:v>Fenchelsamen frisch</c:v>
                </c:pt>
                <c:pt idx="85">
                  <c:v>Hühnerei Vollei frisch 90 g</c:v>
                </c:pt>
                <c:pt idx="86">
                  <c:v>Lyoner Wurst</c:v>
                </c:pt>
                <c:pt idx="87">
                  <c:v>Cashewnuss geröstet</c:v>
                </c:pt>
                <c:pt idx="88">
                  <c:v>Mandel süss geröstet und gesalzen</c:v>
                </c:pt>
                <c:pt idx="89">
                  <c:v>Amaranth roh</c:v>
                </c:pt>
                <c:pt idx="90">
                  <c:v>Schokolade mit 85% Kakaoanteil</c:v>
                </c:pt>
                <c:pt idx="91">
                  <c:v>Getreide-Hafer</c:v>
                </c:pt>
                <c:pt idx="92">
                  <c:v>Hühnerei Vollei frisch 80 g</c:v>
                </c:pt>
                <c:pt idx="93">
                  <c:v>Schokolade mit 100% Kakaoanteil</c:v>
                </c:pt>
                <c:pt idx="94">
                  <c:v>Pistazie geröstet</c:v>
                </c:pt>
                <c:pt idx="95">
                  <c:v>Mozzarella 20% Fett i. Tr.</c:v>
                </c:pt>
                <c:pt idx="96">
                  <c:v>Dinkel Vollkornmehl</c:v>
                </c:pt>
                <c:pt idx="97">
                  <c:v>Frischkäse aus Ziegenmilch (20% Fett i. Tr.)</c:v>
                </c:pt>
                <c:pt idx="98">
                  <c:v>Hühnerei Vollei frisch 70 g</c:v>
                </c:pt>
                <c:pt idx="99">
                  <c:v>Miesmuschel frisch gegart</c:v>
                </c:pt>
                <c:pt idx="100">
                  <c:v>Haselnuss roh</c:v>
                </c:pt>
                <c:pt idx="101">
                  <c:v>Frischkäse aus Ziegenmilch (40% Fett i. Tr.)</c:v>
                </c:pt>
                <c:pt idx="102">
                  <c:v>Frischkäse aus Ziegenmilch (45% Fett i. Tr.)</c:v>
                </c:pt>
                <c:pt idx="103">
                  <c:v>Schokolade mit 90% Kakaoanteil</c:v>
                </c:pt>
                <c:pt idx="104">
                  <c:v>Baumnuss-Walnuss</c:v>
                </c:pt>
                <c:pt idx="105">
                  <c:v>Auster frisch</c:v>
                </c:pt>
                <c:pt idx="106">
                  <c:v>Hühnerei Vollei frisch 60 g</c:v>
                </c:pt>
                <c:pt idx="107">
                  <c:v>Dinkelvollkornbrötchen</c:v>
                </c:pt>
                <c:pt idx="108">
                  <c:v>Teigwaren-Vollkornteigwaren</c:v>
                </c:pt>
                <c:pt idx="109">
                  <c:v>Teigwaren-Vollkornteigwaren aus Weizen</c:v>
                </c:pt>
                <c:pt idx="110">
                  <c:v>Teigwaren-Vollkorneierteigwaren</c:v>
                </c:pt>
                <c:pt idx="111">
                  <c:v>Dinkelmehl 1050</c:v>
                </c:pt>
                <c:pt idx="112">
                  <c:v>Trüffel</c:v>
                </c:pt>
                <c:pt idx="113">
                  <c:v>Teigwaren-Frischeiteigwaren</c:v>
                </c:pt>
                <c:pt idx="114">
                  <c:v>Dinkel (Vollkornbrot)</c:v>
                </c:pt>
                <c:pt idx="115">
                  <c:v>Dinkelbrot (Vollkornbrot)</c:v>
                </c:pt>
                <c:pt idx="116">
                  <c:v>Dinkelmehl Typ 630</c:v>
                </c:pt>
                <c:pt idx="117">
                  <c:v>Hirse Vollkornflocken</c:v>
                </c:pt>
                <c:pt idx="118">
                  <c:v>Hirse roh</c:v>
                </c:pt>
                <c:pt idx="119">
                  <c:v>Getreide-Buchweizen</c:v>
                </c:pt>
                <c:pt idx="120">
                  <c:v>Buchweizen gekeimt</c:v>
                </c:pt>
                <c:pt idx="121">
                  <c:v>Weizen Vollkorn</c:v>
                </c:pt>
                <c:pt idx="122">
                  <c:v>Weizen Vollkornmehl</c:v>
                </c:pt>
                <c:pt idx="123">
                  <c:v>Teigwaren (allgemein) Spaghetti</c:v>
                </c:pt>
                <c:pt idx="124">
                  <c:v>Teigwaren-Eierteigwaren Spaghetti</c:v>
                </c:pt>
                <c:pt idx="125">
                  <c:v>Teigwaren (allgemein) Spaghetti</c:v>
                </c:pt>
                <c:pt idx="126">
                  <c:v>Teigwaren (allgemein) Schnitt-, Bandnudeln</c:v>
                </c:pt>
                <c:pt idx="127">
                  <c:v>Teigwaren (allgemein) Spätzle</c:v>
                </c:pt>
                <c:pt idx="128">
                  <c:v>Teigwaren (allgemein) Hörnchen</c:v>
                </c:pt>
                <c:pt idx="129">
                  <c:v>Teigwaren-Eierteigwaren Spaghetti</c:v>
                </c:pt>
                <c:pt idx="130">
                  <c:v>Teigwaren (allgemein) Makkaroni</c:v>
                </c:pt>
                <c:pt idx="131">
                  <c:v>Teigwaren-Eierteigwaren aus Weizen</c:v>
                </c:pt>
                <c:pt idx="132">
                  <c:v>Teigwaren-Eierteigwaren Makkaroni</c:v>
                </c:pt>
                <c:pt idx="133">
                  <c:v>Hühnerei Vollei frisch 50 g</c:v>
                </c:pt>
                <c:pt idx="134">
                  <c:v>Bitterschokolade</c:v>
                </c:pt>
                <c:pt idx="135">
                  <c:v>Milchschokolade mit Erdnüssen</c:v>
                </c:pt>
                <c:pt idx="136">
                  <c:v>Weizen Mehl Type 550</c:v>
                </c:pt>
                <c:pt idx="137">
                  <c:v>Weizen Mehl Type 405</c:v>
                </c:pt>
                <c:pt idx="138">
                  <c:v>Milchschokolade mit Mandeln</c:v>
                </c:pt>
                <c:pt idx="139">
                  <c:v>Dinkelflocken</c:v>
                </c:pt>
                <c:pt idx="140">
                  <c:v>Milchschokolade Vollmilch-Nuss</c:v>
                </c:pt>
                <c:pt idx="141">
                  <c:v>Kondensmilch 4% Fett</c:v>
                </c:pt>
                <c:pt idx="142">
                  <c:v>Schafsmilch</c:v>
                </c:pt>
                <c:pt idx="143">
                  <c:v>Pecannuss frisch</c:v>
                </c:pt>
                <c:pt idx="144">
                  <c:v>Sojasprossen frisch</c:v>
                </c:pt>
                <c:pt idx="145">
                  <c:v>Schokolade mit 70% Kakaoanteil</c:v>
                </c:pt>
                <c:pt idx="146">
                  <c:v>Kichererbsen Konserve abgetropft</c:v>
                </c:pt>
                <c:pt idx="147">
                  <c:v>Linzertorte</c:v>
                </c:pt>
                <c:pt idx="148">
                  <c:v>Milchschokolade</c:v>
                </c:pt>
                <c:pt idx="149">
                  <c:v>Kondensmilch 7.5 % Fett</c:v>
                </c:pt>
                <c:pt idx="150">
                  <c:v>Getreide-Reis</c:v>
                </c:pt>
                <c:pt idx="151">
                  <c:v>Brennnessel roh</c:v>
                </c:pt>
                <c:pt idx="152">
                  <c:v>Erbsen grün frisch</c:v>
                </c:pt>
                <c:pt idx="153">
                  <c:v>Knoblauch gegart</c:v>
                </c:pt>
                <c:pt idx="154">
                  <c:v>Schokolade mit 50% Kakaoanteil</c:v>
                </c:pt>
                <c:pt idx="155">
                  <c:v>Schokolade mit 50% Kakaoanteil</c:v>
                </c:pt>
                <c:pt idx="156">
                  <c:v>Kidney-Bohnen Konserve gegart abgetropft</c:v>
                </c:pt>
                <c:pt idx="157">
                  <c:v>Knoblauch roh</c:v>
                </c:pt>
                <c:pt idx="158">
                  <c:v>Knoblauch roh</c:v>
                </c:pt>
                <c:pt idx="159">
                  <c:v>Roggen (Vollkorn)</c:v>
                </c:pt>
                <c:pt idx="160">
                  <c:v>Kokosnuss Raspeln getrocknet</c:v>
                </c:pt>
                <c:pt idx="161">
                  <c:v>Eierlikör</c:v>
                </c:pt>
                <c:pt idx="162">
                  <c:v>Schokolade-Zartbitterschokolade</c:v>
                </c:pt>
                <c:pt idx="163">
                  <c:v>Zartbitterschokolade</c:v>
                </c:pt>
                <c:pt idx="164">
                  <c:v>Brötchen-Weizenbrötchen</c:v>
                </c:pt>
                <c:pt idx="165">
                  <c:v>Bohnen weiss reif Konserve gegart abgetropft</c:v>
                </c:pt>
                <c:pt idx="166">
                  <c:v>Kresse (Gartenkresse) (naehrwertrechner.de)</c:v>
                </c:pt>
                <c:pt idx="167">
                  <c:v>Schokolade weiss</c:v>
                </c:pt>
                <c:pt idx="168">
                  <c:v>Hirse Mehl</c:v>
                </c:pt>
                <c:pt idx="169">
                  <c:v>Büffelmilch</c:v>
                </c:pt>
                <c:pt idx="170">
                  <c:v>Weissbrot-Weizenbrot</c:v>
                </c:pt>
                <c:pt idx="171">
                  <c:v>Weissbrot-Weizenbrot</c:v>
                </c:pt>
                <c:pt idx="172">
                  <c:v>Getreide-Quinoa gekocht</c:v>
                </c:pt>
                <c:pt idx="173">
                  <c:v>Buchweizen Mehl</c:v>
                </c:pt>
                <c:pt idx="174">
                  <c:v>Teigwaren-Spaghetti Bolognese (Zubereitung Haushalt)</c:v>
                </c:pt>
                <c:pt idx="175">
                  <c:v>Feige getrocknet</c:v>
                </c:pt>
                <c:pt idx="176">
                  <c:v>Ziegenmilch</c:v>
                </c:pt>
                <c:pt idx="177">
                  <c:v>Petersilienblatt frisch</c:v>
                </c:pt>
                <c:pt idx="178">
                  <c:v>Petersilienblatt frisch</c:v>
                </c:pt>
                <c:pt idx="179">
                  <c:v>Teigwaren-Spaghetti mit Tomatensosse "neapolitanische Art" (Zubereitung Gastronomie)</c:v>
                </c:pt>
                <c:pt idx="180">
                  <c:v>Dill frisch</c:v>
                </c:pt>
                <c:pt idx="181">
                  <c:v>Teigwaren-Vollkornteigwaren gegart</c:v>
                </c:pt>
                <c:pt idx="182">
                  <c:v>Milchreis (Zubereitung Gastronomie)</c:v>
                </c:pt>
                <c:pt idx="183">
                  <c:v>Schwarzwälder Kirschtorte</c:v>
                </c:pt>
                <c:pt idx="184">
                  <c:v>Rucola roh</c:v>
                </c:pt>
                <c:pt idx="185">
                  <c:v>Kerbel frisch</c:v>
                </c:pt>
                <c:pt idx="186">
                  <c:v>Luzernensprossen (Alfalfa) frisch</c:v>
                </c:pt>
                <c:pt idx="187">
                  <c:v>Teigwaren aus Hartgriess gegart</c:v>
                </c:pt>
                <c:pt idx="188">
                  <c:v>Kuhmilch entrahmt</c:v>
                </c:pt>
                <c:pt idx="189">
                  <c:v>Kuhmilch entrahmt</c:v>
                </c:pt>
                <c:pt idx="190">
                  <c:v>Bohnensprossen frisch</c:v>
                </c:pt>
                <c:pt idx="191">
                  <c:v>Gewürze-Basilikum frisch</c:v>
                </c:pt>
                <c:pt idx="192">
                  <c:v>Grünkohl frisch</c:v>
                </c:pt>
                <c:pt idx="193">
                  <c:v>Rosenkohl frisch</c:v>
                </c:pt>
                <c:pt idx="194">
                  <c:v>Steinpilz frisch</c:v>
                </c:pt>
                <c:pt idx="195">
                  <c:v>Gewürze-Schnittlauch</c:v>
                </c:pt>
                <c:pt idx="196">
                  <c:v>Schnittlauch frisch</c:v>
                </c:pt>
                <c:pt idx="197">
                  <c:v>Kuhmilch Trinkmilch fettarm</c:v>
                </c:pt>
                <c:pt idx="198">
                  <c:v>Joghurt vollfett</c:v>
                </c:pt>
                <c:pt idx="199">
                  <c:v>Kokosnuss</c:v>
                </c:pt>
                <c:pt idx="200">
                  <c:v>Kuhmilch vollfett gekocht</c:v>
                </c:pt>
                <c:pt idx="201">
                  <c:v>Kuhmilch Trinkmilch vollfett</c:v>
                </c:pt>
                <c:pt idx="202">
                  <c:v>Teigwaren-Frischeiteigwaren gegart</c:v>
                </c:pt>
                <c:pt idx="203">
                  <c:v>Teigwaren-Nudeln (Zubereitung Haushalt)</c:v>
                </c:pt>
                <c:pt idx="204">
                  <c:v>Edelkastanie geröstet</c:v>
                </c:pt>
                <c:pt idx="205">
                  <c:v>Sojadrink/Sojadrinkprodukte</c:v>
                </c:pt>
                <c:pt idx="206">
                  <c:v>Hirse gegart</c:v>
                </c:pt>
                <c:pt idx="207">
                  <c:v>Getreide-Zuckermais gegart</c:v>
                </c:pt>
                <c:pt idx="208">
                  <c:v>Kaffeesahne 10 % Fett (naehrwertrechner.de)</c:v>
                </c:pt>
                <c:pt idx="209">
                  <c:v>Waldpilze</c:v>
                </c:pt>
                <c:pt idx="210">
                  <c:v>Blattspinat gegart</c:v>
                </c:pt>
                <c:pt idx="211">
                  <c:v>Kaffeesahne 15% Fett</c:v>
                </c:pt>
                <c:pt idx="212">
                  <c:v>Liebstöckel frisch</c:v>
                </c:pt>
                <c:pt idx="213">
                  <c:v>Zitronenmelisse frisch</c:v>
                </c:pt>
                <c:pt idx="214">
                  <c:v>Wacholder frisch</c:v>
                </c:pt>
                <c:pt idx="215">
                  <c:v>Pimpinelle frisch</c:v>
                </c:pt>
                <c:pt idx="216">
                  <c:v>Weinraute frisch</c:v>
                </c:pt>
                <c:pt idx="217">
                  <c:v>Austernpilz roh</c:v>
                </c:pt>
                <c:pt idx="218">
                  <c:v>Meerrettich frisch</c:v>
                </c:pt>
                <c:pt idx="219">
                  <c:v>Rosenkohl gegart</c:v>
                </c:pt>
                <c:pt idx="220">
                  <c:v>Romanesco (Minarettkohl) roh</c:v>
                </c:pt>
                <c:pt idx="221">
                  <c:v>Blumenkohl gegart</c:v>
                </c:pt>
                <c:pt idx="222">
                  <c:v>Teigwaren-Eierteigwaren gegart</c:v>
                </c:pt>
                <c:pt idx="223">
                  <c:v>Estragon frisch</c:v>
                </c:pt>
                <c:pt idx="224">
                  <c:v>Broccoli frisch</c:v>
                </c:pt>
                <c:pt idx="225">
                  <c:v>Blattspinat frisch</c:v>
                </c:pt>
                <c:pt idx="226">
                  <c:v>Broccoli frisch gegart</c:v>
                </c:pt>
                <c:pt idx="227">
                  <c:v>Blumenkohl roh</c:v>
                </c:pt>
                <c:pt idx="228">
                  <c:v>Mangold frisch gegart</c:v>
                </c:pt>
                <c:pt idx="229">
                  <c:v>Mango getrocknet</c:v>
                </c:pt>
                <c:pt idx="230">
                  <c:v>Wirsingkohl frisch</c:v>
                </c:pt>
                <c:pt idx="231">
                  <c:v>Topinambur frisch</c:v>
                </c:pt>
                <c:pt idx="232">
                  <c:v>Birkenpilz frisch</c:v>
                </c:pt>
                <c:pt idx="233">
                  <c:v>Edel-Reizker frisch</c:v>
                </c:pt>
                <c:pt idx="234">
                  <c:v>Mungobohnensprossen frisch</c:v>
                </c:pt>
                <c:pt idx="235">
                  <c:v>Mungobohnensprossen</c:v>
                </c:pt>
                <c:pt idx="236">
                  <c:v>Mungobohnensprossen frisch</c:v>
                </c:pt>
                <c:pt idx="237">
                  <c:v>Mangold frisch</c:v>
                </c:pt>
                <c:pt idx="238">
                  <c:v>Getreidesprossen frisch</c:v>
                </c:pt>
                <c:pt idx="239">
                  <c:v>Wirsingkohl gegart</c:v>
                </c:pt>
                <c:pt idx="240">
                  <c:v>Bohnen-Stangenbohnen grün frisch</c:v>
                </c:pt>
                <c:pt idx="241">
                  <c:v>Buschbohnen grün frisch</c:v>
                </c:pt>
                <c:pt idx="242">
                  <c:v>Stangenbohnen grün frisch</c:v>
                </c:pt>
                <c:pt idx="243">
                  <c:v>Bohnen grün gegart</c:v>
                </c:pt>
                <c:pt idx="244">
                  <c:v>Stutenmilch</c:v>
                </c:pt>
                <c:pt idx="245">
                  <c:v>Gewürze-Kapern</c:v>
                </c:pt>
                <c:pt idx="246">
                  <c:v>Wirsingkohl gedünstet (Zubereitung Haushalt)</c:v>
                </c:pt>
                <c:pt idx="247">
                  <c:v>Champignon frisch</c:v>
                </c:pt>
                <c:pt idx="248">
                  <c:v>Artischocken frisch gegart</c:v>
                </c:pt>
                <c:pt idx="249">
                  <c:v>Artischocken frisch</c:v>
                </c:pt>
                <c:pt idx="250">
                  <c:v>Eselsmilch</c:v>
                </c:pt>
                <c:pt idx="251">
                  <c:v>Weintrauben getrocknet</c:v>
                </c:pt>
                <c:pt idx="252">
                  <c:v>Bambussprossen frisch</c:v>
                </c:pt>
                <c:pt idx="253">
                  <c:v>Oliven schwarz</c:v>
                </c:pt>
                <c:pt idx="254">
                  <c:v>Oliven schwarz gesäuert</c:v>
                </c:pt>
                <c:pt idx="255">
                  <c:v>Oliven schwarz frisch</c:v>
                </c:pt>
                <c:pt idx="256">
                  <c:v>Brunnenkresse frisch</c:v>
                </c:pt>
                <c:pt idx="257">
                  <c:v>Oregano</c:v>
                </c:pt>
                <c:pt idx="258">
                  <c:v>Lauch -Porree gegart</c:v>
                </c:pt>
                <c:pt idx="259">
                  <c:v>Lauch</c:v>
                </c:pt>
                <c:pt idx="260">
                  <c:v>Passionsfrucht - Maracuja frisch</c:v>
                </c:pt>
                <c:pt idx="261">
                  <c:v>Majoran frisch</c:v>
                </c:pt>
                <c:pt idx="262">
                  <c:v>Batate (Süsskartoffel) gegart</c:v>
                </c:pt>
                <c:pt idx="263">
                  <c:v>Kartoffeln ungeschält frisch</c:v>
                </c:pt>
                <c:pt idx="264">
                  <c:v>Weinbrand - Kirsche</c:v>
                </c:pt>
                <c:pt idx="265">
                  <c:v>Spitzkohl frisch</c:v>
                </c:pt>
                <c:pt idx="266">
                  <c:v>Feldsalat frisch</c:v>
                </c:pt>
                <c:pt idx="267">
                  <c:v>Zwetschge getrocknet</c:v>
                </c:pt>
                <c:pt idx="268">
                  <c:v>Kapstachelbeere</c:v>
                </c:pt>
                <c:pt idx="269">
                  <c:v>Acerola getrocknet</c:v>
                </c:pt>
                <c:pt idx="270">
                  <c:v>Kartoffel gegart</c:v>
                </c:pt>
                <c:pt idx="271">
                  <c:v>Salzkartoffeln (Zubereitung Haushalt)</c:v>
                </c:pt>
                <c:pt idx="272">
                  <c:v>Schokolade gefüllt mit Kokosnuss</c:v>
                </c:pt>
                <c:pt idx="273">
                  <c:v>Endivien frisch</c:v>
                </c:pt>
                <c:pt idx="274">
                  <c:v>Shiitakepilz frisch</c:v>
                </c:pt>
                <c:pt idx="275">
                  <c:v>Fenchel gegart</c:v>
                </c:pt>
                <c:pt idx="276">
                  <c:v>Kohlrabi frisch</c:v>
                </c:pt>
                <c:pt idx="277">
                  <c:v>Fenchel frisch</c:v>
                </c:pt>
                <c:pt idx="278">
                  <c:v>Süsskartoffeln frisch</c:v>
                </c:pt>
                <c:pt idx="279">
                  <c:v>Bohnen grün Konserve</c:v>
                </c:pt>
                <c:pt idx="280">
                  <c:v>Salbei frisch</c:v>
                </c:pt>
                <c:pt idx="281">
                  <c:v>Avocado frisch</c:v>
                </c:pt>
                <c:pt idx="282">
                  <c:v>Avocado roh</c:v>
                </c:pt>
                <c:pt idx="283">
                  <c:v>Rotkappe frisch</c:v>
                </c:pt>
                <c:pt idx="284">
                  <c:v>Bratkartoffeln (Zubereitung Haushalt)</c:v>
                </c:pt>
                <c:pt idx="285">
                  <c:v>Lollo Rosso roh</c:v>
                </c:pt>
                <c:pt idx="286">
                  <c:v>Sanddornbeere frisch</c:v>
                </c:pt>
                <c:pt idx="287">
                  <c:v>Spargel grün</c:v>
                </c:pt>
                <c:pt idx="288">
                  <c:v>Sanddornbeere Fruchtsaft</c:v>
                </c:pt>
                <c:pt idx="289">
                  <c:v>Dattel getrocknet</c:v>
                </c:pt>
                <c:pt idx="290">
                  <c:v>Thymian frisch</c:v>
                </c:pt>
                <c:pt idx="291">
                  <c:v>Spargel weiss gegart</c:v>
                </c:pt>
                <c:pt idx="292">
                  <c:v>Rotkohl frisch</c:v>
                </c:pt>
                <c:pt idx="293">
                  <c:v>Oliven grün frisch</c:v>
                </c:pt>
                <c:pt idx="294">
                  <c:v>Oliven</c:v>
                </c:pt>
                <c:pt idx="295">
                  <c:v>Oliven grün gesäuert</c:v>
                </c:pt>
                <c:pt idx="296">
                  <c:v>Chicoree frisch</c:v>
                </c:pt>
                <c:pt idx="297">
                  <c:v>Himbeere</c:v>
                </c:pt>
                <c:pt idx="298">
                  <c:v>Kokosnussmilch 60% Kokosanteil</c:v>
                </c:pt>
                <c:pt idx="299">
                  <c:v>Kopfsalat frisch</c:v>
                </c:pt>
                <c:pt idx="300">
                  <c:v>Bleichsellerie Gemüsesaft</c:v>
                </c:pt>
                <c:pt idx="301">
                  <c:v>Weisskohl frisch</c:v>
                </c:pt>
                <c:pt idx="302">
                  <c:v>Rotkohl frisch gegart</c:v>
                </c:pt>
                <c:pt idx="303">
                  <c:v>Radieschen frisch</c:v>
                </c:pt>
                <c:pt idx="304">
                  <c:v>Gemüsepaprika rot frisch</c:v>
                </c:pt>
                <c:pt idx="305">
                  <c:v>Flohsamenschalen</c:v>
                </c:pt>
                <c:pt idx="306">
                  <c:v>Chinakohl frisch</c:v>
                </c:pt>
                <c:pt idx="307">
                  <c:v>Aubergine frisch gegart</c:v>
                </c:pt>
                <c:pt idx="308">
                  <c:v>Aubergine frisch gegart</c:v>
                </c:pt>
                <c:pt idx="309">
                  <c:v>Aubergine frisch</c:v>
                </c:pt>
                <c:pt idx="310">
                  <c:v>Feige frisch</c:v>
                </c:pt>
                <c:pt idx="311">
                  <c:v>Chinakohl frisch gegart</c:v>
                </c:pt>
                <c:pt idx="312">
                  <c:v>Gemüsepaprika gelb frisch</c:v>
                </c:pt>
                <c:pt idx="313">
                  <c:v>Lorbeer</c:v>
                </c:pt>
                <c:pt idx="314">
                  <c:v>Rettich weiss frisch</c:v>
                </c:pt>
                <c:pt idx="315">
                  <c:v>Rote Bete gegart</c:v>
                </c:pt>
                <c:pt idx="316">
                  <c:v>Gemüsepaprika grün frisch</c:v>
                </c:pt>
                <c:pt idx="317">
                  <c:v>Persimone</c:v>
                </c:pt>
                <c:pt idx="318">
                  <c:v>Zucchini frisch</c:v>
                </c:pt>
                <c:pt idx="319">
                  <c:v>Zucchini frisch gegart</c:v>
                </c:pt>
                <c:pt idx="320">
                  <c:v>Rote Bete Gemüsesaft</c:v>
                </c:pt>
                <c:pt idx="321">
                  <c:v>Honigmelone roh</c:v>
                </c:pt>
                <c:pt idx="322">
                  <c:v>Johannisbeere schwarz frisch</c:v>
                </c:pt>
                <c:pt idx="323">
                  <c:v>Sellerieblätter frisch</c:v>
                </c:pt>
                <c:pt idx="324">
                  <c:v>Wassermelone roh</c:v>
                </c:pt>
                <c:pt idx="325">
                  <c:v>Eisbergsalat frisch</c:v>
                </c:pt>
                <c:pt idx="326">
                  <c:v>Banane</c:v>
                </c:pt>
                <c:pt idx="327">
                  <c:v>Karotte gegart</c:v>
                </c:pt>
                <c:pt idx="328">
                  <c:v>Kokosblütenzucker</c:v>
                </c:pt>
                <c:pt idx="329">
                  <c:v>Haferdrink</c:v>
                </c:pt>
                <c:pt idx="330">
                  <c:v>Brombeere</c:v>
                </c:pt>
                <c:pt idx="331">
                  <c:v>Karotten roh</c:v>
                </c:pt>
                <c:pt idx="332">
                  <c:v>Aprikose</c:v>
                </c:pt>
                <c:pt idx="333">
                  <c:v>Sauerkraut (Zubereitung Haushalt)</c:v>
                </c:pt>
                <c:pt idx="334">
                  <c:v>Johannisbeere</c:v>
                </c:pt>
                <c:pt idx="335">
                  <c:v>Kaki frisch</c:v>
                </c:pt>
                <c:pt idx="336">
                  <c:v>Nektarine frisch</c:v>
                </c:pt>
                <c:pt idx="337">
                  <c:v>Kiwi frisch</c:v>
                </c:pt>
                <c:pt idx="338">
                  <c:v>Pfirsich frisch</c:v>
                </c:pt>
                <c:pt idx="339">
                  <c:v>Rosmarin frisch</c:v>
                </c:pt>
                <c:pt idx="340">
                  <c:v>Karotte Gemüsesaft</c:v>
                </c:pt>
                <c:pt idx="341">
                  <c:v>Kokosfett</c:v>
                </c:pt>
                <c:pt idx="342">
                  <c:v>Kokosöl</c:v>
                </c:pt>
                <c:pt idx="343">
                  <c:v>Erdbeere frisch</c:v>
                </c:pt>
                <c:pt idx="344">
                  <c:v>Walderdbeere frisch</c:v>
                </c:pt>
                <c:pt idx="345">
                  <c:v>Tomatensosse aus frischen Tomaten (Zubereitung Haushalt)</c:v>
                </c:pt>
                <c:pt idx="346">
                  <c:v>Stachelbeere</c:v>
                </c:pt>
                <c:pt idx="347">
                  <c:v>Ingwerknolle</c:v>
                </c:pt>
                <c:pt idx="348">
                  <c:v>Gemüsezwiebel roh</c:v>
                </c:pt>
                <c:pt idx="349">
                  <c:v>Tomate rot roh</c:v>
                </c:pt>
                <c:pt idx="350">
                  <c:v>Tomaten-Cocktailtomaten</c:v>
                </c:pt>
                <c:pt idx="351">
                  <c:v>Mango frisch</c:v>
                </c:pt>
                <c:pt idx="352">
                  <c:v>Papaya roh</c:v>
                </c:pt>
                <c:pt idx="353">
                  <c:v>Granatapfel frisch</c:v>
                </c:pt>
                <c:pt idx="354">
                  <c:v>Reisdrink</c:v>
                </c:pt>
                <c:pt idx="355">
                  <c:v>Zwiebel</c:v>
                </c:pt>
                <c:pt idx="356">
                  <c:v>Bärlauch roh</c:v>
                </c:pt>
                <c:pt idx="357">
                  <c:v>Granatapfel Fruchtsaft</c:v>
                </c:pt>
                <c:pt idx="358">
                  <c:v>Mango Fruchtsaft</c:v>
                </c:pt>
                <c:pt idx="359">
                  <c:v>Mango Fruchtsaft</c:v>
                </c:pt>
                <c:pt idx="360">
                  <c:v>Weintraube rot frisch</c:v>
                </c:pt>
                <c:pt idx="361">
                  <c:v>Weintraube weiss frisch</c:v>
                </c:pt>
                <c:pt idx="362">
                  <c:v>Tomaten Gemüsesaft</c:v>
                </c:pt>
                <c:pt idx="363">
                  <c:v>Weintraube rot Fruchtsaft</c:v>
                </c:pt>
                <c:pt idx="364">
                  <c:v>Bier Starkbier</c:v>
                </c:pt>
                <c:pt idx="365">
                  <c:v>Bier Starkbier</c:v>
                </c:pt>
                <c:pt idx="366">
                  <c:v>Orange frisch</c:v>
                </c:pt>
                <c:pt idx="367">
                  <c:v>Gurke frisch</c:v>
                </c:pt>
                <c:pt idx="368">
                  <c:v>Heidelbeere frisch</c:v>
                </c:pt>
                <c:pt idx="369">
                  <c:v>Wein-Rotwein leicht</c:v>
                </c:pt>
                <c:pt idx="370">
                  <c:v>Wein-Rotwein mittel Qualitätswein</c:v>
                </c:pt>
                <c:pt idx="371">
                  <c:v>Wein-Rotwein schwer</c:v>
                </c:pt>
                <c:pt idx="372">
                  <c:v>Orange Fruchtsaft</c:v>
                </c:pt>
                <c:pt idx="373">
                  <c:v>Heidelbeere Fruchtsaft</c:v>
                </c:pt>
                <c:pt idx="374">
                  <c:v>Ananas frisch</c:v>
                </c:pt>
                <c:pt idx="375">
                  <c:v>Mirabelle frisch</c:v>
                </c:pt>
                <c:pt idx="376">
                  <c:v>Wein-Weisswein trocken</c:v>
                </c:pt>
                <c:pt idx="377">
                  <c:v>Ananas Fruchtsaft</c:v>
                </c:pt>
                <c:pt idx="378">
                  <c:v>Birne frisch</c:v>
                </c:pt>
                <c:pt idx="379">
                  <c:v>Bier</c:v>
                </c:pt>
                <c:pt idx="380">
                  <c:v>Bier Hell</c:v>
                </c:pt>
                <c:pt idx="381">
                  <c:v>Pflaume frisch</c:v>
                </c:pt>
                <c:pt idx="382">
                  <c:v>Zwetschge frisch</c:v>
                </c:pt>
                <c:pt idx="383">
                  <c:v>Preiselbeere Fruchtsaft</c:v>
                </c:pt>
                <c:pt idx="384">
                  <c:v>Pomelo frisch</c:v>
                </c:pt>
                <c:pt idx="385">
                  <c:v>Pomelo frisch</c:v>
                </c:pt>
                <c:pt idx="386">
                  <c:v>Mandarine frisch </c:v>
                </c:pt>
                <c:pt idx="387">
                  <c:v>Kürbissuppe (Zubereitung Haushalt)</c:v>
                </c:pt>
                <c:pt idx="388">
                  <c:v>Mandeldrink ungesüsst</c:v>
                </c:pt>
                <c:pt idx="389">
                  <c:v>Zitrone frisch</c:v>
                </c:pt>
                <c:pt idx="390">
                  <c:v>Clementine frisch</c:v>
                </c:pt>
                <c:pt idx="391">
                  <c:v>Apfel</c:v>
                </c:pt>
                <c:pt idx="392">
                  <c:v>Bier Dunkel</c:v>
                </c:pt>
                <c:pt idx="393">
                  <c:v>Kokoswasser</c:v>
                </c:pt>
                <c:pt idx="394">
                  <c:v>Apfel Fruchtsaft (Ohne Zuckerzusatz)</c:v>
                </c:pt>
                <c:pt idx="395">
                  <c:v>Apfel Fruchtsaft (Ohne Zuckerzusatz)</c:v>
                </c:pt>
                <c:pt idx="396">
                  <c:v>Bier alkoholfrei (&lt; 0,5 Gew% Alkohol)</c:v>
                </c:pt>
                <c:pt idx="397">
                  <c:v>Zitrone Fruchtsaft</c:v>
                </c:pt>
                <c:pt idx="398">
                  <c:v>Weizenbier (Weissbier) obergärig</c:v>
                </c:pt>
                <c:pt idx="399">
                  <c:v>Kaffee mit Milch (Getränk)</c:v>
                </c:pt>
                <c:pt idx="400">
                  <c:v>Tee schwarz mit Milch (Getränk)</c:v>
                </c:pt>
                <c:pt idx="401">
                  <c:v>Kaffee (Getränk)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AS'!$CV$8:$CV$422</c:f>
              <c:numCache>
                <c:formatCode>General</c:formatCode>
                <c:ptCount val="415"/>
                <c:pt idx="0">
                  <c:v>1562</c:v>
                </c:pt>
                <c:pt idx="1">
                  <c:v>1330</c:v>
                </c:pt>
                <c:pt idx="2">
                  <c:v>1307</c:v>
                </c:pt>
                <c:pt idx="3">
                  <c:v>1279</c:v>
                </c:pt>
                <c:pt idx="4">
                  <c:v>1215</c:v>
                </c:pt>
                <c:pt idx="5">
                  <c:v>1183</c:v>
                </c:pt>
                <c:pt idx="6">
                  <c:v>1177</c:v>
                </c:pt>
                <c:pt idx="7">
                  <c:v>1177</c:v>
                </c:pt>
                <c:pt idx="8">
                  <c:v>1175</c:v>
                </c:pt>
                <c:pt idx="9">
                  <c:v>1156</c:v>
                </c:pt>
                <c:pt idx="10">
                  <c:v>1106</c:v>
                </c:pt>
                <c:pt idx="11">
                  <c:v>1078</c:v>
                </c:pt>
                <c:pt idx="12">
                  <c:v>1073</c:v>
                </c:pt>
                <c:pt idx="13">
                  <c:v>1065</c:v>
                </c:pt>
                <c:pt idx="14">
                  <c:v>1048</c:v>
                </c:pt>
                <c:pt idx="15">
                  <c:v>1040</c:v>
                </c:pt>
                <c:pt idx="16">
                  <c:v>1032</c:v>
                </c:pt>
                <c:pt idx="17">
                  <c:v>1012</c:v>
                </c:pt>
                <c:pt idx="18">
                  <c:v>1002</c:v>
                </c:pt>
                <c:pt idx="19">
                  <c:v>997</c:v>
                </c:pt>
                <c:pt idx="20">
                  <c:v>980</c:v>
                </c:pt>
                <c:pt idx="21">
                  <c:v>968</c:v>
                </c:pt>
                <c:pt idx="22">
                  <c:v>959</c:v>
                </c:pt>
                <c:pt idx="23">
                  <c:v>956</c:v>
                </c:pt>
                <c:pt idx="24">
                  <c:v>956</c:v>
                </c:pt>
                <c:pt idx="25">
                  <c:v>942</c:v>
                </c:pt>
                <c:pt idx="26">
                  <c:v>940</c:v>
                </c:pt>
                <c:pt idx="27">
                  <c:v>933</c:v>
                </c:pt>
                <c:pt idx="28">
                  <c:v>933</c:v>
                </c:pt>
                <c:pt idx="29">
                  <c:v>932</c:v>
                </c:pt>
                <c:pt idx="30">
                  <c:v>924</c:v>
                </c:pt>
                <c:pt idx="31">
                  <c:v>919</c:v>
                </c:pt>
                <c:pt idx="32">
                  <c:v>917</c:v>
                </c:pt>
                <c:pt idx="33">
                  <c:v>911</c:v>
                </c:pt>
                <c:pt idx="34">
                  <c:v>906</c:v>
                </c:pt>
                <c:pt idx="35">
                  <c:v>889</c:v>
                </c:pt>
                <c:pt idx="36">
                  <c:v>884</c:v>
                </c:pt>
                <c:pt idx="37">
                  <c:v>876</c:v>
                </c:pt>
                <c:pt idx="38">
                  <c:v>869</c:v>
                </c:pt>
                <c:pt idx="39">
                  <c:v>868</c:v>
                </c:pt>
                <c:pt idx="40">
                  <c:v>865</c:v>
                </c:pt>
                <c:pt idx="41">
                  <c:v>864</c:v>
                </c:pt>
                <c:pt idx="42">
                  <c:v>853</c:v>
                </c:pt>
                <c:pt idx="43">
                  <c:v>850</c:v>
                </c:pt>
                <c:pt idx="44">
                  <c:v>835.1</c:v>
                </c:pt>
                <c:pt idx="45">
                  <c:v>828</c:v>
                </c:pt>
                <c:pt idx="46">
                  <c:v>828</c:v>
                </c:pt>
                <c:pt idx="47">
                  <c:v>828</c:v>
                </c:pt>
                <c:pt idx="48">
                  <c:v>824</c:v>
                </c:pt>
                <c:pt idx="49">
                  <c:v>805</c:v>
                </c:pt>
                <c:pt idx="50">
                  <c:v>803</c:v>
                </c:pt>
                <c:pt idx="51">
                  <c:v>800</c:v>
                </c:pt>
                <c:pt idx="52">
                  <c:v>793</c:v>
                </c:pt>
                <c:pt idx="53">
                  <c:v>793</c:v>
                </c:pt>
                <c:pt idx="54">
                  <c:v>783</c:v>
                </c:pt>
                <c:pt idx="55">
                  <c:v>780</c:v>
                </c:pt>
                <c:pt idx="56">
                  <c:v>779</c:v>
                </c:pt>
                <c:pt idx="57">
                  <c:v>779</c:v>
                </c:pt>
                <c:pt idx="58">
                  <c:v>779</c:v>
                </c:pt>
                <c:pt idx="59">
                  <c:v>769</c:v>
                </c:pt>
                <c:pt idx="60">
                  <c:v>766</c:v>
                </c:pt>
                <c:pt idx="61">
                  <c:v>766</c:v>
                </c:pt>
                <c:pt idx="62">
                  <c:v>763</c:v>
                </c:pt>
                <c:pt idx="63">
                  <c:v>762</c:v>
                </c:pt>
                <c:pt idx="64">
                  <c:v>748</c:v>
                </c:pt>
                <c:pt idx="65">
                  <c:v>748</c:v>
                </c:pt>
                <c:pt idx="66">
                  <c:v>726</c:v>
                </c:pt>
                <c:pt idx="67">
                  <c:v>720</c:v>
                </c:pt>
                <c:pt idx="68">
                  <c:v>715</c:v>
                </c:pt>
                <c:pt idx="69">
                  <c:v>715</c:v>
                </c:pt>
                <c:pt idx="70">
                  <c:v>701</c:v>
                </c:pt>
                <c:pt idx="71">
                  <c:v>667</c:v>
                </c:pt>
                <c:pt idx="72">
                  <c:v>667</c:v>
                </c:pt>
                <c:pt idx="73">
                  <c:v>660</c:v>
                </c:pt>
                <c:pt idx="74">
                  <c:v>659</c:v>
                </c:pt>
                <c:pt idx="75">
                  <c:v>654</c:v>
                </c:pt>
                <c:pt idx="76">
                  <c:v>649</c:v>
                </c:pt>
                <c:pt idx="77">
                  <c:v>637.6</c:v>
                </c:pt>
                <c:pt idx="78">
                  <c:v>636</c:v>
                </c:pt>
                <c:pt idx="79">
                  <c:v>629.70000000000005</c:v>
                </c:pt>
                <c:pt idx="80">
                  <c:v>626.9</c:v>
                </c:pt>
                <c:pt idx="81">
                  <c:v>613</c:v>
                </c:pt>
                <c:pt idx="82">
                  <c:v>609</c:v>
                </c:pt>
                <c:pt idx="83">
                  <c:v>607.70000000000005</c:v>
                </c:pt>
                <c:pt idx="84">
                  <c:v>600</c:v>
                </c:pt>
                <c:pt idx="85">
                  <c:v>592.20000000000005</c:v>
                </c:pt>
                <c:pt idx="86">
                  <c:v>574</c:v>
                </c:pt>
                <c:pt idx="87">
                  <c:v>565</c:v>
                </c:pt>
                <c:pt idx="88">
                  <c:v>563</c:v>
                </c:pt>
                <c:pt idx="89">
                  <c:v>558</c:v>
                </c:pt>
                <c:pt idx="90">
                  <c:v>540.4</c:v>
                </c:pt>
                <c:pt idx="91">
                  <c:v>530</c:v>
                </c:pt>
                <c:pt idx="92">
                  <c:v>526.4</c:v>
                </c:pt>
                <c:pt idx="93">
                  <c:v>523.20000000000005</c:v>
                </c:pt>
                <c:pt idx="94">
                  <c:v>519</c:v>
                </c:pt>
                <c:pt idx="95">
                  <c:v>506</c:v>
                </c:pt>
                <c:pt idx="96">
                  <c:v>505</c:v>
                </c:pt>
                <c:pt idx="97">
                  <c:v>490</c:v>
                </c:pt>
                <c:pt idx="98">
                  <c:v>460.6</c:v>
                </c:pt>
                <c:pt idx="99">
                  <c:v>460</c:v>
                </c:pt>
                <c:pt idx="100">
                  <c:v>450.1</c:v>
                </c:pt>
                <c:pt idx="101">
                  <c:v>447</c:v>
                </c:pt>
                <c:pt idx="102">
                  <c:v>443</c:v>
                </c:pt>
                <c:pt idx="103">
                  <c:v>434.4</c:v>
                </c:pt>
                <c:pt idx="104">
                  <c:v>418</c:v>
                </c:pt>
                <c:pt idx="105">
                  <c:v>414</c:v>
                </c:pt>
                <c:pt idx="106">
                  <c:v>394.8</c:v>
                </c:pt>
                <c:pt idx="107">
                  <c:v>393</c:v>
                </c:pt>
                <c:pt idx="108">
                  <c:v>389</c:v>
                </c:pt>
                <c:pt idx="109">
                  <c:v>389</c:v>
                </c:pt>
                <c:pt idx="110">
                  <c:v>387</c:v>
                </c:pt>
                <c:pt idx="111">
                  <c:v>378</c:v>
                </c:pt>
                <c:pt idx="112">
                  <c:v>376</c:v>
                </c:pt>
                <c:pt idx="113">
                  <c:v>374</c:v>
                </c:pt>
                <c:pt idx="114">
                  <c:v>365</c:v>
                </c:pt>
                <c:pt idx="115">
                  <c:v>365</c:v>
                </c:pt>
                <c:pt idx="116">
                  <c:v>363</c:v>
                </c:pt>
                <c:pt idx="117">
                  <c:v>359</c:v>
                </c:pt>
                <c:pt idx="118">
                  <c:v>359</c:v>
                </c:pt>
                <c:pt idx="119">
                  <c:v>354</c:v>
                </c:pt>
                <c:pt idx="120">
                  <c:v>354</c:v>
                </c:pt>
                <c:pt idx="121">
                  <c:v>340</c:v>
                </c:pt>
                <c:pt idx="122">
                  <c:v>334</c:v>
                </c:pt>
                <c:pt idx="123">
                  <c:v>333</c:v>
                </c:pt>
                <c:pt idx="124">
                  <c:v>333</c:v>
                </c:pt>
                <c:pt idx="125">
                  <c:v>333</c:v>
                </c:pt>
                <c:pt idx="126">
                  <c:v>333</c:v>
                </c:pt>
                <c:pt idx="127">
                  <c:v>333</c:v>
                </c:pt>
                <c:pt idx="128">
                  <c:v>333</c:v>
                </c:pt>
                <c:pt idx="129">
                  <c:v>333</c:v>
                </c:pt>
                <c:pt idx="130">
                  <c:v>333</c:v>
                </c:pt>
                <c:pt idx="131">
                  <c:v>333</c:v>
                </c:pt>
                <c:pt idx="132">
                  <c:v>333</c:v>
                </c:pt>
                <c:pt idx="133">
                  <c:v>329</c:v>
                </c:pt>
                <c:pt idx="134">
                  <c:v>327</c:v>
                </c:pt>
                <c:pt idx="135">
                  <c:v>324</c:v>
                </c:pt>
                <c:pt idx="136">
                  <c:v>320</c:v>
                </c:pt>
                <c:pt idx="137">
                  <c:v>320</c:v>
                </c:pt>
                <c:pt idx="138">
                  <c:v>317</c:v>
                </c:pt>
                <c:pt idx="139">
                  <c:v>316.60000000000002</c:v>
                </c:pt>
                <c:pt idx="140">
                  <c:v>309</c:v>
                </c:pt>
                <c:pt idx="141">
                  <c:v>308</c:v>
                </c:pt>
                <c:pt idx="142">
                  <c:v>308</c:v>
                </c:pt>
                <c:pt idx="143">
                  <c:v>307</c:v>
                </c:pt>
                <c:pt idx="144">
                  <c:v>302</c:v>
                </c:pt>
                <c:pt idx="145">
                  <c:v>301.8</c:v>
                </c:pt>
                <c:pt idx="146">
                  <c:v>297</c:v>
                </c:pt>
                <c:pt idx="147">
                  <c:v>291</c:v>
                </c:pt>
                <c:pt idx="148">
                  <c:v>276</c:v>
                </c:pt>
                <c:pt idx="149">
                  <c:v>267</c:v>
                </c:pt>
                <c:pt idx="150">
                  <c:v>266</c:v>
                </c:pt>
                <c:pt idx="151">
                  <c:v>258</c:v>
                </c:pt>
                <c:pt idx="152">
                  <c:v>255</c:v>
                </c:pt>
                <c:pt idx="153">
                  <c:v>250</c:v>
                </c:pt>
                <c:pt idx="154">
                  <c:v>244.9</c:v>
                </c:pt>
                <c:pt idx="155">
                  <c:v>244.9</c:v>
                </c:pt>
                <c:pt idx="156">
                  <c:v>242</c:v>
                </c:pt>
                <c:pt idx="157">
                  <c:v>241</c:v>
                </c:pt>
                <c:pt idx="158">
                  <c:v>241</c:v>
                </c:pt>
                <c:pt idx="159">
                  <c:v>236</c:v>
                </c:pt>
                <c:pt idx="160">
                  <c:v>230</c:v>
                </c:pt>
                <c:pt idx="161">
                  <c:v>228</c:v>
                </c:pt>
                <c:pt idx="162">
                  <c:v>214</c:v>
                </c:pt>
                <c:pt idx="163">
                  <c:v>214</c:v>
                </c:pt>
                <c:pt idx="164">
                  <c:v>212</c:v>
                </c:pt>
                <c:pt idx="165">
                  <c:v>210</c:v>
                </c:pt>
                <c:pt idx="166">
                  <c:v>210</c:v>
                </c:pt>
                <c:pt idx="167">
                  <c:v>207</c:v>
                </c:pt>
                <c:pt idx="168">
                  <c:v>203</c:v>
                </c:pt>
                <c:pt idx="169">
                  <c:v>201</c:v>
                </c:pt>
                <c:pt idx="170">
                  <c:v>201</c:v>
                </c:pt>
                <c:pt idx="171">
                  <c:v>201</c:v>
                </c:pt>
                <c:pt idx="172">
                  <c:v>199.2</c:v>
                </c:pt>
                <c:pt idx="173">
                  <c:v>199</c:v>
                </c:pt>
                <c:pt idx="174">
                  <c:v>195</c:v>
                </c:pt>
                <c:pt idx="175">
                  <c:v>189</c:v>
                </c:pt>
                <c:pt idx="176">
                  <c:v>187</c:v>
                </c:pt>
                <c:pt idx="177">
                  <c:v>182</c:v>
                </c:pt>
                <c:pt idx="178">
                  <c:v>182</c:v>
                </c:pt>
                <c:pt idx="179">
                  <c:v>173</c:v>
                </c:pt>
                <c:pt idx="180">
                  <c:v>171</c:v>
                </c:pt>
                <c:pt idx="181">
                  <c:v>167</c:v>
                </c:pt>
                <c:pt idx="182">
                  <c:v>159</c:v>
                </c:pt>
                <c:pt idx="183">
                  <c:v>154</c:v>
                </c:pt>
                <c:pt idx="184">
                  <c:v>153</c:v>
                </c:pt>
                <c:pt idx="185">
                  <c:v>148</c:v>
                </c:pt>
                <c:pt idx="186">
                  <c:v>148</c:v>
                </c:pt>
                <c:pt idx="187">
                  <c:v>146</c:v>
                </c:pt>
                <c:pt idx="188">
                  <c:v>144</c:v>
                </c:pt>
                <c:pt idx="189">
                  <c:v>144</c:v>
                </c:pt>
                <c:pt idx="190">
                  <c:v>144</c:v>
                </c:pt>
                <c:pt idx="191">
                  <c:v>143</c:v>
                </c:pt>
                <c:pt idx="192">
                  <c:v>142</c:v>
                </c:pt>
                <c:pt idx="193">
                  <c:v>142</c:v>
                </c:pt>
                <c:pt idx="194">
                  <c:v>141</c:v>
                </c:pt>
                <c:pt idx="195">
                  <c:v>140</c:v>
                </c:pt>
                <c:pt idx="196">
                  <c:v>140</c:v>
                </c:pt>
                <c:pt idx="197">
                  <c:v>139</c:v>
                </c:pt>
                <c:pt idx="198">
                  <c:v>139</c:v>
                </c:pt>
                <c:pt idx="199">
                  <c:v>139</c:v>
                </c:pt>
                <c:pt idx="200">
                  <c:v>137</c:v>
                </c:pt>
                <c:pt idx="201">
                  <c:v>135</c:v>
                </c:pt>
                <c:pt idx="202">
                  <c:v>134</c:v>
                </c:pt>
                <c:pt idx="203">
                  <c:v>133</c:v>
                </c:pt>
                <c:pt idx="204">
                  <c:v>131</c:v>
                </c:pt>
                <c:pt idx="205">
                  <c:v>131</c:v>
                </c:pt>
                <c:pt idx="206">
                  <c:v>129</c:v>
                </c:pt>
                <c:pt idx="207">
                  <c:v>128</c:v>
                </c:pt>
                <c:pt idx="208">
                  <c:v>127</c:v>
                </c:pt>
                <c:pt idx="209">
                  <c:v>127</c:v>
                </c:pt>
                <c:pt idx="210">
                  <c:v>126</c:v>
                </c:pt>
                <c:pt idx="211">
                  <c:v>123</c:v>
                </c:pt>
                <c:pt idx="212">
                  <c:v>123</c:v>
                </c:pt>
                <c:pt idx="213">
                  <c:v>123</c:v>
                </c:pt>
                <c:pt idx="214">
                  <c:v>123</c:v>
                </c:pt>
                <c:pt idx="215">
                  <c:v>123</c:v>
                </c:pt>
                <c:pt idx="216">
                  <c:v>123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119</c:v>
                </c:pt>
                <c:pt idx="223">
                  <c:v>119</c:v>
                </c:pt>
                <c:pt idx="224">
                  <c:v>116</c:v>
                </c:pt>
                <c:pt idx="225">
                  <c:v>113</c:v>
                </c:pt>
                <c:pt idx="226">
                  <c:v>111</c:v>
                </c:pt>
                <c:pt idx="227">
                  <c:v>110</c:v>
                </c:pt>
                <c:pt idx="228">
                  <c:v>107</c:v>
                </c:pt>
                <c:pt idx="229">
                  <c:v>106</c:v>
                </c:pt>
                <c:pt idx="230">
                  <c:v>102</c:v>
                </c:pt>
                <c:pt idx="231">
                  <c:v>98</c:v>
                </c:pt>
                <c:pt idx="232">
                  <c:v>97</c:v>
                </c:pt>
                <c:pt idx="233">
                  <c:v>96</c:v>
                </c:pt>
                <c:pt idx="234">
                  <c:v>96</c:v>
                </c:pt>
                <c:pt idx="235">
                  <c:v>96</c:v>
                </c:pt>
                <c:pt idx="236">
                  <c:v>96</c:v>
                </c:pt>
                <c:pt idx="237">
                  <c:v>96</c:v>
                </c:pt>
                <c:pt idx="238">
                  <c:v>93</c:v>
                </c:pt>
                <c:pt idx="239">
                  <c:v>93</c:v>
                </c:pt>
                <c:pt idx="240">
                  <c:v>91</c:v>
                </c:pt>
                <c:pt idx="241">
                  <c:v>91</c:v>
                </c:pt>
                <c:pt idx="242">
                  <c:v>91</c:v>
                </c:pt>
                <c:pt idx="243">
                  <c:v>91</c:v>
                </c:pt>
                <c:pt idx="244">
                  <c:v>90</c:v>
                </c:pt>
                <c:pt idx="245">
                  <c:v>90</c:v>
                </c:pt>
                <c:pt idx="246">
                  <c:v>90</c:v>
                </c:pt>
                <c:pt idx="247">
                  <c:v>85</c:v>
                </c:pt>
                <c:pt idx="248">
                  <c:v>84</c:v>
                </c:pt>
                <c:pt idx="249">
                  <c:v>84</c:v>
                </c:pt>
                <c:pt idx="250">
                  <c:v>82</c:v>
                </c:pt>
                <c:pt idx="251">
                  <c:v>81</c:v>
                </c:pt>
                <c:pt idx="252">
                  <c:v>80</c:v>
                </c:pt>
                <c:pt idx="253">
                  <c:v>79</c:v>
                </c:pt>
                <c:pt idx="254">
                  <c:v>79</c:v>
                </c:pt>
                <c:pt idx="255">
                  <c:v>79</c:v>
                </c:pt>
                <c:pt idx="256">
                  <c:v>79</c:v>
                </c:pt>
                <c:pt idx="257">
                  <c:v>77</c:v>
                </c:pt>
                <c:pt idx="258">
                  <c:v>74</c:v>
                </c:pt>
                <c:pt idx="259">
                  <c:v>74</c:v>
                </c:pt>
                <c:pt idx="260">
                  <c:v>72</c:v>
                </c:pt>
                <c:pt idx="261">
                  <c:v>72</c:v>
                </c:pt>
                <c:pt idx="262">
                  <c:v>71</c:v>
                </c:pt>
                <c:pt idx="263">
                  <c:v>71</c:v>
                </c:pt>
                <c:pt idx="264">
                  <c:v>71</c:v>
                </c:pt>
                <c:pt idx="265">
                  <c:v>71</c:v>
                </c:pt>
                <c:pt idx="266">
                  <c:v>70</c:v>
                </c:pt>
                <c:pt idx="267">
                  <c:v>70</c:v>
                </c:pt>
                <c:pt idx="268">
                  <c:v>69</c:v>
                </c:pt>
                <c:pt idx="269">
                  <c:v>69</c:v>
                </c:pt>
                <c:pt idx="270">
                  <c:v>68</c:v>
                </c:pt>
                <c:pt idx="271">
                  <c:v>68</c:v>
                </c:pt>
                <c:pt idx="272">
                  <c:v>68</c:v>
                </c:pt>
                <c:pt idx="273">
                  <c:v>67</c:v>
                </c:pt>
                <c:pt idx="274">
                  <c:v>67</c:v>
                </c:pt>
                <c:pt idx="275">
                  <c:v>67</c:v>
                </c:pt>
                <c:pt idx="276">
                  <c:v>64</c:v>
                </c:pt>
                <c:pt idx="277">
                  <c:v>64</c:v>
                </c:pt>
                <c:pt idx="278">
                  <c:v>60</c:v>
                </c:pt>
                <c:pt idx="279">
                  <c:v>60</c:v>
                </c:pt>
                <c:pt idx="280">
                  <c:v>60</c:v>
                </c:pt>
                <c:pt idx="281">
                  <c:v>60</c:v>
                </c:pt>
                <c:pt idx="282">
                  <c:v>60</c:v>
                </c:pt>
                <c:pt idx="283">
                  <c:v>58</c:v>
                </c:pt>
                <c:pt idx="284">
                  <c:v>58</c:v>
                </c:pt>
                <c:pt idx="285">
                  <c:v>58</c:v>
                </c:pt>
                <c:pt idx="286">
                  <c:v>57</c:v>
                </c:pt>
                <c:pt idx="287">
                  <c:v>57</c:v>
                </c:pt>
                <c:pt idx="288">
                  <c:v>53</c:v>
                </c:pt>
                <c:pt idx="289">
                  <c:v>53</c:v>
                </c:pt>
                <c:pt idx="290">
                  <c:v>52</c:v>
                </c:pt>
                <c:pt idx="291">
                  <c:v>51</c:v>
                </c:pt>
                <c:pt idx="292">
                  <c:v>51</c:v>
                </c:pt>
                <c:pt idx="293">
                  <c:v>50</c:v>
                </c:pt>
                <c:pt idx="294">
                  <c:v>50</c:v>
                </c:pt>
                <c:pt idx="295">
                  <c:v>50</c:v>
                </c:pt>
                <c:pt idx="296">
                  <c:v>49</c:v>
                </c:pt>
                <c:pt idx="297">
                  <c:v>49</c:v>
                </c:pt>
                <c:pt idx="298">
                  <c:v>48.1</c:v>
                </c:pt>
                <c:pt idx="299">
                  <c:v>48</c:v>
                </c:pt>
                <c:pt idx="300">
                  <c:v>47</c:v>
                </c:pt>
                <c:pt idx="301">
                  <c:v>47</c:v>
                </c:pt>
                <c:pt idx="302">
                  <c:v>47</c:v>
                </c:pt>
                <c:pt idx="303">
                  <c:v>47</c:v>
                </c:pt>
                <c:pt idx="304">
                  <c:v>46</c:v>
                </c:pt>
                <c:pt idx="305">
                  <c:v>44.9</c:v>
                </c:pt>
                <c:pt idx="306">
                  <c:v>44</c:v>
                </c:pt>
                <c:pt idx="307">
                  <c:v>43</c:v>
                </c:pt>
                <c:pt idx="308">
                  <c:v>43</c:v>
                </c:pt>
                <c:pt idx="309">
                  <c:v>43</c:v>
                </c:pt>
                <c:pt idx="310">
                  <c:v>42</c:v>
                </c:pt>
                <c:pt idx="311">
                  <c:v>42</c:v>
                </c:pt>
                <c:pt idx="312">
                  <c:v>42</c:v>
                </c:pt>
                <c:pt idx="313">
                  <c:v>42</c:v>
                </c:pt>
                <c:pt idx="314">
                  <c:v>42</c:v>
                </c:pt>
                <c:pt idx="315">
                  <c:v>41</c:v>
                </c:pt>
                <c:pt idx="316">
                  <c:v>41</c:v>
                </c:pt>
                <c:pt idx="317">
                  <c:v>41</c:v>
                </c:pt>
                <c:pt idx="318">
                  <c:v>40</c:v>
                </c:pt>
                <c:pt idx="319">
                  <c:v>40</c:v>
                </c:pt>
                <c:pt idx="320">
                  <c:v>39</c:v>
                </c:pt>
                <c:pt idx="321">
                  <c:v>39</c:v>
                </c:pt>
                <c:pt idx="322">
                  <c:v>39</c:v>
                </c:pt>
                <c:pt idx="323">
                  <c:v>39</c:v>
                </c:pt>
                <c:pt idx="324">
                  <c:v>39</c:v>
                </c:pt>
                <c:pt idx="325">
                  <c:v>38</c:v>
                </c:pt>
                <c:pt idx="326">
                  <c:v>38</c:v>
                </c:pt>
                <c:pt idx="327">
                  <c:v>37</c:v>
                </c:pt>
                <c:pt idx="328">
                  <c:v>36.799999999999997</c:v>
                </c:pt>
                <c:pt idx="329">
                  <c:v>36.1</c:v>
                </c:pt>
                <c:pt idx="330">
                  <c:v>36</c:v>
                </c:pt>
                <c:pt idx="331">
                  <c:v>36</c:v>
                </c:pt>
                <c:pt idx="332">
                  <c:v>35</c:v>
                </c:pt>
                <c:pt idx="333">
                  <c:v>35</c:v>
                </c:pt>
                <c:pt idx="334">
                  <c:v>33</c:v>
                </c:pt>
                <c:pt idx="335">
                  <c:v>33</c:v>
                </c:pt>
                <c:pt idx="336">
                  <c:v>32</c:v>
                </c:pt>
                <c:pt idx="337">
                  <c:v>30</c:v>
                </c:pt>
                <c:pt idx="338">
                  <c:v>29</c:v>
                </c:pt>
                <c:pt idx="339">
                  <c:v>28</c:v>
                </c:pt>
                <c:pt idx="340">
                  <c:v>28</c:v>
                </c:pt>
                <c:pt idx="341">
                  <c:v>27</c:v>
                </c:pt>
                <c:pt idx="342">
                  <c:v>27</c:v>
                </c:pt>
                <c:pt idx="343">
                  <c:v>26</c:v>
                </c:pt>
                <c:pt idx="344">
                  <c:v>26</c:v>
                </c:pt>
                <c:pt idx="345">
                  <c:v>24</c:v>
                </c:pt>
                <c:pt idx="346">
                  <c:v>24</c:v>
                </c:pt>
                <c:pt idx="347">
                  <c:v>24</c:v>
                </c:pt>
                <c:pt idx="348">
                  <c:v>23</c:v>
                </c:pt>
                <c:pt idx="349">
                  <c:v>23</c:v>
                </c:pt>
                <c:pt idx="350">
                  <c:v>23</c:v>
                </c:pt>
                <c:pt idx="351">
                  <c:v>22</c:v>
                </c:pt>
                <c:pt idx="352">
                  <c:v>22</c:v>
                </c:pt>
                <c:pt idx="353">
                  <c:v>21</c:v>
                </c:pt>
                <c:pt idx="354">
                  <c:v>20.100000000000001</c:v>
                </c:pt>
                <c:pt idx="355">
                  <c:v>20</c:v>
                </c:pt>
                <c:pt idx="356">
                  <c:v>20</c:v>
                </c:pt>
                <c:pt idx="357">
                  <c:v>20</c:v>
                </c:pt>
                <c:pt idx="358">
                  <c:v>20</c:v>
                </c:pt>
                <c:pt idx="359">
                  <c:v>20</c:v>
                </c:pt>
                <c:pt idx="360">
                  <c:v>19</c:v>
                </c:pt>
                <c:pt idx="361">
                  <c:v>19</c:v>
                </c:pt>
                <c:pt idx="362">
                  <c:v>19</c:v>
                </c:pt>
                <c:pt idx="363">
                  <c:v>18</c:v>
                </c:pt>
                <c:pt idx="364">
                  <c:v>17</c:v>
                </c:pt>
                <c:pt idx="365">
                  <c:v>17</c:v>
                </c:pt>
                <c:pt idx="366">
                  <c:v>16</c:v>
                </c:pt>
                <c:pt idx="367">
                  <c:v>16</c:v>
                </c:pt>
                <c:pt idx="368">
                  <c:v>16</c:v>
                </c:pt>
                <c:pt idx="369">
                  <c:v>16</c:v>
                </c:pt>
                <c:pt idx="370">
                  <c:v>16</c:v>
                </c:pt>
                <c:pt idx="371">
                  <c:v>16</c:v>
                </c:pt>
                <c:pt idx="372">
                  <c:v>15</c:v>
                </c:pt>
                <c:pt idx="373">
                  <c:v>15</c:v>
                </c:pt>
                <c:pt idx="374">
                  <c:v>14</c:v>
                </c:pt>
                <c:pt idx="375">
                  <c:v>14</c:v>
                </c:pt>
                <c:pt idx="376">
                  <c:v>14</c:v>
                </c:pt>
                <c:pt idx="377">
                  <c:v>13</c:v>
                </c:pt>
                <c:pt idx="378">
                  <c:v>13</c:v>
                </c:pt>
                <c:pt idx="379">
                  <c:v>12</c:v>
                </c:pt>
                <c:pt idx="380">
                  <c:v>12</c:v>
                </c:pt>
                <c:pt idx="381">
                  <c:v>12</c:v>
                </c:pt>
                <c:pt idx="382">
                  <c:v>12</c:v>
                </c:pt>
                <c:pt idx="383">
                  <c:v>11</c:v>
                </c:pt>
                <c:pt idx="384">
                  <c:v>11</c:v>
                </c:pt>
                <c:pt idx="385">
                  <c:v>11</c:v>
                </c:pt>
                <c:pt idx="386">
                  <c:v>11</c:v>
                </c:pt>
                <c:pt idx="387">
                  <c:v>11</c:v>
                </c:pt>
                <c:pt idx="388">
                  <c:v>10.7</c:v>
                </c:pt>
                <c:pt idx="389">
                  <c:v>10</c:v>
                </c:pt>
                <c:pt idx="390">
                  <c:v>10</c:v>
                </c:pt>
                <c:pt idx="391">
                  <c:v>10</c:v>
                </c:pt>
                <c:pt idx="392">
                  <c:v>10</c:v>
                </c:pt>
                <c:pt idx="393">
                  <c:v>9</c:v>
                </c:pt>
                <c:pt idx="394">
                  <c:v>9</c:v>
                </c:pt>
                <c:pt idx="395">
                  <c:v>9</c:v>
                </c:pt>
                <c:pt idx="396">
                  <c:v>9</c:v>
                </c:pt>
                <c:pt idx="397">
                  <c:v>8</c:v>
                </c:pt>
                <c:pt idx="398">
                  <c:v>7</c:v>
                </c:pt>
                <c:pt idx="399">
                  <c:v>6</c:v>
                </c:pt>
                <c:pt idx="400">
                  <c:v>4</c:v>
                </c:pt>
                <c:pt idx="401">
                  <c:v>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7-498D-88C9-C1988B57F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756608"/>
        <c:axId val="218758144"/>
      </c:barChart>
      <c:catAx>
        <c:axId val="2187566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758144"/>
        <c:crosses val="autoZero"/>
        <c:auto val="1"/>
        <c:lblAlgn val="ctr"/>
        <c:lblOffset val="100"/>
        <c:noMultiLvlLbl val="0"/>
      </c:catAx>
      <c:valAx>
        <c:axId val="2187581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75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Tryptophan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Tryptophan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AS'!$DI$8:$DI$422</c:f>
              <c:strCache>
                <c:ptCount val="415"/>
                <c:pt idx="0">
                  <c:v>Kürbiskerne getrocknet</c:v>
                </c:pt>
                <c:pt idx="1">
                  <c:v>Kürbiskerne geröstet</c:v>
                </c:pt>
                <c:pt idx="2">
                  <c:v>Leinsamen</c:v>
                </c:pt>
                <c:pt idx="3">
                  <c:v>Chiasamen</c:v>
                </c:pt>
                <c:pt idx="4">
                  <c:v>Emmentaler</c:v>
                </c:pt>
                <c:pt idx="5">
                  <c:v>Emmentaler Vollfettstufe</c:v>
                </c:pt>
                <c:pt idx="6">
                  <c:v>Sonnenblumenkern</c:v>
                </c:pt>
                <c:pt idx="7">
                  <c:v>Cashewnuss frisch</c:v>
                </c:pt>
                <c:pt idx="8">
                  <c:v>Tilsiter</c:v>
                </c:pt>
                <c:pt idx="9">
                  <c:v>Schnittkäse aus Ziegenmilch (45% Fett i. Tr.)</c:v>
                </c:pt>
                <c:pt idx="10">
                  <c:v>Bergkäse aus Ziegenmilch Vollfettstufe</c:v>
                </c:pt>
                <c:pt idx="11">
                  <c:v>Cashewnuss geröstet</c:v>
                </c:pt>
                <c:pt idx="12">
                  <c:v>Lupinenschrot</c:v>
                </c:pt>
                <c:pt idx="13">
                  <c:v>Kalb Schnitzel (mager) frisch gegart</c:v>
                </c:pt>
                <c:pt idx="14">
                  <c:v>Kümmelkäse Rahmstufe</c:v>
                </c:pt>
                <c:pt idx="15">
                  <c:v>Erdnuss geröstet</c:v>
                </c:pt>
                <c:pt idx="16">
                  <c:v>Brathähnchen Brustfilet gebraten (zubereitet ohne Fett)</c:v>
                </c:pt>
                <c:pt idx="17">
                  <c:v>Rind Hackfleisch gegart</c:v>
                </c:pt>
                <c:pt idx="18">
                  <c:v>Schnittkäse aus Ziegenmilch (50% Fett i. Tr.)</c:v>
                </c:pt>
                <c:pt idx="19">
                  <c:v>Kalb Filet (Lende) (mittelfett) frisch gegart</c:v>
                </c:pt>
                <c:pt idx="20">
                  <c:v>Flohsamen</c:v>
                </c:pt>
                <c:pt idx="21">
                  <c:v>Pinienkerne</c:v>
                </c:pt>
                <c:pt idx="22">
                  <c:v>Kaviar echt</c:v>
                </c:pt>
                <c:pt idx="23">
                  <c:v>Pute Schenkel frisch gegart</c:v>
                </c:pt>
                <c:pt idx="24">
                  <c:v>Mungobohnen reif frisch</c:v>
                </c:pt>
                <c:pt idx="25">
                  <c:v>Roquefort</c:v>
                </c:pt>
                <c:pt idx="26">
                  <c:v>Weichkäse aus Ziegenmilch (50% Fett i. Tr.)</c:v>
                </c:pt>
                <c:pt idx="27">
                  <c:v>Steinpilz frisch</c:v>
                </c:pt>
                <c:pt idx="28">
                  <c:v>Weizen Keim</c:v>
                </c:pt>
                <c:pt idx="29">
                  <c:v>Pute Brust frisch</c:v>
                </c:pt>
                <c:pt idx="30">
                  <c:v>Mozzarella</c:v>
                </c:pt>
                <c:pt idx="31">
                  <c:v>Weichkäse aus Ziegenmilch (45% Fett i. Tr.)</c:v>
                </c:pt>
                <c:pt idx="32">
                  <c:v>Weichkäse aus Ziegenmilch (45% Fett i. Tr.)</c:v>
                </c:pt>
                <c:pt idx="33">
                  <c:v>Kümmelkäse Vollfettstufe</c:v>
                </c:pt>
                <c:pt idx="34">
                  <c:v>Fenchelsamen frisch</c:v>
                </c:pt>
                <c:pt idx="35">
                  <c:v>Brathähnchen Schenkel gegrillt</c:v>
                </c:pt>
                <c:pt idx="36">
                  <c:v>Schwein Filet (mager) frisch</c:v>
                </c:pt>
                <c:pt idx="37">
                  <c:v>Forelle frisch gebraten Fischzuschnitt</c:v>
                </c:pt>
                <c:pt idx="38">
                  <c:v>Kalb Leber gegart</c:v>
                </c:pt>
                <c:pt idx="39">
                  <c:v>Reh Fleisch (mager) frisch</c:v>
                </c:pt>
                <c:pt idx="40">
                  <c:v>Forelle blau (Zubereitung Gastronomie)</c:v>
                </c:pt>
                <c:pt idx="41">
                  <c:v>Schwein Schnitzel (mittelfett) frisch</c:v>
                </c:pt>
                <c:pt idx="42">
                  <c:v>Rind Filetsteak frisch</c:v>
                </c:pt>
                <c:pt idx="43">
                  <c:v>Mozzarella 30% Fett i. Tr.</c:v>
                </c:pt>
                <c:pt idx="44">
                  <c:v>Schwein Schinkenspeck roh geräuchert</c:v>
                </c:pt>
                <c:pt idx="45">
                  <c:v>Hirsch Fleisch (mager) frisch</c:v>
                </c:pt>
                <c:pt idx="46">
                  <c:v>Kalbsleber gebraten</c:v>
                </c:pt>
                <c:pt idx="47">
                  <c:v>Zander frisch gebraten Fischzuschnitt</c:v>
                </c:pt>
                <c:pt idx="48">
                  <c:v>Forellenfilets gebraten (Zubereitung Gastronomie)</c:v>
                </c:pt>
                <c:pt idx="49">
                  <c:v>Kalb Steak (mager) frisch</c:v>
                </c:pt>
                <c:pt idx="50">
                  <c:v>Feta</c:v>
                </c:pt>
                <c:pt idx="51">
                  <c:v>Schafskäse</c:v>
                </c:pt>
                <c:pt idx="52">
                  <c:v>Paranuss frisch</c:v>
                </c:pt>
                <c:pt idx="53">
                  <c:v>Riesengarnelen gegrillt (Zubereitung Grossküche)</c:v>
                </c:pt>
                <c:pt idx="54">
                  <c:v>Forelle geräuchert</c:v>
                </c:pt>
                <c:pt idx="55">
                  <c:v>Gänseleberpastete</c:v>
                </c:pt>
                <c:pt idx="56">
                  <c:v>Kalb Hackfleisch frisch</c:v>
                </c:pt>
                <c:pt idx="57">
                  <c:v>Rind Hackfleisch frisch</c:v>
                </c:pt>
                <c:pt idx="58">
                  <c:v>Linsen reif frisch</c:v>
                </c:pt>
                <c:pt idx="59">
                  <c:v>Schokolade mit 85% Kakaoanteil</c:v>
                </c:pt>
                <c:pt idx="60">
                  <c:v>Leberpastete</c:v>
                </c:pt>
                <c:pt idx="61">
                  <c:v>Bachsaibling geräuchert</c:v>
                </c:pt>
                <c:pt idx="62">
                  <c:v>Garnele frisch</c:v>
                </c:pt>
                <c:pt idx="63">
                  <c:v>Schweineschnitzel paniert, gebraten</c:v>
                </c:pt>
                <c:pt idx="64">
                  <c:v>Schweineschnitzel paniert, gebraten (Zubereitung Gastronomie)</c:v>
                </c:pt>
                <c:pt idx="65">
                  <c:v>Schokolade mit 100% Kakaoanteil</c:v>
                </c:pt>
                <c:pt idx="66">
                  <c:v>Schinkenpastete</c:v>
                </c:pt>
                <c:pt idx="67">
                  <c:v>Schwein Hackfleisch frisch</c:v>
                </c:pt>
                <c:pt idx="68">
                  <c:v>Haselnuss roh</c:v>
                </c:pt>
                <c:pt idx="69">
                  <c:v>Lachs geräuchert</c:v>
                </c:pt>
                <c:pt idx="70">
                  <c:v>Schwein Speck durchwachsen (Frühstücksspeck)</c:v>
                </c:pt>
                <c:pt idx="71">
                  <c:v>Zander frisch Fischzuschnitt</c:v>
                </c:pt>
                <c:pt idx="72">
                  <c:v>Streichmettwurst</c:v>
                </c:pt>
                <c:pt idx="73">
                  <c:v>Streichmettwurst</c:v>
                </c:pt>
                <c:pt idx="74">
                  <c:v>Fleischkäse</c:v>
                </c:pt>
                <c:pt idx="75">
                  <c:v>Getreide-Hafer</c:v>
                </c:pt>
                <c:pt idx="76">
                  <c:v>Krabbe klein (Shrimps) gegart</c:v>
                </c:pt>
                <c:pt idx="77">
                  <c:v>Lachs frisch</c:v>
                </c:pt>
                <c:pt idx="78">
                  <c:v>Zanderfilet paniert, gebraten (Zubereitung Gastronomie)</c:v>
                </c:pt>
                <c:pt idx="79">
                  <c:v>Mandel süss Mehl</c:v>
                </c:pt>
                <c:pt idx="80">
                  <c:v>Rostbratwurst</c:v>
                </c:pt>
                <c:pt idx="81">
                  <c:v>Spiegelei</c:v>
                </c:pt>
                <c:pt idx="82">
                  <c:v>Amaranth roh</c:v>
                </c:pt>
                <c:pt idx="83">
                  <c:v>Dinkel Vollkornmehl</c:v>
                </c:pt>
                <c:pt idx="84">
                  <c:v>Bratwurst grob, Schweinsbratwurst grob</c:v>
                </c:pt>
                <c:pt idx="85">
                  <c:v>Pistazie geröstet</c:v>
                </c:pt>
                <c:pt idx="86">
                  <c:v>Brennnessel roh</c:v>
                </c:pt>
                <c:pt idx="87">
                  <c:v>Mandeln gebrannt</c:v>
                </c:pt>
                <c:pt idx="88">
                  <c:v>Dinkel ganzes Korn roh</c:v>
                </c:pt>
                <c:pt idx="89">
                  <c:v>Getreide-Quinoa roh</c:v>
                </c:pt>
                <c:pt idx="90">
                  <c:v>Wiener Würstchen</c:v>
                </c:pt>
                <c:pt idx="91">
                  <c:v>Cervelat - Bockwurst</c:v>
                </c:pt>
                <c:pt idx="92">
                  <c:v>Blutwurst frisch, erhitzt (Zubereitung Haushalt)</c:v>
                </c:pt>
                <c:pt idx="93">
                  <c:v>Pecannuss frisch</c:v>
                </c:pt>
                <c:pt idx="94">
                  <c:v>Schokolade mit 90% Kakaoanteil</c:v>
                </c:pt>
                <c:pt idx="95">
                  <c:v>Hühnerei Vollei frisch 90 g</c:v>
                </c:pt>
                <c:pt idx="96">
                  <c:v>Mandel süss geröstet und gesalzen</c:v>
                </c:pt>
                <c:pt idx="97">
                  <c:v>Mozzarella 20% Fett i. Tr.</c:v>
                </c:pt>
                <c:pt idx="98">
                  <c:v>Weisswurst Münchener</c:v>
                </c:pt>
                <c:pt idx="99">
                  <c:v>Frischkäse aus Ziegenmilch (20% Fett i. Tr.)</c:v>
                </c:pt>
                <c:pt idx="100">
                  <c:v>Hirse Vollkornflocken</c:v>
                </c:pt>
                <c:pt idx="101">
                  <c:v>Hirse roh</c:v>
                </c:pt>
                <c:pt idx="102">
                  <c:v>Kokosnuss Mehl</c:v>
                </c:pt>
                <c:pt idx="103">
                  <c:v>Frischkäse aus Ziegenmilch (45% Fett i. Tr.)</c:v>
                </c:pt>
                <c:pt idx="104">
                  <c:v>Hühnerei Vollei frisch 80 g</c:v>
                </c:pt>
                <c:pt idx="105">
                  <c:v>Lyoner Wurst</c:v>
                </c:pt>
                <c:pt idx="106">
                  <c:v>Frischkäse aus Ziegenmilch (40% Fett i. Tr.)</c:v>
                </c:pt>
                <c:pt idx="107">
                  <c:v>Teigwaren-Vollkornteigwaren</c:v>
                </c:pt>
                <c:pt idx="108">
                  <c:v>Teigwaren-Vollkornteigwaren aus Weizen</c:v>
                </c:pt>
                <c:pt idx="109">
                  <c:v>Dinkelvollkornbrötchen</c:v>
                </c:pt>
                <c:pt idx="110">
                  <c:v>Bitterschokolade</c:v>
                </c:pt>
                <c:pt idx="111">
                  <c:v>Dinkelmehl 1050</c:v>
                </c:pt>
                <c:pt idx="112">
                  <c:v>Baumnuss-Walnuss</c:v>
                </c:pt>
                <c:pt idx="113">
                  <c:v>Teigwaren-Vollkorneierteigwaren</c:v>
                </c:pt>
                <c:pt idx="114">
                  <c:v>Getreide-Buchweizen</c:v>
                </c:pt>
                <c:pt idx="115">
                  <c:v>Buchweizen gekeimt</c:v>
                </c:pt>
                <c:pt idx="116">
                  <c:v>Hühnerei Vollei frisch 70 g</c:v>
                </c:pt>
                <c:pt idx="117">
                  <c:v>Dinkelmehl Typ 630</c:v>
                </c:pt>
                <c:pt idx="118">
                  <c:v>Teigwaren (allgemein) Spaghetti</c:v>
                </c:pt>
                <c:pt idx="119">
                  <c:v>Teigwaren-Eierteigwaren Spaghetti</c:v>
                </c:pt>
                <c:pt idx="120">
                  <c:v>Teigwaren (allgemein) Spaghetti</c:v>
                </c:pt>
                <c:pt idx="121">
                  <c:v>Teigwaren (allgemein) Schnitt-, Bandnudeln</c:v>
                </c:pt>
                <c:pt idx="122">
                  <c:v>Teigwaren (allgemein) Spätzle</c:v>
                </c:pt>
                <c:pt idx="123">
                  <c:v>Teigwaren (allgemein) Hörnchen</c:v>
                </c:pt>
                <c:pt idx="124">
                  <c:v>Teigwaren-Eierteigwaren Spaghetti</c:v>
                </c:pt>
                <c:pt idx="125">
                  <c:v>Teigwaren (allgemein) Makkaroni</c:v>
                </c:pt>
                <c:pt idx="126">
                  <c:v>Teigwaren-Eierteigwaren aus Weizen</c:v>
                </c:pt>
                <c:pt idx="127">
                  <c:v>Teigwaren-Eierteigwaren Makkaroni</c:v>
                </c:pt>
                <c:pt idx="128">
                  <c:v>Teigwaren-Frischeiteigwaren</c:v>
                </c:pt>
                <c:pt idx="129">
                  <c:v>Dinkel (Vollkornbrot)</c:v>
                </c:pt>
                <c:pt idx="130">
                  <c:v>Dinkelbrot (Vollkornbrot)</c:v>
                </c:pt>
                <c:pt idx="131">
                  <c:v>Miesmuschel frisch gegart</c:v>
                </c:pt>
                <c:pt idx="132">
                  <c:v>Weizen Mehl Type 550</c:v>
                </c:pt>
                <c:pt idx="133">
                  <c:v>Weizen Mehl Type 405</c:v>
                </c:pt>
                <c:pt idx="134">
                  <c:v>Weizen Vollkorn</c:v>
                </c:pt>
                <c:pt idx="135">
                  <c:v>Sojasprossen frisch</c:v>
                </c:pt>
                <c:pt idx="136">
                  <c:v>Dinkelflocken</c:v>
                </c:pt>
                <c:pt idx="137">
                  <c:v>Weizen Vollkornmehl</c:v>
                </c:pt>
                <c:pt idx="138">
                  <c:v>Milchschokolade mit Erdnüssen</c:v>
                </c:pt>
                <c:pt idx="139">
                  <c:v>Schokolade mit 70% Kakaoanteil</c:v>
                </c:pt>
                <c:pt idx="140">
                  <c:v>Milchschokolade</c:v>
                </c:pt>
                <c:pt idx="141">
                  <c:v>Hühnerei Vollei frisch 60 g</c:v>
                </c:pt>
                <c:pt idx="142">
                  <c:v>Milchschokolade mit Mandeln</c:v>
                </c:pt>
                <c:pt idx="143">
                  <c:v>Milchschokolade Vollmilch-Nuss</c:v>
                </c:pt>
                <c:pt idx="144">
                  <c:v>Knoblauch gegart</c:v>
                </c:pt>
                <c:pt idx="145">
                  <c:v>Knoblauch roh</c:v>
                </c:pt>
                <c:pt idx="146">
                  <c:v>Knoblauch roh</c:v>
                </c:pt>
                <c:pt idx="147">
                  <c:v>Kondensmilch 4% Fett</c:v>
                </c:pt>
                <c:pt idx="148">
                  <c:v>Schafsmilch</c:v>
                </c:pt>
                <c:pt idx="149">
                  <c:v>Hühnerei Vollei frisch 50 g</c:v>
                </c:pt>
                <c:pt idx="150">
                  <c:v>Schokolade mit 50% Kakaoanteil</c:v>
                </c:pt>
                <c:pt idx="151">
                  <c:v>Schokolade mit 50% Kakaoanteil</c:v>
                </c:pt>
                <c:pt idx="152">
                  <c:v>Linzertorte</c:v>
                </c:pt>
                <c:pt idx="153">
                  <c:v>Hirse Mehl</c:v>
                </c:pt>
                <c:pt idx="154">
                  <c:v>Schokolade-Zartbitterschokolade</c:v>
                </c:pt>
                <c:pt idx="155">
                  <c:v>Zartbitterschokolade</c:v>
                </c:pt>
                <c:pt idx="156">
                  <c:v>Kondensmilch 7.5 % Fett</c:v>
                </c:pt>
                <c:pt idx="157">
                  <c:v>Brötchen-Weizenbrötchen</c:v>
                </c:pt>
                <c:pt idx="158">
                  <c:v>Auster frisch</c:v>
                </c:pt>
                <c:pt idx="159">
                  <c:v>Buchweizen Mehl</c:v>
                </c:pt>
                <c:pt idx="160">
                  <c:v>Petersilienblatt frisch</c:v>
                </c:pt>
                <c:pt idx="161">
                  <c:v>Petersilienblatt frisch</c:v>
                </c:pt>
                <c:pt idx="162">
                  <c:v>Weissbrot-Weizenbrot</c:v>
                </c:pt>
                <c:pt idx="163">
                  <c:v>Weissbrot-Weizenbrot</c:v>
                </c:pt>
                <c:pt idx="164">
                  <c:v>Kichererbsen Konserve abgetropft</c:v>
                </c:pt>
                <c:pt idx="165">
                  <c:v>Getreide-Reis</c:v>
                </c:pt>
                <c:pt idx="166">
                  <c:v>Schokolade weiss</c:v>
                </c:pt>
                <c:pt idx="167">
                  <c:v>Roggen (Vollkorn)</c:v>
                </c:pt>
                <c:pt idx="168">
                  <c:v>Eierlikör</c:v>
                </c:pt>
                <c:pt idx="169">
                  <c:v>Mungobohnensprossen frisch</c:v>
                </c:pt>
                <c:pt idx="170">
                  <c:v>Mungobohnensprossen</c:v>
                </c:pt>
                <c:pt idx="171">
                  <c:v>Mungobohnensprossen frisch</c:v>
                </c:pt>
                <c:pt idx="172">
                  <c:v>Büffelmilch</c:v>
                </c:pt>
                <c:pt idx="173">
                  <c:v>Teigwaren-Spaghetti Bolognese (Zubereitung Haushalt)</c:v>
                </c:pt>
                <c:pt idx="174">
                  <c:v>Erbsen grün frisch</c:v>
                </c:pt>
                <c:pt idx="175">
                  <c:v>Teigwaren-Vollkornteigwaren gegart</c:v>
                </c:pt>
                <c:pt idx="176">
                  <c:v>Teigwaren-Spaghetti mit Tomatensosse "neapolitanische Art" (Zubereitung Gastronomie)</c:v>
                </c:pt>
                <c:pt idx="177">
                  <c:v>Getreide-Quinoa gekocht</c:v>
                </c:pt>
                <c:pt idx="178">
                  <c:v>Kresse (Gartenkresse) (naehrwertrechner.de)</c:v>
                </c:pt>
                <c:pt idx="179">
                  <c:v>Hirse gegart</c:v>
                </c:pt>
                <c:pt idx="180">
                  <c:v>Kidney-Bohnen Konserve gegart abgetropft</c:v>
                </c:pt>
                <c:pt idx="181">
                  <c:v>Teigwaren aus Hartgriess gegart</c:v>
                </c:pt>
                <c:pt idx="182">
                  <c:v>Grünkohl frisch</c:v>
                </c:pt>
                <c:pt idx="183">
                  <c:v>Rucola roh</c:v>
                </c:pt>
                <c:pt idx="184">
                  <c:v>Dattel getrocknet</c:v>
                </c:pt>
                <c:pt idx="185">
                  <c:v>Kokosnuss Raspeln getrocknet</c:v>
                </c:pt>
                <c:pt idx="186">
                  <c:v>Dill frisch</c:v>
                </c:pt>
                <c:pt idx="187">
                  <c:v>Kerbel frisch</c:v>
                </c:pt>
                <c:pt idx="188">
                  <c:v>Teigwaren-Nudeln (Zubereitung Haushalt)</c:v>
                </c:pt>
                <c:pt idx="189">
                  <c:v>Schwarzwälder Kirschtorte</c:v>
                </c:pt>
                <c:pt idx="190">
                  <c:v>Sojadrink/Sojadrinkprodukte</c:v>
                </c:pt>
                <c:pt idx="191">
                  <c:v>Mango getrocknet</c:v>
                </c:pt>
                <c:pt idx="192">
                  <c:v>Milchreis (Zubereitung Gastronomie)</c:v>
                </c:pt>
                <c:pt idx="193">
                  <c:v>Kuhmilch entrahmt</c:v>
                </c:pt>
                <c:pt idx="194">
                  <c:v>Kuhmilch entrahmt</c:v>
                </c:pt>
                <c:pt idx="195">
                  <c:v>Joghurt vollfett</c:v>
                </c:pt>
                <c:pt idx="196">
                  <c:v>Feige getrocknet</c:v>
                </c:pt>
                <c:pt idx="197">
                  <c:v>Rosenkohl frisch</c:v>
                </c:pt>
                <c:pt idx="198">
                  <c:v>Bohnen weiss reif Konserve gegart abgetropft</c:v>
                </c:pt>
                <c:pt idx="199">
                  <c:v>Kuhmilch Trinkmilch fettarm</c:v>
                </c:pt>
                <c:pt idx="200">
                  <c:v>Kuhmilch vollfett gekocht</c:v>
                </c:pt>
                <c:pt idx="201">
                  <c:v>Teigwaren-Frischeiteigwaren gegart</c:v>
                </c:pt>
                <c:pt idx="202">
                  <c:v>Teigwaren-Eierteigwaren gegart</c:v>
                </c:pt>
                <c:pt idx="203">
                  <c:v>Kuhmilch Trinkmilch vollfett</c:v>
                </c:pt>
                <c:pt idx="204">
                  <c:v>Kokosnuss</c:v>
                </c:pt>
                <c:pt idx="205">
                  <c:v>Blattspinat gegart</c:v>
                </c:pt>
                <c:pt idx="206">
                  <c:v>Meerrettich frisch</c:v>
                </c:pt>
                <c:pt idx="207">
                  <c:v>Gewürze-Basilikum frisch</c:v>
                </c:pt>
                <c:pt idx="208">
                  <c:v>Luzernensprossen (Alfalfa) frisch</c:v>
                </c:pt>
                <c:pt idx="209">
                  <c:v>Kaffeesahne 10 % Fett (naehrwertrechner.de)</c:v>
                </c:pt>
                <c:pt idx="210">
                  <c:v>Gewürze-Kapern</c:v>
                </c:pt>
                <c:pt idx="211">
                  <c:v>Gewürze-Schnittlauch</c:v>
                </c:pt>
                <c:pt idx="212">
                  <c:v>Schnittlauch frisch</c:v>
                </c:pt>
                <c:pt idx="213">
                  <c:v>Kaffeesahne 15% Fett</c:v>
                </c:pt>
                <c:pt idx="214">
                  <c:v>Rosenkohl gegart</c:v>
                </c:pt>
                <c:pt idx="215">
                  <c:v>Blattspinat frisch</c:v>
                </c:pt>
                <c:pt idx="216">
                  <c:v>Ziegenmilch</c:v>
                </c:pt>
                <c:pt idx="217">
                  <c:v>Romanesco (Minarettkohl) roh</c:v>
                </c:pt>
                <c:pt idx="218">
                  <c:v>Blumenkohl gegart</c:v>
                </c:pt>
                <c:pt idx="219">
                  <c:v>Kokosblütenzucker</c:v>
                </c:pt>
                <c:pt idx="220">
                  <c:v>Mangold frisch gegart</c:v>
                </c:pt>
                <c:pt idx="221">
                  <c:v>Bohnensprossen frisch</c:v>
                </c:pt>
                <c:pt idx="222">
                  <c:v>Liebstöckel frisch</c:v>
                </c:pt>
                <c:pt idx="223">
                  <c:v>Zitronenmelisse frisch</c:v>
                </c:pt>
                <c:pt idx="224">
                  <c:v>Wacholder frisch</c:v>
                </c:pt>
                <c:pt idx="225">
                  <c:v>Pimpinelle frisch</c:v>
                </c:pt>
                <c:pt idx="226">
                  <c:v>Weinraute frisch</c:v>
                </c:pt>
                <c:pt idx="227">
                  <c:v>Estragon frisch</c:v>
                </c:pt>
                <c:pt idx="228">
                  <c:v>Blumenkohl roh</c:v>
                </c:pt>
                <c:pt idx="229">
                  <c:v>Broccoli frisch</c:v>
                </c:pt>
                <c:pt idx="230">
                  <c:v>Oliven schwarz</c:v>
                </c:pt>
                <c:pt idx="231">
                  <c:v>Oliven schwarz gesäuert</c:v>
                </c:pt>
                <c:pt idx="232">
                  <c:v>Oliven schwarz frisch</c:v>
                </c:pt>
                <c:pt idx="233">
                  <c:v>Broccoli frisch gegart</c:v>
                </c:pt>
                <c:pt idx="234">
                  <c:v>Mangold frisch</c:v>
                </c:pt>
                <c:pt idx="235">
                  <c:v>Getreidesprossen frisch</c:v>
                </c:pt>
                <c:pt idx="236">
                  <c:v>Waldpilze</c:v>
                </c:pt>
                <c:pt idx="237">
                  <c:v>Austernpilz roh</c:v>
                </c:pt>
                <c:pt idx="238">
                  <c:v>Wirsingkohl frisch</c:v>
                </c:pt>
                <c:pt idx="239">
                  <c:v>Topinambur frisch</c:v>
                </c:pt>
                <c:pt idx="240">
                  <c:v>Bohnen-Stangenbohnen grün frisch</c:v>
                </c:pt>
                <c:pt idx="241">
                  <c:v>Buschbohnen grün frisch</c:v>
                </c:pt>
                <c:pt idx="242">
                  <c:v>Stangenbohnen grün frisch</c:v>
                </c:pt>
                <c:pt idx="243">
                  <c:v>Bohnen grün gegart</c:v>
                </c:pt>
                <c:pt idx="244">
                  <c:v>Stutenmilch</c:v>
                </c:pt>
                <c:pt idx="245">
                  <c:v>Batate (Süsskartoffel) gegart</c:v>
                </c:pt>
                <c:pt idx="246">
                  <c:v>Kartoffeln ungeschält frisch</c:v>
                </c:pt>
                <c:pt idx="247">
                  <c:v>Edelkastanie geröstet</c:v>
                </c:pt>
                <c:pt idx="248">
                  <c:v>Kartoffel gegart</c:v>
                </c:pt>
                <c:pt idx="249">
                  <c:v>Salzkartoffeln (Zubereitung Haushalt)</c:v>
                </c:pt>
                <c:pt idx="250">
                  <c:v>Rotkappe frisch</c:v>
                </c:pt>
                <c:pt idx="251">
                  <c:v>Sanddornbeere frisch</c:v>
                </c:pt>
                <c:pt idx="252">
                  <c:v>Wirsingkohl gegart</c:v>
                </c:pt>
                <c:pt idx="253">
                  <c:v>Wirsingkohl gedünstet (Zubereitung Haushalt)</c:v>
                </c:pt>
                <c:pt idx="254">
                  <c:v>Weinbrand - Kirsche</c:v>
                </c:pt>
                <c:pt idx="255">
                  <c:v>Sanddornbeere Fruchtsaft</c:v>
                </c:pt>
                <c:pt idx="256">
                  <c:v>Eselsmilch</c:v>
                </c:pt>
                <c:pt idx="257">
                  <c:v>Brunnenkresse frisch</c:v>
                </c:pt>
                <c:pt idx="258">
                  <c:v>Bambussprossen frisch</c:v>
                </c:pt>
                <c:pt idx="259">
                  <c:v>Bratkartoffeln (Zubereitung Haushalt)</c:v>
                </c:pt>
                <c:pt idx="260">
                  <c:v>Artischocken frisch gegart</c:v>
                </c:pt>
                <c:pt idx="261">
                  <c:v>Artischocken frisch</c:v>
                </c:pt>
                <c:pt idx="262">
                  <c:v>Passionsfrucht - Maracuja frisch</c:v>
                </c:pt>
                <c:pt idx="263">
                  <c:v>Schokolade gefüllt mit Kokosnuss</c:v>
                </c:pt>
                <c:pt idx="264">
                  <c:v>Kapstachelbeere</c:v>
                </c:pt>
                <c:pt idx="265">
                  <c:v>Acerola getrocknet</c:v>
                </c:pt>
                <c:pt idx="266">
                  <c:v>Spargel grün</c:v>
                </c:pt>
                <c:pt idx="267">
                  <c:v>Birkenpilz frisch</c:v>
                </c:pt>
                <c:pt idx="268">
                  <c:v>Champignon frisch</c:v>
                </c:pt>
                <c:pt idx="269">
                  <c:v>Oregano</c:v>
                </c:pt>
                <c:pt idx="270">
                  <c:v>Gemüsezwiebel roh</c:v>
                </c:pt>
                <c:pt idx="271">
                  <c:v>Majoran frisch</c:v>
                </c:pt>
                <c:pt idx="272">
                  <c:v>Spitzkohl frisch</c:v>
                </c:pt>
                <c:pt idx="273">
                  <c:v>Oliven grün frisch</c:v>
                </c:pt>
                <c:pt idx="274">
                  <c:v>Oliven</c:v>
                </c:pt>
                <c:pt idx="275">
                  <c:v>Oliven grün gesäuert</c:v>
                </c:pt>
                <c:pt idx="276">
                  <c:v>Flohsamenschalen</c:v>
                </c:pt>
                <c:pt idx="277">
                  <c:v>Getreide-Zuckermais gegart</c:v>
                </c:pt>
                <c:pt idx="278">
                  <c:v>Feldsalat frisch</c:v>
                </c:pt>
                <c:pt idx="279">
                  <c:v>Kohlrabi frisch</c:v>
                </c:pt>
                <c:pt idx="280">
                  <c:v>Süsskartoffeln frisch</c:v>
                </c:pt>
                <c:pt idx="281">
                  <c:v>Endivien frisch</c:v>
                </c:pt>
                <c:pt idx="282">
                  <c:v>Fenchel gegart</c:v>
                </c:pt>
                <c:pt idx="283">
                  <c:v>Bohnen grün Konserve</c:v>
                </c:pt>
                <c:pt idx="284">
                  <c:v>Spargel weiss gegart</c:v>
                </c:pt>
                <c:pt idx="285">
                  <c:v>Zucchini frisch</c:v>
                </c:pt>
                <c:pt idx="286">
                  <c:v>Zucchini frisch gegart</c:v>
                </c:pt>
                <c:pt idx="287">
                  <c:v>Zwiebel</c:v>
                </c:pt>
                <c:pt idx="288">
                  <c:v>Bärlauch roh</c:v>
                </c:pt>
                <c:pt idx="289">
                  <c:v>Fenchel frisch</c:v>
                </c:pt>
                <c:pt idx="290">
                  <c:v>Banane</c:v>
                </c:pt>
                <c:pt idx="291">
                  <c:v>Trüffel</c:v>
                </c:pt>
                <c:pt idx="292">
                  <c:v>Weintrauben getrocknet</c:v>
                </c:pt>
                <c:pt idx="293">
                  <c:v>Salbei frisch</c:v>
                </c:pt>
                <c:pt idx="294">
                  <c:v>Lollo Rosso roh</c:v>
                </c:pt>
                <c:pt idx="295">
                  <c:v>Papaya roh</c:v>
                </c:pt>
                <c:pt idx="296">
                  <c:v>Lauch -Porree gegart</c:v>
                </c:pt>
                <c:pt idx="297">
                  <c:v>Lauch</c:v>
                </c:pt>
                <c:pt idx="298">
                  <c:v>Himbeere</c:v>
                </c:pt>
                <c:pt idx="299">
                  <c:v>Bleichsellerie Gemüsesaft</c:v>
                </c:pt>
                <c:pt idx="300">
                  <c:v>Haferdrink</c:v>
                </c:pt>
                <c:pt idx="301">
                  <c:v>Thymian frisch</c:v>
                </c:pt>
                <c:pt idx="302">
                  <c:v>Rotkohl frisch</c:v>
                </c:pt>
                <c:pt idx="303">
                  <c:v>Kokosnussmilch 60% Kokosanteil</c:v>
                </c:pt>
                <c:pt idx="304">
                  <c:v>Chicoree frisch</c:v>
                </c:pt>
                <c:pt idx="305">
                  <c:v>Kopfsalat frisch</c:v>
                </c:pt>
                <c:pt idx="306">
                  <c:v>Weisskohl frisch</c:v>
                </c:pt>
                <c:pt idx="307">
                  <c:v>Rotkohl frisch gegart</c:v>
                </c:pt>
                <c:pt idx="308">
                  <c:v>Chinakohl frisch</c:v>
                </c:pt>
                <c:pt idx="309">
                  <c:v>Persimone</c:v>
                </c:pt>
                <c:pt idx="310">
                  <c:v>Honigmelone roh</c:v>
                </c:pt>
                <c:pt idx="311">
                  <c:v>Erdbeere frisch</c:v>
                </c:pt>
                <c:pt idx="312">
                  <c:v>Walderdbeere frisch</c:v>
                </c:pt>
                <c:pt idx="313">
                  <c:v>Gemüsepaprika rot frisch</c:v>
                </c:pt>
                <c:pt idx="314">
                  <c:v>Chinakohl frisch gegart</c:v>
                </c:pt>
                <c:pt idx="315">
                  <c:v>Johannisbeere schwarz frisch</c:v>
                </c:pt>
                <c:pt idx="316">
                  <c:v>Gemüsepaprika gelb frisch</c:v>
                </c:pt>
                <c:pt idx="317">
                  <c:v>Lorbeer</c:v>
                </c:pt>
                <c:pt idx="318">
                  <c:v>Gemüsepaprika grün frisch</c:v>
                </c:pt>
                <c:pt idx="319">
                  <c:v>Brombeere</c:v>
                </c:pt>
                <c:pt idx="320">
                  <c:v>Aubergine frisch gegart</c:v>
                </c:pt>
                <c:pt idx="321">
                  <c:v>Aubergine frisch gegart</c:v>
                </c:pt>
                <c:pt idx="322">
                  <c:v>Aubergine frisch</c:v>
                </c:pt>
                <c:pt idx="323">
                  <c:v>Rote Bete gegart</c:v>
                </c:pt>
                <c:pt idx="324">
                  <c:v>Rote Bete Gemüsesaft</c:v>
                </c:pt>
                <c:pt idx="325">
                  <c:v>Sellerieblätter frisch</c:v>
                </c:pt>
                <c:pt idx="326">
                  <c:v>Eisbergsalat frisch</c:v>
                </c:pt>
                <c:pt idx="327">
                  <c:v>Aprikose</c:v>
                </c:pt>
                <c:pt idx="328">
                  <c:v>Sauerkraut (Zubereitung Haushalt)</c:v>
                </c:pt>
                <c:pt idx="329">
                  <c:v>Johannisbeere</c:v>
                </c:pt>
                <c:pt idx="330">
                  <c:v>Kaki frisch</c:v>
                </c:pt>
                <c:pt idx="331">
                  <c:v>Bier Starkbier</c:v>
                </c:pt>
                <c:pt idx="332">
                  <c:v>Bier Starkbier</c:v>
                </c:pt>
                <c:pt idx="333">
                  <c:v>Feige frisch</c:v>
                </c:pt>
                <c:pt idx="334">
                  <c:v>Wassermelone roh</c:v>
                </c:pt>
                <c:pt idx="335">
                  <c:v>Karotte gegart</c:v>
                </c:pt>
                <c:pt idx="336">
                  <c:v>Karotten roh</c:v>
                </c:pt>
                <c:pt idx="337">
                  <c:v>Kiwi frisch</c:v>
                </c:pt>
                <c:pt idx="338">
                  <c:v>Mango frisch</c:v>
                </c:pt>
                <c:pt idx="339">
                  <c:v>Orange frisch</c:v>
                </c:pt>
                <c:pt idx="340">
                  <c:v>Mango Fruchtsaft</c:v>
                </c:pt>
                <c:pt idx="341">
                  <c:v>Mango Fruchtsaft</c:v>
                </c:pt>
                <c:pt idx="342">
                  <c:v>Orange Fruchtsaft</c:v>
                </c:pt>
                <c:pt idx="343">
                  <c:v>Rosmarin frisch</c:v>
                </c:pt>
                <c:pt idx="344">
                  <c:v>Karotte Gemüsesaft</c:v>
                </c:pt>
                <c:pt idx="345">
                  <c:v>Tomatensosse aus frischen Tomaten (Zubereitung Haushalt)</c:v>
                </c:pt>
                <c:pt idx="346">
                  <c:v>Stachelbeere</c:v>
                </c:pt>
                <c:pt idx="347">
                  <c:v>Bier</c:v>
                </c:pt>
                <c:pt idx="348">
                  <c:v>Bier Hell</c:v>
                </c:pt>
                <c:pt idx="349">
                  <c:v>Pomelo frisch</c:v>
                </c:pt>
                <c:pt idx="350">
                  <c:v>Pomelo frisch</c:v>
                </c:pt>
                <c:pt idx="351">
                  <c:v>Kokosfett</c:v>
                </c:pt>
                <c:pt idx="352">
                  <c:v>Ingwerknolle</c:v>
                </c:pt>
                <c:pt idx="353">
                  <c:v>Granatapfel frisch</c:v>
                </c:pt>
                <c:pt idx="354">
                  <c:v>Granatapfel Fruchtsaft</c:v>
                </c:pt>
                <c:pt idx="355">
                  <c:v>Mandarine frisch </c:v>
                </c:pt>
                <c:pt idx="356">
                  <c:v>Clementine frisch</c:v>
                </c:pt>
                <c:pt idx="357">
                  <c:v>Kokosöl</c:v>
                </c:pt>
                <c:pt idx="358">
                  <c:v>Nektarine frisch</c:v>
                </c:pt>
                <c:pt idx="359">
                  <c:v>Pfirsich frisch</c:v>
                </c:pt>
                <c:pt idx="360">
                  <c:v>Tomate rot roh</c:v>
                </c:pt>
                <c:pt idx="361">
                  <c:v>Tomaten-Cocktailtomaten</c:v>
                </c:pt>
                <c:pt idx="362">
                  <c:v>Ananas frisch</c:v>
                </c:pt>
                <c:pt idx="363">
                  <c:v>Ananas Fruchtsaft</c:v>
                </c:pt>
                <c:pt idx="364">
                  <c:v>Preiselbeere Fruchtsaft</c:v>
                </c:pt>
                <c:pt idx="365">
                  <c:v>Bier Dunkel</c:v>
                </c:pt>
                <c:pt idx="366">
                  <c:v>Bier alkoholfrei (&lt; 0,5 Gew% Alkohol)</c:v>
                </c:pt>
                <c:pt idx="367">
                  <c:v>Radieschen frisch</c:v>
                </c:pt>
                <c:pt idx="368">
                  <c:v>Kürbissuppe (Zubereitung Haushalt)</c:v>
                </c:pt>
                <c:pt idx="369">
                  <c:v>Weizenbier (Weissbier) obergärig</c:v>
                </c:pt>
                <c:pt idx="370">
                  <c:v>Reisdrink</c:v>
                </c:pt>
                <c:pt idx="371">
                  <c:v>Edel-Reizker frisch</c:v>
                </c:pt>
                <c:pt idx="372">
                  <c:v>Rettich weiss frisch</c:v>
                </c:pt>
                <c:pt idx="373">
                  <c:v>Weintraube rot frisch</c:v>
                </c:pt>
                <c:pt idx="374">
                  <c:v>Weintraube weiss frisch</c:v>
                </c:pt>
                <c:pt idx="375">
                  <c:v>Tomaten Gemüsesaft</c:v>
                </c:pt>
                <c:pt idx="376">
                  <c:v>Weintraube rot Fruchtsaft</c:v>
                </c:pt>
                <c:pt idx="377">
                  <c:v>Gurke frisch</c:v>
                </c:pt>
                <c:pt idx="378">
                  <c:v>Zitrone frisch</c:v>
                </c:pt>
                <c:pt idx="379">
                  <c:v>Shiitakepilz frisch</c:v>
                </c:pt>
                <c:pt idx="380">
                  <c:v>Apfel</c:v>
                </c:pt>
                <c:pt idx="381">
                  <c:v>Apfel Fruchtsaft (Ohne Zuckerzusatz)</c:v>
                </c:pt>
                <c:pt idx="382">
                  <c:v>Apfel Fruchtsaft (Ohne Zuckerzusatz)</c:v>
                </c:pt>
                <c:pt idx="383">
                  <c:v>Zitrone Fruchtsaft</c:v>
                </c:pt>
                <c:pt idx="384">
                  <c:v>Mandeldrink ungesüsst</c:v>
                </c:pt>
                <c:pt idx="385">
                  <c:v>Heidelbeere frisch</c:v>
                </c:pt>
                <c:pt idx="386">
                  <c:v>Heidelbeere Fruchtsaft</c:v>
                </c:pt>
                <c:pt idx="387">
                  <c:v>Kokoswasser</c:v>
                </c:pt>
                <c:pt idx="388">
                  <c:v>Tee schwarz mit Milch (Getränk)</c:v>
                </c:pt>
                <c:pt idx="389">
                  <c:v>Kaffee mit Milch (Getränk)</c:v>
                </c:pt>
                <c:pt idx="390">
                  <c:v>Zwetschge getrocknet</c:v>
                </c:pt>
                <c:pt idx="391">
                  <c:v>Avocado frisch</c:v>
                </c:pt>
                <c:pt idx="392">
                  <c:v>Avocado roh</c:v>
                </c:pt>
                <c:pt idx="393">
                  <c:v>Wein-Rotwein leicht</c:v>
                </c:pt>
                <c:pt idx="394">
                  <c:v>Wein-Rotwein mittel Qualitätswein</c:v>
                </c:pt>
                <c:pt idx="395">
                  <c:v>Wein-Rotwein schwer</c:v>
                </c:pt>
                <c:pt idx="396">
                  <c:v>Mirabelle frisch</c:v>
                </c:pt>
                <c:pt idx="397">
                  <c:v>Wein-Weisswein trocken</c:v>
                </c:pt>
                <c:pt idx="398">
                  <c:v>Birne frisch</c:v>
                </c:pt>
                <c:pt idx="399">
                  <c:v>Pflaume frisch</c:v>
                </c:pt>
                <c:pt idx="400">
                  <c:v>Zwetschge frisch</c:v>
                </c:pt>
                <c:pt idx="401">
                  <c:v>Kaffee (Getränk)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AS'!$DJ$8:$DJ$422</c:f>
              <c:numCache>
                <c:formatCode>General</c:formatCode>
                <c:ptCount val="415"/>
                <c:pt idx="0">
                  <c:v>559</c:v>
                </c:pt>
                <c:pt idx="1">
                  <c:v>535</c:v>
                </c:pt>
                <c:pt idx="2">
                  <c:v>393</c:v>
                </c:pt>
                <c:pt idx="3">
                  <c:v>377.7</c:v>
                </c:pt>
                <c:pt idx="4">
                  <c:v>373</c:v>
                </c:pt>
                <c:pt idx="5">
                  <c:v>373</c:v>
                </c:pt>
                <c:pt idx="6">
                  <c:v>371</c:v>
                </c:pt>
                <c:pt idx="7">
                  <c:v>368</c:v>
                </c:pt>
                <c:pt idx="8">
                  <c:v>342</c:v>
                </c:pt>
                <c:pt idx="9">
                  <c:v>340</c:v>
                </c:pt>
                <c:pt idx="10">
                  <c:v>340</c:v>
                </c:pt>
                <c:pt idx="11">
                  <c:v>339</c:v>
                </c:pt>
                <c:pt idx="12">
                  <c:v>338.6</c:v>
                </c:pt>
                <c:pt idx="13">
                  <c:v>327</c:v>
                </c:pt>
                <c:pt idx="14">
                  <c:v>327</c:v>
                </c:pt>
                <c:pt idx="15">
                  <c:v>320</c:v>
                </c:pt>
                <c:pt idx="16">
                  <c:v>310</c:v>
                </c:pt>
                <c:pt idx="17">
                  <c:v>303</c:v>
                </c:pt>
                <c:pt idx="18">
                  <c:v>300</c:v>
                </c:pt>
                <c:pt idx="19">
                  <c:v>294</c:v>
                </c:pt>
                <c:pt idx="20">
                  <c:v>288.60000000000002</c:v>
                </c:pt>
                <c:pt idx="21">
                  <c:v>288</c:v>
                </c:pt>
                <c:pt idx="22">
                  <c:v>287</c:v>
                </c:pt>
                <c:pt idx="23">
                  <c:v>279</c:v>
                </c:pt>
                <c:pt idx="24">
                  <c:v>277</c:v>
                </c:pt>
                <c:pt idx="25">
                  <c:v>273</c:v>
                </c:pt>
                <c:pt idx="26">
                  <c:v>269</c:v>
                </c:pt>
                <c:pt idx="27">
                  <c:v>267</c:v>
                </c:pt>
                <c:pt idx="28">
                  <c:v>266</c:v>
                </c:pt>
                <c:pt idx="29">
                  <c:v>265</c:v>
                </c:pt>
                <c:pt idx="30">
                  <c:v>264</c:v>
                </c:pt>
                <c:pt idx="31">
                  <c:v>262</c:v>
                </c:pt>
                <c:pt idx="32">
                  <c:v>262</c:v>
                </c:pt>
                <c:pt idx="33">
                  <c:v>261</c:v>
                </c:pt>
                <c:pt idx="34">
                  <c:v>253</c:v>
                </c:pt>
                <c:pt idx="35">
                  <c:v>250</c:v>
                </c:pt>
                <c:pt idx="36">
                  <c:v>242</c:v>
                </c:pt>
                <c:pt idx="37">
                  <c:v>239</c:v>
                </c:pt>
                <c:pt idx="38">
                  <c:v>236</c:v>
                </c:pt>
                <c:pt idx="39">
                  <c:v>235</c:v>
                </c:pt>
                <c:pt idx="40">
                  <c:v>234</c:v>
                </c:pt>
                <c:pt idx="41">
                  <c:v>233</c:v>
                </c:pt>
                <c:pt idx="42">
                  <c:v>233</c:v>
                </c:pt>
                <c:pt idx="43">
                  <c:v>232.5</c:v>
                </c:pt>
                <c:pt idx="44">
                  <c:v>228</c:v>
                </c:pt>
                <c:pt idx="45">
                  <c:v>227</c:v>
                </c:pt>
                <c:pt idx="46">
                  <c:v>224</c:v>
                </c:pt>
                <c:pt idx="47">
                  <c:v>223</c:v>
                </c:pt>
                <c:pt idx="48">
                  <c:v>222</c:v>
                </c:pt>
                <c:pt idx="49">
                  <c:v>222</c:v>
                </c:pt>
                <c:pt idx="50">
                  <c:v>221</c:v>
                </c:pt>
                <c:pt idx="51">
                  <c:v>221</c:v>
                </c:pt>
                <c:pt idx="52">
                  <c:v>221</c:v>
                </c:pt>
                <c:pt idx="53">
                  <c:v>220</c:v>
                </c:pt>
                <c:pt idx="54">
                  <c:v>218</c:v>
                </c:pt>
                <c:pt idx="55">
                  <c:v>218</c:v>
                </c:pt>
                <c:pt idx="56">
                  <c:v>217</c:v>
                </c:pt>
                <c:pt idx="57">
                  <c:v>216</c:v>
                </c:pt>
                <c:pt idx="58">
                  <c:v>212</c:v>
                </c:pt>
                <c:pt idx="59">
                  <c:v>207.5</c:v>
                </c:pt>
                <c:pt idx="60">
                  <c:v>205</c:v>
                </c:pt>
                <c:pt idx="61">
                  <c:v>204</c:v>
                </c:pt>
                <c:pt idx="62">
                  <c:v>203</c:v>
                </c:pt>
                <c:pt idx="63">
                  <c:v>203</c:v>
                </c:pt>
                <c:pt idx="64">
                  <c:v>203</c:v>
                </c:pt>
                <c:pt idx="65">
                  <c:v>200.7</c:v>
                </c:pt>
                <c:pt idx="66">
                  <c:v>200</c:v>
                </c:pt>
                <c:pt idx="67">
                  <c:v>196</c:v>
                </c:pt>
                <c:pt idx="68">
                  <c:v>195.7</c:v>
                </c:pt>
                <c:pt idx="69">
                  <c:v>195</c:v>
                </c:pt>
                <c:pt idx="70">
                  <c:v>193</c:v>
                </c:pt>
                <c:pt idx="71">
                  <c:v>192</c:v>
                </c:pt>
                <c:pt idx="72">
                  <c:v>192</c:v>
                </c:pt>
                <c:pt idx="73">
                  <c:v>192</c:v>
                </c:pt>
                <c:pt idx="74">
                  <c:v>192</c:v>
                </c:pt>
                <c:pt idx="75">
                  <c:v>190</c:v>
                </c:pt>
                <c:pt idx="76">
                  <c:v>189</c:v>
                </c:pt>
                <c:pt idx="77">
                  <c:v>184</c:v>
                </c:pt>
                <c:pt idx="78">
                  <c:v>183</c:v>
                </c:pt>
                <c:pt idx="79">
                  <c:v>182</c:v>
                </c:pt>
                <c:pt idx="80">
                  <c:v>181</c:v>
                </c:pt>
                <c:pt idx="81">
                  <c:v>181</c:v>
                </c:pt>
                <c:pt idx="82">
                  <c:v>181</c:v>
                </c:pt>
                <c:pt idx="83">
                  <c:v>180</c:v>
                </c:pt>
                <c:pt idx="84">
                  <c:v>179</c:v>
                </c:pt>
                <c:pt idx="85">
                  <c:v>179</c:v>
                </c:pt>
                <c:pt idx="86">
                  <c:v>176</c:v>
                </c:pt>
                <c:pt idx="87">
                  <c:v>174.9</c:v>
                </c:pt>
                <c:pt idx="88">
                  <c:v>172</c:v>
                </c:pt>
                <c:pt idx="89">
                  <c:v>170</c:v>
                </c:pt>
                <c:pt idx="90">
                  <c:v>167</c:v>
                </c:pt>
                <c:pt idx="91">
                  <c:v>167</c:v>
                </c:pt>
                <c:pt idx="92">
                  <c:v>167</c:v>
                </c:pt>
                <c:pt idx="93">
                  <c:v>167</c:v>
                </c:pt>
                <c:pt idx="94">
                  <c:v>164</c:v>
                </c:pt>
                <c:pt idx="95">
                  <c:v>162.9</c:v>
                </c:pt>
                <c:pt idx="96">
                  <c:v>161</c:v>
                </c:pt>
                <c:pt idx="97">
                  <c:v>161</c:v>
                </c:pt>
                <c:pt idx="98">
                  <c:v>159</c:v>
                </c:pt>
                <c:pt idx="99">
                  <c:v>156</c:v>
                </c:pt>
                <c:pt idx="100">
                  <c:v>154</c:v>
                </c:pt>
                <c:pt idx="101">
                  <c:v>154</c:v>
                </c:pt>
                <c:pt idx="102">
                  <c:v>152.4</c:v>
                </c:pt>
                <c:pt idx="103">
                  <c:v>151</c:v>
                </c:pt>
                <c:pt idx="104">
                  <c:v>144.80000000000001</c:v>
                </c:pt>
                <c:pt idx="105">
                  <c:v>144</c:v>
                </c:pt>
                <c:pt idx="106">
                  <c:v>141</c:v>
                </c:pt>
                <c:pt idx="107">
                  <c:v>134</c:v>
                </c:pt>
                <c:pt idx="108">
                  <c:v>134</c:v>
                </c:pt>
                <c:pt idx="109">
                  <c:v>133</c:v>
                </c:pt>
                <c:pt idx="110">
                  <c:v>131</c:v>
                </c:pt>
                <c:pt idx="111">
                  <c:v>130.19999999999999</c:v>
                </c:pt>
                <c:pt idx="112">
                  <c:v>130</c:v>
                </c:pt>
                <c:pt idx="113">
                  <c:v>129</c:v>
                </c:pt>
                <c:pt idx="114">
                  <c:v>127</c:v>
                </c:pt>
                <c:pt idx="115">
                  <c:v>127</c:v>
                </c:pt>
                <c:pt idx="116">
                  <c:v>126.7</c:v>
                </c:pt>
                <c:pt idx="117">
                  <c:v>125</c:v>
                </c:pt>
                <c:pt idx="118">
                  <c:v>123</c:v>
                </c:pt>
                <c:pt idx="119">
                  <c:v>123</c:v>
                </c:pt>
                <c:pt idx="120">
                  <c:v>123</c:v>
                </c:pt>
                <c:pt idx="121">
                  <c:v>123</c:v>
                </c:pt>
                <c:pt idx="122">
                  <c:v>123</c:v>
                </c:pt>
                <c:pt idx="123">
                  <c:v>123</c:v>
                </c:pt>
                <c:pt idx="124">
                  <c:v>123</c:v>
                </c:pt>
                <c:pt idx="125">
                  <c:v>123</c:v>
                </c:pt>
                <c:pt idx="126">
                  <c:v>123</c:v>
                </c:pt>
                <c:pt idx="127">
                  <c:v>123</c:v>
                </c:pt>
                <c:pt idx="128">
                  <c:v>122</c:v>
                </c:pt>
                <c:pt idx="129">
                  <c:v>122</c:v>
                </c:pt>
                <c:pt idx="130">
                  <c:v>122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117</c:v>
                </c:pt>
                <c:pt idx="135">
                  <c:v>117</c:v>
                </c:pt>
                <c:pt idx="136">
                  <c:v>116</c:v>
                </c:pt>
                <c:pt idx="137">
                  <c:v>115</c:v>
                </c:pt>
                <c:pt idx="138">
                  <c:v>113</c:v>
                </c:pt>
                <c:pt idx="139">
                  <c:v>111.1</c:v>
                </c:pt>
                <c:pt idx="140">
                  <c:v>110</c:v>
                </c:pt>
                <c:pt idx="141">
                  <c:v>108.6</c:v>
                </c:pt>
                <c:pt idx="142">
                  <c:v>108</c:v>
                </c:pt>
                <c:pt idx="143">
                  <c:v>108</c:v>
                </c:pt>
                <c:pt idx="144">
                  <c:v>108</c:v>
                </c:pt>
                <c:pt idx="145">
                  <c:v>104</c:v>
                </c:pt>
                <c:pt idx="146">
                  <c:v>104</c:v>
                </c:pt>
                <c:pt idx="147">
                  <c:v>98</c:v>
                </c:pt>
                <c:pt idx="148">
                  <c:v>91</c:v>
                </c:pt>
                <c:pt idx="149">
                  <c:v>90.5</c:v>
                </c:pt>
                <c:pt idx="150">
                  <c:v>90.1</c:v>
                </c:pt>
                <c:pt idx="151">
                  <c:v>90.1</c:v>
                </c:pt>
                <c:pt idx="152">
                  <c:v>88</c:v>
                </c:pt>
                <c:pt idx="153">
                  <c:v>87</c:v>
                </c:pt>
                <c:pt idx="154">
                  <c:v>86</c:v>
                </c:pt>
                <c:pt idx="155">
                  <c:v>86</c:v>
                </c:pt>
                <c:pt idx="156">
                  <c:v>85</c:v>
                </c:pt>
                <c:pt idx="157">
                  <c:v>74</c:v>
                </c:pt>
                <c:pt idx="158">
                  <c:v>72</c:v>
                </c:pt>
                <c:pt idx="159">
                  <c:v>71</c:v>
                </c:pt>
                <c:pt idx="160">
                  <c:v>71</c:v>
                </c:pt>
                <c:pt idx="161">
                  <c:v>71</c:v>
                </c:pt>
                <c:pt idx="162">
                  <c:v>70</c:v>
                </c:pt>
                <c:pt idx="163">
                  <c:v>70</c:v>
                </c:pt>
                <c:pt idx="164">
                  <c:v>69</c:v>
                </c:pt>
                <c:pt idx="165">
                  <c:v>68</c:v>
                </c:pt>
                <c:pt idx="166">
                  <c:v>66</c:v>
                </c:pt>
                <c:pt idx="167">
                  <c:v>64</c:v>
                </c:pt>
                <c:pt idx="168">
                  <c:v>64</c:v>
                </c:pt>
                <c:pt idx="169">
                  <c:v>64</c:v>
                </c:pt>
                <c:pt idx="170">
                  <c:v>64</c:v>
                </c:pt>
                <c:pt idx="171">
                  <c:v>64</c:v>
                </c:pt>
                <c:pt idx="172">
                  <c:v>60</c:v>
                </c:pt>
                <c:pt idx="173">
                  <c:v>60</c:v>
                </c:pt>
                <c:pt idx="174">
                  <c:v>59</c:v>
                </c:pt>
                <c:pt idx="175">
                  <c:v>58</c:v>
                </c:pt>
                <c:pt idx="176">
                  <c:v>56</c:v>
                </c:pt>
                <c:pt idx="177">
                  <c:v>55.2</c:v>
                </c:pt>
                <c:pt idx="178">
                  <c:v>55</c:v>
                </c:pt>
                <c:pt idx="179">
                  <c:v>55</c:v>
                </c:pt>
                <c:pt idx="180">
                  <c:v>54</c:v>
                </c:pt>
                <c:pt idx="181">
                  <c:v>54</c:v>
                </c:pt>
                <c:pt idx="182">
                  <c:v>52</c:v>
                </c:pt>
                <c:pt idx="183">
                  <c:v>51.3</c:v>
                </c:pt>
                <c:pt idx="184">
                  <c:v>51</c:v>
                </c:pt>
                <c:pt idx="185">
                  <c:v>50</c:v>
                </c:pt>
                <c:pt idx="186">
                  <c:v>49</c:v>
                </c:pt>
                <c:pt idx="187">
                  <c:v>49</c:v>
                </c:pt>
                <c:pt idx="188">
                  <c:v>49</c:v>
                </c:pt>
                <c:pt idx="189">
                  <c:v>48</c:v>
                </c:pt>
                <c:pt idx="190">
                  <c:v>48</c:v>
                </c:pt>
                <c:pt idx="191">
                  <c:v>48</c:v>
                </c:pt>
                <c:pt idx="192">
                  <c:v>47</c:v>
                </c:pt>
                <c:pt idx="193">
                  <c:v>46</c:v>
                </c:pt>
                <c:pt idx="194">
                  <c:v>46</c:v>
                </c:pt>
                <c:pt idx="195">
                  <c:v>46</c:v>
                </c:pt>
                <c:pt idx="196">
                  <c:v>45</c:v>
                </c:pt>
                <c:pt idx="197">
                  <c:v>45</c:v>
                </c:pt>
                <c:pt idx="198">
                  <c:v>44</c:v>
                </c:pt>
                <c:pt idx="199">
                  <c:v>44</c:v>
                </c:pt>
                <c:pt idx="200">
                  <c:v>44</c:v>
                </c:pt>
                <c:pt idx="201">
                  <c:v>44</c:v>
                </c:pt>
                <c:pt idx="202">
                  <c:v>44</c:v>
                </c:pt>
                <c:pt idx="203">
                  <c:v>43</c:v>
                </c:pt>
                <c:pt idx="204">
                  <c:v>42</c:v>
                </c:pt>
                <c:pt idx="205">
                  <c:v>42</c:v>
                </c:pt>
                <c:pt idx="206">
                  <c:v>42</c:v>
                </c:pt>
                <c:pt idx="207">
                  <c:v>41</c:v>
                </c:pt>
                <c:pt idx="208">
                  <c:v>40</c:v>
                </c:pt>
                <c:pt idx="209">
                  <c:v>40</c:v>
                </c:pt>
                <c:pt idx="210">
                  <c:v>40</c:v>
                </c:pt>
                <c:pt idx="211">
                  <c:v>39</c:v>
                </c:pt>
                <c:pt idx="212">
                  <c:v>39</c:v>
                </c:pt>
                <c:pt idx="213">
                  <c:v>39</c:v>
                </c:pt>
                <c:pt idx="214">
                  <c:v>38</c:v>
                </c:pt>
                <c:pt idx="215">
                  <c:v>38</c:v>
                </c:pt>
                <c:pt idx="216">
                  <c:v>37</c:v>
                </c:pt>
                <c:pt idx="217">
                  <c:v>37</c:v>
                </c:pt>
                <c:pt idx="218">
                  <c:v>37</c:v>
                </c:pt>
                <c:pt idx="219">
                  <c:v>36.799999999999997</c:v>
                </c:pt>
                <c:pt idx="220">
                  <c:v>36</c:v>
                </c:pt>
                <c:pt idx="221">
                  <c:v>35</c:v>
                </c:pt>
                <c:pt idx="222">
                  <c:v>35</c:v>
                </c:pt>
                <c:pt idx="223">
                  <c:v>35</c:v>
                </c:pt>
                <c:pt idx="224">
                  <c:v>35</c:v>
                </c:pt>
                <c:pt idx="225">
                  <c:v>35</c:v>
                </c:pt>
                <c:pt idx="226">
                  <c:v>35</c:v>
                </c:pt>
                <c:pt idx="227">
                  <c:v>34</c:v>
                </c:pt>
                <c:pt idx="228">
                  <c:v>34</c:v>
                </c:pt>
                <c:pt idx="229">
                  <c:v>33</c:v>
                </c:pt>
                <c:pt idx="230">
                  <c:v>33</c:v>
                </c:pt>
                <c:pt idx="231">
                  <c:v>33</c:v>
                </c:pt>
                <c:pt idx="232">
                  <c:v>33</c:v>
                </c:pt>
                <c:pt idx="233">
                  <c:v>32</c:v>
                </c:pt>
                <c:pt idx="234">
                  <c:v>32</c:v>
                </c:pt>
                <c:pt idx="235">
                  <c:v>32</c:v>
                </c:pt>
                <c:pt idx="236">
                  <c:v>30</c:v>
                </c:pt>
                <c:pt idx="237">
                  <c:v>30</c:v>
                </c:pt>
                <c:pt idx="238">
                  <c:v>30</c:v>
                </c:pt>
                <c:pt idx="239">
                  <c:v>29</c:v>
                </c:pt>
                <c:pt idx="240">
                  <c:v>29</c:v>
                </c:pt>
                <c:pt idx="241">
                  <c:v>29</c:v>
                </c:pt>
                <c:pt idx="242">
                  <c:v>29</c:v>
                </c:pt>
                <c:pt idx="243">
                  <c:v>29</c:v>
                </c:pt>
                <c:pt idx="244">
                  <c:v>29</c:v>
                </c:pt>
                <c:pt idx="245">
                  <c:v>29</c:v>
                </c:pt>
                <c:pt idx="246">
                  <c:v>29</c:v>
                </c:pt>
                <c:pt idx="247">
                  <c:v>28</c:v>
                </c:pt>
                <c:pt idx="248">
                  <c:v>28</c:v>
                </c:pt>
                <c:pt idx="249">
                  <c:v>28</c:v>
                </c:pt>
                <c:pt idx="250">
                  <c:v>28</c:v>
                </c:pt>
                <c:pt idx="251">
                  <c:v>28</c:v>
                </c:pt>
                <c:pt idx="252">
                  <c:v>27</c:v>
                </c:pt>
                <c:pt idx="253">
                  <c:v>27</c:v>
                </c:pt>
                <c:pt idx="254">
                  <c:v>27</c:v>
                </c:pt>
                <c:pt idx="255">
                  <c:v>27</c:v>
                </c:pt>
                <c:pt idx="256">
                  <c:v>26</c:v>
                </c:pt>
                <c:pt idx="257">
                  <c:v>26</c:v>
                </c:pt>
                <c:pt idx="258">
                  <c:v>25</c:v>
                </c:pt>
                <c:pt idx="259">
                  <c:v>25</c:v>
                </c:pt>
                <c:pt idx="260">
                  <c:v>24</c:v>
                </c:pt>
                <c:pt idx="261">
                  <c:v>24</c:v>
                </c:pt>
                <c:pt idx="262">
                  <c:v>24</c:v>
                </c:pt>
                <c:pt idx="263">
                  <c:v>24</c:v>
                </c:pt>
                <c:pt idx="264">
                  <c:v>23</c:v>
                </c:pt>
                <c:pt idx="265">
                  <c:v>23</c:v>
                </c:pt>
                <c:pt idx="266">
                  <c:v>23</c:v>
                </c:pt>
                <c:pt idx="267">
                  <c:v>22</c:v>
                </c:pt>
                <c:pt idx="268">
                  <c:v>22</c:v>
                </c:pt>
                <c:pt idx="269">
                  <c:v>22</c:v>
                </c:pt>
                <c:pt idx="270">
                  <c:v>22</c:v>
                </c:pt>
                <c:pt idx="271">
                  <c:v>21</c:v>
                </c:pt>
                <c:pt idx="272">
                  <c:v>21</c:v>
                </c:pt>
                <c:pt idx="273">
                  <c:v>21</c:v>
                </c:pt>
                <c:pt idx="274">
                  <c:v>21</c:v>
                </c:pt>
                <c:pt idx="275">
                  <c:v>21</c:v>
                </c:pt>
                <c:pt idx="276">
                  <c:v>20.3</c:v>
                </c:pt>
                <c:pt idx="277">
                  <c:v>20</c:v>
                </c:pt>
                <c:pt idx="278">
                  <c:v>20</c:v>
                </c:pt>
                <c:pt idx="279">
                  <c:v>20</c:v>
                </c:pt>
                <c:pt idx="280">
                  <c:v>20</c:v>
                </c:pt>
                <c:pt idx="281">
                  <c:v>19</c:v>
                </c:pt>
                <c:pt idx="282">
                  <c:v>19</c:v>
                </c:pt>
                <c:pt idx="283">
                  <c:v>19</c:v>
                </c:pt>
                <c:pt idx="284">
                  <c:v>19</c:v>
                </c:pt>
                <c:pt idx="285">
                  <c:v>19</c:v>
                </c:pt>
                <c:pt idx="286">
                  <c:v>19</c:v>
                </c:pt>
                <c:pt idx="287">
                  <c:v>19</c:v>
                </c:pt>
                <c:pt idx="288">
                  <c:v>19</c:v>
                </c:pt>
                <c:pt idx="289">
                  <c:v>18</c:v>
                </c:pt>
                <c:pt idx="290">
                  <c:v>18</c:v>
                </c:pt>
                <c:pt idx="291">
                  <c:v>17</c:v>
                </c:pt>
                <c:pt idx="292">
                  <c:v>17</c:v>
                </c:pt>
                <c:pt idx="293">
                  <c:v>17</c:v>
                </c:pt>
                <c:pt idx="294">
                  <c:v>17</c:v>
                </c:pt>
                <c:pt idx="295">
                  <c:v>17</c:v>
                </c:pt>
                <c:pt idx="296">
                  <c:v>16</c:v>
                </c:pt>
                <c:pt idx="297">
                  <c:v>16</c:v>
                </c:pt>
                <c:pt idx="298">
                  <c:v>16</c:v>
                </c:pt>
                <c:pt idx="299">
                  <c:v>16</c:v>
                </c:pt>
                <c:pt idx="300">
                  <c:v>15.4</c:v>
                </c:pt>
                <c:pt idx="301">
                  <c:v>15</c:v>
                </c:pt>
                <c:pt idx="302">
                  <c:v>15</c:v>
                </c:pt>
                <c:pt idx="303">
                  <c:v>14.5</c:v>
                </c:pt>
                <c:pt idx="304">
                  <c:v>14</c:v>
                </c:pt>
                <c:pt idx="305">
                  <c:v>14</c:v>
                </c:pt>
                <c:pt idx="306">
                  <c:v>14</c:v>
                </c:pt>
                <c:pt idx="307">
                  <c:v>14</c:v>
                </c:pt>
                <c:pt idx="308">
                  <c:v>14</c:v>
                </c:pt>
                <c:pt idx="309">
                  <c:v>14</c:v>
                </c:pt>
                <c:pt idx="310">
                  <c:v>14</c:v>
                </c:pt>
                <c:pt idx="311">
                  <c:v>14</c:v>
                </c:pt>
                <c:pt idx="312">
                  <c:v>14</c:v>
                </c:pt>
                <c:pt idx="313">
                  <c:v>13</c:v>
                </c:pt>
                <c:pt idx="314">
                  <c:v>13</c:v>
                </c:pt>
                <c:pt idx="315">
                  <c:v>13</c:v>
                </c:pt>
                <c:pt idx="316">
                  <c:v>12</c:v>
                </c:pt>
                <c:pt idx="317">
                  <c:v>12</c:v>
                </c:pt>
                <c:pt idx="318">
                  <c:v>12</c:v>
                </c:pt>
                <c:pt idx="319">
                  <c:v>12</c:v>
                </c:pt>
                <c:pt idx="320">
                  <c:v>11</c:v>
                </c:pt>
                <c:pt idx="321">
                  <c:v>11</c:v>
                </c:pt>
                <c:pt idx="322">
                  <c:v>11</c:v>
                </c:pt>
                <c:pt idx="323">
                  <c:v>11</c:v>
                </c:pt>
                <c:pt idx="324">
                  <c:v>11</c:v>
                </c:pt>
                <c:pt idx="325">
                  <c:v>11</c:v>
                </c:pt>
                <c:pt idx="326">
                  <c:v>11</c:v>
                </c:pt>
                <c:pt idx="327">
                  <c:v>11</c:v>
                </c:pt>
                <c:pt idx="328">
                  <c:v>11</c:v>
                </c:pt>
                <c:pt idx="329">
                  <c:v>11</c:v>
                </c:pt>
                <c:pt idx="330">
                  <c:v>11</c:v>
                </c:pt>
                <c:pt idx="331">
                  <c:v>11</c:v>
                </c:pt>
                <c:pt idx="332">
                  <c:v>11</c:v>
                </c:pt>
                <c:pt idx="333">
                  <c:v>10</c:v>
                </c:pt>
                <c:pt idx="334">
                  <c:v>10</c:v>
                </c:pt>
                <c:pt idx="335">
                  <c:v>10</c:v>
                </c:pt>
                <c:pt idx="336">
                  <c:v>10</c:v>
                </c:pt>
                <c:pt idx="337">
                  <c:v>10</c:v>
                </c:pt>
                <c:pt idx="338">
                  <c:v>10</c:v>
                </c:pt>
                <c:pt idx="339">
                  <c:v>10</c:v>
                </c:pt>
                <c:pt idx="340">
                  <c:v>9</c:v>
                </c:pt>
                <c:pt idx="341">
                  <c:v>9</c:v>
                </c:pt>
                <c:pt idx="342">
                  <c:v>9</c:v>
                </c:pt>
                <c:pt idx="343">
                  <c:v>8</c:v>
                </c:pt>
                <c:pt idx="344">
                  <c:v>8</c:v>
                </c:pt>
                <c:pt idx="345">
                  <c:v>8</c:v>
                </c:pt>
                <c:pt idx="346">
                  <c:v>8</c:v>
                </c:pt>
                <c:pt idx="347">
                  <c:v>8</c:v>
                </c:pt>
                <c:pt idx="348">
                  <c:v>8</c:v>
                </c:pt>
                <c:pt idx="349">
                  <c:v>8</c:v>
                </c:pt>
                <c:pt idx="350">
                  <c:v>8</c:v>
                </c:pt>
                <c:pt idx="351">
                  <c:v>7</c:v>
                </c:pt>
                <c:pt idx="352">
                  <c:v>7</c:v>
                </c:pt>
                <c:pt idx="353">
                  <c:v>7</c:v>
                </c:pt>
                <c:pt idx="354">
                  <c:v>7</c:v>
                </c:pt>
                <c:pt idx="355">
                  <c:v>7</c:v>
                </c:pt>
                <c:pt idx="356">
                  <c:v>7</c:v>
                </c:pt>
                <c:pt idx="357">
                  <c:v>7</c:v>
                </c:pt>
                <c:pt idx="358">
                  <c:v>6</c:v>
                </c:pt>
                <c:pt idx="359">
                  <c:v>6</c:v>
                </c:pt>
                <c:pt idx="360">
                  <c:v>6</c:v>
                </c:pt>
                <c:pt idx="361">
                  <c:v>6</c:v>
                </c:pt>
                <c:pt idx="362">
                  <c:v>6</c:v>
                </c:pt>
                <c:pt idx="363">
                  <c:v>6</c:v>
                </c:pt>
                <c:pt idx="364">
                  <c:v>6</c:v>
                </c:pt>
                <c:pt idx="365">
                  <c:v>6</c:v>
                </c:pt>
                <c:pt idx="366">
                  <c:v>6</c:v>
                </c:pt>
                <c:pt idx="367">
                  <c:v>5</c:v>
                </c:pt>
                <c:pt idx="368">
                  <c:v>5</c:v>
                </c:pt>
                <c:pt idx="369">
                  <c:v>5</c:v>
                </c:pt>
                <c:pt idx="370">
                  <c:v>4.9000000000000004</c:v>
                </c:pt>
                <c:pt idx="371">
                  <c:v>4</c:v>
                </c:pt>
                <c:pt idx="372">
                  <c:v>4</c:v>
                </c:pt>
                <c:pt idx="373">
                  <c:v>4</c:v>
                </c:pt>
                <c:pt idx="374">
                  <c:v>4</c:v>
                </c:pt>
                <c:pt idx="375">
                  <c:v>4</c:v>
                </c:pt>
                <c:pt idx="376">
                  <c:v>4</c:v>
                </c:pt>
                <c:pt idx="377">
                  <c:v>4</c:v>
                </c:pt>
                <c:pt idx="378">
                  <c:v>4</c:v>
                </c:pt>
                <c:pt idx="379">
                  <c:v>3</c:v>
                </c:pt>
                <c:pt idx="380">
                  <c:v>3</c:v>
                </c:pt>
                <c:pt idx="381">
                  <c:v>3</c:v>
                </c:pt>
                <c:pt idx="382">
                  <c:v>3</c:v>
                </c:pt>
                <c:pt idx="383">
                  <c:v>3</c:v>
                </c:pt>
                <c:pt idx="384">
                  <c:v>2.9</c:v>
                </c:pt>
                <c:pt idx="385">
                  <c:v>2</c:v>
                </c:pt>
                <c:pt idx="386">
                  <c:v>2</c:v>
                </c:pt>
                <c:pt idx="387">
                  <c:v>2</c:v>
                </c:pt>
                <c:pt idx="388">
                  <c:v>2</c:v>
                </c:pt>
                <c:pt idx="389">
                  <c:v>1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69-406C-A1D8-4D9DEE0FC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619264"/>
        <c:axId val="218621056"/>
      </c:barChart>
      <c:catAx>
        <c:axId val="2186192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621056"/>
        <c:crosses val="autoZero"/>
        <c:auto val="1"/>
        <c:lblAlgn val="ctr"/>
        <c:lblOffset val="100"/>
        <c:noMultiLvlLbl val="0"/>
      </c:catAx>
      <c:valAx>
        <c:axId val="21862105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61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Valin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Valin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AS'!$DW$8:$DW$422</c:f>
              <c:strCache>
                <c:ptCount val="415"/>
                <c:pt idx="0">
                  <c:v>Kürbiskerne getrocknet</c:v>
                </c:pt>
                <c:pt idx="1">
                  <c:v>Kürbiskerne geröstet</c:v>
                </c:pt>
                <c:pt idx="2">
                  <c:v>Emmentaler</c:v>
                </c:pt>
                <c:pt idx="3">
                  <c:v>Emmentaler Vollfettstufe</c:v>
                </c:pt>
                <c:pt idx="4">
                  <c:v>Lupinenschrot</c:v>
                </c:pt>
                <c:pt idx="5">
                  <c:v>Schnittkäse aus Ziegenmilch (50% Fett i. Tr.)</c:v>
                </c:pt>
                <c:pt idx="6">
                  <c:v>Kalb Schnitzel (mager) frisch gegart</c:v>
                </c:pt>
                <c:pt idx="7">
                  <c:v>Tilsiter</c:v>
                </c:pt>
                <c:pt idx="8">
                  <c:v>Schnittkäse aus Ziegenmilch (45% Fett i. Tr.)</c:v>
                </c:pt>
                <c:pt idx="9">
                  <c:v>Bergkäse aus Ziegenmilch Vollfettstufe</c:v>
                </c:pt>
                <c:pt idx="10">
                  <c:v>Kümmelkäse Rahmstufe</c:v>
                </c:pt>
                <c:pt idx="11">
                  <c:v>Rind Hackfleisch gegart</c:v>
                </c:pt>
                <c:pt idx="12">
                  <c:v>Roquefort</c:v>
                </c:pt>
                <c:pt idx="13">
                  <c:v>Weichkäse aus Ziegenmilch (50% Fett i. Tr.)</c:v>
                </c:pt>
                <c:pt idx="14">
                  <c:v>Kalb Filet (Lende) (mittelfett) frisch gegart</c:v>
                </c:pt>
                <c:pt idx="15">
                  <c:v>Erdnuss geröstet</c:v>
                </c:pt>
                <c:pt idx="16">
                  <c:v>Weizen Keim</c:v>
                </c:pt>
                <c:pt idx="17">
                  <c:v>Brathähnchen Brustfilet gebraten (zubereitet ohne Fett)</c:v>
                </c:pt>
                <c:pt idx="18">
                  <c:v>Sonnenblumenkern</c:v>
                </c:pt>
                <c:pt idx="19">
                  <c:v>Kaviar echt</c:v>
                </c:pt>
                <c:pt idx="20">
                  <c:v>Cashewnuss frisch</c:v>
                </c:pt>
                <c:pt idx="21">
                  <c:v>Weichkäse aus Ziegenmilch (45% Fett i. Tr.)</c:v>
                </c:pt>
                <c:pt idx="22">
                  <c:v>Weichkäse aus Ziegenmilch (45% Fett i. Tr.)</c:v>
                </c:pt>
                <c:pt idx="23">
                  <c:v>Linsen reif frisch</c:v>
                </c:pt>
                <c:pt idx="24">
                  <c:v>Kümmelkäse Vollfettstufe</c:v>
                </c:pt>
                <c:pt idx="25">
                  <c:v>Forelle frisch gebraten Fischzuschnitt</c:v>
                </c:pt>
                <c:pt idx="26">
                  <c:v>Feta</c:v>
                </c:pt>
                <c:pt idx="27">
                  <c:v>Schafskäse</c:v>
                </c:pt>
                <c:pt idx="28">
                  <c:v>Forelle blau (Zubereitung Gastronomie)</c:v>
                </c:pt>
                <c:pt idx="29">
                  <c:v>Mandel süss Mehl</c:v>
                </c:pt>
                <c:pt idx="30">
                  <c:v>Pute Schenkel frisch gegart</c:v>
                </c:pt>
                <c:pt idx="31">
                  <c:v>Mozzarella</c:v>
                </c:pt>
                <c:pt idx="32">
                  <c:v>Rind Filetsteak frisch</c:v>
                </c:pt>
                <c:pt idx="33">
                  <c:v>Pinienkerne</c:v>
                </c:pt>
                <c:pt idx="34">
                  <c:v>Cashewnuss geröstet</c:v>
                </c:pt>
                <c:pt idx="35">
                  <c:v>Zander frisch gebraten Fischzuschnitt</c:v>
                </c:pt>
                <c:pt idx="36">
                  <c:v>Paranuss frisch</c:v>
                </c:pt>
                <c:pt idx="37">
                  <c:v>Forellenfilets gebraten (Zubereitung Gastronomie)</c:v>
                </c:pt>
                <c:pt idx="38">
                  <c:v>Mandeln gebrannt</c:v>
                </c:pt>
                <c:pt idx="39">
                  <c:v>Kokosnuss Mehl</c:v>
                </c:pt>
                <c:pt idx="40">
                  <c:v>Pute Brust frisch</c:v>
                </c:pt>
                <c:pt idx="41">
                  <c:v>Forelle geräuchert</c:v>
                </c:pt>
                <c:pt idx="42">
                  <c:v>Kalb Steak (mager) frisch</c:v>
                </c:pt>
                <c:pt idx="43">
                  <c:v>Leinsamen</c:v>
                </c:pt>
                <c:pt idx="44">
                  <c:v>Kalb Hackfleisch frisch</c:v>
                </c:pt>
                <c:pt idx="45">
                  <c:v>Schwein Filet (mager) frisch</c:v>
                </c:pt>
                <c:pt idx="46">
                  <c:v>Rind Hackfleisch frisch</c:v>
                </c:pt>
                <c:pt idx="47">
                  <c:v>Chiasamen</c:v>
                </c:pt>
                <c:pt idx="48">
                  <c:v>Pistazie geröstet</c:v>
                </c:pt>
                <c:pt idx="49">
                  <c:v>Schwein Schnitzel (mittelfett) frisch</c:v>
                </c:pt>
                <c:pt idx="50">
                  <c:v>Bachsaibling geräuchert</c:v>
                </c:pt>
                <c:pt idx="51">
                  <c:v>Mozzarella 30% Fett i. Tr.</c:v>
                </c:pt>
                <c:pt idx="52">
                  <c:v>Kalb Leber gegart</c:v>
                </c:pt>
                <c:pt idx="53">
                  <c:v>Kalbsleber gebraten</c:v>
                </c:pt>
                <c:pt idx="54">
                  <c:v>Schwein Schinkenspeck roh geräuchert</c:v>
                </c:pt>
                <c:pt idx="55">
                  <c:v>Reh Fleisch (mager) frisch</c:v>
                </c:pt>
                <c:pt idx="56">
                  <c:v>Spiegelei</c:v>
                </c:pt>
                <c:pt idx="57">
                  <c:v>Lachs geräuchert</c:v>
                </c:pt>
                <c:pt idx="58">
                  <c:v>Brathähnchen Schenkel gegrillt</c:v>
                </c:pt>
                <c:pt idx="59">
                  <c:v>Gänseleberpastete</c:v>
                </c:pt>
                <c:pt idx="60">
                  <c:v>Mandel süss geröstet und gesalzen</c:v>
                </c:pt>
                <c:pt idx="61">
                  <c:v>Zander frisch Fischzuschnitt</c:v>
                </c:pt>
                <c:pt idx="62">
                  <c:v>Hirsch Fleisch (mager) frisch</c:v>
                </c:pt>
                <c:pt idx="63">
                  <c:v>Riesengarnelen gegrillt (Zubereitung Grossküche)</c:v>
                </c:pt>
                <c:pt idx="64">
                  <c:v>Lachs frisch</c:v>
                </c:pt>
                <c:pt idx="65">
                  <c:v>Mungobohnen reif frisch</c:v>
                </c:pt>
                <c:pt idx="66">
                  <c:v>Schweineschnitzel paniert, gebraten</c:v>
                </c:pt>
                <c:pt idx="67">
                  <c:v>Schweineschnitzel paniert, gebraten (Zubereitung Gastronomie)</c:v>
                </c:pt>
                <c:pt idx="68">
                  <c:v>Zanderfilet paniert, gebraten (Zubereitung Gastronomie)</c:v>
                </c:pt>
                <c:pt idx="69">
                  <c:v>Leberpastete</c:v>
                </c:pt>
                <c:pt idx="70">
                  <c:v>Hühnerei Vollei frisch 90 g</c:v>
                </c:pt>
                <c:pt idx="71">
                  <c:v>Schinkenpastete</c:v>
                </c:pt>
                <c:pt idx="72">
                  <c:v>Garnele frisch</c:v>
                </c:pt>
                <c:pt idx="73">
                  <c:v>Schwein Hackfleisch frisch</c:v>
                </c:pt>
                <c:pt idx="74">
                  <c:v>Fenchelsamen frisch</c:v>
                </c:pt>
                <c:pt idx="75">
                  <c:v>Fleischkäse</c:v>
                </c:pt>
                <c:pt idx="76">
                  <c:v>Schwein Speck durchwachsen (Frühstücksspeck)</c:v>
                </c:pt>
                <c:pt idx="77">
                  <c:v>Streichmettwurst</c:v>
                </c:pt>
                <c:pt idx="78">
                  <c:v>Streichmettwurst</c:v>
                </c:pt>
                <c:pt idx="79">
                  <c:v>Blutwurst frisch, erhitzt (Zubereitung Haushalt)</c:v>
                </c:pt>
                <c:pt idx="80">
                  <c:v>Krabbe klein (Shrimps) gegart</c:v>
                </c:pt>
                <c:pt idx="81">
                  <c:v>Dinkel ganzes Korn roh</c:v>
                </c:pt>
                <c:pt idx="82">
                  <c:v>Flohsamen</c:v>
                </c:pt>
                <c:pt idx="83">
                  <c:v>Rostbratwurst</c:v>
                </c:pt>
                <c:pt idx="84">
                  <c:v>Hühnerei Vollei frisch 80 g</c:v>
                </c:pt>
                <c:pt idx="85">
                  <c:v>Bratwurst grob, Schweinsbratwurst grob</c:v>
                </c:pt>
                <c:pt idx="86">
                  <c:v>Getreide-Hafer</c:v>
                </c:pt>
                <c:pt idx="87">
                  <c:v>Schokolade mit 85% Kakaoanteil</c:v>
                </c:pt>
                <c:pt idx="88">
                  <c:v>Wiener Würstchen</c:v>
                </c:pt>
                <c:pt idx="89">
                  <c:v>Cervelat - Bockwurst</c:v>
                </c:pt>
                <c:pt idx="90">
                  <c:v>Weisswurst Münchener</c:v>
                </c:pt>
                <c:pt idx="91">
                  <c:v>Schokolade mit 100% Kakaoanteil</c:v>
                </c:pt>
                <c:pt idx="92">
                  <c:v>Mozzarella 20% Fett i. Tr.</c:v>
                </c:pt>
                <c:pt idx="93">
                  <c:v>Hühnerei Vollei frisch 70 g</c:v>
                </c:pt>
                <c:pt idx="94">
                  <c:v>Frischkäse aus Ziegenmilch (20% Fett i. Tr.)</c:v>
                </c:pt>
                <c:pt idx="95">
                  <c:v>Haselnuss roh</c:v>
                </c:pt>
                <c:pt idx="96">
                  <c:v>Amaranth roh</c:v>
                </c:pt>
                <c:pt idx="97">
                  <c:v>Lyoner Wurst</c:v>
                </c:pt>
                <c:pt idx="98">
                  <c:v>Dinkel Vollkornmehl</c:v>
                </c:pt>
                <c:pt idx="99">
                  <c:v>Frischkäse aus Ziegenmilch (40% Fett i. Tr.)</c:v>
                </c:pt>
                <c:pt idx="100">
                  <c:v>Getreide-Quinoa roh</c:v>
                </c:pt>
                <c:pt idx="101">
                  <c:v>Baumnuss-Walnuss</c:v>
                </c:pt>
                <c:pt idx="102">
                  <c:v>Schokolade mit 90% Kakaoanteil</c:v>
                </c:pt>
                <c:pt idx="103">
                  <c:v>Hühnerei Vollei frisch 60 g</c:v>
                </c:pt>
                <c:pt idx="104">
                  <c:v>Teigwaren-Vollkornteigwaren</c:v>
                </c:pt>
                <c:pt idx="105">
                  <c:v>Teigwaren-Vollkornteigwaren aus Weizen</c:v>
                </c:pt>
                <c:pt idx="106">
                  <c:v>Dinkelmehl 1050</c:v>
                </c:pt>
                <c:pt idx="107">
                  <c:v>Teigwaren-Frischeiteigwaren</c:v>
                </c:pt>
                <c:pt idx="108">
                  <c:v>Teigwaren-Vollkorneierteigwaren</c:v>
                </c:pt>
                <c:pt idx="109">
                  <c:v>Dinkelmehl Typ 630</c:v>
                </c:pt>
                <c:pt idx="110">
                  <c:v>Weizen Vollkorn</c:v>
                </c:pt>
                <c:pt idx="111">
                  <c:v>Hühnerei Vollei frisch 50 g</c:v>
                </c:pt>
                <c:pt idx="112">
                  <c:v>Hirse Vollkornflocken</c:v>
                </c:pt>
                <c:pt idx="113">
                  <c:v>Hirse roh</c:v>
                </c:pt>
                <c:pt idx="114">
                  <c:v>Teigwaren (allgemein) Spaghetti</c:v>
                </c:pt>
                <c:pt idx="115">
                  <c:v>Teigwaren-Eierteigwaren Spaghetti</c:v>
                </c:pt>
                <c:pt idx="116">
                  <c:v>Teigwaren (allgemein) Spaghetti</c:v>
                </c:pt>
                <c:pt idx="117">
                  <c:v>Teigwaren (allgemein) Schnitt-, Bandnudeln</c:v>
                </c:pt>
                <c:pt idx="118">
                  <c:v>Teigwaren (allgemein) Spätzle</c:v>
                </c:pt>
                <c:pt idx="119">
                  <c:v>Teigwaren (allgemein) Hörnchen</c:v>
                </c:pt>
                <c:pt idx="120">
                  <c:v>Teigwaren-Eierteigwaren Spaghetti</c:v>
                </c:pt>
                <c:pt idx="121">
                  <c:v>Teigwaren (allgemein) Makkaroni</c:v>
                </c:pt>
                <c:pt idx="122">
                  <c:v>Teigwaren-Eierteigwaren aus Weizen</c:v>
                </c:pt>
                <c:pt idx="123">
                  <c:v>Teigwaren-Eierteigwaren Makkaroni</c:v>
                </c:pt>
                <c:pt idx="124">
                  <c:v>Weizen Vollkornmehl</c:v>
                </c:pt>
                <c:pt idx="125">
                  <c:v>Schafsmilch</c:v>
                </c:pt>
                <c:pt idx="126">
                  <c:v>Dinkelvollkornbrötchen</c:v>
                </c:pt>
                <c:pt idx="127">
                  <c:v>Miesmuschel frisch gegart</c:v>
                </c:pt>
                <c:pt idx="128">
                  <c:v>Dinkelflocken</c:v>
                </c:pt>
                <c:pt idx="129">
                  <c:v>Getreide-Buchweizen</c:v>
                </c:pt>
                <c:pt idx="130">
                  <c:v>Buchweizen gekeimt</c:v>
                </c:pt>
                <c:pt idx="131">
                  <c:v>Dinkel (Vollkornbrot)</c:v>
                </c:pt>
                <c:pt idx="132">
                  <c:v>Dinkelbrot (Vollkornbrot)</c:v>
                </c:pt>
                <c:pt idx="133">
                  <c:v>Milchschokolade mit Erdnüssen</c:v>
                </c:pt>
                <c:pt idx="134">
                  <c:v>Weizen Mehl Type 405</c:v>
                </c:pt>
                <c:pt idx="135">
                  <c:v>Frischkäse aus Ziegenmilch (45% Fett i. Tr.)</c:v>
                </c:pt>
                <c:pt idx="136">
                  <c:v>Milchschokolade mit Mandeln</c:v>
                </c:pt>
                <c:pt idx="137">
                  <c:v>Weizen Mehl Type 550</c:v>
                </c:pt>
                <c:pt idx="138">
                  <c:v>Bitterschokolade</c:v>
                </c:pt>
                <c:pt idx="139">
                  <c:v>Milchschokolade Vollmilch-Nuss</c:v>
                </c:pt>
                <c:pt idx="140">
                  <c:v>Kondensmilch 4% Fett</c:v>
                </c:pt>
                <c:pt idx="141">
                  <c:v>Linzertorte</c:v>
                </c:pt>
                <c:pt idx="142">
                  <c:v>Getreide-Reis</c:v>
                </c:pt>
                <c:pt idx="143">
                  <c:v>Schokolade mit 70% Kakaoanteil</c:v>
                </c:pt>
                <c:pt idx="144">
                  <c:v>Pecannuss frisch</c:v>
                </c:pt>
                <c:pt idx="145">
                  <c:v>Knoblauch gegart</c:v>
                </c:pt>
                <c:pt idx="146">
                  <c:v>Milchschokolade</c:v>
                </c:pt>
                <c:pt idx="147">
                  <c:v>Auster frisch</c:v>
                </c:pt>
                <c:pt idx="148">
                  <c:v>Kondensmilch 7.5 % Fett</c:v>
                </c:pt>
                <c:pt idx="149">
                  <c:v>Knoblauch roh</c:v>
                </c:pt>
                <c:pt idx="150">
                  <c:v>Knoblauch roh</c:v>
                </c:pt>
                <c:pt idx="151">
                  <c:v>Kokosnuss Raspeln getrocknet</c:v>
                </c:pt>
                <c:pt idx="152">
                  <c:v>Kichererbsen Konserve abgetropft</c:v>
                </c:pt>
                <c:pt idx="153">
                  <c:v>Schokolade mit 50% Kakaoanteil</c:v>
                </c:pt>
                <c:pt idx="154">
                  <c:v>Schokolade mit 50% Kakaoanteil</c:v>
                </c:pt>
                <c:pt idx="155">
                  <c:v>Brötchen-Weizenbrötchen</c:v>
                </c:pt>
                <c:pt idx="156">
                  <c:v>Schokolade-Zartbitterschokolade</c:v>
                </c:pt>
                <c:pt idx="157">
                  <c:v>Zartbitterschokolade</c:v>
                </c:pt>
                <c:pt idx="158">
                  <c:v>Schokolade weiss</c:v>
                </c:pt>
                <c:pt idx="159">
                  <c:v>Roggen (Vollkorn)</c:v>
                </c:pt>
                <c:pt idx="160">
                  <c:v>Weissbrot-Weizenbrot</c:v>
                </c:pt>
                <c:pt idx="161">
                  <c:v>Weissbrot-Weizenbrot</c:v>
                </c:pt>
                <c:pt idx="162">
                  <c:v>Hirse Mehl</c:v>
                </c:pt>
                <c:pt idx="163">
                  <c:v>Sojasprossen frisch</c:v>
                </c:pt>
                <c:pt idx="164">
                  <c:v>Petersilienblatt frisch</c:v>
                </c:pt>
                <c:pt idx="165">
                  <c:v>Petersilienblatt frisch</c:v>
                </c:pt>
                <c:pt idx="166">
                  <c:v>Erbsen grün frisch</c:v>
                </c:pt>
                <c:pt idx="167">
                  <c:v>Bohnen weiss reif Konserve gegart abgetropft</c:v>
                </c:pt>
                <c:pt idx="168">
                  <c:v>Brennnessel roh</c:v>
                </c:pt>
                <c:pt idx="169">
                  <c:v>Buchweizen Mehl</c:v>
                </c:pt>
                <c:pt idx="170">
                  <c:v>Kresse (Gartenkresse) (naehrwertrechner.de)</c:v>
                </c:pt>
                <c:pt idx="171">
                  <c:v>Kidney-Bohnen Konserve gegart abgetropft</c:v>
                </c:pt>
                <c:pt idx="172">
                  <c:v>Teigwaren-Spaghetti Bolognese (Zubereitung Haushalt)</c:v>
                </c:pt>
                <c:pt idx="173">
                  <c:v>Teigwaren-Vollkornteigwaren gegart</c:v>
                </c:pt>
                <c:pt idx="174">
                  <c:v>Milchreis (Zubereitung Gastronomie)</c:v>
                </c:pt>
                <c:pt idx="175">
                  <c:v>Trüffel</c:v>
                </c:pt>
                <c:pt idx="176">
                  <c:v>Teigwaren-Spaghetti mit Tomatensosse "neapolitanische Art" (Zubereitung Gastronomie)</c:v>
                </c:pt>
                <c:pt idx="177">
                  <c:v>Büffelmilch</c:v>
                </c:pt>
                <c:pt idx="178">
                  <c:v>Schwarzwälder Kirschtorte</c:v>
                </c:pt>
                <c:pt idx="179">
                  <c:v>Kokosnuss</c:v>
                </c:pt>
                <c:pt idx="180">
                  <c:v>Kerbel frisch</c:v>
                </c:pt>
                <c:pt idx="181">
                  <c:v>Eierlikör</c:v>
                </c:pt>
                <c:pt idx="182">
                  <c:v>Teigwaren aus Hartgriess gegart</c:v>
                </c:pt>
                <c:pt idx="183">
                  <c:v>Ziegenmilch</c:v>
                </c:pt>
                <c:pt idx="184">
                  <c:v>Kuhmilch entrahmt</c:v>
                </c:pt>
                <c:pt idx="185">
                  <c:v>Kuhmilch entrahmt</c:v>
                </c:pt>
                <c:pt idx="186">
                  <c:v>Feige getrocknet</c:v>
                </c:pt>
                <c:pt idx="187">
                  <c:v>Grünkohl frisch</c:v>
                </c:pt>
                <c:pt idx="188">
                  <c:v>Getreide-Quinoa gekocht</c:v>
                </c:pt>
                <c:pt idx="189">
                  <c:v>Kuhmilch Trinkmilch fettarm</c:v>
                </c:pt>
                <c:pt idx="190">
                  <c:v>Kuhmilch vollfett gekocht</c:v>
                </c:pt>
                <c:pt idx="191">
                  <c:v>Teigwaren-Frischeiteigwaren gegart</c:v>
                </c:pt>
                <c:pt idx="192">
                  <c:v>Teigwaren-Nudeln (Zubereitung Haushalt)</c:v>
                </c:pt>
                <c:pt idx="193">
                  <c:v>Joghurt vollfett</c:v>
                </c:pt>
                <c:pt idx="194">
                  <c:v>Kuhmilch Trinkmilch vollfett</c:v>
                </c:pt>
                <c:pt idx="195">
                  <c:v>Getreide-Zuckermais gegart</c:v>
                </c:pt>
                <c:pt idx="196">
                  <c:v>Dill frisch</c:v>
                </c:pt>
                <c:pt idx="197">
                  <c:v>Kaffeesahne 10 % Fett (naehrwertrechner.de)</c:v>
                </c:pt>
                <c:pt idx="198">
                  <c:v>Hirse gegart</c:v>
                </c:pt>
                <c:pt idx="199">
                  <c:v>Kaffeesahne 15% Fett</c:v>
                </c:pt>
                <c:pt idx="200">
                  <c:v>Teigwaren-Eierteigwaren gegart</c:v>
                </c:pt>
                <c:pt idx="201">
                  <c:v>Meerrettich frisch</c:v>
                </c:pt>
                <c:pt idx="202">
                  <c:v>Bohnensprossen frisch</c:v>
                </c:pt>
                <c:pt idx="203">
                  <c:v>Luzernensprossen (Alfalfa) frisch</c:v>
                </c:pt>
                <c:pt idx="204">
                  <c:v>Sojadrink/Sojadrinkprodukte</c:v>
                </c:pt>
                <c:pt idx="205">
                  <c:v>Rosenkohl frisch</c:v>
                </c:pt>
                <c:pt idx="206">
                  <c:v>Blumenkohl gegart</c:v>
                </c:pt>
                <c:pt idx="207">
                  <c:v>Gewürze-Basilikum frisch</c:v>
                </c:pt>
                <c:pt idx="208">
                  <c:v>Romanesco (Minarettkohl) roh</c:v>
                </c:pt>
                <c:pt idx="209">
                  <c:v>Blattspinat gegart</c:v>
                </c:pt>
                <c:pt idx="210">
                  <c:v>Gewürze-Schnittlauch</c:v>
                </c:pt>
                <c:pt idx="211">
                  <c:v>Schnittlauch frisch</c:v>
                </c:pt>
                <c:pt idx="212">
                  <c:v>Broccoli frisch</c:v>
                </c:pt>
                <c:pt idx="213">
                  <c:v>Rucola roh</c:v>
                </c:pt>
                <c:pt idx="214">
                  <c:v>Broccoli frisch gegart</c:v>
                </c:pt>
                <c:pt idx="215">
                  <c:v>Blumenkohl roh</c:v>
                </c:pt>
                <c:pt idx="216">
                  <c:v>Edelkastanie geröstet</c:v>
                </c:pt>
                <c:pt idx="217">
                  <c:v>Mango getrocknet</c:v>
                </c:pt>
                <c:pt idx="218">
                  <c:v>Mungobohnensprossen frisch</c:v>
                </c:pt>
                <c:pt idx="219">
                  <c:v>Mungobohnensprossen</c:v>
                </c:pt>
                <c:pt idx="220">
                  <c:v>Mungobohnensprossen frisch</c:v>
                </c:pt>
                <c:pt idx="221">
                  <c:v>Blattspinat frisch</c:v>
                </c:pt>
                <c:pt idx="222">
                  <c:v>Getreidesprossen frisch</c:v>
                </c:pt>
                <c:pt idx="223">
                  <c:v>Rosenkohl gegart</c:v>
                </c:pt>
                <c:pt idx="224">
                  <c:v>Mangold frisch gegart</c:v>
                </c:pt>
                <c:pt idx="225">
                  <c:v>Liebstöckel frisch</c:v>
                </c:pt>
                <c:pt idx="226">
                  <c:v>Zitronenmelisse frisch</c:v>
                </c:pt>
                <c:pt idx="227">
                  <c:v>Wacholder frisch</c:v>
                </c:pt>
                <c:pt idx="228">
                  <c:v>Pimpinelle frisch</c:v>
                </c:pt>
                <c:pt idx="229">
                  <c:v>Weinraute frisch</c:v>
                </c:pt>
                <c:pt idx="230">
                  <c:v>Austernpilz roh</c:v>
                </c:pt>
                <c:pt idx="231">
                  <c:v>Estragon frisch</c:v>
                </c:pt>
                <c:pt idx="232">
                  <c:v>Stutenmilch</c:v>
                </c:pt>
                <c:pt idx="233">
                  <c:v>Gewürze-Kapern</c:v>
                </c:pt>
                <c:pt idx="234">
                  <c:v>Mangold frisch</c:v>
                </c:pt>
                <c:pt idx="235">
                  <c:v>Bohnen-Stangenbohnen grün frisch</c:v>
                </c:pt>
                <c:pt idx="236">
                  <c:v>Buschbohnen grün frisch</c:v>
                </c:pt>
                <c:pt idx="237">
                  <c:v>Stangenbohnen grün frisch</c:v>
                </c:pt>
                <c:pt idx="238">
                  <c:v>Bohnen grün gegart</c:v>
                </c:pt>
                <c:pt idx="239">
                  <c:v>Eselsmilch</c:v>
                </c:pt>
                <c:pt idx="240">
                  <c:v>Wirsingkohl frisch</c:v>
                </c:pt>
                <c:pt idx="241">
                  <c:v>Oliven schwarz</c:v>
                </c:pt>
                <c:pt idx="242">
                  <c:v>Oliven schwarz gesäuert</c:v>
                </c:pt>
                <c:pt idx="243">
                  <c:v>Oliven schwarz frisch</c:v>
                </c:pt>
                <c:pt idx="244">
                  <c:v>Batate (Süsskartoffel) gegart</c:v>
                </c:pt>
                <c:pt idx="245">
                  <c:v>Topinambur frisch</c:v>
                </c:pt>
                <c:pt idx="246">
                  <c:v>Wirsingkohl gegart</c:v>
                </c:pt>
                <c:pt idx="247">
                  <c:v>Kartoffeln ungeschält frisch</c:v>
                </c:pt>
                <c:pt idx="248">
                  <c:v>Wirsingkohl gedünstet (Zubereitung Haushalt)</c:v>
                </c:pt>
                <c:pt idx="249">
                  <c:v>Süsskartoffeln frisch</c:v>
                </c:pt>
                <c:pt idx="250">
                  <c:v>Kartoffel gegart</c:v>
                </c:pt>
                <c:pt idx="251">
                  <c:v>Salzkartoffeln (Zubereitung Haushalt)</c:v>
                </c:pt>
                <c:pt idx="252">
                  <c:v>Schokolade gefüllt mit Kokosnuss</c:v>
                </c:pt>
                <c:pt idx="253">
                  <c:v>Weinbrand - Kirsche</c:v>
                </c:pt>
                <c:pt idx="254">
                  <c:v>Steinpilz frisch</c:v>
                </c:pt>
                <c:pt idx="255">
                  <c:v>Bambussprossen frisch</c:v>
                </c:pt>
                <c:pt idx="256">
                  <c:v>Artischocken frisch gegart</c:v>
                </c:pt>
                <c:pt idx="257">
                  <c:v>Artischocken frisch</c:v>
                </c:pt>
                <c:pt idx="258">
                  <c:v>Feldsalat frisch</c:v>
                </c:pt>
                <c:pt idx="259">
                  <c:v>Spargel grün</c:v>
                </c:pt>
                <c:pt idx="260">
                  <c:v>Bratkartoffeln (Zubereitung Haushalt)</c:v>
                </c:pt>
                <c:pt idx="261">
                  <c:v>Champignon frisch</c:v>
                </c:pt>
                <c:pt idx="262">
                  <c:v>Oregano</c:v>
                </c:pt>
                <c:pt idx="263">
                  <c:v>Endivien frisch</c:v>
                </c:pt>
                <c:pt idx="264">
                  <c:v>Waldpilze</c:v>
                </c:pt>
                <c:pt idx="265">
                  <c:v>Passionsfrucht - Maracuja frisch</c:v>
                </c:pt>
                <c:pt idx="266">
                  <c:v>Spitzkohl frisch</c:v>
                </c:pt>
                <c:pt idx="267">
                  <c:v>Lauch -Porree gegart</c:v>
                </c:pt>
                <c:pt idx="268">
                  <c:v>Bohnen grün Konserve</c:v>
                </c:pt>
                <c:pt idx="269">
                  <c:v>Lauch</c:v>
                </c:pt>
                <c:pt idx="270">
                  <c:v>Majoran frisch</c:v>
                </c:pt>
                <c:pt idx="271">
                  <c:v>Zwetschge getrocknet</c:v>
                </c:pt>
                <c:pt idx="272">
                  <c:v>Kokosnussmilch 60% Kokosanteil</c:v>
                </c:pt>
                <c:pt idx="273">
                  <c:v>Kapstachelbeere</c:v>
                </c:pt>
                <c:pt idx="274">
                  <c:v>Weintrauben getrocknet</c:v>
                </c:pt>
                <c:pt idx="275">
                  <c:v>Acerola getrocknet</c:v>
                </c:pt>
                <c:pt idx="276">
                  <c:v>Avocado frisch</c:v>
                </c:pt>
                <c:pt idx="277">
                  <c:v>Avocado roh</c:v>
                </c:pt>
                <c:pt idx="278">
                  <c:v>Brunnenkresse frisch</c:v>
                </c:pt>
                <c:pt idx="279">
                  <c:v>Fenchel gegart</c:v>
                </c:pt>
                <c:pt idx="280">
                  <c:v>Lollo Rosso roh</c:v>
                </c:pt>
                <c:pt idx="281">
                  <c:v>Oliven grün frisch</c:v>
                </c:pt>
                <c:pt idx="282">
                  <c:v>Kohlrabi frisch</c:v>
                </c:pt>
                <c:pt idx="283">
                  <c:v>Oliven</c:v>
                </c:pt>
                <c:pt idx="284">
                  <c:v>Oliven grün gesäuert</c:v>
                </c:pt>
                <c:pt idx="285">
                  <c:v>Spargel weiss gegart</c:v>
                </c:pt>
                <c:pt idx="286">
                  <c:v>Fenchel frisch</c:v>
                </c:pt>
                <c:pt idx="287">
                  <c:v>Edel-Reizker frisch</c:v>
                </c:pt>
                <c:pt idx="288">
                  <c:v>Sanddornbeere frisch</c:v>
                </c:pt>
                <c:pt idx="289">
                  <c:v>Dattel getrocknet</c:v>
                </c:pt>
                <c:pt idx="290">
                  <c:v>Salbei frisch</c:v>
                </c:pt>
                <c:pt idx="291">
                  <c:v>Shiitakepilz frisch</c:v>
                </c:pt>
                <c:pt idx="292">
                  <c:v>Sanddornbeere Fruchtsaft</c:v>
                </c:pt>
                <c:pt idx="293">
                  <c:v>Chicoree frisch</c:v>
                </c:pt>
                <c:pt idx="294">
                  <c:v>Bleichsellerie Gemüsesaft</c:v>
                </c:pt>
                <c:pt idx="295">
                  <c:v>Kopfsalat frisch</c:v>
                </c:pt>
                <c:pt idx="296">
                  <c:v>Zucchini frisch</c:v>
                </c:pt>
                <c:pt idx="297">
                  <c:v>Zucchini frisch gegart</c:v>
                </c:pt>
                <c:pt idx="298">
                  <c:v>Birkenpilz frisch</c:v>
                </c:pt>
                <c:pt idx="299">
                  <c:v>Rotkohl frisch</c:v>
                </c:pt>
                <c:pt idx="300">
                  <c:v>Flohsamenschalen</c:v>
                </c:pt>
                <c:pt idx="301">
                  <c:v>Thymian frisch</c:v>
                </c:pt>
                <c:pt idx="302">
                  <c:v>Banane</c:v>
                </c:pt>
                <c:pt idx="303">
                  <c:v>Himbeere</c:v>
                </c:pt>
                <c:pt idx="304">
                  <c:v>Rettich weiss frisch</c:v>
                </c:pt>
                <c:pt idx="305">
                  <c:v>Chinakohl frisch</c:v>
                </c:pt>
                <c:pt idx="306">
                  <c:v>Weisskohl frisch</c:v>
                </c:pt>
                <c:pt idx="307">
                  <c:v>Rotkohl frisch gegart</c:v>
                </c:pt>
                <c:pt idx="308">
                  <c:v>Aubergine frisch gegart</c:v>
                </c:pt>
                <c:pt idx="309">
                  <c:v>Aubergine frisch gegart</c:v>
                </c:pt>
                <c:pt idx="310">
                  <c:v>Aubergine frisch</c:v>
                </c:pt>
                <c:pt idx="311">
                  <c:v>Haferdrink</c:v>
                </c:pt>
                <c:pt idx="312">
                  <c:v>Rotkappe frisch</c:v>
                </c:pt>
                <c:pt idx="313">
                  <c:v>Chinakohl frisch gegart</c:v>
                </c:pt>
                <c:pt idx="314">
                  <c:v>Radieschen frisch</c:v>
                </c:pt>
                <c:pt idx="315">
                  <c:v>Eisbergsalat frisch</c:v>
                </c:pt>
                <c:pt idx="316">
                  <c:v>Ingwerknolle</c:v>
                </c:pt>
                <c:pt idx="317">
                  <c:v>Lorbeer</c:v>
                </c:pt>
                <c:pt idx="318">
                  <c:v>Feige frisch</c:v>
                </c:pt>
                <c:pt idx="319">
                  <c:v>Honigmelone roh</c:v>
                </c:pt>
                <c:pt idx="320">
                  <c:v>Gemüsepaprika rot frisch</c:v>
                </c:pt>
                <c:pt idx="321">
                  <c:v>Johannisbeere schwarz frisch</c:v>
                </c:pt>
                <c:pt idx="322">
                  <c:v>Nektarine frisch</c:v>
                </c:pt>
                <c:pt idx="323">
                  <c:v>Sellerieblätter frisch</c:v>
                </c:pt>
                <c:pt idx="324">
                  <c:v>Gemüsepaprika gelb frisch</c:v>
                </c:pt>
                <c:pt idx="325">
                  <c:v>Sauerkraut (Zubereitung Haushalt)</c:v>
                </c:pt>
                <c:pt idx="326">
                  <c:v>Orange frisch</c:v>
                </c:pt>
                <c:pt idx="327">
                  <c:v>Kokosfett</c:v>
                </c:pt>
                <c:pt idx="328">
                  <c:v>Kokosöl</c:v>
                </c:pt>
                <c:pt idx="329">
                  <c:v>Persimone</c:v>
                </c:pt>
                <c:pt idx="330">
                  <c:v>Gemüsepaprika grün frisch</c:v>
                </c:pt>
                <c:pt idx="331">
                  <c:v>Brombeere</c:v>
                </c:pt>
                <c:pt idx="332">
                  <c:v>Karotte gegart</c:v>
                </c:pt>
                <c:pt idx="333">
                  <c:v>Pfirsich frisch</c:v>
                </c:pt>
                <c:pt idx="334">
                  <c:v>Karotten roh</c:v>
                </c:pt>
                <c:pt idx="335">
                  <c:v>Johannisbeere</c:v>
                </c:pt>
                <c:pt idx="336">
                  <c:v>Orange Fruchtsaft</c:v>
                </c:pt>
                <c:pt idx="337">
                  <c:v>Kokosblütenzucker</c:v>
                </c:pt>
                <c:pt idx="338">
                  <c:v>Rote Bete gegart</c:v>
                </c:pt>
                <c:pt idx="339">
                  <c:v>Aprikose</c:v>
                </c:pt>
                <c:pt idx="340">
                  <c:v>Kiwi frisch</c:v>
                </c:pt>
                <c:pt idx="341">
                  <c:v>Reisdrink</c:v>
                </c:pt>
                <c:pt idx="342">
                  <c:v>Rote Bete Gemüsesaft</c:v>
                </c:pt>
                <c:pt idx="343">
                  <c:v>Kaki frisch</c:v>
                </c:pt>
                <c:pt idx="344">
                  <c:v>Gemüsezwiebel roh</c:v>
                </c:pt>
                <c:pt idx="345">
                  <c:v>Rosmarin frisch</c:v>
                </c:pt>
                <c:pt idx="346">
                  <c:v>Tomatensosse aus frischen Tomaten (Zubereitung Haushalt)</c:v>
                </c:pt>
                <c:pt idx="347">
                  <c:v>Mango frisch</c:v>
                </c:pt>
                <c:pt idx="348">
                  <c:v>Karotte Gemüsesaft</c:v>
                </c:pt>
                <c:pt idx="349">
                  <c:v>Mango Fruchtsaft</c:v>
                </c:pt>
                <c:pt idx="350">
                  <c:v>Mango Fruchtsaft</c:v>
                </c:pt>
                <c:pt idx="351">
                  <c:v>Zwiebel</c:v>
                </c:pt>
                <c:pt idx="352">
                  <c:v>Bier Starkbier</c:v>
                </c:pt>
                <c:pt idx="353">
                  <c:v>Bier Starkbier</c:v>
                </c:pt>
                <c:pt idx="354">
                  <c:v>Stachelbeere</c:v>
                </c:pt>
                <c:pt idx="355">
                  <c:v>Pomelo frisch</c:v>
                </c:pt>
                <c:pt idx="356">
                  <c:v>Pomelo frisch</c:v>
                </c:pt>
                <c:pt idx="357">
                  <c:v>Bärlauch roh</c:v>
                </c:pt>
                <c:pt idx="358">
                  <c:v>Granatapfel frisch</c:v>
                </c:pt>
                <c:pt idx="359">
                  <c:v>Mandarine frisch </c:v>
                </c:pt>
                <c:pt idx="360">
                  <c:v>Zitrone frisch</c:v>
                </c:pt>
                <c:pt idx="361">
                  <c:v>Heidelbeere frisch</c:v>
                </c:pt>
                <c:pt idx="362">
                  <c:v>Erdbeere frisch</c:v>
                </c:pt>
                <c:pt idx="363">
                  <c:v>Walderdbeere frisch</c:v>
                </c:pt>
                <c:pt idx="364">
                  <c:v>Wassermelone roh</c:v>
                </c:pt>
                <c:pt idx="365">
                  <c:v>Clementine frisch</c:v>
                </c:pt>
                <c:pt idx="366">
                  <c:v>Heidelbeere Fruchtsaft</c:v>
                </c:pt>
                <c:pt idx="367">
                  <c:v>Granatapfel Fruchtsaft</c:v>
                </c:pt>
                <c:pt idx="368">
                  <c:v>Tomate rot roh</c:v>
                </c:pt>
                <c:pt idx="369">
                  <c:v>Tomaten-Cocktailtomaten</c:v>
                </c:pt>
                <c:pt idx="370">
                  <c:v>Papaya roh</c:v>
                </c:pt>
                <c:pt idx="371">
                  <c:v>Bier</c:v>
                </c:pt>
                <c:pt idx="372">
                  <c:v>Bier Hell</c:v>
                </c:pt>
                <c:pt idx="373">
                  <c:v>Gurke frisch</c:v>
                </c:pt>
                <c:pt idx="374">
                  <c:v>Zitrone Fruchtsaft</c:v>
                </c:pt>
                <c:pt idx="375">
                  <c:v>Mandeldrink ungesüsst</c:v>
                </c:pt>
                <c:pt idx="376">
                  <c:v>Ananas frisch</c:v>
                </c:pt>
                <c:pt idx="377">
                  <c:v>Weintraube rot frisch</c:v>
                </c:pt>
                <c:pt idx="378">
                  <c:v>Weintraube weiss frisch</c:v>
                </c:pt>
                <c:pt idx="379">
                  <c:v>Tomaten Gemüsesaft</c:v>
                </c:pt>
                <c:pt idx="380">
                  <c:v>Ananas Fruchtsaft</c:v>
                </c:pt>
                <c:pt idx="381">
                  <c:v>Weintraube rot Fruchtsaft</c:v>
                </c:pt>
                <c:pt idx="382">
                  <c:v>Birne frisch</c:v>
                </c:pt>
                <c:pt idx="383">
                  <c:v>Kürbissuppe (Zubereitung Haushalt)</c:v>
                </c:pt>
                <c:pt idx="384">
                  <c:v>Mirabelle frisch</c:v>
                </c:pt>
                <c:pt idx="385">
                  <c:v>Bier Dunkel</c:v>
                </c:pt>
                <c:pt idx="386">
                  <c:v>Bier alkoholfrei (&lt; 0,5 Gew% Alkohol)</c:v>
                </c:pt>
                <c:pt idx="387">
                  <c:v>Apfel</c:v>
                </c:pt>
                <c:pt idx="388">
                  <c:v>Preiselbeere Fruchtsaft</c:v>
                </c:pt>
                <c:pt idx="389">
                  <c:v>Apfel Fruchtsaft (Ohne Zuckerzusatz)</c:v>
                </c:pt>
                <c:pt idx="390">
                  <c:v>Apfel Fruchtsaft (Ohne Zuckerzusatz)</c:v>
                </c:pt>
                <c:pt idx="391">
                  <c:v>Kokoswasser</c:v>
                </c:pt>
                <c:pt idx="392">
                  <c:v>Pflaume frisch</c:v>
                </c:pt>
                <c:pt idx="393">
                  <c:v>Zwetschge frisch</c:v>
                </c:pt>
                <c:pt idx="394">
                  <c:v>Weizenbier (Weissbier) obergärig</c:v>
                </c:pt>
                <c:pt idx="395">
                  <c:v>Kaffee mit Milch (Getränk)</c:v>
                </c:pt>
                <c:pt idx="396">
                  <c:v>Tee schwarz mit Milch (Getränk)</c:v>
                </c:pt>
                <c:pt idx="397">
                  <c:v>Kaffee (Getränk)</c:v>
                </c:pt>
                <c:pt idx="398">
                  <c:v>Wein-Rotwein leicht</c:v>
                </c:pt>
                <c:pt idx="399">
                  <c:v>Wein-Rotwein mittel Qualitätswein</c:v>
                </c:pt>
                <c:pt idx="400">
                  <c:v>Wein-Rotwein schwer</c:v>
                </c:pt>
                <c:pt idx="401">
                  <c:v>Wein-Weisswein trocken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AS'!$DX$8:$DX$422</c:f>
              <c:numCache>
                <c:formatCode>General</c:formatCode>
                <c:ptCount val="415"/>
                <c:pt idx="0">
                  <c:v>2571</c:v>
                </c:pt>
                <c:pt idx="1">
                  <c:v>2461</c:v>
                </c:pt>
                <c:pt idx="2">
                  <c:v>1808</c:v>
                </c:pt>
                <c:pt idx="3">
                  <c:v>1808</c:v>
                </c:pt>
                <c:pt idx="4">
                  <c:v>1771.4</c:v>
                </c:pt>
                <c:pt idx="5">
                  <c:v>1710</c:v>
                </c:pt>
                <c:pt idx="6">
                  <c:v>1694</c:v>
                </c:pt>
                <c:pt idx="7">
                  <c:v>1657</c:v>
                </c:pt>
                <c:pt idx="8">
                  <c:v>1600</c:v>
                </c:pt>
                <c:pt idx="9">
                  <c:v>1600</c:v>
                </c:pt>
                <c:pt idx="10">
                  <c:v>1586</c:v>
                </c:pt>
                <c:pt idx="11">
                  <c:v>1573</c:v>
                </c:pt>
                <c:pt idx="12">
                  <c:v>1533</c:v>
                </c:pt>
                <c:pt idx="13">
                  <c:v>1533</c:v>
                </c:pt>
                <c:pt idx="14">
                  <c:v>1523</c:v>
                </c:pt>
                <c:pt idx="15">
                  <c:v>1450</c:v>
                </c:pt>
                <c:pt idx="16">
                  <c:v>1436</c:v>
                </c:pt>
                <c:pt idx="17">
                  <c:v>1351</c:v>
                </c:pt>
                <c:pt idx="18">
                  <c:v>1331</c:v>
                </c:pt>
                <c:pt idx="19">
                  <c:v>1305</c:v>
                </c:pt>
                <c:pt idx="20">
                  <c:v>1295</c:v>
                </c:pt>
                <c:pt idx="21">
                  <c:v>1272</c:v>
                </c:pt>
                <c:pt idx="22">
                  <c:v>1272</c:v>
                </c:pt>
                <c:pt idx="23">
                  <c:v>1269</c:v>
                </c:pt>
                <c:pt idx="24">
                  <c:v>1266</c:v>
                </c:pt>
                <c:pt idx="25">
                  <c:v>1263</c:v>
                </c:pt>
                <c:pt idx="26">
                  <c:v>1241</c:v>
                </c:pt>
                <c:pt idx="27">
                  <c:v>1241</c:v>
                </c:pt>
                <c:pt idx="28">
                  <c:v>1234</c:v>
                </c:pt>
                <c:pt idx="29">
                  <c:v>1221</c:v>
                </c:pt>
                <c:pt idx="30">
                  <c:v>1216</c:v>
                </c:pt>
                <c:pt idx="31">
                  <c:v>1210</c:v>
                </c:pt>
                <c:pt idx="32">
                  <c:v>1208</c:v>
                </c:pt>
                <c:pt idx="33">
                  <c:v>1200</c:v>
                </c:pt>
                <c:pt idx="34">
                  <c:v>1195</c:v>
                </c:pt>
                <c:pt idx="35">
                  <c:v>1181</c:v>
                </c:pt>
                <c:pt idx="36">
                  <c:v>1177</c:v>
                </c:pt>
                <c:pt idx="37">
                  <c:v>1175</c:v>
                </c:pt>
                <c:pt idx="38">
                  <c:v>1172.3</c:v>
                </c:pt>
                <c:pt idx="39">
                  <c:v>1158.2</c:v>
                </c:pt>
                <c:pt idx="40">
                  <c:v>1157</c:v>
                </c:pt>
                <c:pt idx="41">
                  <c:v>1153</c:v>
                </c:pt>
                <c:pt idx="42">
                  <c:v>1151</c:v>
                </c:pt>
                <c:pt idx="43">
                  <c:v>1149</c:v>
                </c:pt>
                <c:pt idx="44">
                  <c:v>1124</c:v>
                </c:pt>
                <c:pt idx="45">
                  <c:v>1122</c:v>
                </c:pt>
                <c:pt idx="46">
                  <c:v>1120</c:v>
                </c:pt>
                <c:pt idx="47">
                  <c:v>1104.2</c:v>
                </c:pt>
                <c:pt idx="48">
                  <c:v>1092</c:v>
                </c:pt>
                <c:pt idx="49">
                  <c:v>1081</c:v>
                </c:pt>
                <c:pt idx="50">
                  <c:v>1080</c:v>
                </c:pt>
                <c:pt idx="51">
                  <c:v>1065.7</c:v>
                </c:pt>
                <c:pt idx="52">
                  <c:v>1061</c:v>
                </c:pt>
                <c:pt idx="53">
                  <c:v>1061</c:v>
                </c:pt>
                <c:pt idx="54">
                  <c:v>1056</c:v>
                </c:pt>
                <c:pt idx="55">
                  <c:v>1049</c:v>
                </c:pt>
                <c:pt idx="56">
                  <c:v>1048</c:v>
                </c:pt>
                <c:pt idx="57">
                  <c:v>1032</c:v>
                </c:pt>
                <c:pt idx="58">
                  <c:v>1028</c:v>
                </c:pt>
                <c:pt idx="59">
                  <c:v>1027</c:v>
                </c:pt>
                <c:pt idx="60">
                  <c:v>1024</c:v>
                </c:pt>
                <c:pt idx="61">
                  <c:v>1018</c:v>
                </c:pt>
                <c:pt idx="62">
                  <c:v>1009</c:v>
                </c:pt>
                <c:pt idx="63">
                  <c:v>988</c:v>
                </c:pt>
                <c:pt idx="64">
                  <c:v>975</c:v>
                </c:pt>
                <c:pt idx="65">
                  <c:v>970</c:v>
                </c:pt>
                <c:pt idx="66">
                  <c:v>967</c:v>
                </c:pt>
                <c:pt idx="67">
                  <c:v>967</c:v>
                </c:pt>
                <c:pt idx="68">
                  <c:v>967</c:v>
                </c:pt>
                <c:pt idx="69">
                  <c:v>955</c:v>
                </c:pt>
                <c:pt idx="70">
                  <c:v>940.5</c:v>
                </c:pt>
                <c:pt idx="71">
                  <c:v>931</c:v>
                </c:pt>
                <c:pt idx="72">
                  <c:v>914</c:v>
                </c:pt>
                <c:pt idx="73">
                  <c:v>907</c:v>
                </c:pt>
                <c:pt idx="74">
                  <c:v>901</c:v>
                </c:pt>
                <c:pt idx="75">
                  <c:v>895</c:v>
                </c:pt>
                <c:pt idx="76">
                  <c:v>892</c:v>
                </c:pt>
                <c:pt idx="77">
                  <c:v>890</c:v>
                </c:pt>
                <c:pt idx="78">
                  <c:v>890</c:v>
                </c:pt>
                <c:pt idx="79">
                  <c:v>861</c:v>
                </c:pt>
                <c:pt idx="80">
                  <c:v>850</c:v>
                </c:pt>
                <c:pt idx="81">
                  <c:v>844</c:v>
                </c:pt>
                <c:pt idx="82">
                  <c:v>843</c:v>
                </c:pt>
                <c:pt idx="83">
                  <c:v>842</c:v>
                </c:pt>
                <c:pt idx="84">
                  <c:v>836</c:v>
                </c:pt>
                <c:pt idx="85">
                  <c:v>829</c:v>
                </c:pt>
                <c:pt idx="86">
                  <c:v>810</c:v>
                </c:pt>
                <c:pt idx="87">
                  <c:v>785.9</c:v>
                </c:pt>
                <c:pt idx="88">
                  <c:v>775</c:v>
                </c:pt>
                <c:pt idx="89">
                  <c:v>775</c:v>
                </c:pt>
                <c:pt idx="90">
                  <c:v>763</c:v>
                </c:pt>
                <c:pt idx="91">
                  <c:v>760.8</c:v>
                </c:pt>
                <c:pt idx="92">
                  <c:v>741</c:v>
                </c:pt>
                <c:pt idx="93">
                  <c:v>731.5</c:v>
                </c:pt>
                <c:pt idx="94">
                  <c:v>717</c:v>
                </c:pt>
                <c:pt idx="95">
                  <c:v>704.5</c:v>
                </c:pt>
                <c:pt idx="96">
                  <c:v>679</c:v>
                </c:pt>
                <c:pt idx="97">
                  <c:v>665</c:v>
                </c:pt>
                <c:pt idx="98">
                  <c:v>653</c:v>
                </c:pt>
                <c:pt idx="99">
                  <c:v>653</c:v>
                </c:pt>
                <c:pt idx="100">
                  <c:v>652</c:v>
                </c:pt>
                <c:pt idx="101">
                  <c:v>634</c:v>
                </c:pt>
                <c:pt idx="102">
                  <c:v>629.5</c:v>
                </c:pt>
                <c:pt idx="103">
                  <c:v>627</c:v>
                </c:pt>
                <c:pt idx="104">
                  <c:v>603</c:v>
                </c:pt>
                <c:pt idx="105">
                  <c:v>603</c:v>
                </c:pt>
                <c:pt idx="106">
                  <c:v>587.29999999999995</c:v>
                </c:pt>
                <c:pt idx="107">
                  <c:v>584</c:v>
                </c:pt>
                <c:pt idx="108">
                  <c:v>581</c:v>
                </c:pt>
                <c:pt idx="109">
                  <c:v>564</c:v>
                </c:pt>
                <c:pt idx="110">
                  <c:v>528</c:v>
                </c:pt>
                <c:pt idx="111">
                  <c:v>522.5</c:v>
                </c:pt>
                <c:pt idx="112">
                  <c:v>522</c:v>
                </c:pt>
                <c:pt idx="113">
                  <c:v>522</c:v>
                </c:pt>
                <c:pt idx="114">
                  <c:v>518</c:v>
                </c:pt>
                <c:pt idx="115">
                  <c:v>518</c:v>
                </c:pt>
                <c:pt idx="116">
                  <c:v>518</c:v>
                </c:pt>
                <c:pt idx="117">
                  <c:v>518</c:v>
                </c:pt>
                <c:pt idx="118">
                  <c:v>518</c:v>
                </c:pt>
                <c:pt idx="119">
                  <c:v>518</c:v>
                </c:pt>
                <c:pt idx="120">
                  <c:v>518</c:v>
                </c:pt>
                <c:pt idx="121">
                  <c:v>518</c:v>
                </c:pt>
                <c:pt idx="122">
                  <c:v>518</c:v>
                </c:pt>
                <c:pt idx="123">
                  <c:v>518</c:v>
                </c:pt>
                <c:pt idx="124">
                  <c:v>518</c:v>
                </c:pt>
                <c:pt idx="125">
                  <c:v>511</c:v>
                </c:pt>
                <c:pt idx="126">
                  <c:v>509</c:v>
                </c:pt>
                <c:pt idx="127">
                  <c:v>500</c:v>
                </c:pt>
                <c:pt idx="128">
                  <c:v>499.7</c:v>
                </c:pt>
                <c:pt idx="129">
                  <c:v>499</c:v>
                </c:pt>
                <c:pt idx="130">
                  <c:v>499</c:v>
                </c:pt>
                <c:pt idx="131">
                  <c:v>495</c:v>
                </c:pt>
                <c:pt idx="132">
                  <c:v>495</c:v>
                </c:pt>
                <c:pt idx="133">
                  <c:v>491</c:v>
                </c:pt>
                <c:pt idx="134">
                  <c:v>490</c:v>
                </c:pt>
                <c:pt idx="135">
                  <c:v>487</c:v>
                </c:pt>
                <c:pt idx="136">
                  <c:v>481</c:v>
                </c:pt>
                <c:pt idx="137">
                  <c:v>480</c:v>
                </c:pt>
                <c:pt idx="138">
                  <c:v>479</c:v>
                </c:pt>
                <c:pt idx="139">
                  <c:v>472</c:v>
                </c:pt>
                <c:pt idx="140">
                  <c:v>465</c:v>
                </c:pt>
                <c:pt idx="141">
                  <c:v>460</c:v>
                </c:pt>
                <c:pt idx="142">
                  <c:v>458</c:v>
                </c:pt>
                <c:pt idx="143">
                  <c:v>435.2</c:v>
                </c:pt>
                <c:pt idx="144">
                  <c:v>428</c:v>
                </c:pt>
                <c:pt idx="145">
                  <c:v>411</c:v>
                </c:pt>
                <c:pt idx="146">
                  <c:v>405</c:v>
                </c:pt>
                <c:pt idx="147">
                  <c:v>405</c:v>
                </c:pt>
                <c:pt idx="148">
                  <c:v>403</c:v>
                </c:pt>
                <c:pt idx="149">
                  <c:v>397</c:v>
                </c:pt>
                <c:pt idx="150">
                  <c:v>397</c:v>
                </c:pt>
                <c:pt idx="151">
                  <c:v>380</c:v>
                </c:pt>
                <c:pt idx="152">
                  <c:v>357</c:v>
                </c:pt>
                <c:pt idx="153">
                  <c:v>353.2</c:v>
                </c:pt>
                <c:pt idx="154">
                  <c:v>353.2</c:v>
                </c:pt>
                <c:pt idx="155">
                  <c:v>319</c:v>
                </c:pt>
                <c:pt idx="156">
                  <c:v>314</c:v>
                </c:pt>
                <c:pt idx="157">
                  <c:v>314</c:v>
                </c:pt>
                <c:pt idx="158">
                  <c:v>314</c:v>
                </c:pt>
                <c:pt idx="159">
                  <c:v>314</c:v>
                </c:pt>
                <c:pt idx="160">
                  <c:v>303</c:v>
                </c:pt>
                <c:pt idx="161">
                  <c:v>303</c:v>
                </c:pt>
                <c:pt idx="162">
                  <c:v>302</c:v>
                </c:pt>
                <c:pt idx="163">
                  <c:v>297</c:v>
                </c:pt>
                <c:pt idx="164">
                  <c:v>297</c:v>
                </c:pt>
                <c:pt idx="165">
                  <c:v>297</c:v>
                </c:pt>
                <c:pt idx="166">
                  <c:v>295</c:v>
                </c:pt>
                <c:pt idx="167">
                  <c:v>293</c:v>
                </c:pt>
                <c:pt idx="168">
                  <c:v>292</c:v>
                </c:pt>
                <c:pt idx="169">
                  <c:v>281</c:v>
                </c:pt>
                <c:pt idx="170">
                  <c:v>281</c:v>
                </c:pt>
                <c:pt idx="171">
                  <c:v>278</c:v>
                </c:pt>
                <c:pt idx="172">
                  <c:v>269</c:v>
                </c:pt>
                <c:pt idx="173">
                  <c:v>259</c:v>
                </c:pt>
                <c:pt idx="174">
                  <c:v>252</c:v>
                </c:pt>
                <c:pt idx="175">
                  <c:v>249</c:v>
                </c:pt>
                <c:pt idx="176">
                  <c:v>247</c:v>
                </c:pt>
                <c:pt idx="177">
                  <c:v>245</c:v>
                </c:pt>
                <c:pt idx="178">
                  <c:v>237</c:v>
                </c:pt>
                <c:pt idx="179">
                  <c:v>235</c:v>
                </c:pt>
                <c:pt idx="180">
                  <c:v>234</c:v>
                </c:pt>
                <c:pt idx="181">
                  <c:v>232</c:v>
                </c:pt>
                <c:pt idx="182">
                  <c:v>226</c:v>
                </c:pt>
                <c:pt idx="183">
                  <c:v>221</c:v>
                </c:pt>
                <c:pt idx="184">
                  <c:v>217</c:v>
                </c:pt>
                <c:pt idx="185">
                  <c:v>217</c:v>
                </c:pt>
                <c:pt idx="186">
                  <c:v>216</c:v>
                </c:pt>
                <c:pt idx="187">
                  <c:v>215</c:v>
                </c:pt>
                <c:pt idx="188">
                  <c:v>213.6</c:v>
                </c:pt>
                <c:pt idx="189">
                  <c:v>211</c:v>
                </c:pt>
                <c:pt idx="190">
                  <c:v>209</c:v>
                </c:pt>
                <c:pt idx="191">
                  <c:v>209</c:v>
                </c:pt>
                <c:pt idx="192">
                  <c:v>207</c:v>
                </c:pt>
                <c:pt idx="193">
                  <c:v>205</c:v>
                </c:pt>
                <c:pt idx="194">
                  <c:v>205</c:v>
                </c:pt>
                <c:pt idx="195">
                  <c:v>203</c:v>
                </c:pt>
                <c:pt idx="196">
                  <c:v>195</c:v>
                </c:pt>
                <c:pt idx="197">
                  <c:v>192</c:v>
                </c:pt>
                <c:pt idx="198">
                  <c:v>187</c:v>
                </c:pt>
                <c:pt idx="199">
                  <c:v>186</c:v>
                </c:pt>
                <c:pt idx="200">
                  <c:v>185</c:v>
                </c:pt>
                <c:pt idx="201">
                  <c:v>179</c:v>
                </c:pt>
                <c:pt idx="202">
                  <c:v>179</c:v>
                </c:pt>
                <c:pt idx="203">
                  <c:v>172</c:v>
                </c:pt>
                <c:pt idx="204">
                  <c:v>171</c:v>
                </c:pt>
                <c:pt idx="205">
                  <c:v>169</c:v>
                </c:pt>
                <c:pt idx="206">
                  <c:v>164</c:v>
                </c:pt>
                <c:pt idx="207">
                  <c:v>163</c:v>
                </c:pt>
                <c:pt idx="208">
                  <c:v>163</c:v>
                </c:pt>
                <c:pt idx="209">
                  <c:v>161</c:v>
                </c:pt>
                <c:pt idx="210">
                  <c:v>158</c:v>
                </c:pt>
                <c:pt idx="211">
                  <c:v>158</c:v>
                </c:pt>
                <c:pt idx="212">
                  <c:v>158</c:v>
                </c:pt>
                <c:pt idx="213">
                  <c:v>153</c:v>
                </c:pt>
                <c:pt idx="214">
                  <c:v>151</c:v>
                </c:pt>
                <c:pt idx="215">
                  <c:v>150</c:v>
                </c:pt>
                <c:pt idx="216">
                  <c:v>150</c:v>
                </c:pt>
                <c:pt idx="217">
                  <c:v>149</c:v>
                </c:pt>
                <c:pt idx="218">
                  <c:v>144</c:v>
                </c:pt>
                <c:pt idx="219">
                  <c:v>144</c:v>
                </c:pt>
                <c:pt idx="220">
                  <c:v>144</c:v>
                </c:pt>
                <c:pt idx="221">
                  <c:v>144</c:v>
                </c:pt>
                <c:pt idx="222">
                  <c:v>144</c:v>
                </c:pt>
                <c:pt idx="223">
                  <c:v>143</c:v>
                </c:pt>
                <c:pt idx="224">
                  <c:v>143</c:v>
                </c:pt>
                <c:pt idx="225">
                  <c:v>140</c:v>
                </c:pt>
                <c:pt idx="226">
                  <c:v>140</c:v>
                </c:pt>
                <c:pt idx="227">
                  <c:v>140</c:v>
                </c:pt>
                <c:pt idx="228">
                  <c:v>140</c:v>
                </c:pt>
                <c:pt idx="229">
                  <c:v>140</c:v>
                </c:pt>
                <c:pt idx="230">
                  <c:v>140</c:v>
                </c:pt>
                <c:pt idx="231">
                  <c:v>136</c:v>
                </c:pt>
                <c:pt idx="232">
                  <c:v>136</c:v>
                </c:pt>
                <c:pt idx="233">
                  <c:v>130</c:v>
                </c:pt>
                <c:pt idx="234">
                  <c:v>128</c:v>
                </c:pt>
                <c:pt idx="235">
                  <c:v>127</c:v>
                </c:pt>
                <c:pt idx="236">
                  <c:v>127</c:v>
                </c:pt>
                <c:pt idx="237">
                  <c:v>127</c:v>
                </c:pt>
                <c:pt idx="238">
                  <c:v>127</c:v>
                </c:pt>
                <c:pt idx="239">
                  <c:v>124</c:v>
                </c:pt>
                <c:pt idx="240">
                  <c:v>120</c:v>
                </c:pt>
                <c:pt idx="241">
                  <c:v>119</c:v>
                </c:pt>
                <c:pt idx="242">
                  <c:v>119</c:v>
                </c:pt>
                <c:pt idx="243">
                  <c:v>119</c:v>
                </c:pt>
                <c:pt idx="244">
                  <c:v>114</c:v>
                </c:pt>
                <c:pt idx="245">
                  <c:v>110</c:v>
                </c:pt>
                <c:pt idx="246">
                  <c:v>110</c:v>
                </c:pt>
                <c:pt idx="247">
                  <c:v>108</c:v>
                </c:pt>
                <c:pt idx="248">
                  <c:v>107</c:v>
                </c:pt>
                <c:pt idx="249">
                  <c:v>106</c:v>
                </c:pt>
                <c:pt idx="250">
                  <c:v>104</c:v>
                </c:pt>
                <c:pt idx="251">
                  <c:v>104</c:v>
                </c:pt>
                <c:pt idx="252">
                  <c:v>104</c:v>
                </c:pt>
                <c:pt idx="253">
                  <c:v>102</c:v>
                </c:pt>
                <c:pt idx="254">
                  <c:v>101</c:v>
                </c:pt>
                <c:pt idx="255">
                  <c:v>100</c:v>
                </c:pt>
                <c:pt idx="256">
                  <c:v>96</c:v>
                </c:pt>
                <c:pt idx="257">
                  <c:v>96</c:v>
                </c:pt>
                <c:pt idx="258">
                  <c:v>92</c:v>
                </c:pt>
                <c:pt idx="259">
                  <c:v>91</c:v>
                </c:pt>
                <c:pt idx="260">
                  <c:v>88</c:v>
                </c:pt>
                <c:pt idx="261">
                  <c:v>88</c:v>
                </c:pt>
                <c:pt idx="262">
                  <c:v>88</c:v>
                </c:pt>
                <c:pt idx="263">
                  <c:v>88</c:v>
                </c:pt>
                <c:pt idx="264">
                  <c:v>85</c:v>
                </c:pt>
                <c:pt idx="265">
                  <c:v>84</c:v>
                </c:pt>
                <c:pt idx="266">
                  <c:v>84</c:v>
                </c:pt>
                <c:pt idx="267">
                  <c:v>84</c:v>
                </c:pt>
                <c:pt idx="268">
                  <c:v>83</c:v>
                </c:pt>
                <c:pt idx="269">
                  <c:v>83</c:v>
                </c:pt>
                <c:pt idx="270">
                  <c:v>82</c:v>
                </c:pt>
                <c:pt idx="271">
                  <c:v>82</c:v>
                </c:pt>
                <c:pt idx="272">
                  <c:v>81.3</c:v>
                </c:pt>
                <c:pt idx="273">
                  <c:v>81</c:v>
                </c:pt>
                <c:pt idx="274">
                  <c:v>81</c:v>
                </c:pt>
                <c:pt idx="275">
                  <c:v>80</c:v>
                </c:pt>
                <c:pt idx="276">
                  <c:v>80</c:v>
                </c:pt>
                <c:pt idx="277">
                  <c:v>80</c:v>
                </c:pt>
                <c:pt idx="278">
                  <c:v>79</c:v>
                </c:pt>
                <c:pt idx="279">
                  <c:v>78</c:v>
                </c:pt>
                <c:pt idx="280">
                  <c:v>77</c:v>
                </c:pt>
                <c:pt idx="281">
                  <c:v>76</c:v>
                </c:pt>
                <c:pt idx="282">
                  <c:v>76</c:v>
                </c:pt>
                <c:pt idx="283">
                  <c:v>75</c:v>
                </c:pt>
                <c:pt idx="284">
                  <c:v>75</c:v>
                </c:pt>
                <c:pt idx="285">
                  <c:v>74</c:v>
                </c:pt>
                <c:pt idx="286">
                  <c:v>74</c:v>
                </c:pt>
                <c:pt idx="287">
                  <c:v>74</c:v>
                </c:pt>
                <c:pt idx="288">
                  <c:v>70</c:v>
                </c:pt>
                <c:pt idx="289">
                  <c:v>69</c:v>
                </c:pt>
                <c:pt idx="290">
                  <c:v>68</c:v>
                </c:pt>
                <c:pt idx="291">
                  <c:v>67</c:v>
                </c:pt>
                <c:pt idx="292">
                  <c:v>65</c:v>
                </c:pt>
                <c:pt idx="293">
                  <c:v>65</c:v>
                </c:pt>
                <c:pt idx="294">
                  <c:v>63</c:v>
                </c:pt>
                <c:pt idx="295">
                  <c:v>63</c:v>
                </c:pt>
                <c:pt idx="296">
                  <c:v>62</c:v>
                </c:pt>
                <c:pt idx="297">
                  <c:v>62</c:v>
                </c:pt>
                <c:pt idx="298">
                  <c:v>60</c:v>
                </c:pt>
                <c:pt idx="299">
                  <c:v>60</c:v>
                </c:pt>
                <c:pt idx="300">
                  <c:v>59.3</c:v>
                </c:pt>
                <c:pt idx="301">
                  <c:v>59</c:v>
                </c:pt>
                <c:pt idx="302">
                  <c:v>58</c:v>
                </c:pt>
                <c:pt idx="303">
                  <c:v>58</c:v>
                </c:pt>
                <c:pt idx="304">
                  <c:v>58</c:v>
                </c:pt>
                <c:pt idx="305">
                  <c:v>57</c:v>
                </c:pt>
                <c:pt idx="306">
                  <c:v>55</c:v>
                </c:pt>
                <c:pt idx="307">
                  <c:v>55</c:v>
                </c:pt>
                <c:pt idx="308">
                  <c:v>55</c:v>
                </c:pt>
                <c:pt idx="309">
                  <c:v>55</c:v>
                </c:pt>
                <c:pt idx="310">
                  <c:v>55</c:v>
                </c:pt>
                <c:pt idx="311">
                  <c:v>54.1</c:v>
                </c:pt>
                <c:pt idx="312">
                  <c:v>54</c:v>
                </c:pt>
                <c:pt idx="313">
                  <c:v>54</c:v>
                </c:pt>
                <c:pt idx="314">
                  <c:v>53</c:v>
                </c:pt>
                <c:pt idx="315">
                  <c:v>50</c:v>
                </c:pt>
                <c:pt idx="316">
                  <c:v>49</c:v>
                </c:pt>
                <c:pt idx="317">
                  <c:v>48</c:v>
                </c:pt>
                <c:pt idx="318">
                  <c:v>48</c:v>
                </c:pt>
                <c:pt idx="319">
                  <c:v>47</c:v>
                </c:pt>
                <c:pt idx="320">
                  <c:v>47</c:v>
                </c:pt>
                <c:pt idx="321">
                  <c:v>46</c:v>
                </c:pt>
                <c:pt idx="322">
                  <c:v>46</c:v>
                </c:pt>
                <c:pt idx="323">
                  <c:v>44</c:v>
                </c:pt>
                <c:pt idx="324">
                  <c:v>43</c:v>
                </c:pt>
                <c:pt idx="325">
                  <c:v>43</c:v>
                </c:pt>
                <c:pt idx="326">
                  <c:v>43</c:v>
                </c:pt>
                <c:pt idx="327">
                  <c:v>43</c:v>
                </c:pt>
                <c:pt idx="328">
                  <c:v>43</c:v>
                </c:pt>
                <c:pt idx="329">
                  <c:v>42</c:v>
                </c:pt>
                <c:pt idx="330">
                  <c:v>42</c:v>
                </c:pt>
                <c:pt idx="331">
                  <c:v>42</c:v>
                </c:pt>
                <c:pt idx="332">
                  <c:v>41</c:v>
                </c:pt>
                <c:pt idx="333">
                  <c:v>41</c:v>
                </c:pt>
                <c:pt idx="334">
                  <c:v>40</c:v>
                </c:pt>
                <c:pt idx="335">
                  <c:v>39</c:v>
                </c:pt>
                <c:pt idx="336">
                  <c:v>39</c:v>
                </c:pt>
                <c:pt idx="337">
                  <c:v>36.799999999999997</c:v>
                </c:pt>
                <c:pt idx="338">
                  <c:v>36</c:v>
                </c:pt>
                <c:pt idx="339">
                  <c:v>35</c:v>
                </c:pt>
                <c:pt idx="340">
                  <c:v>35</c:v>
                </c:pt>
                <c:pt idx="341">
                  <c:v>34.1</c:v>
                </c:pt>
                <c:pt idx="342">
                  <c:v>34</c:v>
                </c:pt>
                <c:pt idx="343">
                  <c:v>33</c:v>
                </c:pt>
                <c:pt idx="344">
                  <c:v>32</c:v>
                </c:pt>
                <c:pt idx="345">
                  <c:v>32</c:v>
                </c:pt>
                <c:pt idx="346">
                  <c:v>32</c:v>
                </c:pt>
                <c:pt idx="347">
                  <c:v>31</c:v>
                </c:pt>
                <c:pt idx="348">
                  <c:v>31</c:v>
                </c:pt>
                <c:pt idx="349">
                  <c:v>29</c:v>
                </c:pt>
                <c:pt idx="350">
                  <c:v>29</c:v>
                </c:pt>
                <c:pt idx="351">
                  <c:v>28</c:v>
                </c:pt>
                <c:pt idx="352">
                  <c:v>28</c:v>
                </c:pt>
                <c:pt idx="353">
                  <c:v>28</c:v>
                </c:pt>
                <c:pt idx="354">
                  <c:v>28</c:v>
                </c:pt>
                <c:pt idx="355">
                  <c:v>27</c:v>
                </c:pt>
                <c:pt idx="356">
                  <c:v>27</c:v>
                </c:pt>
                <c:pt idx="357">
                  <c:v>26</c:v>
                </c:pt>
                <c:pt idx="358">
                  <c:v>25</c:v>
                </c:pt>
                <c:pt idx="359">
                  <c:v>25</c:v>
                </c:pt>
                <c:pt idx="360">
                  <c:v>25</c:v>
                </c:pt>
                <c:pt idx="361">
                  <c:v>25</c:v>
                </c:pt>
                <c:pt idx="362">
                  <c:v>24</c:v>
                </c:pt>
                <c:pt idx="363">
                  <c:v>24</c:v>
                </c:pt>
                <c:pt idx="364">
                  <c:v>24</c:v>
                </c:pt>
                <c:pt idx="365">
                  <c:v>24</c:v>
                </c:pt>
                <c:pt idx="366">
                  <c:v>24</c:v>
                </c:pt>
                <c:pt idx="367">
                  <c:v>23</c:v>
                </c:pt>
                <c:pt idx="368">
                  <c:v>23</c:v>
                </c:pt>
                <c:pt idx="369">
                  <c:v>23</c:v>
                </c:pt>
                <c:pt idx="370">
                  <c:v>20</c:v>
                </c:pt>
                <c:pt idx="371">
                  <c:v>20</c:v>
                </c:pt>
                <c:pt idx="372">
                  <c:v>20</c:v>
                </c:pt>
                <c:pt idx="373">
                  <c:v>20</c:v>
                </c:pt>
                <c:pt idx="374">
                  <c:v>20</c:v>
                </c:pt>
                <c:pt idx="375">
                  <c:v>19.5</c:v>
                </c:pt>
                <c:pt idx="376">
                  <c:v>19</c:v>
                </c:pt>
                <c:pt idx="377">
                  <c:v>19</c:v>
                </c:pt>
                <c:pt idx="378">
                  <c:v>19</c:v>
                </c:pt>
                <c:pt idx="379">
                  <c:v>19</c:v>
                </c:pt>
                <c:pt idx="380">
                  <c:v>18</c:v>
                </c:pt>
                <c:pt idx="381">
                  <c:v>18</c:v>
                </c:pt>
                <c:pt idx="382">
                  <c:v>18</c:v>
                </c:pt>
                <c:pt idx="383">
                  <c:v>17</c:v>
                </c:pt>
                <c:pt idx="384">
                  <c:v>17</c:v>
                </c:pt>
                <c:pt idx="385">
                  <c:v>16</c:v>
                </c:pt>
                <c:pt idx="386">
                  <c:v>15</c:v>
                </c:pt>
                <c:pt idx="387">
                  <c:v>15</c:v>
                </c:pt>
                <c:pt idx="388">
                  <c:v>14</c:v>
                </c:pt>
                <c:pt idx="389">
                  <c:v>14</c:v>
                </c:pt>
                <c:pt idx="390">
                  <c:v>14</c:v>
                </c:pt>
                <c:pt idx="391">
                  <c:v>14</c:v>
                </c:pt>
                <c:pt idx="392">
                  <c:v>14</c:v>
                </c:pt>
                <c:pt idx="393">
                  <c:v>14</c:v>
                </c:pt>
                <c:pt idx="394">
                  <c:v>12</c:v>
                </c:pt>
                <c:pt idx="395">
                  <c:v>12</c:v>
                </c:pt>
                <c:pt idx="396">
                  <c:v>7</c:v>
                </c:pt>
                <c:pt idx="397">
                  <c:v>6</c:v>
                </c:pt>
                <c:pt idx="398">
                  <c:v>4</c:v>
                </c:pt>
                <c:pt idx="399">
                  <c:v>4</c:v>
                </c:pt>
                <c:pt idx="400">
                  <c:v>4</c:v>
                </c:pt>
                <c:pt idx="401">
                  <c:v>4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69-4A9D-8E53-F24CADF3D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818048"/>
        <c:axId val="218819584"/>
      </c:barChart>
      <c:catAx>
        <c:axId val="2188180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819584"/>
        <c:crosses val="autoZero"/>
        <c:auto val="1"/>
        <c:lblAlgn val="ctr"/>
        <c:lblOffset val="100"/>
        <c:noMultiLvlLbl val="0"/>
      </c:catAx>
      <c:valAx>
        <c:axId val="2188195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81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Arginin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Arginin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AS'!$EK$8:$EK$422</c:f>
              <c:strCache>
                <c:ptCount val="415"/>
                <c:pt idx="0">
                  <c:v>Kürbiskerne getrocknet</c:v>
                </c:pt>
                <c:pt idx="1">
                  <c:v>Kürbiskerne geröstet</c:v>
                </c:pt>
                <c:pt idx="2">
                  <c:v>Lupinenschrot</c:v>
                </c:pt>
                <c:pt idx="3">
                  <c:v>Pinienkerne</c:v>
                </c:pt>
                <c:pt idx="4">
                  <c:v>Erdnuss geröstet</c:v>
                </c:pt>
                <c:pt idx="5">
                  <c:v>Kokosnuss Mehl</c:v>
                </c:pt>
                <c:pt idx="6">
                  <c:v>Mandel süss Mehl</c:v>
                </c:pt>
                <c:pt idx="7">
                  <c:v>Mandeln gebrannt</c:v>
                </c:pt>
                <c:pt idx="8">
                  <c:v>Sonnenblumenkern</c:v>
                </c:pt>
                <c:pt idx="9">
                  <c:v>Mandel süss geröstet und gesalzen</c:v>
                </c:pt>
                <c:pt idx="10">
                  <c:v>Paranuss frisch</c:v>
                </c:pt>
                <c:pt idx="11">
                  <c:v>Leinsamen</c:v>
                </c:pt>
                <c:pt idx="12">
                  <c:v>Chiasamen</c:v>
                </c:pt>
                <c:pt idx="13">
                  <c:v>Haselnuss roh</c:v>
                </c:pt>
                <c:pt idx="14">
                  <c:v>Weizen Keim</c:v>
                </c:pt>
                <c:pt idx="15">
                  <c:v>Kalb Schnitzel (mager) frisch gegart</c:v>
                </c:pt>
                <c:pt idx="16">
                  <c:v>Linsen reif frisch</c:v>
                </c:pt>
                <c:pt idx="17">
                  <c:v>Rind Hackfleisch gegart</c:v>
                </c:pt>
                <c:pt idx="18">
                  <c:v>Brathähnchen Brustfilet gebraten (zubereitet ohne Fett)</c:v>
                </c:pt>
                <c:pt idx="19">
                  <c:v>Cashewnuss frisch</c:v>
                </c:pt>
                <c:pt idx="20">
                  <c:v>Baumnuss-Walnuss</c:v>
                </c:pt>
                <c:pt idx="21">
                  <c:v>Kalb Filet (Lende) (mittelfett) frisch gegart</c:v>
                </c:pt>
                <c:pt idx="22">
                  <c:v>Riesengarnelen gegrillt (Zubereitung Grossküche)</c:v>
                </c:pt>
                <c:pt idx="23">
                  <c:v>Kaviar echt</c:v>
                </c:pt>
                <c:pt idx="24">
                  <c:v>Pistazie geröstet</c:v>
                </c:pt>
                <c:pt idx="25">
                  <c:v>Flohsamen</c:v>
                </c:pt>
                <c:pt idx="26">
                  <c:v>Cashewnuss geröstet</c:v>
                </c:pt>
                <c:pt idx="27">
                  <c:v>Pute Schenkel frisch gegart</c:v>
                </c:pt>
                <c:pt idx="28">
                  <c:v>Garnele frisch</c:v>
                </c:pt>
                <c:pt idx="29">
                  <c:v>Pute Brust frisch</c:v>
                </c:pt>
                <c:pt idx="30">
                  <c:v>Krabbe klein (Shrimps) gegart</c:v>
                </c:pt>
                <c:pt idx="31">
                  <c:v>Forelle frisch gebraten Fischzuschnitt</c:v>
                </c:pt>
                <c:pt idx="32">
                  <c:v>Forelle blau (Zubereitung Gastronomie)</c:v>
                </c:pt>
                <c:pt idx="33">
                  <c:v>Reh Fleisch (mager) frisch</c:v>
                </c:pt>
                <c:pt idx="34">
                  <c:v>Rind Filetsteak frisch</c:v>
                </c:pt>
                <c:pt idx="35">
                  <c:v>Hirsch Fleisch (mager) frisch</c:v>
                </c:pt>
                <c:pt idx="36">
                  <c:v>Zander frisch gebraten Fischzuschnitt</c:v>
                </c:pt>
                <c:pt idx="37">
                  <c:v>Forellenfilets gebraten (Zubereitung Gastronomie)</c:v>
                </c:pt>
                <c:pt idx="38">
                  <c:v>Mungobohnen reif frisch</c:v>
                </c:pt>
                <c:pt idx="39">
                  <c:v>Kalb Steak (mager) frisch</c:v>
                </c:pt>
                <c:pt idx="40">
                  <c:v>Forelle geräuchert</c:v>
                </c:pt>
                <c:pt idx="41">
                  <c:v>Schwein Filet (mager) frisch</c:v>
                </c:pt>
                <c:pt idx="42">
                  <c:v>Kalb Hackfleisch frisch</c:v>
                </c:pt>
                <c:pt idx="43">
                  <c:v>Rind Hackfleisch frisch</c:v>
                </c:pt>
                <c:pt idx="44">
                  <c:v>Schwein Schnitzel (mittelfett) frisch</c:v>
                </c:pt>
                <c:pt idx="45">
                  <c:v>Bachsaibling geräuchert</c:v>
                </c:pt>
                <c:pt idx="46">
                  <c:v>Schwein Schinkenspeck roh geräuchert</c:v>
                </c:pt>
                <c:pt idx="47">
                  <c:v>Brathähnchen Schenkel gegrillt</c:v>
                </c:pt>
                <c:pt idx="48">
                  <c:v>Lachs geräuchert</c:v>
                </c:pt>
                <c:pt idx="49">
                  <c:v>Zander frisch Fischzuschnitt</c:v>
                </c:pt>
                <c:pt idx="50">
                  <c:v>Getreide-Quinoa roh</c:v>
                </c:pt>
                <c:pt idx="51">
                  <c:v>Pecannuss frisch</c:v>
                </c:pt>
                <c:pt idx="52">
                  <c:v>Lachs frisch</c:v>
                </c:pt>
                <c:pt idx="53">
                  <c:v>Schinkenpastete</c:v>
                </c:pt>
                <c:pt idx="54">
                  <c:v>Amaranth roh</c:v>
                </c:pt>
                <c:pt idx="55">
                  <c:v>Schwein Hackfleisch frisch</c:v>
                </c:pt>
                <c:pt idx="56">
                  <c:v>Schweineschnitzel paniert, gebraten</c:v>
                </c:pt>
                <c:pt idx="57">
                  <c:v>Schweineschnitzel paniert, gebraten (Zubereitung Gastronomie)</c:v>
                </c:pt>
                <c:pt idx="58">
                  <c:v>Zanderfilet paniert, gebraten (Zubereitung Gastronomie)</c:v>
                </c:pt>
                <c:pt idx="59">
                  <c:v>Kokosnuss Raspeln getrocknet</c:v>
                </c:pt>
                <c:pt idx="60">
                  <c:v>Schwein Speck durchwachsen (Frühstücksspeck)</c:v>
                </c:pt>
                <c:pt idx="61">
                  <c:v>Streichmettwurst</c:v>
                </c:pt>
                <c:pt idx="62">
                  <c:v>Streichmettwurst</c:v>
                </c:pt>
                <c:pt idx="63">
                  <c:v>Fleischkäse</c:v>
                </c:pt>
                <c:pt idx="64">
                  <c:v>Leberpastete</c:v>
                </c:pt>
                <c:pt idx="65">
                  <c:v>Gänseleberpastete</c:v>
                </c:pt>
                <c:pt idx="66">
                  <c:v>Kalbsleber gebraten</c:v>
                </c:pt>
                <c:pt idx="67">
                  <c:v>Rostbratwurst</c:v>
                </c:pt>
                <c:pt idx="68">
                  <c:v>Bratwurst grob, Schweinsbratwurst grob</c:v>
                </c:pt>
                <c:pt idx="69">
                  <c:v>Emmentaler</c:v>
                </c:pt>
                <c:pt idx="70">
                  <c:v>Emmentaler Vollfettstufe</c:v>
                </c:pt>
                <c:pt idx="71">
                  <c:v>Kalb Leber gegart</c:v>
                </c:pt>
                <c:pt idx="72">
                  <c:v>Schokolade mit 85% Kakaoanteil</c:v>
                </c:pt>
                <c:pt idx="73">
                  <c:v>Cervelat - Bockwurst</c:v>
                </c:pt>
                <c:pt idx="74">
                  <c:v>Wiener Würstchen</c:v>
                </c:pt>
                <c:pt idx="75">
                  <c:v>Knoblauch gegart</c:v>
                </c:pt>
                <c:pt idx="76">
                  <c:v>Schokolade mit 100% Kakaoanteil</c:v>
                </c:pt>
                <c:pt idx="77">
                  <c:v>Dinkel ganzes Korn roh</c:v>
                </c:pt>
                <c:pt idx="78">
                  <c:v>Weisswurst Münchener</c:v>
                </c:pt>
                <c:pt idx="79">
                  <c:v>Blutwurst frisch, erhitzt (Zubereitung Haushalt)</c:v>
                </c:pt>
                <c:pt idx="80">
                  <c:v>Getreide-Hafer</c:v>
                </c:pt>
                <c:pt idx="81">
                  <c:v>Bergkäse aus Ziegenmilch Vollfettstufe</c:v>
                </c:pt>
                <c:pt idx="82">
                  <c:v>Schnittkäse aus Ziegenmilch (45% Fett i. Tr.)</c:v>
                </c:pt>
                <c:pt idx="83">
                  <c:v>Tilsiter</c:v>
                </c:pt>
                <c:pt idx="84">
                  <c:v>Knoblauch roh</c:v>
                </c:pt>
                <c:pt idx="85">
                  <c:v>Knoblauch roh</c:v>
                </c:pt>
                <c:pt idx="86">
                  <c:v>Kümmelkäse Rahmstufe</c:v>
                </c:pt>
                <c:pt idx="87">
                  <c:v>Spiegelei</c:v>
                </c:pt>
                <c:pt idx="88">
                  <c:v>Lyoner Wurst</c:v>
                </c:pt>
                <c:pt idx="89">
                  <c:v>Miesmuschel frisch gegart</c:v>
                </c:pt>
                <c:pt idx="90">
                  <c:v>Mozzarella</c:v>
                </c:pt>
                <c:pt idx="91">
                  <c:v>Hühnerei Vollei frisch 90 g</c:v>
                </c:pt>
                <c:pt idx="92">
                  <c:v>Schokolade mit 90% Kakaoanteil</c:v>
                </c:pt>
                <c:pt idx="93">
                  <c:v>Getreide-Buchweizen</c:v>
                </c:pt>
                <c:pt idx="94">
                  <c:v>Buchweizen gekeimt</c:v>
                </c:pt>
                <c:pt idx="95">
                  <c:v>Dinkel Vollkornmehl</c:v>
                </c:pt>
                <c:pt idx="96">
                  <c:v>Fenchelsamen frisch</c:v>
                </c:pt>
                <c:pt idx="97">
                  <c:v>Roquefort</c:v>
                </c:pt>
                <c:pt idx="98">
                  <c:v>Schnittkäse aus Ziegenmilch (50% Fett i. Tr.)</c:v>
                </c:pt>
                <c:pt idx="99">
                  <c:v>Weichkäse aus Ziegenmilch (45% Fett i. Tr.)</c:v>
                </c:pt>
                <c:pt idx="100">
                  <c:v>Weichkäse aus Ziegenmilch (45% Fett i. Tr.)</c:v>
                </c:pt>
                <c:pt idx="101">
                  <c:v>Kümmelkäse Vollfettstufe</c:v>
                </c:pt>
                <c:pt idx="102">
                  <c:v>Hühnerei Vollei frisch 80 g</c:v>
                </c:pt>
                <c:pt idx="103">
                  <c:v>Mozzarella 30% Fett i. Tr.</c:v>
                </c:pt>
                <c:pt idx="104">
                  <c:v>Trüffel</c:v>
                </c:pt>
                <c:pt idx="105">
                  <c:v>Auster frisch</c:v>
                </c:pt>
                <c:pt idx="106">
                  <c:v>Erbsen grün frisch</c:v>
                </c:pt>
                <c:pt idx="107">
                  <c:v>Kichererbsen Konserve abgetropft</c:v>
                </c:pt>
                <c:pt idx="108">
                  <c:v>Linzertorte</c:v>
                </c:pt>
                <c:pt idx="109">
                  <c:v>Teigwaren-Vollkornteigwaren</c:v>
                </c:pt>
                <c:pt idx="110">
                  <c:v>Teigwaren-Vollkornteigwaren aus Weizen</c:v>
                </c:pt>
                <c:pt idx="111">
                  <c:v>Weichkäse aus Ziegenmilch (50% Fett i. Tr.)</c:v>
                </c:pt>
                <c:pt idx="112">
                  <c:v>Dinkelvollkornbrötchen</c:v>
                </c:pt>
                <c:pt idx="113">
                  <c:v>Bitterschokolade</c:v>
                </c:pt>
                <c:pt idx="114">
                  <c:v>Dinkelmehl 1050</c:v>
                </c:pt>
                <c:pt idx="115">
                  <c:v>Teigwaren-Vollkorneierteigwaren</c:v>
                </c:pt>
                <c:pt idx="116">
                  <c:v>Hühnerei Vollei frisch 70 g</c:v>
                </c:pt>
                <c:pt idx="117">
                  <c:v>Dinkel (Vollkornbrot)</c:v>
                </c:pt>
                <c:pt idx="118">
                  <c:v>Dinkelbrot (Vollkornbrot)</c:v>
                </c:pt>
                <c:pt idx="119">
                  <c:v>Dinkelmehl Typ 630</c:v>
                </c:pt>
                <c:pt idx="120">
                  <c:v>Teigwaren-Frischeiteigwaren</c:v>
                </c:pt>
                <c:pt idx="121">
                  <c:v>Feta</c:v>
                </c:pt>
                <c:pt idx="122">
                  <c:v>Schafskäse</c:v>
                </c:pt>
                <c:pt idx="123">
                  <c:v>Weizen Vollkorn</c:v>
                </c:pt>
                <c:pt idx="124">
                  <c:v>Kokosnuss</c:v>
                </c:pt>
                <c:pt idx="125">
                  <c:v>Weizen Vollkornmehl</c:v>
                </c:pt>
                <c:pt idx="126">
                  <c:v>Milchschokolade</c:v>
                </c:pt>
                <c:pt idx="127">
                  <c:v>Hühnerei Vollei frisch 60 g</c:v>
                </c:pt>
                <c:pt idx="128">
                  <c:v>Dinkelflocken</c:v>
                </c:pt>
                <c:pt idx="129">
                  <c:v>Schokolade mit 70% Kakaoanteil</c:v>
                </c:pt>
                <c:pt idx="130">
                  <c:v>Milchschokolade mit Erdnüssen</c:v>
                </c:pt>
                <c:pt idx="131">
                  <c:v>Teigwaren (allgemein) Hörnchen</c:v>
                </c:pt>
                <c:pt idx="132">
                  <c:v>Teigwaren (allgemein) Makkaroni</c:v>
                </c:pt>
                <c:pt idx="133">
                  <c:v>Teigwaren (allgemein) Schnitt-, Bandnudeln</c:v>
                </c:pt>
                <c:pt idx="134">
                  <c:v>Teigwaren (allgemein) Spaghetti</c:v>
                </c:pt>
                <c:pt idx="135">
                  <c:v>Teigwaren (allgemein) Spaghetti</c:v>
                </c:pt>
                <c:pt idx="136">
                  <c:v>Teigwaren (allgemein) Spätzle</c:v>
                </c:pt>
                <c:pt idx="137">
                  <c:v>Teigwaren-Eierteigwaren aus Weizen</c:v>
                </c:pt>
                <c:pt idx="138">
                  <c:v>Teigwaren-Eierteigwaren Makkaroni</c:v>
                </c:pt>
                <c:pt idx="139">
                  <c:v>Teigwaren-Eierteigwaren Spaghetti</c:v>
                </c:pt>
                <c:pt idx="140">
                  <c:v>Teigwaren-Eierteigwaren Spaghetti</c:v>
                </c:pt>
                <c:pt idx="141">
                  <c:v>Weizen Mehl Type 405</c:v>
                </c:pt>
                <c:pt idx="142">
                  <c:v>Milchschokolade mit Mandeln</c:v>
                </c:pt>
                <c:pt idx="143">
                  <c:v>Hühnerei Vollei frisch 50 g</c:v>
                </c:pt>
                <c:pt idx="144">
                  <c:v>Mozzarella 20% Fett i. Tr.</c:v>
                </c:pt>
                <c:pt idx="145">
                  <c:v>Buchweizen Mehl</c:v>
                </c:pt>
                <c:pt idx="146">
                  <c:v>Weizen Mehl Type 550</c:v>
                </c:pt>
                <c:pt idx="147">
                  <c:v>Milchschokolade Vollmilch-Nuss</c:v>
                </c:pt>
                <c:pt idx="148">
                  <c:v>Getreide-Reis</c:v>
                </c:pt>
                <c:pt idx="149">
                  <c:v>Frischkäse aus Ziegenmilch (20% Fett i. Tr.)</c:v>
                </c:pt>
                <c:pt idx="150">
                  <c:v>Schokolade mit 50% Kakaoanteil</c:v>
                </c:pt>
                <c:pt idx="151">
                  <c:v>Schokolade mit 50% Kakaoanteil</c:v>
                </c:pt>
                <c:pt idx="152">
                  <c:v>Schokolade-Zartbitterschokolade</c:v>
                </c:pt>
                <c:pt idx="153">
                  <c:v>Zartbitterschokolade</c:v>
                </c:pt>
                <c:pt idx="154">
                  <c:v>Getreide-Quinoa gekocht</c:v>
                </c:pt>
                <c:pt idx="155">
                  <c:v>Brennnessel roh</c:v>
                </c:pt>
                <c:pt idx="156">
                  <c:v>Frischkäse aus Ziegenmilch (40% Fett i. Tr.)</c:v>
                </c:pt>
                <c:pt idx="157">
                  <c:v>Kidney-Bohnen Konserve gegart abgetropft</c:v>
                </c:pt>
                <c:pt idx="158">
                  <c:v>Steinpilz frisch</c:v>
                </c:pt>
                <c:pt idx="159">
                  <c:v>Hirse roh</c:v>
                </c:pt>
                <c:pt idx="160">
                  <c:v>Hirse Vollkornflocken</c:v>
                </c:pt>
                <c:pt idx="161">
                  <c:v>Roggen (Vollkorn)</c:v>
                </c:pt>
                <c:pt idx="162">
                  <c:v>Bohnen weiss reif Konserve gegart abgetropft</c:v>
                </c:pt>
                <c:pt idx="163">
                  <c:v>Eierlikör</c:v>
                </c:pt>
                <c:pt idx="164">
                  <c:v>Rosenkohl frisch</c:v>
                </c:pt>
                <c:pt idx="165">
                  <c:v>Brötchen-Weizenbrötchen</c:v>
                </c:pt>
                <c:pt idx="166">
                  <c:v>Kresse (Gartenkresse) (naehrwertrechner.de)</c:v>
                </c:pt>
                <c:pt idx="167">
                  <c:v>Teigwaren-Vollkornteigwaren gegart</c:v>
                </c:pt>
                <c:pt idx="168">
                  <c:v>Gewürze-Schnittlauch</c:v>
                </c:pt>
                <c:pt idx="169">
                  <c:v>Schnittlauch frisch</c:v>
                </c:pt>
                <c:pt idx="170">
                  <c:v>Weissbrot-Weizenbrot</c:v>
                </c:pt>
                <c:pt idx="171">
                  <c:v>Weissbrot-Weizenbrot</c:v>
                </c:pt>
                <c:pt idx="172">
                  <c:v>Sojasprossen frisch</c:v>
                </c:pt>
                <c:pt idx="173">
                  <c:v>Sojadrink/Sojadrinkprodukte</c:v>
                </c:pt>
                <c:pt idx="174">
                  <c:v>Kondensmilch 4% Fett</c:v>
                </c:pt>
                <c:pt idx="175">
                  <c:v>Teigwaren-Spaghetti Bolognese (Zubereitung Haushalt)</c:v>
                </c:pt>
                <c:pt idx="176">
                  <c:v>Frischkäse aus Ziegenmilch (45% Fett i. Tr.)</c:v>
                </c:pt>
                <c:pt idx="177">
                  <c:v>Grünkohl frisch</c:v>
                </c:pt>
                <c:pt idx="178">
                  <c:v>Austernpilz roh</c:v>
                </c:pt>
                <c:pt idx="179">
                  <c:v>Rosenkohl gegart</c:v>
                </c:pt>
                <c:pt idx="180">
                  <c:v>Mungobohnensprossen</c:v>
                </c:pt>
                <c:pt idx="181">
                  <c:v>Mungobohnensprossen frisch</c:v>
                </c:pt>
                <c:pt idx="182">
                  <c:v>Mungobohnensprossen frisch</c:v>
                </c:pt>
                <c:pt idx="183">
                  <c:v>Wirsingkohl frisch</c:v>
                </c:pt>
                <c:pt idx="184">
                  <c:v>Schafsmilch</c:v>
                </c:pt>
                <c:pt idx="185">
                  <c:v>Weintrauben getrocknet</c:v>
                </c:pt>
                <c:pt idx="186">
                  <c:v>Oliven schwarz</c:v>
                </c:pt>
                <c:pt idx="187">
                  <c:v>Oliven schwarz frisch</c:v>
                </c:pt>
                <c:pt idx="188">
                  <c:v>Oliven schwarz gesäuert</c:v>
                </c:pt>
                <c:pt idx="189">
                  <c:v>Teigwaren-Spaghetti mit Tomatensosse "neapolitanische Art" (Zubereitung Gastronomie)</c:v>
                </c:pt>
                <c:pt idx="190">
                  <c:v>Kondensmilch 7.5 % Fett</c:v>
                </c:pt>
                <c:pt idx="191">
                  <c:v>Wirsingkohl gegart</c:v>
                </c:pt>
                <c:pt idx="192">
                  <c:v>Wirsingkohl gedünstet (Zubereitung Haushalt)</c:v>
                </c:pt>
                <c:pt idx="193">
                  <c:v>Teigwaren-Frischeiteigwaren gegart</c:v>
                </c:pt>
                <c:pt idx="194">
                  <c:v>Dill frisch</c:v>
                </c:pt>
                <c:pt idx="195">
                  <c:v>Champignon frisch</c:v>
                </c:pt>
                <c:pt idx="196">
                  <c:v>Broccoli frisch</c:v>
                </c:pt>
                <c:pt idx="197">
                  <c:v>Teigwaren aus Hartgriess gegart</c:v>
                </c:pt>
                <c:pt idx="198">
                  <c:v>Bohnensprossen frisch</c:v>
                </c:pt>
                <c:pt idx="199">
                  <c:v>Edelkastanie geröstet</c:v>
                </c:pt>
                <c:pt idx="200">
                  <c:v>Gemüsezwiebel roh</c:v>
                </c:pt>
                <c:pt idx="201">
                  <c:v>Kokosnussmilch 60% Kokosanteil</c:v>
                </c:pt>
                <c:pt idx="202">
                  <c:v>Broccoli frisch gegart</c:v>
                </c:pt>
                <c:pt idx="203">
                  <c:v>Hirse Mehl</c:v>
                </c:pt>
                <c:pt idx="204">
                  <c:v>Schwarzwälder Kirschtorte</c:v>
                </c:pt>
                <c:pt idx="205">
                  <c:v>Petersilienblatt frisch</c:v>
                </c:pt>
                <c:pt idx="206">
                  <c:v>Petersilienblatt frisch</c:v>
                </c:pt>
                <c:pt idx="207">
                  <c:v>Schokolade gefüllt mit Kokosnuss</c:v>
                </c:pt>
                <c:pt idx="208">
                  <c:v>Kerbel frisch</c:v>
                </c:pt>
                <c:pt idx="209">
                  <c:v>Teigwaren-Nudeln (Zubereitung Haushalt)</c:v>
                </c:pt>
                <c:pt idx="210">
                  <c:v>Topinambur frisch</c:v>
                </c:pt>
                <c:pt idx="211">
                  <c:v>Bärlauch roh</c:v>
                </c:pt>
                <c:pt idx="212">
                  <c:v>Schokolade weiss</c:v>
                </c:pt>
                <c:pt idx="213">
                  <c:v>Milchreis (Zubereitung Gastronomie)</c:v>
                </c:pt>
                <c:pt idx="214">
                  <c:v>Gewürze-Basilikum frisch</c:v>
                </c:pt>
                <c:pt idx="215">
                  <c:v>Zwiebel</c:v>
                </c:pt>
                <c:pt idx="216">
                  <c:v>Spitzkohl frisch</c:v>
                </c:pt>
                <c:pt idx="217">
                  <c:v>Meerrettich frisch</c:v>
                </c:pt>
                <c:pt idx="218">
                  <c:v>Blattspinat gegart</c:v>
                </c:pt>
                <c:pt idx="219">
                  <c:v>Teigwaren-Eierteigwaren gegart</c:v>
                </c:pt>
                <c:pt idx="220">
                  <c:v>Kokosblütenzucker</c:v>
                </c:pt>
                <c:pt idx="221">
                  <c:v>Getreidesprossen frisch</c:v>
                </c:pt>
                <c:pt idx="222">
                  <c:v>Blattspinat frisch</c:v>
                </c:pt>
                <c:pt idx="223">
                  <c:v>Oliven grün frisch</c:v>
                </c:pt>
                <c:pt idx="224">
                  <c:v>Liebstöckel frisch</c:v>
                </c:pt>
                <c:pt idx="225">
                  <c:v>Pimpinelle frisch</c:v>
                </c:pt>
                <c:pt idx="226">
                  <c:v>Wacholder frisch</c:v>
                </c:pt>
                <c:pt idx="227">
                  <c:v>Weinraute frisch</c:v>
                </c:pt>
                <c:pt idx="228">
                  <c:v>Zitronenmelisse frisch</c:v>
                </c:pt>
                <c:pt idx="229">
                  <c:v>Büffelmilch</c:v>
                </c:pt>
                <c:pt idx="230">
                  <c:v>Oliven</c:v>
                </c:pt>
                <c:pt idx="231">
                  <c:v>Oliven grün gesäuert</c:v>
                </c:pt>
                <c:pt idx="232">
                  <c:v>Estragon frisch</c:v>
                </c:pt>
                <c:pt idx="233">
                  <c:v>Feige getrocknet</c:v>
                </c:pt>
                <c:pt idx="234">
                  <c:v>Getreide-Zuckermais gegart</c:v>
                </c:pt>
                <c:pt idx="235">
                  <c:v>Rotkappe frisch</c:v>
                </c:pt>
                <c:pt idx="236">
                  <c:v>Luzernensprossen (Alfalfa) frisch</c:v>
                </c:pt>
                <c:pt idx="237">
                  <c:v>Kohlrabi frisch</c:v>
                </c:pt>
                <c:pt idx="238">
                  <c:v>Blumenkohl gegart</c:v>
                </c:pt>
                <c:pt idx="239">
                  <c:v>Gewürze-Kapern</c:v>
                </c:pt>
                <c:pt idx="240">
                  <c:v>Romanesco (Minarettkohl) roh</c:v>
                </c:pt>
                <c:pt idx="241">
                  <c:v>Kuhmilch entrahmt</c:v>
                </c:pt>
                <c:pt idx="242">
                  <c:v>Kuhmilch entrahmt</c:v>
                </c:pt>
                <c:pt idx="243">
                  <c:v>Flohsamenschalen</c:v>
                </c:pt>
                <c:pt idx="244">
                  <c:v>Lauch -Porree gegart</c:v>
                </c:pt>
                <c:pt idx="245">
                  <c:v>Lauch</c:v>
                </c:pt>
                <c:pt idx="246">
                  <c:v>Hirse gegart</c:v>
                </c:pt>
                <c:pt idx="247">
                  <c:v>Rotkohl frisch</c:v>
                </c:pt>
                <c:pt idx="248">
                  <c:v>Ziegenmilch</c:v>
                </c:pt>
                <c:pt idx="249">
                  <c:v>Joghurt vollfett</c:v>
                </c:pt>
                <c:pt idx="250">
                  <c:v>Kuhmilch Trinkmilch fettarm</c:v>
                </c:pt>
                <c:pt idx="251">
                  <c:v>Weinbrand - Kirsche</c:v>
                </c:pt>
                <c:pt idx="252">
                  <c:v>Kuhmilch vollfett gekocht</c:v>
                </c:pt>
                <c:pt idx="253">
                  <c:v>Blumenkohl roh</c:v>
                </c:pt>
                <c:pt idx="254">
                  <c:v>Spargel grün</c:v>
                </c:pt>
                <c:pt idx="255">
                  <c:v>Kuhmilch Trinkmilch vollfett</c:v>
                </c:pt>
                <c:pt idx="256">
                  <c:v>Kartoffeln ungeschält frisch</c:v>
                </c:pt>
                <c:pt idx="257">
                  <c:v>Mango getrocknet</c:v>
                </c:pt>
                <c:pt idx="258">
                  <c:v>Waldpilze</c:v>
                </c:pt>
                <c:pt idx="259">
                  <c:v>Kartoffel gegart</c:v>
                </c:pt>
                <c:pt idx="260">
                  <c:v>Salzkartoffeln (Zubereitung Haushalt)</c:v>
                </c:pt>
                <c:pt idx="261">
                  <c:v>Rotkohl frisch gegart</c:v>
                </c:pt>
                <c:pt idx="262">
                  <c:v>Weisskohl frisch</c:v>
                </c:pt>
                <c:pt idx="263">
                  <c:v>Kaffeesahne 10 % Fett (naehrwertrechner.de)</c:v>
                </c:pt>
                <c:pt idx="264">
                  <c:v>Bratkartoffeln (Zubereitung Haushalt)</c:v>
                </c:pt>
                <c:pt idx="265">
                  <c:v>Kokosfett</c:v>
                </c:pt>
                <c:pt idx="266">
                  <c:v>Kokosöl</c:v>
                </c:pt>
                <c:pt idx="267">
                  <c:v>Bohnen grün gegart</c:v>
                </c:pt>
                <c:pt idx="268">
                  <c:v>Bohnen-Stangenbohnen grün frisch</c:v>
                </c:pt>
                <c:pt idx="269">
                  <c:v>Buschbohnen grün frisch</c:v>
                </c:pt>
                <c:pt idx="270">
                  <c:v>Stangenbohnen grün frisch</c:v>
                </c:pt>
                <c:pt idx="271">
                  <c:v>Sanddornbeere frisch</c:v>
                </c:pt>
                <c:pt idx="272">
                  <c:v>Kaffeesahne 15% Fett</c:v>
                </c:pt>
                <c:pt idx="273">
                  <c:v>Rucola roh</c:v>
                </c:pt>
                <c:pt idx="274">
                  <c:v>Artischocken frisch</c:v>
                </c:pt>
                <c:pt idx="275">
                  <c:v>Artischocken frisch gegart</c:v>
                </c:pt>
                <c:pt idx="276">
                  <c:v>Mangold frisch gegart</c:v>
                </c:pt>
                <c:pt idx="277">
                  <c:v>Sanddornbeere Fruchtsaft</c:v>
                </c:pt>
                <c:pt idx="278">
                  <c:v>Bambussprossen frisch</c:v>
                </c:pt>
                <c:pt idx="279">
                  <c:v>Himbeere</c:v>
                </c:pt>
                <c:pt idx="280">
                  <c:v>Shiitakepilz frisch</c:v>
                </c:pt>
                <c:pt idx="281">
                  <c:v>Oregano</c:v>
                </c:pt>
                <c:pt idx="282">
                  <c:v>Feldsalat frisch</c:v>
                </c:pt>
                <c:pt idx="283">
                  <c:v>Spargel weiss gegart</c:v>
                </c:pt>
                <c:pt idx="284">
                  <c:v>Mangold frisch</c:v>
                </c:pt>
                <c:pt idx="285">
                  <c:v>Passionsfrucht - Maracuja frisch</c:v>
                </c:pt>
                <c:pt idx="286">
                  <c:v>Wassermelone roh</c:v>
                </c:pt>
                <c:pt idx="287">
                  <c:v>Endivien frisch</c:v>
                </c:pt>
                <c:pt idx="288">
                  <c:v>Majoran frisch</c:v>
                </c:pt>
                <c:pt idx="289">
                  <c:v>Kapstachelbeere</c:v>
                </c:pt>
                <c:pt idx="290">
                  <c:v>Acerola getrocknet</c:v>
                </c:pt>
                <c:pt idx="291">
                  <c:v>Sauerkraut (Zubereitung Haushalt)</c:v>
                </c:pt>
                <c:pt idx="292">
                  <c:v>Fenchel gegart</c:v>
                </c:pt>
                <c:pt idx="293">
                  <c:v>Fenchel frisch</c:v>
                </c:pt>
                <c:pt idx="294">
                  <c:v>Rettich weiss frisch</c:v>
                </c:pt>
                <c:pt idx="295">
                  <c:v>Lollo Rosso roh</c:v>
                </c:pt>
                <c:pt idx="296">
                  <c:v>Stutenmilch</c:v>
                </c:pt>
                <c:pt idx="297">
                  <c:v>Johannisbeere schwarz frisch</c:v>
                </c:pt>
                <c:pt idx="298">
                  <c:v>Birkenpilz frisch</c:v>
                </c:pt>
                <c:pt idx="299">
                  <c:v>Chinakohl frisch</c:v>
                </c:pt>
                <c:pt idx="300">
                  <c:v>Dattel getrocknet</c:v>
                </c:pt>
                <c:pt idx="301">
                  <c:v>Orange frisch</c:v>
                </c:pt>
                <c:pt idx="302">
                  <c:v>Chinakohl frisch gegart</c:v>
                </c:pt>
                <c:pt idx="303">
                  <c:v>Salbei frisch</c:v>
                </c:pt>
                <c:pt idx="304">
                  <c:v>Batate (Süsskartoffel) gegart</c:v>
                </c:pt>
                <c:pt idx="305">
                  <c:v>Zucchini frisch</c:v>
                </c:pt>
                <c:pt idx="306">
                  <c:v>Zucchini frisch gegart</c:v>
                </c:pt>
                <c:pt idx="307">
                  <c:v>Brombeere</c:v>
                </c:pt>
                <c:pt idx="308">
                  <c:v>Bohnen grün Konserve</c:v>
                </c:pt>
                <c:pt idx="309">
                  <c:v>Eselsmilch</c:v>
                </c:pt>
                <c:pt idx="310">
                  <c:v>Orange Fruchtsaft</c:v>
                </c:pt>
                <c:pt idx="311">
                  <c:v>Haferdrink</c:v>
                </c:pt>
                <c:pt idx="312">
                  <c:v>Süsskartoffeln frisch</c:v>
                </c:pt>
                <c:pt idx="313">
                  <c:v>Chicoree frisch</c:v>
                </c:pt>
                <c:pt idx="314">
                  <c:v>Johannisbeere</c:v>
                </c:pt>
                <c:pt idx="315">
                  <c:v>Avocado frisch</c:v>
                </c:pt>
                <c:pt idx="316">
                  <c:v>Avocado roh</c:v>
                </c:pt>
                <c:pt idx="317">
                  <c:v>Aubergine frisch</c:v>
                </c:pt>
                <c:pt idx="318">
                  <c:v>Aubergine frisch gegart</c:v>
                </c:pt>
                <c:pt idx="319">
                  <c:v>Aubergine frisch gegart</c:v>
                </c:pt>
                <c:pt idx="320">
                  <c:v>Radieschen frisch</c:v>
                </c:pt>
                <c:pt idx="321">
                  <c:v>Kopfsalat frisch</c:v>
                </c:pt>
                <c:pt idx="322">
                  <c:v>Thymian frisch</c:v>
                </c:pt>
                <c:pt idx="323">
                  <c:v>Zwetschge getrocknet</c:v>
                </c:pt>
                <c:pt idx="324">
                  <c:v>Banane</c:v>
                </c:pt>
                <c:pt idx="325">
                  <c:v>Weintraube rot frisch</c:v>
                </c:pt>
                <c:pt idx="326">
                  <c:v>Weintraube weiss frisch</c:v>
                </c:pt>
                <c:pt idx="327">
                  <c:v>Brunnenkresse frisch</c:v>
                </c:pt>
                <c:pt idx="328">
                  <c:v>Pomelo frisch</c:v>
                </c:pt>
                <c:pt idx="329">
                  <c:v>Pomelo frisch</c:v>
                </c:pt>
                <c:pt idx="330">
                  <c:v>Gemüsepaprika rot frisch</c:v>
                </c:pt>
                <c:pt idx="331">
                  <c:v>Lorbeer</c:v>
                </c:pt>
                <c:pt idx="332">
                  <c:v>Eisbergsalat frisch</c:v>
                </c:pt>
                <c:pt idx="333">
                  <c:v>Mandeldrink ungesüsst</c:v>
                </c:pt>
                <c:pt idx="334">
                  <c:v>Honigmelone roh</c:v>
                </c:pt>
                <c:pt idx="335">
                  <c:v>Weintraube rot Fruchtsaft</c:v>
                </c:pt>
                <c:pt idx="336">
                  <c:v>Mandarine frisch </c:v>
                </c:pt>
                <c:pt idx="337">
                  <c:v>Gemüsepaprika gelb frisch</c:v>
                </c:pt>
                <c:pt idx="338">
                  <c:v>Clementine frisch</c:v>
                </c:pt>
                <c:pt idx="339">
                  <c:v>Stachelbeere</c:v>
                </c:pt>
                <c:pt idx="340">
                  <c:v>Gemüsepaprika grün frisch</c:v>
                </c:pt>
                <c:pt idx="341">
                  <c:v>Sellerieblätter frisch</c:v>
                </c:pt>
                <c:pt idx="342">
                  <c:v>Zitrone frisch</c:v>
                </c:pt>
                <c:pt idx="343">
                  <c:v>Karotte gegart</c:v>
                </c:pt>
                <c:pt idx="344">
                  <c:v>Bleichsellerie Gemüsesaft</c:v>
                </c:pt>
                <c:pt idx="345">
                  <c:v>Gurke frisch</c:v>
                </c:pt>
                <c:pt idx="346">
                  <c:v>Karotten roh</c:v>
                </c:pt>
                <c:pt idx="347">
                  <c:v>Erdbeere frisch</c:v>
                </c:pt>
                <c:pt idx="348">
                  <c:v>Walderdbeere frisch</c:v>
                </c:pt>
                <c:pt idx="349">
                  <c:v>Kiwi frisch</c:v>
                </c:pt>
                <c:pt idx="350">
                  <c:v>Persimone</c:v>
                </c:pt>
                <c:pt idx="351">
                  <c:v>Zitrone Fruchtsaft</c:v>
                </c:pt>
                <c:pt idx="352">
                  <c:v>Aprikose</c:v>
                </c:pt>
                <c:pt idx="353">
                  <c:v>Rosmarin frisch</c:v>
                </c:pt>
                <c:pt idx="354">
                  <c:v>Kokoswasser</c:v>
                </c:pt>
                <c:pt idx="355">
                  <c:v>Heidelbeere frisch</c:v>
                </c:pt>
                <c:pt idx="356">
                  <c:v>Karotte Gemüsesaft</c:v>
                </c:pt>
                <c:pt idx="357">
                  <c:v>Feige frisch</c:v>
                </c:pt>
                <c:pt idx="358">
                  <c:v>Heidelbeere Fruchtsaft</c:v>
                </c:pt>
                <c:pt idx="359">
                  <c:v>Reisdrink</c:v>
                </c:pt>
                <c:pt idx="360">
                  <c:v>Ingwerknolle</c:v>
                </c:pt>
                <c:pt idx="361">
                  <c:v>Rote Bete gegart</c:v>
                </c:pt>
                <c:pt idx="362">
                  <c:v>Kaki frisch</c:v>
                </c:pt>
                <c:pt idx="363">
                  <c:v>Rote Bete Gemüsesaft</c:v>
                </c:pt>
                <c:pt idx="364">
                  <c:v>Tomatensosse aus frischen Tomaten (Zubereitung Haushalt)</c:v>
                </c:pt>
                <c:pt idx="365">
                  <c:v>Granatapfel frisch</c:v>
                </c:pt>
                <c:pt idx="366">
                  <c:v>Granatapfel Fruchtsaft</c:v>
                </c:pt>
                <c:pt idx="367">
                  <c:v>Mango frisch</c:v>
                </c:pt>
                <c:pt idx="368">
                  <c:v>Ananas frisch</c:v>
                </c:pt>
                <c:pt idx="369">
                  <c:v>Bier Starkbier</c:v>
                </c:pt>
                <c:pt idx="370">
                  <c:v>Bier Starkbier</c:v>
                </c:pt>
                <c:pt idx="371">
                  <c:v>Mango Fruchtsaft</c:v>
                </c:pt>
                <c:pt idx="372">
                  <c:v>Mango Fruchtsaft</c:v>
                </c:pt>
                <c:pt idx="373">
                  <c:v>Nektarine frisch</c:v>
                </c:pt>
                <c:pt idx="374">
                  <c:v>Papaya roh</c:v>
                </c:pt>
                <c:pt idx="375">
                  <c:v>Preiselbeere Fruchtsaft</c:v>
                </c:pt>
                <c:pt idx="376">
                  <c:v>Ananas Fruchtsaft</c:v>
                </c:pt>
                <c:pt idx="377">
                  <c:v>Pfirsich frisch</c:v>
                </c:pt>
                <c:pt idx="378">
                  <c:v>Tomate rot roh</c:v>
                </c:pt>
                <c:pt idx="379">
                  <c:v>Tomaten-Cocktailtomaten</c:v>
                </c:pt>
                <c:pt idx="380">
                  <c:v>Kürbissuppe (Zubereitung Haushalt)</c:v>
                </c:pt>
                <c:pt idx="381">
                  <c:v>Bier</c:v>
                </c:pt>
                <c:pt idx="382">
                  <c:v>Bier Hell</c:v>
                </c:pt>
                <c:pt idx="383">
                  <c:v>Tomaten Gemüsesaft</c:v>
                </c:pt>
                <c:pt idx="384">
                  <c:v>Edel-Reizker frisch</c:v>
                </c:pt>
                <c:pt idx="385">
                  <c:v>Bier alkoholfrei (&lt; 0,5 Gew% Alkohol)</c:v>
                </c:pt>
                <c:pt idx="386">
                  <c:v>Bier Dunkel</c:v>
                </c:pt>
                <c:pt idx="387">
                  <c:v>Mirabelle frisch</c:v>
                </c:pt>
                <c:pt idx="388">
                  <c:v>Wein-Rotwein leicht</c:v>
                </c:pt>
                <c:pt idx="389">
                  <c:v>Wein-Rotwein mittel Qualitätswein</c:v>
                </c:pt>
                <c:pt idx="390">
                  <c:v>Wein-Rotwein schwer</c:v>
                </c:pt>
                <c:pt idx="391">
                  <c:v>Apfel</c:v>
                </c:pt>
                <c:pt idx="392">
                  <c:v>Pflaume frisch</c:v>
                </c:pt>
                <c:pt idx="393">
                  <c:v>Zwetschge frisch</c:v>
                </c:pt>
                <c:pt idx="394">
                  <c:v>Wein-Weisswein trocken</c:v>
                </c:pt>
                <c:pt idx="395">
                  <c:v>Birne frisch</c:v>
                </c:pt>
                <c:pt idx="396">
                  <c:v>Apfel Fruchtsaft (Ohne Zuckerzusatz)</c:v>
                </c:pt>
                <c:pt idx="397">
                  <c:v>Apfel Fruchtsaft (Ohne Zuckerzusatz)</c:v>
                </c:pt>
                <c:pt idx="398">
                  <c:v>Weizenbier (Weissbier) obergärig</c:v>
                </c:pt>
                <c:pt idx="399">
                  <c:v>Kaffee mit Milch (Getränk)</c:v>
                </c:pt>
                <c:pt idx="400">
                  <c:v>Tee schwarz mit Milch (Getränk)</c:v>
                </c:pt>
                <c:pt idx="401">
                  <c:v>Kaffee (Getränk)</c:v>
                </c:pt>
                <c:pt idx="402">
                  <c:v>Cognac</c:v>
                </c:pt>
                <c:pt idx="403">
                  <c:v>Kirschwasser</c:v>
                </c:pt>
                <c:pt idx="404">
                  <c:v>Klare Branntweine (klare Spirituosen)</c:v>
                </c:pt>
                <c:pt idx="405">
                  <c:v>Most</c:v>
                </c:pt>
                <c:pt idx="406">
                  <c:v>Whisky</c:v>
                </c:pt>
                <c:pt idx="407">
                  <c:v>Zwetschgenwasser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AS'!$EL$8:$EL$422</c:f>
              <c:numCache>
                <c:formatCode>General</c:formatCode>
                <c:ptCount val="415"/>
                <c:pt idx="0">
                  <c:v>5368</c:v>
                </c:pt>
                <c:pt idx="1">
                  <c:v>5137</c:v>
                </c:pt>
                <c:pt idx="2">
                  <c:v>4548.8</c:v>
                </c:pt>
                <c:pt idx="3">
                  <c:v>4488</c:v>
                </c:pt>
                <c:pt idx="4">
                  <c:v>3460</c:v>
                </c:pt>
                <c:pt idx="5">
                  <c:v>3169.8</c:v>
                </c:pt>
                <c:pt idx="6">
                  <c:v>2946</c:v>
                </c:pt>
                <c:pt idx="7">
                  <c:v>2826.6</c:v>
                </c:pt>
                <c:pt idx="8">
                  <c:v>2466</c:v>
                </c:pt>
                <c:pt idx="9">
                  <c:v>2389</c:v>
                </c:pt>
                <c:pt idx="10">
                  <c:v>2322</c:v>
                </c:pt>
                <c:pt idx="11">
                  <c:v>2235</c:v>
                </c:pt>
                <c:pt idx="12">
                  <c:v>2147.8000000000002</c:v>
                </c:pt>
                <c:pt idx="13">
                  <c:v>2123.3000000000002</c:v>
                </c:pt>
                <c:pt idx="14">
                  <c:v>1942</c:v>
                </c:pt>
                <c:pt idx="15">
                  <c:v>1932</c:v>
                </c:pt>
                <c:pt idx="16">
                  <c:v>1853</c:v>
                </c:pt>
                <c:pt idx="17">
                  <c:v>1795</c:v>
                </c:pt>
                <c:pt idx="18">
                  <c:v>1775</c:v>
                </c:pt>
                <c:pt idx="19">
                  <c:v>1746</c:v>
                </c:pt>
                <c:pt idx="20">
                  <c:v>1742</c:v>
                </c:pt>
                <c:pt idx="21">
                  <c:v>1736</c:v>
                </c:pt>
                <c:pt idx="22">
                  <c:v>1691</c:v>
                </c:pt>
                <c:pt idx="23">
                  <c:v>1670</c:v>
                </c:pt>
                <c:pt idx="24">
                  <c:v>1663</c:v>
                </c:pt>
                <c:pt idx="25">
                  <c:v>1639.8</c:v>
                </c:pt>
                <c:pt idx="26">
                  <c:v>1615</c:v>
                </c:pt>
                <c:pt idx="27">
                  <c:v>1596</c:v>
                </c:pt>
                <c:pt idx="28">
                  <c:v>1564</c:v>
                </c:pt>
                <c:pt idx="29">
                  <c:v>1518</c:v>
                </c:pt>
                <c:pt idx="30">
                  <c:v>1455</c:v>
                </c:pt>
                <c:pt idx="31">
                  <c:v>1431</c:v>
                </c:pt>
                <c:pt idx="32">
                  <c:v>1397</c:v>
                </c:pt>
                <c:pt idx="33">
                  <c:v>1391</c:v>
                </c:pt>
                <c:pt idx="34">
                  <c:v>1378</c:v>
                </c:pt>
                <c:pt idx="35">
                  <c:v>1339</c:v>
                </c:pt>
                <c:pt idx="36">
                  <c:v>1337</c:v>
                </c:pt>
                <c:pt idx="37">
                  <c:v>1332</c:v>
                </c:pt>
                <c:pt idx="38">
                  <c:v>1317</c:v>
                </c:pt>
                <c:pt idx="39">
                  <c:v>1313</c:v>
                </c:pt>
                <c:pt idx="40">
                  <c:v>1306</c:v>
                </c:pt>
                <c:pt idx="41">
                  <c:v>1298</c:v>
                </c:pt>
                <c:pt idx="42">
                  <c:v>1283</c:v>
                </c:pt>
                <c:pt idx="43">
                  <c:v>1278</c:v>
                </c:pt>
                <c:pt idx="44">
                  <c:v>1251</c:v>
                </c:pt>
                <c:pt idx="45">
                  <c:v>1223</c:v>
                </c:pt>
                <c:pt idx="46">
                  <c:v>1222</c:v>
                </c:pt>
                <c:pt idx="47">
                  <c:v>1220</c:v>
                </c:pt>
                <c:pt idx="48">
                  <c:v>1168</c:v>
                </c:pt>
                <c:pt idx="49">
                  <c:v>1152</c:v>
                </c:pt>
                <c:pt idx="50">
                  <c:v>1136.0999999999999</c:v>
                </c:pt>
                <c:pt idx="51">
                  <c:v>1135</c:v>
                </c:pt>
                <c:pt idx="52">
                  <c:v>1104</c:v>
                </c:pt>
                <c:pt idx="53">
                  <c:v>1078</c:v>
                </c:pt>
                <c:pt idx="54">
                  <c:v>1060</c:v>
                </c:pt>
                <c:pt idx="55">
                  <c:v>1049</c:v>
                </c:pt>
                <c:pt idx="56">
                  <c:v>1047</c:v>
                </c:pt>
                <c:pt idx="57">
                  <c:v>1047</c:v>
                </c:pt>
                <c:pt idx="58">
                  <c:v>1041</c:v>
                </c:pt>
                <c:pt idx="59">
                  <c:v>1040</c:v>
                </c:pt>
                <c:pt idx="60">
                  <c:v>1031</c:v>
                </c:pt>
                <c:pt idx="61">
                  <c:v>1030</c:v>
                </c:pt>
                <c:pt idx="62">
                  <c:v>1030</c:v>
                </c:pt>
                <c:pt idx="63">
                  <c:v>1019</c:v>
                </c:pt>
                <c:pt idx="64">
                  <c:v>1009</c:v>
                </c:pt>
                <c:pt idx="65">
                  <c:v>988</c:v>
                </c:pt>
                <c:pt idx="66">
                  <c:v>986</c:v>
                </c:pt>
                <c:pt idx="67">
                  <c:v>974</c:v>
                </c:pt>
                <c:pt idx="68">
                  <c:v>960</c:v>
                </c:pt>
                <c:pt idx="69">
                  <c:v>947</c:v>
                </c:pt>
                <c:pt idx="70">
                  <c:v>947</c:v>
                </c:pt>
                <c:pt idx="71">
                  <c:v>923</c:v>
                </c:pt>
                <c:pt idx="72">
                  <c:v>919.9</c:v>
                </c:pt>
                <c:pt idx="73">
                  <c:v>897</c:v>
                </c:pt>
                <c:pt idx="74">
                  <c:v>897</c:v>
                </c:pt>
                <c:pt idx="75">
                  <c:v>895</c:v>
                </c:pt>
                <c:pt idx="76">
                  <c:v>890</c:v>
                </c:pt>
                <c:pt idx="77">
                  <c:v>888</c:v>
                </c:pt>
                <c:pt idx="78">
                  <c:v>879</c:v>
                </c:pt>
                <c:pt idx="79">
                  <c:v>873</c:v>
                </c:pt>
                <c:pt idx="80">
                  <c:v>870</c:v>
                </c:pt>
                <c:pt idx="81">
                  <c:v>868</c:v>
                </c:pt>
                <c:pt idx="82">
                  <c:v>868</c:v>
                </c:pt>
                <c:pt idx="83">
                  <c:v>868</c:v>
                </c:pt>
                <c:pt idx="84">
                  <c:v>864</c:v>
                </c:pt>
                <c:pt idx="85">
                  <c:v>864</c:v>
                </c:pt>
                <c:pt idx="86">
                  <c:v>831</c:v>
                </c:pt>
                <c:pt idx="87">
                  <c:v>828</c:v>
                </c:pt>
                <c:pt idx="88">
                  <c:v>771</c:v>
                </c:pt>
                <c:pt idx="89">
                  <c:v>750</c:v>
                </c:pt>
                <c:pt idx="90">
                  <c:v>748</c:v>
                </c:pt>
                <c:pt idx="91">
                  <c:v>743.4</c:v>
                </c:pt>
                <c:pt idx="92">
                  <c:v>722.3</c:v>
                </c:pt>
                <c:pt idx="93">
                  <c:v>717</c:v>
                </c:pt>
                <c:pt idx="94">
                  <c:v>717</c:v>
                </c:pt>
                <c:pt idx="95">
                  <c:v>700</c:v>
                </c:pt>
                <c:pt idx="96">
                  <c:v>679</c:v>
                </c:pt>
                <c:pt idx="97">
                  <c:v>672</c:v>
                </c:pt>
                <c:pt idx="98">
                  <c:v>670</c:v>
                </c:pt>
                <c:pt idx="99">
                  <c:v>666</c:v>
                </c:pt>
                <c:pt idx="100">
                  <c:v>666</c:v>
                </c:pt>
                <c:pt idx="101">
                  <c:v>663</c:v>
                </c:pt>
                <c:pt idx="102">
                  <c:v>660.8</c:v>
                </c:pt>
                <c:pt idx="103">
                  <c:v>658.8</c:v>
                </c:pt>
                <c:pt idx="104">
                  <c:v>636</c:v>
                </c:pt>
                <c:pt idx="105">
                  <c:v>630</c:v>
                </c:pt>
                <c:pt idx="106">
                  <c:v>621</c:v>
                </c:pt>
                <c:pt idx="107">
                  <c:v>607</c:v>
                </c:pt>
                <c:pt idx="108">
                  <c:v>607</c:v>
                </c:pt>
                <c:pt idx="109">
                  <c:v>603</c:v>
                </c:pt>
                <c:pt idx="110">
                  <c:v>603</c:v>
                </c:pt>
                <c:pt idx="111">
                  <c:v>601</c:v>
                </c:pt>
                <c:pt idx="112">
                  <c:v>594</c:v>
                </c:pt>
                <c:pt idx="113">
                  <c:v>588</c:v>
                </c:pt>
                <c:pt idx="114">
                  <c:v>587.29999999999995</c:v>
                </c:pt>
                <c:pt idx="115">
                  <c:v>586</c:v>
                </c:pt>
                <c:pt idx="116">
                  <c:v>578.20000000000005</c:v>
                </c:pt>
                <c:pt idx="117">
                  <c:v>570</c:v>
                </c:pt>
                <c:pt idx="118">
                  <c:v>570</c:v>
                </c:pt>
                <c:pt idx="119">
                  <c:v>564</c:v>
                </c:pt>
                <c:pt idx="120">
                  <c:v>550</c:v>
                </c:pt>
                <c:pt idx="121">
                  <c:v>544</c:v>
                </c:pt>
                <c:pt idx="122">
                  <c:v>544</c:v>
                </c:pt>
                <c:pt idx="123">
                  <c:v>528</c:v>
                </c:pt>
                <c:pt idx="124">
                  <c:v>524</c:v>
                </c:pt>
                <c:pt idx="125">
                  <c:v>518</c:v>
                </c:pt>
                <c:pt idx="126">
                  <c:v>497</c:v>
                </c:pt>
                <c:pt idx="127">
                  <c:v>495.6</c:v>
                </c:pt>
                <c:pt idx="128">
                  <c:v>490.5</c:v>
                </c:pt>
                <c:pt idx="129">
                  <c:v>484</c:v>
                </c:pt>
                <c:pt idx="130">
                  <c:v>459</c:v>
                </c:pt>
                <c:pt idx="131">
                  <c:v>432</c:v>
                </c:pt>
                <c:pt idx="132">
                  <c:v>432</c:v>
                </c:pt>
                <c:pt idx="133">
                  <c:v>432</c:v>
                </c:pt>
                <c:pt idx="134">
                  <c:v>432</c:v>
                </c:pt>
                <c:pt idx="135">
                  <c:v>432</c:v>
                </c:pt>
                <c:pt idx="136">
                  <c:v>432</c:v>
                </c:pt>
                <c:pt idx="137">
                  <c:v>432</c:v>
                </c:pt>
                <c:pt idx="138">
                  <c:v>432</c:v>
                </c:pt>
                <c:pt idx="139">
                  <c:v>432</c:v>
                </c:pt>
                <c:pt idx="140">
                  <c:v>432</c:v>
                </c:pt>
                <c:pt idx="141">
                  <c:v>430</c:v>
                </c:pt>
                <c:pt idx="142">
                  <c:v>422</c:v>
                </c:pt>
                <c:pt idx="143">
                  <c:v>413</c:v>
                </c:pt>
                <c:pt idx="144">
                  <c:v>408</c:v>
                </c:pt>
                <c:pt idx="145">
                  <c:v>403</c:v>
                </c:pt>
                <c:pt idx="146">
                  <c:v>400</c:v>
                </c:pt>
                <c:pt idx="147">
                  <c:v>399</c:v>
                </c:pt>
                <c:pt idx="148">
                  <c:v>396</c:v>
                </c:pt>
                <c:pt idx="149">
                  <c:v>395</c:v>
                </c:pt>
                <c:pt idx="150">
                  <c:v>392.4</c:v>
                </c:pt>
                <c:pt idx="151">
                  <c:v>392.4</c:v>
                </c:pt>
                <c:pt idx="152">
                  <c:v>385</c:v>
                </c:pt>
                <c:pt idx="153">
                  <c:v>385</c:v>
                </c:pt>
                <c:pt idx="154">
                  <c:v>372</c:v>
                </c:pt>
                <c:pt idx="155">
                  <c:v>359</c:v>
                </c:pt>
                <c:pt idx="156">
                  <c:v>359</c:v>
                </c:pt>
                <c:pt idx="157">
                  <c:v>345</c:v>
                </c:pt>
                <c:pt idx="158">
                  <c:v>331</c:v>
                </c:pt>
                <c:pt idx="159">
                  <c:v>317</c:v>
                </c:pt>
                <c:pt idx="160">
                  <c:v>317</c:v>
                </c:pt>
                <c:pt idx="161">
                  <c:v>293</c:v>
                </c:pt>
                <c:pt idx="162">
                  <c:v>293</c:v>
                </c:pt>
                <c:pt idx="163">
                  <c:v>292</c:v>
                </c:pt>
                <c:pt idx="164">
                  <c:v>276</c:v>
                </c:pt>
                <c:pt idx="165">
                  <c:v>269</c:v>
                </c:pt>
                <c:pt idx="166">
                  <c:v>266</c:v>
                </c:pt>
                <c:pt idx="167">
                  <c:v>259</c:v>
                </c:pt>
                <c:pt idx="168">
                  <c:v>258</c:v>
                </c:pt>
                <c:pt idx="169">
                  <c:v>258</c:v>
                </c:pt>
                <c:pt idx="170">
                  <c:v>255</c:v>
                </c:pt>
                <c:pt idx="171">
                  <c:v>255</c:v>
                </c:pt>
                <c:pt idx="172">
                  <c:v>254</c:v>
                </c:pt>
                <c:pt idx="173">
                  <c:v>252</c:v>
                </c:pt>
                <c:pt idx="174">
                  <c:v>248</c:v>
                </c:pt>
                <c:pt idx="175">
                  <c:v>247</c:v>
                </c:pt>
                <c:pt idx="176">
                  <c:v>239</c:v>
                </c:pt>
                <c:pt idx="177">
                  <c:v>237</c:v>
                </c:pt>
                <c:pt idx="178">
                  <c:v>234</c:v>
                </c:pt>
                <c:pt idx="179">
                  <c:v>233</c:v>
                </c:pt>
                <c:pt idx="180">
                  <c:v>231</c:v>
                </c:pt>
                <c:pt idx="181">
                  <c:v>231</c:v>
                </c:pt>
                <c:pt idx="182">
                  <c:v>231</c:v>
                </c:pt>
                <c:pt idx="183">
                  <c:v>225</c:v>
                </c:pt>
                <c:pt idx="184">
                  <c:v>224</c:v>
                </c:pt>
                <c:pt idx="185">
                  <c:v>223</c:v>
                </c:pt>
                <c:pt idx="186">
                  <c:v>222</c:v>
                </c:pt>
                <c:pt idx="187">
                  <c:v>222</c:v>
                </c:pt>
                <c:pt idx="188">
                  <c:v>222</c:v>
                </c:pt>
                <c:pt idx="189">
                  <c:v>218</c:v>
                </c:pt>
                <c:pt idx="190">
                  <c:v>215</c:v>
                </c:pt>
                <c:pt idx="191">
                  <c:v>206</c:v>
                </c:pt>
                <c:pt idx="192">
                  <c:v>199</c:v>
                </c:pt>
                <c:pt idx="193">
                  <c:v>197</c:v>
                </c:pt>
                <c:pt idx="194">
                  <c:v>195</c:v>
                </c:pt>
                <c:pt idx="195">
                  <c:v>190</c:v>
                </c:pt>
                <c:pt idx="196">
                  <c:v>189</c:v>
                </c:pt>
                <c:pt idx="197">
                  <c:v>189</c:v>
                </c:pt>
                <c:pt idx="198">
                  <c:v>189</c:v>
                </c:pt>
                <c:pt idx="199">
                  <c:v>188</c:v>
                </c:pt>
                <c:pt idx="200">
                  <c:v>183</c:v>
                </c:pt>
                <c:pt idx="201">
                  <c:v>181.4</c:v>
                </c:pt>
                <c:pt idx="202">
                  <c:v>181</c:v>
                </c:pt>
                <c:pt idx="203">
                  <c:v>180</c:v>
                </c:pt>
                <c:pt idx="204">
                  <c:v>179</c:v>
                </c:pt>
                <c:pt idx="205">
                  <c:v>177</c:v>
                </c:pt>
                <c:pt idx="206">
                  <c:v>177</c:v>
                </c:pt>
                <c:pt idx="207">
                  <c:v>177</c:v>
                </c:pt>
                <c:pt idx="208">
                  <c:v>176</c:v>
                </c:pt>
                <c:pt idx="209">
                  <c:v>173</c:v>
                </c:pt>
                <c:pt idx="210">
                  <c:v>171</c:v>
                </c:pt>
                <c:pt idx="211">
                  <c:v>167</c:v>
                </c:pt>
                <c:pt idx="212">
                  <c:v>167</c:v>
                </c:pt>
                <c:pt idx="213">
                  <c:v>164</c:v>
                </c:pt>
                <c:pt idx="214">
                  <c:v>163</c:v>
                </c:pt>
                <c:pt idx="215">
                  <c:v>160</c:v>
                </c:pt>
                <c:pt idx="216">
                  <c:v>158</c:v>
                </c:pt>
                <c:pt idx="217">
                  <c:v>157</c:v>
                </c:pt>
                <c:pt idx="218">
                  <c:v>157</c:v>
                </c:pt>
                <c:pt idx="219">
                  <c:v>154</c:v>
                </c:pt>
                <c:pt idx="220">
                  <c:v>147.4</c:v>
                </c:pt>
                <c:pt idx="221">
                  <c:v>144</c:v>
                </c:pt>
                <c:pt idx="222">
                  <c:v>141</c:v>
                </c:pt>
                <c:pt idx="223">
                  <c:v>140</c:v>
                </c:pt>
                <c:pt idx="224">
                  <c:v>140</c:v>
                </c:pt>
                <c:pt idx="225">
                  <c:v>140</c:v>
                </c:pt>
                <c:pt idx="226">
                  <c:v>140</c:v>
                </c:pt>
                <c:pt idx="227">
                  <c:v>140</c:v>
                </c:pt>
                <c:pt idx="228">
                  <c:v>140</c:v>
                </c:pt>
                <c:pt idx="229">
                  <c:v>140</c:v>
                </c:pt>
                <c:pt idx="230">
                  <c:v>137</c:v>
                </c:pt>
                <c:pt idx="231">
                  <c:v>137</c:v>
                </c:pt>
                <c:pt idx="232">
                  <c:v>136</c:v>
                </c:pt>
                <c:pt idx="233">
                  <c:v>135</c:v>
                </c:pt>
                <c:pt idx="234">
                  <c:v>134</c:v>
                </c:pt>
                <c:pt idx="235">
                  <c:v>134</c:v>
                </c:pt>
                <c:pt idx="236">
                  <c:v>132</c:v>
                </c:pt>
                <c:pt idx="237">
                  <c:v>124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116</c:v>
                </c:pt>
                <c:pt idx="242">
                  <c:v>116</c:v>
                </c:pt>
                <c:pt idx="243">
                  <c:v>115.4</c:v>
                </c:pt>
                <c:pt idx="244">
                  <c:v>115</c:v>
                </c:pt>
                <c:pt idx="245">
                  <c:v>114</c:v>
                </c:pt>
                <c:pt idx="246">
                  <c:v>114</c:v>
                </c:pt>
                <c:pt idx="247">
                  <c:v>113</c:v>
                </c:pt>
                <c:pt idx="248">
                  <c:v>112</c:v>
                </c:pt>
                <c:pt idx="249">
                  <c:v>112</c:v>
                </c:pt>
                <c:pt idx="250">
                  <c:v>112</c:v>
                </c:pt>
                <c:pt idx="251">
                  <c:v>111</c:v>
                </c:pt>
                <c:pt idx="252">
                  <c:v>111</c:v>
                </c:pt>
                <c:pt idx="253">
                  <c:v>110</c:v>
                </c:pt>
                <c:pt idx="254">
                  <c:v>110</c:v>
                </c:pt>
                <c:pt idx="255">
                  <c:v>109</c:v>
                </c:pt>
                <c:pt idx="256">
                  <c:v>108</c:v>
                </c:pt>
                <c:pt idx="257">
                  <c:v>106</c:v>
                </c:pt>
                <c:pt idx="258">
                  <c:v>106</c:v>
                </c:pt>
                <c:pt idx="259">
                  <c:v>104</c:v>
                </c:pt>
                <c:pt idx="260">
                  <c:v>104</c:v>
                </c:pt>
                <c:pt idx="261">
                  <c:v>103</c:v>
                </c:pt>
                <c:pt idx="262">
                  <c:v>103</c:v>
                </c:pt>
                <c:pt idx="263">
                  <c:v>102</c:v>
                </c:pt>
                <c:pt idx="264">
                  <c:v>101</c:v>
                </c:pt>
                <c:pt idx="265">
                  <c:v>101</c:v>
                </c:pt>
                <c:pt idx="266">
                  <c:v>101</c:v>
                </c:pt>
                <c:pt idx="267">
                  <c:v>100</c:v>
                </c:pt>
                <c:pt idx="268">
                  <c:v>100</c:v>
                </c:pt>
                <c:pt idx="269">
                  <c:v>100</c:v>
                </c:pt>
                <c:pt idx="270">
                  <c:v>100</c:v>
                </c:pt>
                <c:pt idx="271">
                  <c:v>99</c:v>
                </c:pt>
                <c:pt idx="272">
                  <c:v>99</c:v>
                </c:pt>
                <c:pt idx="273">
                  <c:v>96.9</c:v>
                </c:pt>
                <c:pt idx="274">
                  <c:v>96</c:v>
                </c:pt>
                <c:pt idx="275">
                  <c:v>96</c:v>
                </c:pt>
                <c:pt idx="276">
                  <c:v>95</c:v>
                </c:pt>
                <c:pt idx="277">
                  <c:v>93</c:v>
                </c:pt>
                <c:pt idx="278">
                  <c:v>93</c:v>
                </c:pt>
                <c:pt idx="279">
                  <c:v>91</c:v>
                </c:pt>
                <c:pt idx="280">
                  <c:v>89</c:v>
                </c:pt>
                <c:pt idx="281">
                  <c:v>88</c:v>
                </c:pt>
                <c:pt idx="282">
                  <c:v>88</c:v>
                </c:pt>
                <c:pt idx="283">
                  <c:v>87</c:v>
                </c:pt>
                <c:pt idx="284">
                  <c:v>85</c:v>
                </c:pt>
                <c:pt idx="285">
                  <c:v>84</c:v>
                </c:pt>
                <c:pt idx="286">
                  <c:v>84</c:v>
                </c:pt>
                <c:pt idx="287">
                  <c:v>84</c:v>
                </c:pt>
                <c:pt idx="288">
                  <c:v>82</c:v>
                </c:pt>
                <c:pt idx="289">
                  <c:v>81</c:v>
                </c:pt>
                <c:pt idx="290">
                  <c:v>80</c:v>
                </c:pt>
                <c:pt idx="291">
                  <c:v>79</c:v>
                </c:pt>
                <c:pt idx="292">
                  <c:v>78</c:v>
                </c:pt>
                <c:pt idx="293">
                  <c:v>74</c:v>
                </c:pt>
                <c:pt idx="294">
                  <c:v>74</c:v>
                </c:pt>
                <c:pt idx="295">
                  <c:v>74</c:v>
                </c:pt>
                <c:pt idx="296">
                  <c:v>73</c:v>
                </c:pt>
                <c:pt idx="297">
                  <c:v>72</c:v>
                </c:pt>
                <c:pt idx="298">
                  <c:v>72</c:v>
                </c:pt>
                <c:pt idx="299">
                  <c:v>71</c:v>
                </c:pt>
                <c:pt idx="300">
                  <c:v>69</c:v>
                </c:pt>
                <c:pt idx="301">
                  <c:v>69</c:v>
                </c:pt>
                <c:pt idx="302">
                  <c:v>68</c:v>
                </c:pt>
                <c:pt idx="303">
                  <c:v>68</c:v>
                </c:pt>
                <c:pt idx="304">
                  <c:v>68</c:v>
                </c:pt>
                <c:pt idx="305">
                  <c:v>67</c:v>
                </c:pt>
                <c:pt idx="306">
                  <c:v>67</c:v>
                </c:pt>
                <c:pt idx="307">
                  <c:v>66</c:v>
                </c:pt>
                <c:pt idx="308">
                  <c:v>66</c:v>
                </c:pt>
                <c:pt idx="309">
                  <c:v>66</c:v>
                </c:pt>
                <c:pt idx="310">
                  <c:v>64</c:v>
                </c:pt>
                <c:pt idx="311">
                  <c:v>62.1</c:v>
                </c:pt>
                <c:pt idx="312">
                  <c:v>62</c:v>
                </c:pt>
                <c:pt idx="313">
                  <c:v>62</c:v>
                </c:pt>
                <c:pt idx="314">
                  <c:v>61</c:v>
                </c:pt>
                <c:pt idx="315">
                  <c:v>60</c:v>
                </c:pt>
                <c:pt idx="316">
                  <c:v>60</c:v>
                </c:pt>
                <c:pt idx="317">
                  <c:v>60</c:v>
                </c:pt>
                <c:pt idx="318">
                  <c:v>60</c:v>
                </c:pt>
                <c:pt idx="319">
                  <c:v>60</c:v>
                </c:pt>
                <c:pt idx="320">
                  <c:v>60</c:v>
                </c:pt>
                <c:pt idx="321">
                  <c:v>60</c:v>
                </c:pt>
                <c:pt idx="322">
                  <c:v>59</c:v>
                </c:pt>
                <c:pt idx="323">
                  <c:v>58</c:v>
                </c:pt>
                <c:pt idx="324">
                  <c:v>54</c:v>
                </c:pt>
                <c:pt idx="325">
                  <c:v>52</c:v>
                </c:pt>
                <c:pt idx="326">
                  <c:v>52</c:v>
                </c:pt>
                <c:pt idx="327">
                  <c:v>50</c:v>
                </c:pt>
                <c:pt idx="328">
                  <c:v>49</c:v>
                </c:pt>
                <c:pt idx="329">
                  <c:v>49</c:v>
                </c:pt>
                <c:pt idx="330">
                  <c:v>49</c:v>
                </c:pt>
                <c:pt idx="331">
                  <c:v>48</c:v>
                </c:pt>
                <c:pt idx="332">
                  <c:v>48</c:v>
                </c:pt>
                <c:pt idx="333">
                  <c:v>47.5</c:v>
                </c:pt>
                <c:pt idx="334">
                  <c:v>47</c:v>
                </c:pt>
                <c:pt idx="335">
                  <c:v>47</c:v>
                </c:pt>
                <c:pt idx="336">
                  <c:v>46</c:v>
                </c:pt>
                <c:pt idx="337">
                  <c:v>46</c:v>
                </c:pt>
                <c:pt idx="338">
                  <c:v>45</c:v>
                </c:pt>
                <c:pt idx="339">
                  <c:v>44</c:v>
                </c:pt>
                <c:pt idx="340">
                  <c:v>44</c:v>
                </c:pt>
                <c:pt idx="341">
                  <c:v>44</c:v>
                </c:pt>
                <c:pt idx="342">
                  <c:v>42</c:v>
                </c:pt>
                <c:pt idx="343">
                  <c:v>42</c:v>
                </c:pt>
                <c:pt idx="344">
                  <c:v>42</c:v>
                </c:pt>
                <c:pt idx="345">
                  <c:v>41</c:v>
                </c:pt>
                <c:pt idx="346">
                  <c:v>41</c:v>
                </c:pt>
                <c:pt idx="347">
                  <c:v>36</c:v>
                </c:pt>
                <c:pt idx="348">
                  <c:v>36</c:v>
                </c:pt>
                <c:pt idx="349">
                  <c:v>35</c:v>
                </c:pt>
                <c:pt idx="350">
                  <c:v>34</c:v>
                </c:pt>
                <c:pt idx="351">
                  <c:v>33</c:v>
                </c:pt>
                <c:pt idx="352">
                  <c:v>32</c:v>
                </c:pt>
                <c:pt idx="353">
                  <c:v>32</c:v>
                </c:pt>
                <c:pt idx="354">
                  <c:v>32</c:v>
                </c:pt>
                <c:pt idx="355">
                  <c:v>31</c:v>
                </c:pt>
                <c:pt idx="356">
                  <c:v>31</c:v>
                </c:pt>
                <c:pt idx="357">
                  <c:v>30</c:v>
                </c:pt>
                <c:pt idx="358">
                  <c:v>30</c:v>
                </c:pt>
                <c:pt idx="359">
                  <c:v>29.9</c:v>
                </c:pt>
                <c:pt idx="360">
                  <c:v>29</c:v>
                </c:pt>
                <c:pt idx="361">
                  <c:v>29</c:v>
                </c:pt>
                <c:pt idx="362">
                  <c:v>28</c:v>
                </c:pt>
                <c:pt idx="363">
                  <c:v>28</c:v>
                </c:pt>
                <c:pt idx="364">
                  <c:v>27</c:v>
                </c:pt>
                <c:pt idx="365">
                  <c:v>25</c:v>
                </c:pt>
                <c:pt idx="366">
                  <c:v>23</c:v>
                </c:pt>
                <c:pt idx="367">
                  <c:v>22</c:v>
                </c:pt>
                <c:pt idx="368">
                  <c:v>21</c:v>
                </c:pt>
                <c:pt idx="369">
                  <c:v>20</c:v>
                </c:pt>
                <c:pt idx="370">
                  <c:v>20</c:v>
                </c:pt>
                <c:pt idx="371">
                  <c:v>20</c:v>
                </c:pt>
                <c:pt idx="372">
                  <c:v>20</c:v>
                </c:pt>
                <c:pt idx="373">
                  <c:v>20</c:v>
                </c:pt>
                <c:pt idx="374">
                  <c:v>20</c:v>
                </c:pt>
                <c:pt idx="375">
                  <c:v>20</c:v>
                </c:pt>
                <c:pt idx="376">
                  <c:v>19</c:v>
                </c:pt>
                <c:pt idx="377">
                  <c:v>18</c:v>
                </c:pt>
                <c:pt idx="378">
                  <c:v>18</c:v>
                </c:pt>
                <c:pt idx="379">
                  <c:v>18</c:v>
                </c:pt>
                <c:pt idx="380">
                  <c:v>18</c:v>
                </c:pt>
                <c:pt idx="381">
                  <c:v>14</c:v>
                </c:pt>
                <c:pt idx="382">
                  <c:v>14</c:v>
                </c:pt>
                <c:pt idx="383">
                  <c:v>14</c:v>
                </c:pt>
                <c:pt idx="384">
                  <c:v>13</c:v>
                </c:pt>
                <c:pt idx="385">
                  <c:v>11</c:v>
                </c:pt>
                <c:pt idx="386">
                  <c:v>11</c:v>
                </c:pt>
                <c:pt idx="387">
                  <c:v>11</c:v>
                </c:pt>
                <c:pt idx="388">
                  <c:v>10</c:v>
                </c:pt>
                <c:pt idx="389">
                  <c:v>10</c:v>
                </c:pt>
                <c:pt idx="390">
                  <c:v>10</c:v>
                </c:pt>
                <c:pt idx="391">
                  <c:v>10</c:v>
                </c:pt>
                <c:pt idx="392">
                  <c:v>10</c:v>
                </c:pt>
                <c:pt idx="393">
                  <c:v>10</c:v>
                </c:pt>
                <c:pt idx="394">
                  <c:v>9</c:v>
                </c:pt>
                <c:pt idx="395">
                  <c:v>9</c:v>
                </c:pt>
                <c:pt idx="396">
                  <c:v>9</c:v>
                </c:pt>
                <c:pt idx="397">
                  <c:v>9</c:v>
                </c:pt>
                <c:pt idx="398">
                  <c:v>8</c:v>
                </c:pt>
                <c:pt idx="399">
                  <c:v>5</c:v>
                </c:pt>
                <c:pt idx="400">
                  <c:v>4</c:v>
                </c:pt>
                <c:pt idx="401">
                  <c:v>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43-4B92-AFBD-02162C2C5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074496"/>
        <c:axId val="218088576"/>
      </c:barChart>
      <c:catAx>
        <c:axId val="218074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088576"/>
        <c:crosses val="autoZero"/>
        <c:auto val="1"/>
        <c:lblAlgn val="ctr"/>
        <c:lblOffset val="100"/>
        <c:noMultiLvlLbl val="0"/>
      </c:catAx>
      <c:valAx>
        <c:axId val="21808857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07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Histidin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Histidin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AS'!$EY$8:$EY$422</c:f>
              <c:strCache>
                <c:ptCount val="415"/>
                <c:pt idx="0">
                  <c:v>Lupinenschrot</c:v>
                </c:pt>
                <c:pt idx="1">
                  <c:v>Kalb Schnitzel (mager) frisch gegart</c:v>
                </c:pt>
                <c:pt idx="2">
                  <c:v>Rind Hackfleisch gegart</c:v>
                </c:pt>
                <c:pt idx="3">
                  <c:v>Kalb Filet (Lende) (mittelfett) frisch gegart</c:v>
                </c:pt>
                <c:pt idx="4">
                  <c:v>Emmentaler</c:v>
                </c:pt>
                <c:pt idx="5">
                  <c:v>Emmentaler Vollfettstufe</c:v>
                </c:pt>
                <c:pt idx="6">
                  <c:v>Kürbiskerne getrocknet</c:v>
                </c:pt>
                <c:pt idx="7">
                  <c:v>Brathähnchen Brustfilet gebraten (zubereitet ohne Fett)</c:v>
                </c:pt>
                <c:pt idx="8">
                  <c:v>Kürbiskerne geröstet</c:v>
                </c:pt>
                <c:pt idx="9">
                  <c:v>Bergkäse aus Ziegenmilch Vollfettstufe</c:v>
                </c:pt>
                <c:pt idx="10">
                  <c:v>Schnittkäse aus Ziegenmilch (45% Fett i. Tr.)</c:v>
                </c:pt>
                <c:pt idx="11">
                  <c:v>Pute Schenkel frisch gegart</c:v>
                </c:pt>
                <c:pt idx="12">
                  <c:v>Schwein Filet (mager) frisch</c:v>
                </c:pt>
                <c:pt idx="13">
                  <c:v>Pute Brust frisch</c:v>
                </c:pt>
                <c:pt idx="14">
                  <c:v>Rind Filetsteak frisch</c:v>
                </c:pt>
                <c:pt idx="15">
                  <c:v>Schwein Schnitzel (mittelfett) frisch</c:v>
                </c:pt>
                <c:pt idx="16">
                  <c:v>Weizen Keim</c:v>
                </c:pt>
                <c:pt idx="17">
                  <c:v>Erdnuss geröstet</c:v>
                </c:pt>
                <c:pt idx="18">
                  <c:v>Kaviar echt</c:v>
                </c:pt>
                <c:pt idx="19">
                  <c:v>Schwein Schinkenspeck roh geräuchert</c:v>
                </c:pt>
                <c:pt idx="20">
                  <c:v>Sonnenblumenkern</c:v>
                </c:pt>
                <c:pt idx="21">
                  <c:v>Schnittkäse aus Ziegenmilch (50% Fett i. Tr.)</c:v>
                </c:pt>
                <c:pt idx="22">
                  <c:v>Kalb Steak (mager) frisch</c:v>
                </c:pt>
                <c:pt idx="23">
                  <c:v>Kalb Hackfleisch frisch</c:v>
                </c:pt>
                <c:pt idx="24">
                  <c:v>Mungobohnen reif frisch</c:v>
                </c:pt>
                <c:pt idx="25">
                  <c:v>Kalbsleber gebraten</c:v>
                </c:pt>
                <c:pt idx="26">
                  <c:v>Rind Hackfleisch frisch</c:v>
                </c:pt>
                <c:pt idx="27">
                  <c:v>Kümmelkäse Rahmstufe</c:v>
                </c:pt>
                <c:pt idx="28">
                  <c:v>Gänseleberpastete</c:v>
                </c:pt>
                <c:pt idx="29">
                  <c:v>Leberpastete</c:v>
                </c:pt>
                <c:pt idx="30">
                  <c:v>Forelle frisch gebraten Fischzuschnitt</c:v>
                </c:pt>
                <c:pt idx="31">
                  <c:v>Schinkenpastete</c:v>
                </c:pt>
                <c:pt idx="32">
                  <c:v>Weichkäse aus Ziegenmilch (50% Fett i. Tr.)</c:v>
                </c:pt>
                <c:pt idx="33">
                  <c:v>Schwein Hackfleisch frisch</c:v>
                </c:pt>
                <c:pt idx="34">
                  <c:v>Tilsiter</c:v>
                </c:pt>
                <c:pt idx="35">
                  <c:v>Forelle blau (Zubereitung Gastronomie)</c:v>
                </c:pt>
                <c:pt idx="36">
                  <c:v>Schwein Speck durchwachsen (Frühstücksspeck)</c:v>
                </c:pt>
                <c:pt idx="37">
                  <c:v>Fleischkäse</c:v>
                </c:pt>
                <c:pt idx="38">
                  <c:v>Streichmettwurst</c:v>
                </c:pt>
                <c:pt idx="39">
                  <c:v>Streichmettwurst</c:v>
                </c:pt>
                <c:pt idx="40">
                  <c:v>Mozzarella</c:v>
                </c:pt>
                <c:pt idx="41">
                  <c:v>Zander frisch gebraten Fischzuschnitt</c:v>
                </c:pt>
                <c:pt idx="42">
                  <c:v>Forellenfilets gebraten (Zubereitung Gastronomie)</c:v>
                </c:pt>
                <c:pt idx="43">
                  <c:v>Blutwurst frisch, erhitzt (Zubereitung Haushalt)</c:v>
                </c:pt>
                <c:pt idx="44">
                  <c:v>Roquefort</c:v>
                </c:pt>
                <c:pt idx="45">
                  <c:v>Forelle geräuchert</c:v>
                </c:pt>
                <c:pt idx="46">
                  <c:v>Linsen reif frisch</c:v>
                </c:pt>
                <c:pt idx="47">
                  <c:v>Schweineschnitzel paniert, gebraten</c:v>
                </c:pt>
                <c:pt idx="48">
                  <c:v>Schweineschnitzel paniert, gebraten (Zubereitung Gastronomie)</c:v>
                </c:pt>
                <c:pt idx="49">
                  <c:v>Rostbratwurst</c:v>
                </c:pt>
                <c:pt idx="50">
                  <c:v>Mandel süss Mehl</c:v>
                </c:pt>
                <c:pt idx="51">
                  <c:v>Bratwurst grob, Schweinsbratwurst grob</c:v>
                </c:pt>
                <c:pt idx="52">
                  <c:v>Brathähnchen Schenkel gegrillt</c:v>
                </c:pt>
                <c:pt idx="53">
                  <c:v>Reh Fleisch (mager) frisch</c:v>
                </c:pt>
                <c:pt idx="54">
                  <c:v>Mandeln gebrannt</c:v>
                </c:pt>
                <c:pt idx="55">
                  <c:v>Bachsaibling geräuchert</c:v>
                </c:pt>
                <c:pt idx="56">
                  <c:v>Pinienkerne</c:v>
                </c:pt>
                <c:pt idx="57">
                  <c:v>Weichkäse aus Ziegenmilch (45% Fett i. Tr.)</c:v>
                </c:pt>
                <c:pt idx="58">
                  <c:v>Weichkäse aus Ziegenmilch (45% Fett i. Tr.)</c:v>
                </c:pt>
                <c:pt idx="59">
                  <c:v>Kümmelkäse Vollfettstufe</c:v>
                </c:pt>
                <c:pt idx="60">
                  <c:v>Kalb Leber gegart</c:v>
                </c:pt>
                <c:pt idx="61">
                  <c:v>Leinsamen</c:v>
                </c:pt>
                <c:pt idx="62">
                  <c:v>Hirsch Fleisch (mager) frisch</c:v>
                </c:pt>
                <c:pt idx="63">
                  <c:v>Cervelat - Bockwurst</c:v>
                </c:pt>
                <c:pt idx="64">
                  <c:v>Wiener Würstchen</c:v>
                </c:pt>
                <c:pt idx="65">
                  <c:v>Mozzarella 30% Fett i. Tr.</c:v>
                </c:pt>
                <c:pt idx="66">
                  <c:v>Lachs geräuchert</c:v>
                </c:pt>
                <c:pt idx="67">
                  <c:v>Zander frisch Fischzuschnitt</c:v>
                </c:pt>
                <c:pt idx="68">
                  <c:v>Chiasamen</c:v>
                </c:pt>
                <c:pt idx="69">
                  <c:v>Weisswurst Münchener</c:v>
                </c:pt>
                <c:pt idx="70">
                  <c:v>Kokosnuss Mehl</c:v>
                </c:pt>
                <c:pt idx="71">
                  <c:v>Lachs frisch</c:v>
                </c:pt>
                <c:pt idx="72">
                  <c:v>Mandel süss geröstet und gesalzen</c:v>
                </c:pt>
                <c:pt idx="73">
                  <c:v>Feta</c:v>
                </c:pt>
                <c:pt idx="74">
                  <c:v>Schafskäse</c:v>
                </c:pt>
                <c:pt idx="75">
                  <c:v>Dinkel ganzes Korn roh</c:v>
                </c:pt>
                <c:pt idx="76">
                  <c:v>Lyoner Wurst</c:v>
                </c:pt>
                <c:pt idx="77">
                  <c:v>Zanderfilet paniert, gebraten (Zubereitung Gastronomie)</c:v>
                </c:pt>
                <c:pt idx="78">
                  <c:v>Paranuss frisch</c:v>
                </c:pt>
                <c:pt idx="79">
                  <c:v>Pistazie geröstet</c:v>
                </c:pt>
                <c:pt idx="80">
                  <c:v>Amaranth roh</c:v>
                </c:pt>
                <c:pt idx="81">
                  <c:v>Haselnuss roh</c:v>
                </c:pt>
                <c:pt idx="82">
                  <c:v>Flohsamen</c:v>
                </c:pt>
                <c:pt idx="83">
                  <c:v>Getreide-Quinoa roh</c:v>
                </c:pt>
                <c:pt idx="84">
                  <c:v>Dinkel Vollkornmehl</c:v>
                </c:pt>
                <c:pt idx="85">
                  <c:v>Mozzarella 20% Fett i. Tr.</c:v>
                </c:pt>
                <c:pt idx="86">
                  <c:v>Cashewnuss frisch</c:v>
                </c:pt>
                <c:pt idx="87">
                  <c:v>Frischkäse aus Ziegenmilch (20% Fett i. Tr.)</c:v>
                </c:pt>
                <c:pt idx="88">
                  <c:v>Riesengarnelen gegrillt (Zubereitung Grossküche)</c:v>
                </c:pt>
                <c:pt idx="89">
                  <c:v>Cashewnuss geröstet</c:v>
                </c:pt>
                <c:pt idx="90">
                  <c:v>Fenchelsamen frisch</c:v>
                </c:pt>
                <c:pt idx="91">
                  <c:v>Frischkäse aus Ziegenmilch (40% Fett i. Tr.)</c:v>
                </c:pt>
                <c:pt idx="92">
                  <c:v>Garnele frisch</c:v>
                </c:pt>
                <c:pt idx="93">
                  <c:v>Getreide-Hafer</c:v>
                </c:pt>
                <c:pt idx="94">
                  <c:v>Baumnuss-Walnuss</c:v>
                </c:pt>
                <c:pt idx="95">
                  <c:v>Krabbe klein (Shrimps) gegart</c:v>
                </c:pt>
                <c:pt idx="96">
                  <c:v>Steinpilz frisch</c:v>
                </c:pt>
                <c:pt idx="97">
                  <c:v>Dinkelvollkornbrötchen</c:v>
                </c:pt>
                <c:pt idx="98">
                  <c:v>Spiegelei</c:v>
                </c:pt>
                <c:pt idx="99">
                  <c:v>Teigwaren-Vollkornteigwaren</c:v>
                </c:pt>
                <c:pt idx="100">
                  <c:v>Teigwaren-Vollkornteigwaren aus Weizen</c:v>
                </c:pt>
                <c:pt idx="101">
                  <c:v>Pecannuss frisch</c:v>
                </c:pt>
                <c:pt idx="102">
                  <c:v>Dinkelmehl 1050</c:v>
                </c:pt>
                <c:pt idx="103">
                  <c:v>Dinkel (Vollkornbrot)</c:v>
                </c:pt>
                <c:pt idx="104">
                  <c:v>Dinkelbrot (Vollkornbrot)</c:v>
                </c:pt>
                <c:pt idx="105">
                  <c:v>Teigwaren-Vollkorneierteigwaren</c:v>
                </c:pt>
                <c:pt idx="106">
                  <c:v>Dinkelmehl Typ 630</c:v>
                </c:pt>
                <c:pt idx="107">
                  <c:v>Hühnerei Vollei frisch 90 g</c:v>
                </c:pt>
                <c:pt idx="108">
                  <c:v>Weizen Vollkorn</c:v>
                </c:pt>
                <c:pt idx="109">
                  <c:v>Teigwaren (allgemein) Hörnchen</c:v>
                </c:pt>
                <c:pt idx="110">
                  <c:v>Teigwaren (allgemein) Makkaroni</c:v>
                </c:pt>
                <c:pt idx="111">
                  <c:v>Teigwaren (allgemein) Schnitt-, Bandnudeln</c:v>
                </c:pt>
                <c:pt idx="112">
                  <c:v>Teigwaren (allgemein) Spaghetti</c:v>
                </c:pt>
                <c:pt idx="113">
                  <c:v>Teigwaren (allgemein) Spaghetti</c:v>
                </c:pt>
                <c:pt idx="114">
                  <c:v>Teigwaren (allgemein) Spätzle</c:v>
                </c:pt>
                <c:pt idx="115">
                  <c:v>Teigwaren-Eierteigwaren aus Weizen</c:v>
                </c:pt>
                <c:pt idx="116">
                  <c:v>Teigwaren-Eierteigwaren Makkaroni</c:v>
                </c:pt>
                <c:pt idx="117">
                  <c:v>Teigwaren-Eierteigwaren Spaghetti</c:v>
                </c:pt>
                <c:pt idx="118">
                  <c:v>Teigwaren-Eierteigwaren Spaghetti</c:v>
                </c:pt>
                <c:pt idx="119">
                  <c:v>Weizen Mehl Type 405</c:v>
                </c:pt>
                <c:pt idx="120">
                  <c:v>Dinkelflocken</c:v>
                </c:pt>
                <c:pt idx="121">
                  <c:v>Schokolade mit 85% Kakaoanteil</c:v>
                </c:pt>
                <c:pt idx="122">
                  <c:v>Teigwaren-Frischeiteigwaren</c:v>
                </c:pt>
                <c:pt idx="123">
                  <c:v>Weizen Vollkornmehl</c:v>
                </c:pt>
                <c:pt idx="124">
                  <c:v>Schokolade mit 100% Kakaoanteil</c:v>
                </c:pt>
                <c:pt idx="125">
                  <c:v>Weizen Mehl Type 550</c:v>
                </c:pt>
                <c:pt idx="126">
                  <c:v>Hühnerei Vollei frisch 80 g</c:v>
                </c:pt>
                <c:pt idx="127">
                  <c:v>Kichererbsen Konserve abgetropft</c:v>
                </c:pt>
                <c:pt idx="128">
                  <c:v>Miesmuschel frisch gegart</c:v>
                </c:pt>
                <c:pt idx="129">
                  <c:v>Getreide-Buchweizen</c:v>
                </c:pt>
                <c:pt idx="130">
                  <c:v>Buchweizen gekeimt</c:v>
                </c:pt>
                <c:pt idx="131">
                  <c:v>Schafsmilch</c:v>
                </c:pt>
                <c:pt idx="132">
                  <c:v>Milchschokolade mit Erdnüssen</c:v>
                </c:pt>
                <c:pt idx="133">
                  <c:v>Hühnerei Vollei frisch 70 g</c:v>
                </c:pt>
                <c:pt idx="134">
                  <c:v>Kondensmilch 4% Fett</c:v>
                </c:pt>
                <c:pt idx="135">
                  <c:v>Schokolade mit 90% Kakaoanteil</c:v>
                </c:pt>
                <c:pt idx="136">
                  <c:v>Frischkäse aus Ziegenmilch (45% Fett i. Tr.)</c:v>
                </c:pt>
                <c:pt idx="137">
                  <c:v>Milchschokolade mit Mandeln</c:v>
                </c:pt>
                <c:pt idx="138">
                  <c:v>Auster frisch</c:v>
                </c:pt>
                <c:pt idx="139">
                  <c:v>Linzertorte</c:v>
                </c:pt>
                <c:pt idx="140">
                  <c:v>Kidney-Bohnen Konserve gegart abgetropft</c:v>
                </c:pt>
                <c:pt idx="141">
                  <c:v>Milchschokolade Vollmilch-Nuss</c:v>
                </c:pt>
                <c:pt idx="142">
                  <c:v>Hirse roh</c:v>
                </c:pt>
                <c:pt idx="143">
                  <c:v>Hirse Vollkornflocken</c:v>
                </c:pt>
                <c:pt idx="144">
                  <c:v>Knoblauch gegart</c:v>
                </c:pt>
                <c:pt idx="145">
                  <c:v>Kokosnuss Raspeln getrocknet</c:v>
                </c:pt>
                <c:pt idx="146">
                  <c:v>Knoblauch roh</c:v>
                </c:pt>
                <c:pt idx="147">
                  <c:v>Knoblauch roh</c:v>
                </c:pt>
                <c:pt idx="148">
                  <c:v>Kondensmilch 7.5 % Fett</c:v>
                </c:pt>
                <c:pt idx="149">
                  <c:v>Hühnerei Vollei frisch 60 g</c:v>
                </c:pt>
                <c:pt idx="150">
                  <c:v>Roggen (Vollkorn)</c:v>
                </c:pt>
                <c:pt idx="151">
                  <c:v>Erbsen grün frisch</c:v>
                </c:pt>
                <c:pt idx="152">
                  <c:v>Brötchen-Weizenbrötchen</c:v>
                </c:pt>
                <c:pt idx="153">
                  <c:v>Sojasprossen frisch</c:v>
                </c:pt>
                <c:pt idx="154">
                  <c:v>Teigwaren-Spaghetti Bolognese (Zubereitung Haushalt)</c:v>
                </c:pt>
                <c:pt idx="155">
                  <c:v>Bohnen weiss reif Konserve gegart abgetropft</c:v>
                </c:pt>
                <c:pt idx="156">
                  <c:v>Bitterschokolade</c:v>
                </c:pt>
                <c:pt idx="157">
                  <c:v>Weissbrot-Weizenbrot</c:v>
                </c:pt>
                <c:pt idx="158">
                  <c:v>Weissbrot-Weizenbrot</c:v>
                </c:pt>
                <c:pt idx="159">
                  <c:v>Hühnerei Vollei frisch 50 g</c:v>
                </c:pt>
                <c:pt idx="160">
                  <c:v>Getreide-Quinoa gekocht</c:v>
                </c:pt>
                <c:pt idx="161">
                  <c:v>Schokolade mit 70% Kakaoanteil</c:v>
                </c:pt>
                <c:pt idx="162">
                  <c:v>Schokolade weiss</c:v>
                </c:pt>
                <c:pt idx="163">
                  <c:v>Teigwaren-Spaghetti mit Tomatensosse "neapolitanische Art" (Zubereitung Gastronomie)</c:v>
                </c:pt>
                <c:pt idx="164">
                  <c:v>Milchschokolade</c:v>
                </c:pt>
                <c:pt idx="165">
                  <c:v>Kresse (Gartenkresse) (naehrwertrechner.de)</c:v>
                </c:pt>
                <c:pt idx="166">
                  <c:v>Teigwaren-Vollkornteigwaren gegart</c:v>
                </c:pt>
                <c:pt idx="167">
                  <c:v>Getreide-Reis</c:v>
                </c:pt>
                <c:pt idx="168">
                  <c:v>Buchweizen Mehl</c:v>
                </c:pt>
                <c:pt idx="169">
                  <c:v>Weintrauben getrocknet</c:v>
                </c:pt>
                <c:pt idx="170">
                  <c:v>Brennnessel roh</c:v>
                </c:pt>
                <c:pt idx="171">
                  <c:v>Schokolade mit 50% Kakaoanteil</c:v>
                </c:pt>
                <c:pt idx="172">
                  <c:v>Schokolade mit 50% Kakaoanteil</c:v>
                </c:pt>
                <c:pt idx="173">
                  <c:v>Trüffel</c:v>
                </c:pt>
                <c:pt idx="174">
                  <c:v>Hirse Mehl</c:v>
                </c:pt>
                <c:pt idx="175">
                  <c:v>Teigwaren aus Hartgriess gegart</c:v>
                </c:pt>
                <c:pt idx="176">
                  <c:v>Petersilienblatt frisch</c:v>
                </c:pt>
                <c:pt idx="177">
                  <c:v>Petersilienblatt frisch</c:v>
                </c:pt>
                <c:pt idx="178">
                  <c:v>Eierlikör</c:v>
                </c:pt>
                <c:pt idx="179">
                  <c:v>Bohnensprossen frisch</c:v>
                </c:pt>
                <c:pt idx="180">
                  <c:v>Rosenkohl frisch</c:v>
                </c:pt>
                <c:pt idx="181">
                  <c:v>Büffelmilch</c:v>
                </c:pt>
                <c:pt idx="182">
                  <c:v>Sojadrink/Sojadrinkprodukte</c:v>
                </c:pt>
                <c:pt idx="183">
                  <c:v>Feige getrocknet</c:v>
                </c:pt>
                <c:pt idx="184">
                  <c:v>Teigwaren-Nudeln (Zubereitung Haushalt)</c:v>
                </c:pt>
                <c:pt idx="185">
                  <c:v>Schokolade-Zartbitterschokolade</c:v>
                </c:pt>
                <c:pt idx="186">
                  <c:v>Zartbitterschokolade</c:v>
                </c:pt>
                <c:pt idx="187">
                  <c:v>Kuhmilch entrahmt</c:v>
                </c:pt>
                <c:pt idx="188">
                  <c:v>Kuhmilch entrahmt</c:v>
                </c:pt>
                <c:pt idx="189">
                  <c:v>Milchreis (Zubereitung Gastronomie)</c:v>
                </c:pt>
                <c:pt idx="190">
                  <c:v>Joghurt vollfett</c:v>
                </c:pt>
                <c:pt idx="191">
                  <c:v>Grünkohl frisch</c:v>
                </c:pt>
                <c:pt idx="192">
                  <c:v>Getreide-Zuckermais gegart</c:v>
                </c:pt>
                <c:pt idx="193">
                  <c:v>Kuhmilch Trinkmilch fettarm</c:v>
                </c:pt>
                <c:pt idx="194">
                  <c:v>Kuhmilch vollfett gekocht</c:v>
                </c:pt>
                <c:pt idx="195">
                  <c:v>Rosenkohl gegart</c:v>
                </c:pt>
                <c:pt idx="196">
                  <c:v>Teigwaren-Eierteigwaren gegart</c:v>
                </c:pt>
                <c:pt idx="197">
                  <c:v>Kuhmilch Trinkmilch vollfett</c:v>
                </c:pt>
                <c:pt idx="198">
                  <c:v>Teigwaren-Frischeiteigwaren gegart</c:v>
                </c:pt>
                <c:pt idx="199">
                  <c:v>Kerbel frisch</c:v>
                </c:pt>
                <c:pt idx="200">
                  <c:v>Schwarzwälder Kirschtorte</c:v>
                </c:pt>
                <c:pt idx="201">
                  <c:v>Banane</c:v>
                </c:pt>
                <c:pt idx="202">
                  <c:v>Kokosnuss</c:v>
                </c:pt>
                <c:pt idx="203">
                  <c:v>Edelkastanie geröstet</c:v>
                </c:pt>
                <c:pt idx="204">
                  <c:v>Mungobohnensprossen</c:v>
                </c:pt>
                <c:pt idx="205">
                  <c:v>Mungobohnensprossen frisch</c:v>
                </c:pt>
                <c:pt idx="206">
                  <c:v>Mungobohnensprossen frisch</c:v>
                </c:pt>
                <c:pt idx="207">
                  <c:v>Dill frisch</c:v>
                </c:pt>
                <c:pt idx="208">
                  <c:v>Kaffeesahne 10 % Fett (naehrwertrechner.de)</c:v>
                </c:pt>
                <c:pt idx="209">
                  <c:v>Kokosblütenzucker</c:v>
                </c:pt>
                <c:pt idx="210">
                  <c:v>Kaffeesahne 15% Fett</c:v>
                </c:pt>
                <c:pt idx="211">
                  <c:v>Ziegenmilch</c:v>
                </c:pt>
                <c:pt idx="212">
                  <c:v>Mango getrocknet</c:v>
                </c:pt>
                <c:pt idx="213">
                  <c:v>Oliven schwarz</c:v>
                </c:pt>
                <c:pt idx="214">
                  <c:v>Oliven schwarz frisch</c:v>
                </c:pt>
                <c:pt idx="215">
                  <c:v>Oliven schwarz gesäuert</c:v>
                </c:pt>
                <c:pt idx="216">
                  <c:v>Gewürze-Basilikum frisch</c:v>
                </c:pt>
                <c:pt idx="217">
                  <c:v>Rucola roh</c:v>
                </c:pt>
                <c:pt idx="218">
                  <c:v>Gewürze-Schnittlauch</c:v>
                </c:pt>
                <c:pt idx="219">
                  <c:v>Schnittlauch frisch</c:v>
                </c:pt>
                <c:pt idx="220">
                  <c:v>Blattspinat gegart</c:v>
                </c:pt>
                <c:pt idx="221">
                  <c:v>Getreidesprossen frisch</c:v>
                </c:pt>
                <c:pt idx="222">
                  <c:v>Wirsingkohl frisch</c:v>
                </c:pt>
                <c:pt idx="223">
                  <c:v>Hirse gegart</c:v>
                </c:pt>
                <c:pt idx="224">
                  <c:v>Zwetschge getrocknet</c:v>
                </c:pt>
                <c:pt idx="225">
                  <c:v>Broccoli frisch</c:v>
                </c:pt>
                <c:pt idx="226">
                  <c:v>Meerrettich frisch</c:v>
                </c:pt>
                <c:pt idx="227">
                  <c:v>Luzernensprossen (Alfalfa) frisch</c:v>
                </c:pt>
                <c:pt idx="228">
                  <c:v>Wirsingkohl gegart</c:v>
                </c:pt>
                <c:pt idx="229">
                  <c:v>Champignon frisch</c:v>
                </c:pt>
                <c:pt idx="230">
                  <c:v>Blattspinat frisch</c:v>
                </c:pt>
                <c:pt idx="231">
                  <c:v>Broccoli frisch gegart</c:v>
                </c:pt>
                <c:pt idx="232">
                  <c:v>Wirsingkohl gedünstet (Zubereitung Haushalt)</c:v>
                </c:pt>
                <c:pt idx="233">
                  <c:v>Liebstöckel frisch</c:v>
                </c:pt>
                <c:pt idx="234">
                  <c:v>Pimpinelle frisch</c:v>
                </c:pt>
                <c:pt idx="235">
                  <c:v>Wacholder frisch</c:v>
                </c:pt>
                <c:pt idx="236">
                  <c:v>Weinraute frisch</c:v>
                </c:pt>
                <c:pt idx="237">
                  <c:v>Zitronenmelisse frisch</c:v>
                </c:pt>
                <c:pt idx="238">
                  <c:v>Blumenkohl gegart</c:v>
                </c:pt>
                <c:pt idx="239">
                  <c:v>Romanesco (Minarettkohl) roh</c:v>
                </c:pt>
                <c:pt idx="240">
                  <c:v>Bohnen grün gegart</c:v>
                </c:pt>
                <c:pt idx="241">
                  <c:v>Bohnen-Stangenbohnen grün frisch</c:v>
                </c:pt>
                <c:pt idx="242">
                  <c:v>Buschbohnen grün frisch</c:v>
                </c:pt>
                <c:pt idx="243">
                  <c:v>Stangenbohnen grün frisch</c:v>
                </c:pt>
                <c:pt idx="244">
                  <c:v>Stutenmilch</c:v>
                </c:pt>
                <c:pt idx="245">
                  <c:v>Estragon frisch</c:v>
                </c:pt>
                <c:pt idx="246">
                  <c:v>Austernpilz roh</c:v>
                </c:pt>
                <c:pt idx="247">
                  <c:v>Gewürze-Kapern</c:v>
                </c:pt>
                <c:pt idx="248">
                  <c:v>Topinambur frisch</c:v>
                </c:pt>
                <c:pt idx="249">
                  <c:v>Blumenkohl roh</c:v>
                </c:pt>
                <c:pt idx="250">
                  <c:v>Mangold frisch gegart</c:v>
                </c:pt>
                <c:pt idx="251">
                  <c:v>Eselsmilch</c:v>
                </c:pt>
                <c:pt idx="252">
                  <c:v>Rotkappe frisch</c:v>
                </c:pt>
                <c:pt idx="253">
                  <c:v>Mangold frisch</c:v>
                </c:pt>
                <c:pt idx="254">
                  <c:v>Spitzkohl frisch</c:v>
                </c:pt>
                <c:pt idx="255">
                  <c:v>Kohlrabi frisch</c:v>
                </c:pt>
                <c:pt idx="256">
                  <c:v>Waldpilze</c:v>
                </c:pt>
                <c:pt idx="257">
                  <c:v>Himbeere</c:v>
                </c:pt>
                <c:pt idx="258">
                  <c:v>Bambussprossen frisch</c:v>
                </c:pt>
                <c:pt idx="259">
                  <c:v>Oliven grün frisch</c:v>
                </c:pt>
                <c:pt idx="260">
                  <c:v>Oliven</c:v>
                </c:pt>
                <c:pt idx="261">
                  <c:v>Oliven grün gesäuert</c:v>
                </c:pt>
                <c:pt idx="262">
                  <c:v>Lauch -Porree gegart</c:v>
                </c:pt>
                <c:pt idx="263">
                  <c:v>Lauch</c:v>
                </c:pt>
                <c:pt idx="264">
                  <c:v>Artischocken frisch</c:v>
                </c:pt>
                <c:pt idx="265">
                  <c:v>Artischocken frisch gegart</c:v>
                </c:pt>
                <c:pt idx="266">
                  <c:v>Passionsfrucht - Maracuja frisch</c:v>
                </c:pt>
                <c:pt idx="267">
                  <c:v>Kapstachelbeere</c:v>
                </c:pt>
                <c:pt idx="268">
                  <c:v>Bohnen grün Konserve</c:v>
                </c:pt>
                <c:pt idx="269">
                  <c:v>Acerola getrocknet</c:v>
                </c:pt>
                <c:pt idx="270">
                  <c:v>Oregano</c:v>
                </c:pt>
                <c:pt idx="271">
                  <c:v>Johannisbeere schwarz frisch</c:v>
                </c:pt>
                <c:pt idx="272">
                  <c:v>Schokolade gefüllt mit Kokosnuss</c:v>
                </c:pt>
                <c:pt idx="273">
                  <c:v>Sanddornbeere frisch</c:v>
                </c:pt>
                <c:pt idx="274">
                  <c:v>Brunnenkresse frisch</c:v>
                </c:pt>
                <c:pt idx="275">
                  <c:v>Spargel grün</c:v>
                </c:pt>
                <c:pt idx="276">
                  <c:v>Kartoffeln ungeschält frisch</c:v>
                </c:pt>
                <c:pt idx="277">
                  <c:v>Majoran frisch</c:v>
                </c:pt>
                <c:pt idx="278">
                  <c:v>Dattel getrocknet</c:v>
                </c:pt>
                <c:pt idx="279">
                  <c:v>Rotkohl frisch</c:v>
                </c:pt>
                <c:pt idx="280">
                  <c:v>Weinbrand - Kirsche</c:v>
                </c:pt>
                <c:pt idx="281">
                  <c:v>Kartoffel gegart</c:v>
                </c:pt>
                <c:pt idx="282">
                  <c:v>Salzkartoffeln (Zubereitung Haushalt)</c:v>
                </c:pt>
                <c:pt idx="283">
                  <c:v>Sanddornbeere Fruchtsaft</c:v>
                </c:pt>
                <c:pt idx="284">
                  <c:v>Batate (Süsskartoffel) gegart</c:v>
                </c:pt>
                <c:pt idx="285">
                  <c:v>Brombeere</c:v>
                </c:pt>
                <c:pt idx="286">
                  <c:v>Feldsalat frisch</c:v>
                </c:pt>
                <c:pt idx="287">
                  <c:v>Spargel weiss gegart</c:v>
                </c:pt>
                <c:pt idx="288">
                  <c:v>Fenchel gegart</c:v>
                </c:pt>
                <c:pt idx="289">
                  <c:v>Endivien frisch</c:v>
                </c:pt>
                <c:pt idx="290">
                  <c:v>Fenchel frisch</c:v>
                </c:pt>
                <c:pt idx="291">
                  <c:v>Johannisbeere</c:v>
                </c:pt>
                <c:pt idx="292">
                  <c:v>Rotkohl frisch gegart</c:v>
                </c:pt>
                <c:pt idx="293">
                  <c:v>Weisskohl frisch</c:v>
                </c:pt>
                <c:pt idx="294">
                  <c:v>Zucchini frisch</c:v>
                </c:pt>
                <c:pt idx="295">
                  <c:v>Zucchini frisch gegart</c:v>
                </c:pt>
                <c:pt idx="296">
                  <c:v>Flohsamenschalen</c:v>
                </c:pt>
                <c:pt idx="297">
                  <c:v>Kokosnussmilch 60% Kokosanteil</c:v>
                </c:pt>
                <c:pt idx="298">
                  <c:v>Bratkartoffeln (Zubereitung Haushalt)</c:v>
                </c:pt>
                <c:pt idx="299">
                  <c:v>Salbei frisch</c:v>
                </c:pt>
                <c:pt idx="300">
                  <c:v>Rettich weiss frisch</c:v>
                </c:pt>
                <c:pt idx="301">
                  <c:v>Lollo Rosso roh</c:v>
                </c:pt>
                <c:pt idx="302">
                  <c:v>Aubergine frisch</c:v>
                </c:pt>
                <c:pt idx="303">
                  <c:v>Aubergine frisch gegart</c:v>
                </c:pt>
                <c:pt idx="304">
                  <c:v>Aubergine frisch gegart</c:v>
                </c:pt>
                <c:pt idx="305">
                  <c:v>Weintraube rot frisch</c:v>
                </c:pt>
                <c:pt idx="306">
                  <c:v>Weintraube weiss frisch</c:v>
                </c:pt>
                <c:pt idx="307">
                  <c:v>Weintraube rot Fruchtsaft</c:v>
                </c:pt>
                <c:pt idx="308">
                  <c:v>Shiitakepilz frisch</c:v>
                </c:pt>
                <c:pt idx="309">
                  <c:v>Thymian frisch</c:v>
                </c:pt>
                <c:pt idx="310">
                  <c:v>Sauerkraut (Zubereitung Haushalt)</c:v>
                </c:pt>
                <c:pt idx="311">
                  <c:v>Chinakohl frisch</c:v>
                </c:pt>
                <c:pt idx="312">
                  <c:v>Chicoree frisch</c:v>
                </c:pt>
                <c:pt idx="313">
                  <c:v>Radieschen frisch</c:v>
                </c:pt>
                <c:pt idx="314">
                  <c:v>Bleichsellerie Gemüsesaft</c:v>
                </c:pt>
                <c:pt idx="315">
                  <c:v>Haferdrink</c:v>
                </c:pt>
                <c:pt idx="316">
                  <c:v>Chinakohl frisch gegart</c:v>
                </c:pt>
                <c:pt idx="317">
                  <c:v>Süsskartoffeln frisch</c:v>
                </c:pt>
                <c:pt idx="318">
                  <c:v>Kopfsalat frisch</c:v>
                </c:pt>
                <c:pt idx="319">
                  <c:v>Gemüsepaprika rot frisch</c:v>
                </c:pt>
                <c:pt idx="320">
                  <c:v>Honigmelone roh</c:v>
                </c:pt>
                <c:pt idx="321">
                  <c:v>Stachelbeere</c:v>
                </c:pt>
                <c:pt idx="322">
                  <c:v>Feige frisch</c:v>
                </c:pt>
                <c:pt idx="323">
                  <c:v>Ingwerknolle</c:v>
                </c:pt>
                <c:pt idx="324">
                  <c:v>Nektarine frisch</c:v>
                </c:pt>
                <c:pt idx="325">
                  <c:v>Birkenpilz frisch</c:v>
                </c:pt>
                <c:pt idx="326">
                  <c:v>Orange frisch</c:v>
                </c:pt>
                <c:pt idx="327">
                  <c:v>Aprikose</c:v>
                </c:pt>
                <c:pt idx="328">
                  <c:v>Orange Fruchtsaft</c:v>
                </c:pt>
                <c:pt idx="329">
                  <c:v>Lorbeer</c:v>
                </c:pt>
                <c:pt idx="330">
                  <c:v>Gemüsepaprika gelb frisch</c:v>
                </c:pt>
                <c:pt idx="331">
                  <c:v>Gemüsepaprika grün frisch</c:v>
                </c:pt>
                <c:pt idx="332">
                  <c:v>Pfirsich frisch</c:v>
                </c:pt>
                <c:pt idx="333">
                  <c:v>Sellerieblätter frisch</c:v>
                </c:pt>
                <c:pt idx="334">
                  <c:v>Rote Bete gegart</c:v>
                </c:pt>
                <c:pt idx="335">
                  <c:v>Edel-Reizker frisch</c:v>
                </c:pt>
                <c:pt idx="336">
                  <c:v>Eisbergsalat frisch</c:v>
                </c:pt>
                <c:pt idx="337">
                  <c:v>Erdbeere frisch</c:v>
                </c:pt>
                <c:pt idx="338">
                  <c:v>Walderdbeere frisch</c:v>
                </c:pt>
                <c:pt idx="339">
                  <c:v>Persimone</c:v>
                </c:pt>
                <c:pt idx="340">
                  <c:v>Rote Bete Gemüsesaft</c:v>
                </c:pt>
                <c:pt idx="341">
                  <c:v>Gemüsezwiebel roh</c:v>
                </c:pt>
                <c:pt idx="342">
                  <c:v>Kokosfett</c:v>
                </c:pt>
                <c:pt idx="343">
                  <c:v>Karotte gegart</c:v>
                </c:pt>
                <c:pt idx="344">
                  <c:v>Karotten roh</c:v>
                </c:pt>
                <c:pt idx="345">
                  <c:v>Kiwi frisch</c:v>
                </c:pt>
                <c:pt idx="346">
                  <c:v>Kokosöl</c:v>
                </c:pt>
                <c:pt idx="347">
                  <c:v>Bärlauch roh</c:v>
                </c:pt>
                <c:pt idx="348">
                  <c:v>Tomatensosse aus frischen Tomaten (Zubereitung Haushalt)</c:v>
                </c:pt>
                <c:pt idx="349">
                  <c:v>Mango frisch</c:v>
                </c:pt>
                <c:pt idx="350">
                  <c:v>Bier Starkbier</c:v>
                </c:pt>
                <c:pt idx="351">
                  <c:v>Bier Starkbier</c:v>
                </c:pt>
                <c:pt idx="352">
                  <c:v>Zwiebel</c:v>
                </c:pt>
                <c:pt idx="353">
                  <c:v>Kaki frisch</c:v>
                </c:pt>
                <c:pt idx="354">
                  <c:v>Mango Fruchtsaft</c:v>
                </c:pt>
                <c:pt idx="355">
                  <c:v>Mango Fruchtsaft</c:v>
                </c:pt>
                <c:pt idx="356">
                  <c:v>Tomate rot roh</c:v>
                </c:pt>
                <c:pt idx="357">
                  <c:v>Tomaten-Cocktailtomaten</c:v>
                </c:pt>
                <c:pt idx="358">
                  <c:v>Rosmarin frisch</c:v>
                </c:pt>
                <c:pt idx="359">
                  <c:v>Pomelo frisch</c:v>
                </c:pt>
                <c:pt idx="360">
                  <c:v>Pomelo frisch</c:v>
                </c:pt>
                <c:pt idx="361">
                  <c:v>Mandarine frisch </c:v>
                </c:pt>
                <c:pt idx="362">
                  <c:v>Karotte Gemüsesaft</c:v>
                </c:pt>
                <c:pt idx="363">
                  <c:v>Granatapfel frisch</c:v>
                </c:pt>
                <c:pt idx="364">
                  <c:v>Ananas frisch</c:v>
                </c:pt>
                <c:pt idx="365">
                  <c:v>Tomaten Gemüsesaft</c:v>
                </c:pt>
                <c:pt idx="366">
                  <c:v>Mirabelle frisch</c:v>
                </c:pt>
                <c:pt idx="367">
                  <c:v>Clementine frisch</c:v>
                </c:pt>
                <c:pt idx="368">
                  <c:v>Zitrone frisch</c:v>
                </c:pt>
                <c:pt idx="369">
                  <c:v>Granatapfel Fruchtsaft</c:v>
                </c:pt>
                <c:pt idx="370">
                  <c:v>Papaya roh</c:v>
                </c:pt>
                <c:pt idx="371">
                  <c:v>Ananas Fruchtsaft</c:v>
                </c:pt>
                <c:pt idx="372">
                  <c:v>Bier</c:v>
                </c:pt>
                <c:pt idx="373">
                  <c:v>Bier Hell</c:v>
                </c:pt>
                <c:pt idx="374">
                  <c:v>Pflaume frisch</c:v>
                </c:pt>
                <c:pt idx="375">
                  <c:v>Zwetschge frisch</c:v>
                </c:pt>
                <c:pt idx="376">
                  <c:v>Wassermelone roh</c:v>
                </c:pt>
                <c:pt idx="377">
                  <c:v>Mandeldrink ungesüsst</c:v>
                </c:pt>
                <c:pt idx="378">
                  <c:v>Heidelbeere frisch</c:v>
                </c:pt>
                <c:pt idx="379">
                  <c:v>Heidelbeere Fruchtsaft</c:v>
                </c:pt>
                <c:pt idx="380">
                  <c:v>Gurke frisch</c:v>
                </c:pt>
                <c:pt idx="381">
                  <c:v>Zitrone Fruchtsaft</c:v>
                </c:pt>
                <c:pt idx="382">
                  <c:v>Bier alkoholfrei (&lt; 0,5 Gew% Alkohol)</c:v>
                </c:pt>
                <c:pt idx="383">
                  <c:v>Bier Dunkel</c:v>
                </c:pt>
                <c:pt idx="384">
                  <c:v>Apfel</c:v>
                </c:pt>
                <c:pt idx="385">
                  <c:v>Apfel Fruchtsaft (Ohne Zuckerzusatz)</c:v>
                </c:pt>
                <c:pt idx="386">
                  <c:v>Apfel Fruchtsaft (Ohne Zuckerzusatz)</c:v>
                </c:pt>
                <c:pt idx="387">
                  <c:v>Reisdrink</c:v>
                </c:pt>
                <c:pt idx="388">
                  <c:v>Preiselbeere Fruchtsaft</c:v>
                </c:pt>
                <c:pt idx="389">
                  <c:v>Kürbissuppe (Zubereitung Haushalt)</c:v>
                </c:pt>
                <c:pt idx="390">
                  <c:v>Weizenbier (Weissbier) obergärig</c:v>
                </c:pt>
                <c:pt idx="391">
                  <c:v>Kaffee mit Milch (Getränk)</c:v>
                </c:pt>
                <c:pt idx="392">
                  <c:v>Kokoswasser</c:v>
                </c:pt>
                <c:pt idx="393">
                  <c:v>Birne frisch</c:v>
                </c:pt>
                <c:pt idx="394">
                  <c:v>Kaffee (Getränk)</c:v>
                </c:pt>
                <c:pt idx="395">
                  <c:v>Tee schwarz mit Milch (Getränk)</c:v>
                </c:pt>
                <c:pt idx="396">
                  <c:v>Wein-Rotwein leicht</c:v>
                </c:pt>
                <c:pt idx="397">
                  <c:v>Wein-Rotwein mittel Qualitätswein</c:v>
                </c:pt>
                <c:pt idx="398">
                  <c:v>Wein-Rotwein schwer</c:v>
                </c:pt>
                <c:pt idx="399">
                  <c:v>Wein-Weisswein trocken</c:v>
                </c:pt>
                <c:pt idx="400">
                  <c:v>Avocado frisch</c:v>
                </c:pt>
                <c:pt idx="401">
                  <c:v>Avocado roh</c:v>
                </c:pt>
                <c:pt idx="402">
                  <c:v>Cognac</c:v>
                </c:pt>
                <c:pt idx="403">
                  <c:v>Kirschwasser</c:v>
                </c:pt>
                <c:pt idx="404">
                  <c:v>Klare Branntweine (klare Spirituosen)</c:v>
                </c:pt>
                <c:pt idx="405">
                  <c:v>Most</c:v>
                </c:pt>
                <c:pt idx="406">
                  <c:v>Whisky</c:v>
                </c:pt>
                <c:pt idx="407">
                  <c:v>Zwetschgenwasser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AS'!$EZ$8:$EZ$422</c:f>
              <c:numCache>
                <c:formatCode>General</c:formatCode>
                <c:ptCount val="415"/>
                <c:pt idx="0">
                  <c:v>1209.4000000000001</c:v>
                </c:pt>
                <c:pt idx="1">
                  <c:v>1011</c:v>
                </c:pt>
                <c:pt idx="2">
                  <c:v>938</c:v>
                </c:pt>
                <c:pt idx="3">
                  <c:v>908</c:v>
                </c:pt>
                <c:pt idx="4">
                  <c:v>861</c:v>
                </c:pt>
                <c:pt idx="5">
                  <c:v>861</c:v>
                </c:pt>
                <c:pt idx="6">
                  <c:v>857</c:v>
                </c:pt>
                <c:pt idx="7">
                  <c:v>846</c:v>
                </c:pt>
                <c:pt idx="8">
                  <c:v>820</c:v>
                </c:pt>
                <c:pt idx="9">
                  <c:v>787</c:v>
                </c:pt>
                <c:pt idx="10">
                  <c:v>787</c:v>
                </c:pt>
                <c:pt idx="11">
                  <c:v>761</c:v>
                </c:pt>
                <c:pt idx="12">
                  <c:v>748</c:v>
                </c:pt>
                <c:pt idx="13">
                  <c:v>723</c:v>
                </c:pt>
                <c:pt idx="14">
                  <c:v>721</c:v>
                </c:pt>
                <c:pt idx="15">
                  <c:v>721</c:v>
                </c:pt>
                <c:pt idx="16">
                  <c:v>718</c:v>
                </c:pt>
                <c:pt idx="17">
                  <c:v>710</c:v>
                </c:pt>
                <c:pt idx="18">
                  <c:v>705</c:v>
                </c:pt>
                <c:pt idx="19">
                  <c:v>704</c:v>
                </c:pt>
                <c:pt idx="20">
                  <c:v>691</c:v>
                </c:pt>
                <c:pt idx="21">
                  <c:v>690</c:v>
                </c:pt>
                <c:pt idx="22">
                  <c:v>687</c:v>
                </c:pt>
                <c:pt idx="23">
                  <c:v>671</c:v>
                </c:pt>
                <c:pt idx="24">
                  <c:v>670</c:v>
                </c:pt>
                <c:pt idx="25">
                  <c:v>670</c:v>
                </c:pt>
                <c:pt idx="26">
                  <c:v>668</c:v>
                </c:pt>
                <c:pt idx="27">
                  <c:v>655</c:v>
                </c:pt>
                <c:pt idx="28">
                  <c:v>654</c:v>
                </c:pt>
                <c:pt idx="29">
                  <c:v>622</c:v>
                </c:pt>
                <c:pt idx="30">
                  <c:v>620</c:v>
                </c:pt>
                <c:pt idx="31">
                  <c:v>620</c:v>
                </c:pt>
                <c:pt idx="32">
                  <c:v>619</c:v>
                </c:pt>
                <c:pt idx="33">
                  <c:v>605</c:v>
                </c:pt>
                <c:pt idx="34">
                  <c:v>605</c:v>
                </c:pt>
                <c:pt idx="35">
                  <c:v>604</c:v>
                </c:pt>
                <c:pt idx="36">
                  <c:v>595</c:v>
                </c:pt>
                <c:pt idx="37">
                  <c:v>593</c:v>
                </c:pt>
                <c:pt idx="38">
                  <c:v>592</c:v>
                </c:pt>
                <c:pt idx="39">
                  <c:v>592</c:v>
                </c:pt>
                <c:pt idx="40">
                  <c:v>583</c:v>
                </c:pt>
                <c:pt idx="41">
                  <c:v>579</c:v>
                </c:pt>
                <c:pt idx="42">
                  <c:v>576</c:v>
                </c:pt>
                <c:pt idx="43">
                  <c:v>574</c:v>
                </c:pt>
                <c:pt idx="44">
                  <c:v>567</c:v>
                </c:pt>
                <c:pt idx="45">
                  <c:v>566</c:v>
                </c:pt>
                <c:pt idx="46">
                  <c:v>564</c:v>
                </c:pt>
                <c:pt idx="47">
                  <c:v>561</c:v>
                </c:pt>
                <c:pt idx="48">
                  <c:v>561</c:v>
                </c:pt>
                <c:pt idx="49">
                  <c:v>560</c:v>
                </c:pt>
                <c:pt idx="50">
                  <c:v>557</c:v>
                </c:pt>
                <c:pt idx="51">
                  <c:v>552</c:v>
                </c:pt>
                <c:pt idx="52">
                  <c:v>538</c:v>
                </c:pt>
                <c:pt idx="53">
                  <c:v>535</c:v>
                </c:pt>
                <c:pt idx="54">
                  <c:v>534.5</c:v>
                </c:pt>
                <c:pt idx="55">
                  <c:v>530</c:v>
                </c:pt>
                <c:pt idx="56">
                  <c:v>528</c:v>
                </c:pt>
                <c:pt idx="57">
                  <c:v>526</c:v>
                </c:pt>
                <c:pt idx="58">
                  <c:v>526</c:v>
                </c:pt>
                <c:pt idx="59">
                  <c:v>523</c:v>
                </c:pt>
                <c:pt idx="60">
                  <c:v>521</c:v>
                </c:pt>
                <c:pt idx="61">
                  <c:v>517</c:v>
                </c:pt>
                <c:pt idx="62">
                  <c:v>515</c:v>
                </c:pt>
                <c:pt idx="63">
                  <c:v>515</c:v>
                </c:pt>
                <c:pt idx="64">
                  <c:v>515</c:v>
                </c:pt>
                <c:pt idx="65">
                  <c:v>513.5</c:v>
                </c:pt>
                <c:pt idx="66">
                  <c:v>506</c:v>
                </c:pt>
                <c:pt idx="67">
                  <c:v>499</c:v>
                </c:pt>
                <c:pt idx="68">
                  <c:v>496.8</c:v>
                </c:pt>
                <c:pt idx="69">
                  <c:v>491</c:v>
                </c:pt>
                <c:pt idx="70">
                  <c:v>487.7</c:v>
                </c:pt>
                <c:pt idx="71">
                  <c:v>478</c:v>
                </c:pt>
                <c:pt idx="72">
                  <c:v>462</c:v>
                </c:pt>
                <c:pt idx="73">
                  <c:v>459</c:v>
                </c:pt>
                <c:pt idx="74">
                  <c:v>459</c:v>
                </c:pt>
                <c:pt idx="75">
                  <c:v>444</c:v>
                </c:pt>
                <c:pt idx="76">
                  <c:v>443</c:v>
                </c:pt>
                <c:pt idx="77">
                  <c:v>439</c:v>
                </c:pt>
                <c:pt idx="78">
                  <c:v>429</c:v>
                </c:pt>
                <c:pt idx="79">
                  <c:v>394</c:v>
                </c:pt>
                <c:pt idx="80">
                  <c:v>389</c:v>
                </c:pt>
                <c:pt idx="81">
                  <c:v>381.6</c:v>
                </c:pt>
                <c:pt idx="82">
                  <c:v>379.4</c:v>
                </c:pt>
                <c:pt idx="83">
                  <c:v>379</c:v>
                </c:pt>
                <c:pt idx="84">
                  <c:v>360</c:v>
                </c:pt>
                <c:pt idx="85">
                  <c:v>359</c:v>
                </c:pt>
                <c:pt idx="86">
                  <c:v>350</c:v>
                </c:pt>
                <c:pt idx="87">
                  <c:v>347</c:v>
                </c:pt>
                <c:pt idx="88">
                  <c:v>331</c:v>
                </c:pt>
                <c:pt idx="89">
                  <c:v>323</c:v>
                </c:pt>
                <c:pt idx="90">
                  <c:v>316</c:v>
                </c:pt>
                <c:pt idx="91">
                  <c:v>316</c:v>
                </c:pt>
                <c:pt idx="92">
                  <c:v>305</c:v>
                </c:pt>
                <c:pt idx="93">
                  <c:v>300</c:v>
                </c:pt>
                <c:pt idx="94">
                  <c:v>288</c:v>
                </c:pt>
                <c:pt idx="95">
                  <c:v>283</c:v>
                </c:pt>
                <c:pt idx="96">
                  <c:v>281</c:v>
                </c:pt>
                <c:pt idx="97">
                  <c:v>269</c:v>
                </c:pt>
                <c:pt idx="98">
                  <c:v>259</c:v>
                </c:pt>
                <c:pt idx="99">
                  <c:v>255</c:v>
                </c:pt>
                <c:pt idx="100">
                  <c:v>255</c:v>
                </c:pt>
                <c:pt idx="101">
                  <c:v>251</c:v>
                </c:pt>
                <c:pt idx="102">
                  <c:v>247.8</c:v>
                </c:pt>
                <c:pt idx="103">
                  <c:v>244</c:v>
                </c:pt>
                <c:pt idx="104">
                  <c:v>244</c:v>
                </c:pt>
                <c:pt idx="105">
                  <c:v>241</c:v>
                </c:pt>
                <c:pt idx="106">
                  <c:v>238</c:v>
                </c:pt>
                <c:pt idx="107">
                  <c:v>232.2</c:v>
                </c:pt>
                <c:pt idx="108">
                  <c:v>223</c:v>
                </c:pt>
                <c:pt idx="109">
                  <c:v>222</c:v>
                </c:pt>
                <c:pt idx="110">
                  <c:v>222</c:v>
                </c:pt>
                <c:pt idx="111">
                  <c:v>222</c:v>
                </c:pt>
                <c:pt idx="112">
                  <c:v>222</c:v>
                </c:pt>
                <c:pt idx="113">
                  <c:v>222</c:v>
                </c:pt>
                <c:pt idx="114">
                  <c:v>222</c:v>
                </c:pt>
                <c:pt idx="115">
                  <c:v>222</c:v>
                </c:pt>
                <c:pt idx="116">
                  <c:v>222</c:v>
                </c:pt>
                <c:pt idx="117">
                  <c:v>222</c:v>
                </c:pt>
                <c:pt idx="118">
                  <c:v>222</c:v>
                </c:pt>
                <c:pt idx="119">
                  <c:v>220</c:v>
                </c:pt>
                <c:pt idx="120">
                  <c:v>219.9</c:v>
                </c:pt>
                <c:pt idx="121">
                  <c:v>219.3</c:v>
                </c:pt>
                <c:pt idx="122">
                  <c:v>219</c:v>
                </c:pt>
                <c:pt idx="123">
                  <c:v>219</c:v>
                </c:pt>
                <c:pt idx="124">
                  <c:v>212.4</c:v>
                </c:pt>
                <c:pt idx="125">
                  <c:v>210</c:v>
                </c:pt>
                <c:pt idx="126">
                  <c:v>206.4</c:v>
                </c:pt>
                <c:pt idx="127">
                  <c:v>204</c:v>
                </c:pt>
                <c:pt idx="128">
                  <c:v>190</c:v>
                </c:pt>
                <c:pt idx="129">
                  <c:v>190</c:v>
                </c:pt>
                <c:pt idx="130">
                  <c:v>190</c:v>
                </c:pt>
                <c:pt idx="131">
                  <c:v>189</c:v>
                </c:pt>
                <c:pt idx="132">
                  <c:v>181</c:v>
                </c:pt>
                <c:pt idx="133">
                  <c:v>180.6</c:v>
                </c:pt>
                <c:pt idx="134">
                  <c:v>180</c:v>
                </c:pt>
                <c:pt idx="135">
                  <c:v>177.3</c:v>
                </c:pt>
                <c:pt idx="136">
                  <c:v>177</c:v>
                </c:pt>
                <c:pt idx="137">
                  <c:v>173</c:v>
                </c:pt>
                <c:pt idx="138">
                  <c:v>171</c:v>
                </c:pt>
                <c:pt idx="139">
                  <c:v>170</c:v>
                </c:pt>
                <c:pt idx="140">
                  <c:v>169</c:v>
                </c:pt>
                <c:pt idx="141">
                  <c:v>165</c:v>
                </c:pt>
                <c:pt idx="142">
                  <c:v>163</c:v>
                </c:pt>
                <c:pt idx="143">
                  <c:v>163</c:v>
                </c:pt>
                <c:pt idx="144">
                  <c:v>162</c:v>
                </c:pt>
                <c:pt idx="145">
                  <c:v>160</c:v>
                </c:pt>
                <c:pt idx="146">
                  <c:v>156</c:v>
                </c:pt>
                <c:pt idx="147">
                  <c:v>156</c:v>
                </c:pt>
                <c:pt idx="148">
                  <c:v>156</c:v>
                </c:pt>
                <c:pt idx="149">
                  <c:v>154.80000000000001</c:v>
                </c:pt>
                <c:pt idx="150">
                  <c:v>142</c:v>
                </c:pt>
                <c:pt idx="151">
                  <c:v>138</c:v>
                </c:pt>
                <c:pt idx="152">
                  <c:v>138</c:v>
                </c:pt>
                <c:pt idx="153">
                  <c:v>138</c:v>
                </c:pt>
                <c:pt idx="154">
                  <c:v>138</c:v>
                </c:pt>
                <c:pt idx="155">
                  <c:v>136</c:v>
                </c:pt>
                <c:pt idx="156">
                  <c:v>131</c:v>
                </c:pt>
                <c:pt idx="157">
                  <c:v>131</c:v>
                </c:pt>
                <c:pt idx="158">
                  <c:v>131</c:v>
                </c:pt>
                <c:pt idx="159">
                  <c:v>129</c:v>
                </c:pt>
                <c:pt idx="160">
                  <c:v>124.8</c:v>
                </c:pt>
                <c:pt idx="161">
                  <c:v>124.2</c:v>
                </c:pt>
                <c:pt idx="162">
                  <c:v>121</c:v>
                </c:pt>
                <c:pt idx="163">
                  <c:v>119</c:v>
                </c:pt>
                <c:pt idx="164">
                  <c:v>110</c:v>
                </c:pt>
                <c:pt idx="165">
                  <c:v>110</c:v>
                </c:pt>
                <c:pt idx="166">
                  <c:v>110</c:v>
                </c:pt>
                <c:pt idx="167">
                  <c:v>109</c:v>
                </c:pt>
                <c:pt idx="168">
                  <c:v>107</c:v>
                </c:pt>
                <c:pt idx="169">
                  <c:v>107</c:v>
                </c:pt>
                <c:pt idx="170">
                  <c:v>101</c:v>
                </c:pt>
                <c:pt idx="171">
                  <c:v>100.9</c:v>
                </c:pt>
                <c:pt idx="172">
                  <c:v>100.9</c:v>
                </c:pt>
                <c:pt idx="173">
                  <c:v>100</c:v>
                </c:pt>
                <c:pt idx="174">
                  <c:v>99</c:v>
                </c:pt>
                <c:pt idx="175">
                  <c:v>97</c:v>
                </c:pt>
                <c:pt idx="176">
                  <c:v>97</c:v>
                </c:pt>
                <c:pt idx="177">
                  <c:v>97</c:v>
                </c:pt>
                <c:pt idx="178">
                  <c:v>96</c:v>
                </c:pt>
                <c:pt idx="179">
                  <c:v>95</c:v>
                </c:pt>
                <c:pt idx="180">
                  <c:v>93</c:v>
                </c:pt>
                <c:pt idx="181">
                  <c:v>92</c:v>
                </c:pt>
                <c:pt idx="182">
                  <c:v>91</c:v>
                </c:pt>
                <c:pt idx="183">
                  <c:v>90</c:v>
                </c:pt>
                <c:pt idx="184">
                  <c:v>89</c:v>
                </c:pt>
                <c:pt idx="185">
                  <c:v>86</c:v>
                </c:pt>
                <c:pt idx="186">
                  <c:v>86</c:v>
                </c:pt>
                <c:pt idx="187">
                  <c:v>84</c:v>
                </c:pt>
                <c:pt idx="188">
                  <c:v>84</c:v>
                </c:pt>
                <c:pt idx="189">
                  <c:v>83</c:v>
                </c:pt>
                <c:pt idx="190">
                  <c:v>83</c:v>
                </c:pt>
                <c:pt idx="191">
                  <c:v>82</c:v>
                </c:pt>
                <c:pt idx="192">
                  <c:v>82</c:v>
                </c:pt>
                <c:pt idx="193">
                  <c:v>82</c:v>
                </c:pt>
                <c:pt idx="194">
                  <c:v>80</c:v>
                </c:pt>
                <c:pt idx="195">
                  <c:v>79</c:v>
                </c:pt>
                <c:pt idx="196">
                  <c:v>79</c:v>
                </c:pt>
                <c:pt idx="197">
                  <c:v>79</c:v>
                </c:pt>
                <c:pt idx="198">
                  <c:v>78</c:v>
                </c:pt>
                <c:pt idx="199">
                  <c:v>78</c:v>
                </c:pt>
                <c:pt idx="200">
                  <c:v>77</c:v>
                </c:pt>
                <c:pt idx="201">
                  <c:v>77</c:v>
                </c:pt>
                <c:pt idx="202">
                  <c:v>76</c:v>
                </c:pt>
                <c:pt idx="203">
                  <c:v>76</c:v>
                </c:pt>
                <c:pt idx="204">
                  <c:v>74</c:v>
                </c:pt>
                <c:pt idx="205">
                  <c:v>74</c:v>
                </c:pt>
                <c:pt idx="206">
                  <c:v>74</c:v>
                </c:pt>
                <c:pt idx="207">
                  <c:v>74</c:v>
                </c:pt>
                <c:pt idx="208">
                  <c:v>74</c:v>
                </c:pt>
                <c:pt idx="209">
                  <c:v>73.7</c:v>
                </c:pt>
                <c:pt idx="210">
                  <c:v>72</c:v>
                </c:pt>
                <c:pt idx="211">
                  <c:v>68</c:v>
                </c:pt>
                <c:pt idx="212">
                  <c:v>67</c:v>
                </c:pt>
                <c:pt idx="213">
                  <c:v>62</c:v>
                </c:pt>
                <c:pt idx="214">
                  <c:v>62</c:v>
                </c:pt>
                <c:pt idx="215">
                  <c:v>62</c:v>
                </c:pt>
                <c:pt idx="216">
                  <c:v>62</c:v>
                </c:pt>
                <c:pt idx="217">
                  <c:v>61.8</c:v>
                </c:pt>
                <c:pt idx="218">
                  <c:v>61</c:v>
                </c:pt>
                <c:pt idx="219">
                  <c:v>61</c:v>
                </c:pt>
                <c:pt idx="220">
                  <c:v>61</c:v>
                </c:pt>
                <c:pt idx="221">
                  <c:v>61</c:v>
                </c:pt>
                <c:pt idx="222">
                  <c:v>60</c:v>
                </c:pt>
                <c:pt idx="223">
                  <c:v>58</c:v>
                </c:pt>
                <c:pt idx="224">
                  <c:v>58</c:v>
                </c:pt>
                <c:pt idx="225">
                  <c:v>56</c:v>
                </c:pt>
                <c:pt idx="226">
                  <c:v>56</c:v>
                </c:pt>
                <c:pt idx="227">
                  <c:v>56</c:v>
                </c:pt>
                <c:pt idx="228">
                  <c:v>55</c:v>
                </c:pt>
                <c:pt idx="229">
                  <c:v>55</c:v>
                </c:pt>
                <c:pt idx="230">
                  <c:v>55</c:v>
                </c:pt>
                <c:pt idx="231">
                  <c:v>54</c:v>
                </c:pt>
                <c:pt idx="232">
                  <c:v>53</c:v>
                </c:pt>
                <c:pt idx="233">
                  <c:v>53</c:v>
                </c:pt>
                <c:pt idx="234">
                  <c:v>53</c:v>
                </c:pt>
                <c:pt idx="235">
                  <c:v>53</c:v>
                </c:pt>
                <c:pt idx="236">
                  <c:v>53</c:v>
                </c:pt>
                <c:pt idx="237">
                  <c:v>53</c:v>
                </c:pt>
                <c:pt idx="238">
                  <c:v>53</c:v>
                </c:pt>
                <c:pt idx="239">
                  <c:v>53</c:v>
                </c:pt>
                <c:pt idx="240">
                  <c:v>53</c:v>
                </c:pt>
                <c:pt idx="241">
                  <c:v>53</c:v>
                </c:pt>
                <c:pt idx="242">
                  <c:v>53</c:v>
                </c:pt>
                <c:pt idx="243">
                  <c:v>53</c:v>
                </c:pt>
                <c:pt idx="244">
                  <c:v>53</c:v>
                </c:pt>
                <c:pt idx="245">
                  <c:v>51</c:v>
                </c:pt>
                <c:pt idx="246">
                  <c:v>50</c:v>
                </c:pt>
                <c:pt idx="247">
                  <c:v>50</c:v>
                </c:pt>
                <c:pt idx="248">
                  <c:v>49</c:v>
                </c:pt>
                <c:pt idx="249">
                  <c:v>49</c:v>
                </c:pt>
                <c:pt idx="250">
                  <c:v>48</c:v>
                </c:pt>
                <c:pt idx="251">
                  <c:v>48</c:v>
                </c:pt>
                <c:pt idx="252">
                  <c:v>45</c:v>
                </c:pt>
                <c:pt idx="253">
                  <c:v>43</c:v>
                </c:pt>
                <c:pt idx="254">
                  <c:v>42</c:v>
                </c:pt>
                <c:pt idx="255">
                  <c:v>42</c:v>
                </c:pt>
                <c:pt idx="256">
                  <c:v>42</c:v>
                </c:pt>
                <c:pt idx="257">
                  <c:v>42</c:v>
                </c:pt>
                <c:pt idx="258">
                  <c:v>40</c:v>
                </c:pt>
                <c:pt idx="259">
                  <c:v>39</c:v>
                </c:pt>
                <c:pt idx="260">
                  <c:v>39</c:v>
                </c:pt>
                <c:pt idx="261">
                  <c:v>39</c:v>
                </c:pt>
                <c:pt idx="262">
                  <c:v>36</c:v>
                </c:pt>
                <c:pt idx="263">
                  <c:v>36</c:v>
                </c:pt>
                <c:pt idx="264">
                  <c:v>36</c:v>
                </c:pt>
                <c:pt idx="265">
                  <c:v>36</c:v>
                </c:pt>
                <c:pt idx="266">
                  <c:v>36</c:v>
                </c:pt>
                <c:pt idx="267">
                  <c:v>35</c:v>
                </c:pt>
                <c:pt idx="268">
                  <c:v>35</c:v>
                </c:pt>
                <c:pt idx="269">
                  <c:v>34</c:v>
                </c:pt>
                <c:pt idx="270">
                  <c:v>33</c:v>
                </c:pt>
                <c:pt idx="271">
                  <c:v>33</c:v>
                </c:pt>
                <c:pt idx="272">
                  <c:v>32</c:v>
                </c:pt>
                <c:pt idx="273">
                  <c:v>32</c:v>
                </c:pt>
                <c:pt idx="274">
                  <c:v>32</c:v>
                </c:pt>
                <c:pt idx="275">
                  <c:v>31</c:v>
                </c:pt>
                <c:pt idx="276">
                  <c:v>31</c:v>
                </c:pt>
                <c:pt idx="277">
                  <c:v>31</c:v>
                </c:pt>
                <c:pt idx="278">
                  <c:v>31</c:v>
                </c:pt>
                <c:pt idx="279">
                  <c:v>30</c:v>
                </c:pt>
                <c:pt idx="280">
                  <c:v>30</c:v>
                </c:pt>
                <c:pt idx="281">
                  <c:v>30</c:v>
                </c:pt>
                <c:pt idx="282">
                  <c:v>30</c:v>
                </c:pt>
                <c:pt idx="283">
                  <c:v>30</c:v>
                </c:pt>
                <c:pt idx="284">
                  <c:v>30</c:v>
                </c:pt>
                <c:pt idx="285">
                  <c:v>30</c:v>
                </c:pt>
                <c:pt idx="286">
                  <c:v>29</c:v>
                </c:pt>
                <c:pt idx="287">
                  <c:v>29</c:v>
                </c:pt>
                <c:pt idx="288">
                  <c:v>29</c:v>
                </c:pt>
                <c:pt idx="289">
                  <c:v>28</c:v>
                </c:pt>
                <c:pt idx="290">
                  <c:v>28</c:v>
                </c:pt>
                <c:pt idx="291">
                  <c:v>28</c:v>
                </c:pt>
                <c:pt idx="292">
                  <c:v>27</c:v>
                </c:pt>
                <c:pt idx="293">
                  <c:v>27</c:v>
                </c:pt>
                <c:pt idx="294">
                  <c:v>27</c:v>
                </c:pt>
                <c:pt idx="295">
                  <c:v>27</c:v>
                </c:pt>
                <c:pt idx="296">
                  <c:v>26.7</c:v>
                </c:pt>
                <c:pt idx="297">
                  <c:v>26.3</c:v>
                </c:pt>
                <c:pt idx="298">
                  <c:v>26</c:v>
                </c:pt>
                <c:pt idx="299">
                  <c:v>26</c:v>
                </c:pt>
                <c:pt idx="300">
                  <c:v>25</c:v>
                </c:pt>
                <c:pt idx="301">
                  <c:v>25</c:v>
                </c:pt>
                <c:pt idx="302">
                  <c:v>25</c:v>
                </c:pt>
                <c:pt idx="303">
                  <c:v>25</c:v>
                </c:pt>
                <c:pt idx="304">
                  <c:v>25</c:v>
                </c:pt>
                <c:pt idx="305">
                  <c:v>25</c:v>
                </c:pt>
                <c:pt idx="306">
                  <c:v>25</c:v>
                </c:pt>
                <c:pt idx="307">
                  <c:v>23</c:v>
                </c:pt>
                <c:pt idx="308">
                  <c:v>22</c:v>
                </c:pt>
                <c:pt idx="309">
                  <c:v>22</c:v>
                </c:pt>
                <c:pt idx="310">
                  <c:v>21</c:v>
                </c:pt>
                <c:pt idx="311">
                  <c:v>21</c:v>
                </c:pt>
                <c:pt idx="312">
                  <c:v>21</c:v>
                </c:pt>
                <c:pt idx="313">
                  <c:v>21</c:v>
                </c:pt>
                <c:pt idx="314">
                  <c:v>21</c:v>
                </c:pt>
                <c:pt idx="315">
                  <c:v>20.3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20</c:v>
                </c:pt>
                <c:pt idx="322">
                  <c:v>20</c:v>
                </c:pt>
                <c:pt idx="323">
                  <c:v>20</c:v>
                </c:pt>
                <c:pt idx="324">
                  <c:v>20</c:v>
                </c:pt>
                <c:pt idx="325">
                  <c:v>19</c:v>
                </c:pt>
                <c:pt idx="326">
                  <c:v>19</c:v>
                </c:pt>
                <c:pt idx="327">
                  <c:v>19</c:v>
                </c:pt>
                <c:pt idx="328">
                  <c:v>18</c:v>
                </c:pt>
                <c:pt idx="329">
                  <c:v>18</c:v>
                </c:pt>
                <c:pt idx="330">
                  <c:v>18</c:v>
                </c:pt>
                <c:pt idx="331">
                  <c:v>18</c:v>
                </c:pt>
                <c:pt idx="332">
                  <c:v>18</c:v>
                </c:pt>
                <c:pt idx="333">
                  <c:v>17</c:v>
                </c:pt>
                <c:pt idx="334">
                  <c:v>17</c:v>
                </c:pt>
                <c:pt idx="335">
                  <c:v>17</c:v>
                </c:pt>
                <c:pt idx="336">
                  <c:v>16</c:v>
                </c:pt>
                <c:pt idx="337">
                  <c:v>16</c:v>
                </c:pt>
                <c:pt idx="338">
                  <c:v>16</c:v>
                </c:pt>
                <c:pt idx="339">
                  <c:v>16</c:v>
                </c:pt>
                <c:pt idx="340">
                  <c:v>16</c:v>
                </c:pt>
                <c:pt idx="341">
                  <c:v>15</c:v>
                </c:pt>
                <c:pt idx="342">
                  <c:v>15</c:v>
                </c:pt>
                <c:pt idx="343">
                  <c:v>15</c:v>
                </c:pt>
                <c:pt idx="344">
                  <c:v>15</c:v>
                </c:pt>
                <c:pt idx="345">
                  <c:v>15</c:v>
                </c:pt>
                <c:pt idx="346">
                  <c:v>15</c:v>
                </c:pt>
                <c:pt idx="347">
                  <c:v>14</c:v>
                </c:pt>
                <c:pt idx="348">
                  <c:v>14</c:v>
                </c:pt>
                <c:pt idx="349">
                  <c:v>14</c:v>
                </c:pt>
                <c:pt idx="350">
                  <c:v>14</c:v>
                </c:pt>
                <c:pt idx="351">
                  <c:v>14</c:v>
                </c:pt>
                <c:pt idx="352">
                  <c:v>13</c:v>
                </c:pt>
                <c:pt idx="353">
                  <c:v>13</c:v>
                </c:pt>
                <c:pt idx="354">
                  <c:v>13</c:v>
                </c:pt>
                <c:pt idx="355">
                  <c:v>13</c:v>
                </c:pt>
                <c:pt idx="356">
                  <c:v>13</c:v>
                </c:pt>
                <c:pt idx="357">
                  <c:v>13</c:v>
                </c:pt>
                <c:pt idx="358">
                  <c:v>12</c:v>
                </c:pt>
                <c:pt idx="359">
                  <c:v>11</c:v>
                </c:pt>
                <c:pt idx="360">
                  <c:v>11</c:v>
                </c:pt>
                <c:pt idx="361">
                  <c:v>11</c:v>
                </c:pt>
                <c:pt idx="362">
                  <c:v>11</c:v>
                </c:pt>
                <c:pt idx="363">
                  <c:v>11</c:v>
                </c:pt>
                <c:pt idx="364">
                  <c:v>11</c:v>
                </c:pt>
                <c:pt idx="365">
                  <c:v>11</c:v>
                </c:pt>
                <c:pt idx="366">
                  <c:v>11</c:v>
                </c:pt>
                <c:pt idx="367">
                  <c:v>10</c:v>
                </c:pt>
                <c:pt idx="368">
                  <c:v>10</c:v>
                </c:pt>
                <c:pt idx="369">
                  <c:v>10</c:v>
                </c:pt>
                <c:pt idx="370">
                  <c:v>10</c:v>
                </c:pt>
                <c:pt idx="371">
                  <c:v>10</c:v>
                </c:pt>
                <c:pt idx="372">
                  <c:v>10</c:v>
                </c:pt>
                <c:pt idx="373">
                  <c:v>10</c:v>
                </c:pt>
                <c:pt idx="374">
                  <c:v>10</c:v>
                </c:pt>
                <c:pt idx="375">
                  <c:v>10</c:v>
                </c:pt>
                <c:pt idx="376">
                  <c:v>9</c:v>
                </c:pt>
                <c:pt idx="377">
                  <c:v>9</c:v>
                </c:pt>
                <c:pt idx="378">
                  <c:v>9</c:v>
                </c:pt>
                <c:pt idx="379">
                  <c:v>9</c:v>
                </c:pt>
                <c:pt idx="380">
                  <c:v>8</c:v>
                </c:pt>
                <c:pt idx="381">
                  <c:v>8</c:v>
                </c:pt>
                <c:pt idx="382">
                  <c:v>8</c:v>
                </c:pt>
                <c:pt idx="383">
                  <c:v>8</c:v>
                </c:pt>
                <c:pt idx="384">
                  <c:v>8</c:v>
                </c:pt>
                <c:pt idx="385">
                  <c:v>8</c:v>
                </c:pt>
                <c:pt idx="386">
                  <c:v>8</c:v>
                </c:pt>
                <c:pt idx="387">
                  <c:v>7.9</c:v>
                </c:pt>
                <c:pt idx="388">
                  <c:v>7</c:v>
                </c:pt>
                <c:pt idx="389">
                  <c:v>7</c:v>
                </c:pt>
                <c:pt idx="390">
                  <c:v>6</c:v>
                </c:pt>
                <c:pt idx="391">
                  <c:v>6</c:v>
                </c:pt>
                <c:pt idx="392">
                  <c:v>5</c:v>
                </c:pt>
                <c:pt idx="393">
                  <c:v>5</c:v>
                </c:pt>
                <c:pt idx="394">
                  <c:v>4</c:v>
                </c:pt>
                <c:pt idx="395">
                  <c:v>3</c:v>
                </c:pt>
                <c:pt idx="396">
                  <c:v>2</c:v>
                </c:pt>
                <c:pt idx="397">
                  <c:v>2</c:v>
                </c:pt>
                <c:pt idx="398">
                  <c:v>2</c:v>
                </c:pt>
                <c:pt idx="399">
                  <c:v>1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BC-448D-858F-B69E04D4C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138112"/>
        <c:axId val="218139648"/>
      </c:barChart>
      <c:catAx>
        <c:axId val="218138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139648"/>
        <c:crosses val="autoZero"/>
        <c:auto val="1"/>
        <c:lblAlgn val="ctr"/>
        <c:lblOffset val="100"/>
        <c:noMultiLvlLbl val="0"/>
      </c:catAx>
      <c:valAx>
        <c:axId val="21813964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13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Alanin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Alanin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AS'!$FM$8:$FM$422</c:f>
              <c:strCache>
                <c:ptCount val="415"/>
                <c:pt idx="0">
                  <c:v>Weizen Keim</c:v>
                </c:pt>
                <c:pt idx="1">
                  <c:v>Kalb Schnitzel (mager) frisch gegart</c:v>
                </c:pt>
                <c:pt idx="2">
                  <c:v>Rind Hackfleisch gegart</c:v>
                </c:pt>
                <c:pt idx="3">
                  <c:v>Kalb Filet (Lende) (mittelfett) frisch gegart</c:v>
                </c:pt>
                <c:pt idx="4">
                  <c:v>Kaviar echt</c:v>
                </c:pt>
                <c:pt idx="5">
                  <c:v>Kürbiskerne getrocknet</c:v>
                </c:pt>
                <c:pt idx="6">
                  <c:v>Forelle frisch gebraten Fischzuschnitt</c:v>
                </c:pt>
                <c:pt idx="7">
                  <c:v>Brathähnchen Brustfilet gebraten (zubereitet ohne Fett)</c:v>
                </c:pt>
                <c:pt idx="8">
                  <c:v>Lupinenschrot</c:v>
                </c:pt>
                <c:pt idx="9">
                  <c:v>Forelle blau (Zubereitung Gastronomie)</c:v>
                </c:pt>
                <c:pt idx="10">
                  <c:v>Kürbiskerne geröstet</c:v>
                </c:pt>
                <c:pt idx="11">
                  <c:v>Zander frisch gebraten Fischzuschnitt</c:v>
                </c:pt>
                <c:pt idx="12">
                  <c:v>Forellenfilets gebraten (Zubereitung Gastronomie)</c:v>
                </c:pt>
                <c:pt idx="13">
                  <c:v>Forelle geräuchert</c:v>
                </c:pt>
                <c:pt idx="14">
                  <c:v>Riesengarnelen gegrillt (Zubereitung Grossküche)</c:v>
                </c:pt>
                <c:pt idx="15">
                  <c:v>Pute Schenkel frisch gegart</c:v>
                </c:pt>
                <c:pt idx="16">
                  <c:v>Rind Filetsteak frisch</c:v>
                </c:pt>
                <c:pt idx="17">
                  <c:v>Bachsaibling geräuchert</c:v>
                </c:pt>
                <c:pt idx="18">
                  <c:v>Pute Brust frisch</c:v>
                </c:pt>
                <c:pt idx="19">
                  <c:v>Garnele frisch</c:v>
                </c:pt>
                <c:pt idx="20">
                  <c:v>Brathähnchen Schenkel gegrillt</c:v>
                </c:pt>
                <c:pt idx="21">
                  <c:v>Kalb Steak (mager) frisch</c:v>
                </c:pt>
                <c:pt idx="22">
                  <c:v>Lachs geräuchert</c:v>
                </c:pt>
                <c:pt idx="23">
                  <c:v>Zander frisch Fischzuschnitt</c:v>
                </c:pt>
                <c:pt idx="24">
                  <c:v>Pinienkerne</c:v>
                </c:pt>
                <c:pt idx="25">
                  <c:v>Kalb Hackfleisch frisch</c:v>
                </c:pt>
                <c:pt idx="26">
                  <c:v>Rind Hackfleisch frisch</c:v>
                </c:pt>
                <c:pt idx="27">
                  <c:v>Schwein Filet (mager) frisch</c:v>
                </c:pt>
                <c:pt idx="28">
                  <c:v>Krabbe klein (Shrimps) gegart</c:v>
                </c:pt>
                <c:pt idx="29">
                  <c:v>Lachs frisch</c:v>
                </c:pt>
                <c:pt idx="30">
                  <c:v>Reh Fleisch (mager) frisch</c:v>
                </c:pt>
                <c:pt idx="31">
                  <c:v>Schwein Schnitzel (mittelfett) frisch</c:v>
                </c:pt>
                <c:pt idx="32">
                  <c:v>Sonnenblumenkern</c:v>
                </c:pt>
                <c:pt idx="33">
                  <c:v>Hirse roh</c:v>
                </c:pt>
                <c:pt idx="34">
                  <c:v>Hirse Vollkornflocken</c:v>
                </c:pt>
                <c:pt idx="35">
                  <c:v>Schwein Schinkenspeck roh geräuchert</c:v>
                </c:pt>
                <c:pt idx="36">
                  <c:v>Hirsch Fleisch (mager) frisch</c:v>
                </c:pt>
                <c:pt idx="37">
                  <c:v>Kalb Leber gegart</c:v>
                </c:pt>
                <c:pt idx="38">
                  <c:v>Zanderfilet paniert, gebraten (Zubereitung Gastronomie)</c:v>
                </c:pt>
                <c:pt idx="39">
                  <c:v>Kokosnuss Mehl</c:v>
                </c:pt>
                <c:pt idx="40">
                  <c:v>Leinsamen</c:v>
                </c:pt>
                <c:pt idx="41">
                  <c:v>Mandel süss Mehl</c:v>
                </c:pt>
                <c:pt idx="42">
                  <c:v>Chiasamen</c:v>
                </c:pt>
                <c:pt idx="43">
                  <c:v>Linsen reif frisch</c:v>
                </c:pt>
                <c:pt idx="44">
                  <c:v>Schinkenpastete</c:v>
                </c:pt>
                <c:pt idx="45">
                  <c:v>Mandeln gebrannt</c:v>
                </c:pt>
                <c:pt idx="46">
                  <c:v>Schwein Hackfleisch frisch</c:v>
                </c:pt>
                <c:pt idx="47">
                  <c:v>Kalbsleber gebraten</c:v>
                </c:pt>
                <c:pt idx="48">
                  <c:v>Gänseleberpastete</c:v>
                </c:pt>
                <c:pt idx="49">
                  <c:v>Schwein Speck durchwachsen (Frühstücksspeck)</c:v>
                </c:pt>
                <c:pt idx="50">
                  <c:v>Leberpastete</c:v>
                </c:pt>
                <c:pt idx="51">
                  <c:v>Streichmettwurst</c:v>
                </c:pt>
                <c:pt idx="52">
                  <c:v>Streichmettwurst</c:v>
                </c:pt>
                <c:pt idx="53">
                  <c:v>Schweineschnitzel paniert, gebraten</c:v>
                </c:pt>
                <c:pt idx="54">
                  <c:v>Schweineschnitzel paniert, gebraten (Zubereitung Gastronomie)</c:v>
                </c:pt>
                <c:pt idx="55">
                  <c:v>Fleischkäse</c:v>
                </c:pt>
                <c:pt idx="56">
                  <c:v>Roquefort</c:v>
                </c:pt>
                <c:pt idx="57">
                  <c:v>Paranuss frisch</c:v>
                </c:pt>
                <c:pt idx="58">
                  <c:v>Blutwurst frisch, erhitzt (Zubereitung Haushalt)</c:v>
                </c:pt>
                <c:pt idx="59">
                  <c:v>Rostbratwurst</c:v>
                </c:pt>
                <c:pt idx="60">
                  <c:v>Bratwurst grob, Schweinsbratwurst grob</c:v>
                </c:pt>
                <c:pt idx="61">
                  <c:v>Mungobohnen reif frisch</c:v>
                </c:pt>
                <c:pt idx="62">
                  <c:v>Cervelat - Bockwurst</c:v>
                </c:pt>
                <c:pt idx="63">
                  <c:v>Wiener Würstchen</c:v>
                </c:pt>
                <c:pt idx="64">
                  <c:v>Weisswurst Münchener</c:v>
                </c:pt>
                <c:pt idx="65">
                  <c:v>Erdnuss geröstet</c:v>
                </c:pt>
                <c:pt idx="66">
                  <c:v>Mandel süss geröstet und gesalzen</c:v>
                </c:pt>
                <c:pt idx="67">
                  <c:v>Dinkel ganzes Korn roh</c:v>
                </c:pt>
                <c:pt idx="68">
                  <c:v>Amaranth roh</c:v>
                </c:pt>
                <c:pt idx="69">
                  <c:v>Getreide-Hafer</c:v>
                </c:pt>
                <c:pt idx="70">
                  <c:v>Fenchelsamen frisch</c:v>
                </c:pt>
                <c:pt idx="71">
                  <c:v>Pistazie geröstet</c:v>
                </c:pt>
                <c:pt idx="72">
                  <c:v>Flohsamen</c:v>
                </c:pt>
                <c:pt idx="73">
                  <c:v>Emmentaler</c:v>
                </c:pt>
                <c:pt idx="74">
                  <c:v>Emmentaler Vollfettstufe</c:v>
                </c:pt>
                <c:pt idx="75">
                  <c:v>Bergkäse aus Ziegenmilch Vollfettstufe</c:v>
                </c:pt>
                <c:pt idx="76">
                  <c:v>Schnittkäse aus Ziegenmilch (45% Fett i. Tr.)</c:v>
                </c:pt>
                <c:pt idx="77">
                  <c:v>Feta</c:v>
                </c:pt>
                <c:pt idx="78">
                  <c:v>Schafskäse</c:v>
                </c:pt>
                <c:pt idx="79">
                  <c:v>Baumnuss-Walnuss</c:v>
                </c:pt>
                <c:pt idx="80">
                  <c:v>Lyoner Wurst</c:v>
                </c:pt>
                <c:pt idx="81">
                  <c:v>Haselnuss roh</c:v>
                </c:pt>
                <c:pt idx="82">
                  <c:v>Spiegelei</c:v>
                </c:pt>
                <c:pt idx="83">
                  <c:v>Tilsiter</c:v>
                </c:pt>
                <c:pt idx="84">
                  <c:v>Cashewnuss frisch</c:v>
                </c:pt>
                <c:pt idx="85">
                  <c:v>Kümmelkäse Rahmstufe</c:v>
                </c:pt>
                <c:pt idx="86">
                  <c:v>Hirse Mehl</c:v>
                </c:pt>
                <c:pt idx="87">
                  <c:v>Cashewnuss geröstet</c:v>
                </c:pt>
                <c:pt idx="88">
                  <c:v>Hühnerei Vollei frisch 90 g</c:v>
                </c:pt>
                <c:pt idx="89">
                  <c:v>Getreide-Quinoa roh</c:v>
                </c:pt>
                <c:pt idx="90">
                  <c:v>Schokolade mit 85% Kakaoanteil</c:v>
                </c:pt>
                <c:pt idx="91">
                  <c:v>Schnittkäse aus Ziegenmilch (50% Fett i. Tr.)</c:v>
                </c:pt>
                <c:pt idx="92">
                  <c:v>Schokolade mit 100% Kakaoanteil</c:v>
                </c:pt>
                <c:pt idx="93">
                  <c:v>Mozzarella</c:v>
                </c:pt>
                <c:pt idx="94">
                  <c:v>Auster frisch</c:v>
                </c:pt>
                <c:pt idx="95">
                  <c:v>Hühnerei Vollei frisch 80 g</c:v>
                </c:pt>
                <c:pt idx="96">
                  <c:v>Miesmuschel frisch gegart</c:v>
                </c:pt>
                <c:pt idx="97">
                  <c:v>Weichkäse aus Ziegenmilch (45% Fett i. Tr.)</c:v>
                </c:pt>
                <c:pt idx="98">
                  <c:v>Weichkäse aus Ziegenmilch (45% Fett i. Tr.)</c:v>
                </c:pt>
                <c:pt idx="99">
                  <c:v>Kümmelkäse Vollfettstufe</c:v>
                </c:pt>
                <c:pt idx="100">
                  <c:v>Weichkäse aus Ziegenmilch (50% Fett i. Tr.)</c:v>
                </c:pt>
                <c:pt idx="101">
                  <c:v>Mozzarella 30% Fett i. Tr.</c:v>
                </c:pt>
                <c:pt idx="102">
                  <c:v>Hühnerei Vollei frisch 70 g</c:v>
                </c:pt>
                <c:pt idx="103">
                  <c:v>Schokolade mit 90% Kakaoanteil</c:v>
                </c:pt>
                <c:pt idx="104">
                  <c:v>Dinkel Vollkornmehl</c:v>
                </c:pt>
                <c:pt idx="105">
                  <c:v>Teigwaren-Vollkornteigwaren</c:v>
                </c:pt>
                <c:pt idx="106">
                  <c:v>Teigwaren-Vollkornteigwaren aus Weizen</c:v>
                </c:pt>
                <c:pt idx="107">
                  <c:v>Dinkelmehl 1050</c:v>
                </c:pt>
                <c:pt idx="108">
                  <c:v>Teigwaren-Vollkorneierteigwaren</c:v>
                </c:pt>
                <c:pt idx="109">
                  <c:v>Teigwaren-Frischeiteigwaren</c:v>
                </c:pt>
                <c:pt idx="110">
                  <c:v>Dinkelmehl Typ 630</c:v>
                </c:pt>
                <c:pt idx="111">
                  <c:v>Getreide-Buchweizen</c:v>
                </c:pt>
                <c:pt idx="112">
                  <c:v>Buchweizen gekeimt</c:v>
                </c:pt>
                <c:pt idx="113">
                  <c:v>Hühnerei Vollei frisch 60 g</c:v>
                </c:pt>
                <c:pt idx="114">
                  <c:v>Weizen Vollkorn</c:v>
                </c:pt>
                <c:pt idx="115">
                  <c:v>Hirse gegart</c:v>
                </c:pt>
                <c:pt idx="116">
                  <c:v>Getreide-Reis</c:v>
                </c:pt>
                <c:pt idx="117">
                  <c:v>Weizen Vollkornmehl</c:v>
                </c:pt>
                <c:pt idx="118">
                  <c:v>Pecannuss frisch</c:v>
                </c:pt>
                <c:pt idx="119">
                  <c:v>Dinkelvollkornbrötchen</c:v>
                </c:pt>
                <c:pt idx="120">
                  <c:v>Frischkäse aus Ziegenmilch (45% Fett i. Tr.)</c:v>
                </c:pt>
                <c:pt idx="121">
                  <c:v>Dinkel (Vollkornbrot)</c:v>
                </c:pt>
                <c:pt idx="122">
                  <c:v>Dinkelbrot (Vollkornbrot)</c:v>
                </c:pt>
                <c:pt idx="123">
                  <c:v>Dinkelflocken</c:v>
                </c:pt>
                <c:pt idx="124">
                  <c:v>Bitterschokolade</c:v>
                </c:pt>
                <c:pt idx="125">
                  <c:v>Teigwaren (allgemein) Hörnchen</c:v>
                </c:pt>
                <c:pt idx="126">
                  <c:v>Teigwaren (allgemein) Makkaroni</c:v>
                </c:pt>
                <c:pt idx="127">
                  <c:v>Teigwaren (allgemein) Schnitt-, Bandnudeln</c:v>
                </c:pt>
                <c:pt idx="128">
                  <c:v>Teigwaren (allgemein) Spaghetti</c:v>
                </c:pt>
                <c:pt idx="129">
                  <c:v>Teigwaren (allgemein) Spaghetti</c:v>
                </c:pt>
                <c:pt idx="130">
                  <c:v>Teigwaren (allgemein) Spätzle</c:v>
                </c:pt>
                <c:pt idx="131">
                  <c:v>Teigwaren-Eierteigwaren aus Weizen</c:v>
                </c:pt>
                <c:pt idx="132">
                  <c:v>Teigwaren-Eierteigwaren Makkaroni</c:v>
                </c:pt>
                <c:pt idx="133">
                  <c:v>Teigwaren-Eierteigwaren Spaghetti</c:v>
                </c:pt>
                <c:pt idx="134">
                  <c:v>Teigwaren-Eierteigwaren Spaghetti</c:v>
                </c:pt>
                <c:pt idx="135">
                  <c:v>Weizen Mehl Type 405</c:v>
                </c:pt>
                <c:pt idx="136">
                  <c:v>Linzertorte</c:v>
                </c:pt>
                <c:pt idx="137">
                  <c:v>Hühnerei Vollei frisch 50 g</c:v>
                </c:pt>
                <c:pt idx="138">
                  <c:v>Feige getrocknet</c:v>
                </c:pt>
                <c:pt idx="139">
                  <c:v>Kokosnuss Raspeln getrocknet</c:v>
                </c:pt>
                <c:pt idx="140">
                  <c:v>Weizen Mehl Type 550</c:v>
                </c:pt>
                <c:pt idx="141">
                  <c:v>Schokolade mit 70% Kakaoanteil</c:v>
                </c:pt>
                <c:pt idx="142">
                  <c:v>Mozzarella 20% Fett i. Tr.</c:v>
                </c:pt>
                <c:pt idx="143">
                  <c:v>Kichererbsen Konserve abgetropft</c:v>
                </c:pt>
                <c:pt idx="144">
                  <c:v>Frischkäse aus Ziegenmilch (20% Fett i. Tr.)</c:v>
                </c:pt>
                <c:pt idx="145">
                  <c:v>Milchschokolade</c:v>
                </c:pt>
                <c:pt idx="146">
                  <c:v>Brennnessel roh</c:v>
                </c:pt>
                <c:pt idx="147">
                  <c:v>Schafsmilch</c:v>
                </c:pt>
                <c:pt idx="148">
                  <c:v>Milchschokolade mit Mandeln</c:v>
                </c:pt>
                <c:pt idx="149">
                  <c:v>Roggen (Vollkorn)</c:v>
                </c:pt>
                <c:pt idx="150">
                  <c:v>Petersilienblatt frisch</c:v>
                </c:pt>
                <c:pt idx="151">
                  <c:v>Petersilienblatt frisch</c:v>
                </c:pt>
                <c:pt idx="152">
                  <c:v>Milchschokolade mit Erdnüssen</c:v>
                </c:pt>
                <c:pt idx="153">
                  <c:v>Milchschokolade Vollmilch-Nuss</c:v>
                </c:pt>
                <c:pt idx="154">
                  <c:v>Frischkäse aus Ziegenmilch (40% Fett i. Tr.)</c:v>
                </c:pt>
                <c:pt idx="155">
                  <c:v>Mango getrocknet</c:v>
                </c:pt>
                <c:pt idx="156">
                  <c:v>Trüffel</c:v>
                </c:pt>
                <c:pt idx="157">
                  <c:v>Schokolade mit 50% Kakaoanteil</c:v>
                </c:pt>
                <c:pt idx="158">
                  <c:v>Schokolade mit 50% Kakaoanteil</c:v>
                </c:pt>
                <c:pt idx="159">
                  <c:v>Erbsen grün frisch</c:v>
                </c:pt>
                <c:pt idx="160">
                  <c:v>Getreide-Zuckermais gegart</c:v>
                </c:pt>
                <c:pt idx="161">
                  <c:v>Schokolade-Zartbitterschokolade</c:v>
                </c:pt>
                <c:pt idx="162">
                  <c:v>Zartbitterschokolade</c:v>
                </c:pt>
                <c:pt idx="163">
                  <c:v>Kondensmilch 4% Fett</c:v>
                </c:pt>
                <c:pt idx="164">
                  <c:v>Kidney-Bohnen Konserve gegart abgetropft</c:v>
                </c:pt>
                <c:pt idx="165">
                  <c:v>Kerbel frisch</c:v>
                </c:pt>
                <c:pt idx="166">
                  <c:v>Buchweizen Mehl</c:v>
                </c:pt>
                <c:pt idx="167">
                  <c:v>Kokosnuss</c:v>
                </c:pt>
                <c:pt idx="168">
                  <c:v>Sojasprossen frisch</c:v>
                </c:pt>
                <c:pt idx="169">
                  <c:v>Kresse (Gartenkresse) (naehrwertrechner.de)</c:v>
                </c:pt>
                <c:pt idx="170">
                  <c:v>Dill frisch</c:v>
                </c:pt>
                <c:pt idx="171">
                  <c:v>Brötchen-Weizenbrötchen</c:v>
                </c:pt>
                <c:pt idx="172">
                  <c:v>Austernpilz roh</c:v>
                </c:pt>
                <c:pt idx="173">
                  <c:v>Rucola roh</c:v>
                </c:pt>
                <c:pt idx="174">
                  <c:v>Eierlikör</c:v>
                </c:pt>
                <c:pt idx="175">
                  <c:v>Weissbrot-Weizenbrot</c:v>
                </c:pt>
                <c:pt idx="176">
                  <c:v>Weissbrot-Weizenbrot</c:v>
                </c:pt>
                <c:pt idx="177">
                  <c:v>Teigwaren-Spaghetti Bolognese (Zubereitung Haushalt)</c:v>
                </c:pt>
                <c:pt idx="178">
                  <c:v>Kondensmilch 7.5 % Fett</c:v>
                </c:pt>
                <c:pt idx="179">
                  <c:v>Rosenkohl frisch</c:v>
                </c:pt>
                <c:pt idx="180">
                  <c:v>Meerrettich frisch</c:v>
                </c:pt>
                <c:pt idx="181">
                  <c:v>Gewürze-Basilikum frisch</c:v>
                </c:pt>
                <c:pt idx="182">
                  <c:v>Getreide-Quinoa gekocht</c:v>
                </c:pt>
                <c:pt idx="183">
                  <c:v>Teigwaren-Vollkornteigwaren gegart</c:v>
                </c:pt>
                <c:pt idx="184">
                  <c:v>Grünkohl frisch</c:v>
                </c:pt>
                <c:pt idx="185">
                  <c:v>Teigwaren-Spaghetti mit Tomatensosse "neapolitanische Art" (Zubereitung Gastronomie)</c:v>
                </c:pt>
                <c:pt idx="186">
                  <c:v>Luzernensprossen (Alfalfa) frisch</c:v>
                </c:pt>
                <c:pt idx="187">
                  <c:v>Rosenkohl gegart</c:v>
                </c:pt>
                <c:pt idx="188">
                  <c:v>Steinpilz frisch</c:v>
                </c:pt>
                <c:pt idx="189">
                  <c:v>Edelkastanie geröstet</c:v>
                </c:pt>
                <c:pt idx="190">
                  <c:v>Knoblauch gegart</c:v>
                </c:pt>
                <c:pt idx="191">
                  <c:v>Liebstöckel frisch</c:v>
                </c:pt>
                <c:pt idx="192">
                  <c:v>Pimpinelle frisch</c:v>
                </c:pt>
                <c:pt idx="193">
                  <c:v>Wacholder frisch</c:v>
                </c:pt>
                <c:pt idx="194">
                  <c:v>Weinraute frisch</c:v>
                </c:pt>
                <c:pt idx="195">
                  <c:v>Zitronenmelisse frisch</c:v>
                </c:pt>
                <c:pt idx="196">
                  <c:v>Knoblauch roh</c:v>
                </c:pt>
                <c:pt idx="197">
                  <c:v>Knoblauch roh</c:v>
                </c:pt>
                <c:pt idx="198">
                  <c:v>Estragon frisch</c:v>
                </c:pt>
                <c:pt idx="199">
                  <c:v>Schokolade weiss</c:v>
                </c:pt>
                <c:pt idx="200">
                  <c:v>Milchreis (Zubereitung Gastronomie)</c:v>
                </c:pt>
                <c:pt idx="201">
                  <c:v>Teigwaren aus Hartgriess gegart</c:v>
                </c:pt>
                <c:pt idx="202">
                  <c:v>Blumenkohl gegart</c:v>
                </c:pt>
                <c:pt idx="203">
                  <c:v>Romanesco (Minarettkohl) roh</c:v>
                </c:pt>
                <c:pt idx="204">
                  <c:v>Gewürze-Schnittlauch</c:v>
                </c:pt>
                <c:pt idx="205">
                  <c:v>Schnittlauch frisch</c:v>
                </c:pt>
                <c:pt idx="206">
                  <c:v>Schwarzwälder Kirschtorte</c:v>
                </c:pt>
                <c:pt idx="207">
                  <c:v>Teigwaren-Frischeiteigwaren gegart</c:v>
                </c:pt>
                <c:pt idx="208">
                  <c:v>Birkenpilz frisch</c:v>
                </c:pt>
                <c:pt idx="209">
                  <c:v>Sojadrink/Sojadrinkprodukte</c:v>
                </c:pt>
                <c:pt idx="210">
                  <c:v>Blattspinat gegart</c:v>
                </c:pt>
                <c:pt idx="211">
                  <c:v>Teigwaren-Nudeln (Zubereitung Haushalt)</c:v>
                </c:pt>
                <c:pt idx="212">
                  <c:v>Kokosblütenzucker</c:v>
                </c:pt>
                <c:pt idx="213">
                  <c:v>Blumenkohl roh</c:v>
                </c:pt>
                <c:pt idx="214">
                  <c:v>Bohnensprossen frisch</c:v>
                </c:pt>
                <c:pt idx="215">
                  <c:v>Büffelmilch</c:v>
                </c:pt>
                <c:pt idx="216">
                  <c:v>Champignon frisch</c:v>
                </c:pt>
                <c:pt idx="217">
                  <c:v>Blattspinat frisch</c:v>
                </c:pt>
                <c:pt idx="218">
                  <c:v>Teigwaren-Eierteigwaren gegart</c:v>
                </c:pt>
                <c:pt idx="219">
                  <c:v>Mangold frisch gegart</c:v>
                </c:pt>
                <c:pt idx="220">
                  <c:v>Broccoli frisch</c:v>
                </c:pt>
                <c:pt idx="221">
                  <c:v>Zwetschge getrocknet</c:v>
                </c:pt>
                <c:pt idx="222">
                  <c:v>Weintrauben getrocknet</c:v>
                </c:pt>
                <c:pt idx="223">
                  <c:v>Spargel grün</c:v>
                </c:pt>
                <c:pt idx="224">
                  <c:v>Broccoli frisch gegart</c:v>
                </c:pt>
                <c:pt idx="225">
                  <c:v>Bohnen weiss reif Konserve gegart abgetropft</c:v>
                </c:pt>
                <c:pt idx="226">
                  <c:v>Brunnenkresse frisch</c:v>
                </c:pt>
                <c:pt idx="227">
                  <c:v>Wirsingkohl frisch</c:v>
                </c:pt>
                <c:pt idx="228">
                  <c:v>Gewürze-Kapern</c:v>
                </c:pt>
                <c:pt idx="229">
                  <c:v>Artischocken frisch</c:v>
                </c:pt>
                <c:pt idx="230">
                  <c:v>Artischocken frisch gegart</c:v>
                </c:pt>
                <c:pt idx="231">
                  <c:v>Bambussprossen frisch</c:v>
                </c:pt>
                <c:pt idx="232">
                  <c:v>Mangold frisch</c:v>
                </c:pt>
                <c:pt idx="233">
                  <c:v>Kuhmilch entrahmt</c:v>
                </c:pt>
                <c:pt idx="234">
                  <c:v>Kuhmilch entrahmt</c:v>
                </c:pt>
                <c:pt idx="235">
                  <c:v>Ziegenmilch</c:v>
                </c:pt>
                <c:pt idx="236">
                  <c:v>Mungobohnensprossen</c:v>
                </c:pt>
                <c:pt idx="237">
                  <c:v>Mungobohnensprossen frisch</c:v>
                </c:pt>
                <c:pt idx="238">
                  <c:v>Mungobohnensprossen frisch</c:v>
                </c:pt>
                <c:pt idx="239">
                  <c:v>Getreidesprossen frisch</c:v>
                </c:pt>
                <c:pt idx="240">
                  <c:v>Kuhmilch Trinkmilch fettarm</c:v>
                </c:pt>
                <c:pt idx="241">
                  <c:v>Kuhmilch vollfett gekocht</c:v>
                </c:pt>
                <c:pt idx="242">
                  <c:v>Wirsingkohl gegart</c:v>
                </c:pt>
                <c:pt idx="243">
                  <c:v>Oregano</c:v>
                </c:pt>
                <c:pt idx="244">
                  <c:v>Joghurt vollfett</c:v>
                </c:pt>
                <c:pt idx="245">
                  <c:v>Kuhmilch Trinkmilch vollfett</c:v>
                </c:pt>
                <c:pt idx="246">
                  <c:v>Passionsfrucht - Maracuja frisch</c:v>
                </c:pt>
                <c:pt idx="247">
                  <c:v>Waldpilze</c:v>
                </c:pt>
                <c:pt idx="248">
                  <c:v>Batate (Süsskartoffel) gegart</c:v>
                </c:pt>
                <c:pt idx="249">
                  <c:v>Wirsingkohl gedünstet (Zubereitung Haushalt)</c:v>
                </c:pt>
                <c:pt idx="250">
                  <c:v>Topinambur frisch</c:v>
                </c:pt>
                <c:pt idx="251">
                  <c:v>Bohnen grün gegart</c:v>
                </c:pt>
                <c:pt idx="252">
                  <c:v>Bohnen-Stangenbohnen grün frisch</c:v>
                </c:pt>
                <c:pt idx="253">
                  <c:v>Buschbohnen grün frisch</c:v>
                </c:pt>
                <c:pt idx="254">
                  <c:v>Stangenbohnen grün frisch</c:v>
                </c:pt>
                <c:pt idx="255">
                  <c:v>Kapstachelbeere</c:v>
                </c:pt>
                <c:pt idx="256">
                  <c:v>Dattel getrocknet</c:v>
                </c:pt>
                <c:pt idx="257">
                  <c:v>Oliven schwarz</c:v>
                </c:pt>
                <c:pt idx="258">
                  <c:v>Oliven schwarz frisch</c:v>
                </c:pt>
                <c:pt idx="259">
                  <c:v>Oliven schwarz gesäuert</c:v>
                </c:pt>
                <c:pt idx="260">
                  <c:v>Majoran frisch</c:v>
                </c:pt>
                <c:pt idx="261">
                  <c:v>Acerola getrocknet</c:v>
                </c:pt>
                <c:pt idx="262">
                  <c:v>Kaffeesahne 10 % Fett (naehrwertrechner.de)</c:v>
                </c:pt>
                <c:pt idx="263">
                  <c:v>Kaffeesahne 15% Fett</c:v>
                </c:pt>
                <c:pt idx="264">
                  <c:v>Fenchel gegart</c:v>
                </c:pt>
                <c:pt idx="265">
                  <c:v>Kohlrabi frisch</c:v>
                </c:pt>
                <c:pt idx="266">
                  <c:v>Spargel weiss gegart</c:v>
                </c:pt>
                <c:pt idx="267">
                  <c:v>Edel-Reizker frisch</c:v>
                </c:pt>
                <c:pt idx="268">
                  <c:v>Fenchel frisch</c:v>
                </c:pt>
                <c:pt idx="269">
                  <c:v>Lauch -Porree gegart</c:v>
                </c:pt>
                <c:pt idx="270">
                  <c:v>Lauch</c:v>
                </c:pt>
                <c:pt idx="271">
                  <c:v>Schokolade gefüllt mit Kokosnuss</c:v>
                </c:pt>
                <c:pt idx="272">
                  <c:v>Salbei frisch</c:v>
                </c:pt>
                <c:pt idx="273">
                  <c:v>Kokosnussmilch 60% Kokosanteil</c:v>
                </c:pt>
                <c:pt idx="274">
                  <c:v>Spitzkohl frisch</c:v>
                </c:pt>
                <c:pt idx="275">
                  <c:v>Süsskartoffeln frisch</c:v>
                </c:pt>
                <c:pt idx="276">
                  <c:v>Weinbrand - Kirsche</c:v>
                </c:pt>
                <c:pt idx="277">
                  <c:v>Feldsalat frisch</c:v>
                </c:pt>
                <c:pt idx="278">
                  <c:v>Kartoffeln ungeschält frisch</c:v>
                </c:pt>
                <c:pt idx="279">
                  <c:v>Shiitakepilz frisch</c:v>
                </c:pt>
                <c:pt idx="280">
                  <c:v>Feige frisch</c:v>
                </c:pt>
                <c:pt idx="281">
                  <c:v>Kartoffel gegart</c:v>
                </c:pt>
                <c:pt idx="282">
                  <c:v>Salzkartoffeln (Zubereitung Haushalt)</c:v>
                </c:pt>
                <c:pt idx="283">
                  <c:v>Himbeere</c:v>
                </c:pt>
                <c:pt idx="284">
                  <c:v>Endivien frisch</c:v>
                </c:pt>
                <c:pt idx="285">
                  <c:v>Thymian frisch</c:v>
                </c:pt>
                <c:pt idx="286">
                  <c:v>Rotkappe frisch</c:v>
                </c:pt>
                <c:pt idx="287">
                  <c:v>Stutenmilch</c:v>
                </c:pt>
                <c:pt idx="288">
                  <c:v>Zucchini frisch</c:v>
                </c:pt>
                <c:pt idx="289">
                  <c:v>Zucchini frisch gegart</c:v>
                </c:pt>
                <c:pt idx="290">
                  <c:v>Avocado frisch</c:v>
                </c:pt>
                <c:pt idx="291">
                  <c:v>Avocado roh</c:v>
                </c:pt>
                <c:pt idx="292">
                  <c:v>Bohnen grün Konserve</c:v>
                </c:pt>
                <c:pt idx="293">
                  <c:v>Chinakohl frisch</c:v>
                </c:pt>
                <c:pt idx="294">
                  <c:v>Lollo Rosso roh</c:v>
                </c:pt>
                <c:pt idx="295">
                  <c:v>Oliven grün frisch</c:v>
                </c:pt>
                <c:pt idx="296">
                  <c:v>Eselsmilch</c:v>
                </c:pt>
                <c:pt idx="297">
                  <c:v>Oliven</c:v>
                </c:pt>
                <c:pt idx="298">
                  <c:v>Oliven grün gesäuert</c:v>
                </c:pt>
                <c:pt idx="299">
                  <c:v>Bratkartoffeln (Zubereitung Haushalt)</c:v>
                </c:pt>
                <c:pt idx="300">
                  <c:v>Chinakohl frisch gegart</c:v>
                </c:pt>
                <c:pt idx="301">
                  <c:v>Sanddornbeere frisch</c:v>
                </c:pt>
                <c:pt idx="302">
                  <c:v>Aubergine frisch</c:v>
                </c:pt>
                <c:pt idx="303">
                  <c:v>Aubergine frisch gegart</c:v>
                </c:pt>
                <c:pt idx="304">
                  <c:v>Aubergine frisch gegart</c:v>
                </c:pt>
                <c:pt idx="305">
                  <c:v>Honigmelone roh</c:v>
                </c:pt>
                <c:pt idx="306">
                  <c:v>Rotkohl frisch</c:v>
                </c:pt>
                <c:pt idx="307">
                  <c:v>Lorbeer</c:v>
                </c:pt>
                <c:pt idx="308">
                  <c:v>Mango frisch</c:v>
                </c:pt>
                <c:pt idx="309">
                  <c:v>Sanddornbeere Fruchtsaft</c:v>
                </c:pt>
                <c:pt idx="310">
                  <c:v>Johannisbeere schwarz frisch</c:v>
                </c:pt>
                <c:pt idx="311">
                  <c:v>Bleichsellerie Gemüsesaft</c:v>
                </c:pt>
                <c:pt idx="312">
                  <c:v>Chicoree frisch</c:v>
                </c:pt>
                <c:pt idx="313">
                  <c:v>Flohsamenschalen</c:v>
                </c:pt>
                <c:pt idx="314">
                  <c:v>Rotkohl frisch gegart</c:v>
                </c:pt>
                <c:pt idx="315">
                  <c:v>Weisskohl frisch</c:v>
                </c:pt>
                <c:pt idx="316">
                  <c:v>Sellerieblätter frisch</c:v>
                </c:pt>
                <c:pt idx="317">
                  <c:v>Karotte gegart</c:v>
                </c:pt>
                <c:pt idx="318">
                  <c:v>Mango Fruchtsaft</c:v>
                </c:pt>
                <c:pt idx="319">
                  <c:v>Mango Fruchtsaft</c:v>
                </c:pt>
                <c:pt idx="320">
                  <c:v>Brombeere</c:v>
                </c:pt>
                <c:pt idx="321">
                  <c:v>Kopfsalat frisch</c:v>
                </c:pt>
                <c:pt idx="322">
                  <c:v>Karotten roh</c:v>
                </c:pt>
                <c:pt idx="323">
                  <c:v>Haferdrink</c:v>
                </c:pt>
                <c:pt idx="324">
                  <c:v>Gemüsezwiebel roh</c:v>
                </c:pt>
                <c:pt idx="325">
                  <c:v>Orange frisch</c:v>
                </c:pt>
                <c:pt idx="326">
                  <c:v>Gemüsepaprika rot frisch</c:v>
                </c:pt>
                <c:pt idx="327">
                  <c:v>Johannisbeere</c:v>
                </c:pt>
                <c:pt idx="328">
                  <c:v>Orange Fruchtsaft</c:v>
                </c:pt>
                <c:pt idx="329">
                  <c:v>Aprikose</c:v>
                </c:pt>
                <c:pt idx="330">
                  <c:v>Gemüsepaprika gelb frisch</c:v>
                </c:pt>
                <c:pt idx="331">
                  <c:v>Gemüsepaprika grün frisch</c:v>
                </c:pt>
                <c:pt idx="332">
                  <c:v>Zwiebel</c:v>
                </c:pt>
                <c:pt idx="333">
                  <c:v>Banane</c:v>
                </c:pt>
                <c:pt idx="334">
                  <c:v>Nektarine frisch</c:v>
                </c:pt>
                <c:pt idx="335">
                  <c:v>Kiwi frisch</c:v>
                </c:pt>
                <c:pt idx="336">
                  <c:v>Eisbergsalat frisch</c:v>
                </c:pt>
                <c:pt idx="337">
                  <c:v>Erdbeere frisch</c:v>
                </c:pt>
                <c:pt idx="338">
                  <c:v>Walderdbeere frisch</c:v>
                </c:pt>
                <c:pt idx="339">
                  <c:v>Sauerkraut (Zubereitung Haushalt)</c:v>
                </c:pt>
                <c:pt idx="340">
                  <c:v>Zitrone frisch</c:v>
                </c:pt>
                <c:pt idx="341">
                  <c:v>Karotte Gemüsesaft</c:v>
                </c:pt>
                <c:pt idx="342">
                  <c:v>Pfirsich frisch</c:v>
                </c:pt>
                <c:pt idx="343">
                  <c:v>Rosmarin frisch</c:v>
                </c:pt>
                <c:pt idx="344">
                  <c:v>Kokosfett</c:v>
                </c:pt>
                <c:pt idx="345">
                  <c:v>Kokosöl</c:v>
                </c:pt>
                <c:pt idx="346">
                  <c:v>Rettich weiss frisch</c:v>
                </c:pt>
                <c:pt idx="347">
                  <c:v>Pomelo frisch</c:v>
                </c:pt>
                <c:pt idx="348">
                  <c:v>Pomelo frisch</c:v>
                </c:pt>
                <c:pt idx="349">
                  <c:v>Persimone</c:v>
                </c:pt>
                <c:pt idx="350">
                  <c:v>Radieschen frisch</c:v>
                </c:pt>
                <c:pt idx="351">
                  <c:v>Stachelbeere</c:v>
                </c:pt>
                <c:pt idx="352">
                  <c:v>Mandarine frisch </c:v>
                </c:pt>
                <c:pt idx="353">
                  <c:v>Clementine frisch</c:v>
                </c:pt>
                <c:pt idx="354">
                  <c:v>Bärlauch roh</c:v>
                </c:pt>
                <c:pt idx="355">
                  <c:v>Bier Starkbier</c:v>
                </c:pt>
                <c:pt idx="356">
                  <c:v>Bier Starkbier</c:v>
                </c:pt>
                <c:pt idx="357">
                  <c:v>Rote Bete gegart</c:v>
                </c:pt>
                <c:pt idx="358">
                  <c:v>Zitrone Fruchtsaft</c:v>
                </c:pt>
                <c:pt idx="359">
                  <c:v>Kaki frisch</c:v>
                </c:pt>
                <c:pt idx="360">
                  <c:v>Granatapfel frisch</c:v>
                </c:pt>
                <c:pt idx="361">
                  <c:v>Rote Bete Gemüsesaft</c:v>
                </c:pt>
                <c:pt idx="362">
                  <c:v>Reisdrink</c:v>
                </c:pt>
                <c:pt idx="363">
                  <c:v>Granatapfel Fruchtsaft</c:v>
                </c:pt>
                <c:pt idx="364">
                  <c:v>Papaya roh</c:v>
                </c:pt>
                <c:pt idx="365">
                  <c:v>Weintraube rot frisch</c:v>
                </c:pt>
                <c:pt idx="366">
                  <c:v>Weintraube weiss frisch</c:v>
                </c:pt>
                <c:pt idx="367">
                  <c:v>Weintraube rot Fruchtsaft</c:v>
                </c:pt>
                <c:pt idx="368">
                  <c:v>Tomatensosse aus frischen Tomaten (Zubereitung Haushalt)</c:v>
                </c:pt>
                <c:pt idx="369">
                  <c:v>Tomate rot roh</c:v>
                </c:pt>
                <c:pt idx="370">
                  <c:v>Tomaten-Cocktailtomaten</c:v>
                </c:pt>
                <c:pt idx="371">
                  <c:v>Mirabelle frisch</c:v>
                </c:pt>
                <c:pt idx="372">
                  <c:v>Heidelbeere frisch</c:v>
                </c:pt>
                <c:pt idx="373">
                  <c:v>Wassermelone roh</c:v>
                </c:pt>
                <c:pt idx="374">
                  <c:v>Heidelbeere Fruchtsaft</c:v>
                </c:pt>
                <c:pt idx="375">
                  <c:v>Bier</c:v>
                </c:pt>
                <c:pt idx="376">
                  <c:v>Bier Hell</c:v>
                </c:pt>
                <c:pt idx="377">
                  <c:v>Pflaume frisch</c:v>
                </c:pt>
                <c:pt idx="378">
                  <c:v>Zwetschge frisch</c:v>
                </c:pt>
                <c:pt idx="379">
                  <c:v>Gurke frisch</c:v>
                </c:pt>
                <c:pt idx="380">
                  <c:v>Ingwerknolle</c:v>
                </c:pt>
                <c:pt idx="381">
                  <c:v>Ananas frisch</c:v>
                </c:pt>
                <c:pt idx="382">
                  <c:v>Tomaten Gemüsesaft</c:v>
                </c:pt>
                <c:pt idx="383">
                  <c:v>Ananas Fruchtsaft</c:v>
                </c:pt>
                <c:pt idx="384">
                  <c:v>Kürbissuppe (Zubereitung Haushalt)</c:v>
                </c:pt>
                <c:pt idx="385">
                  <c:v>Bier Dunkel</c:v>
                </c:pt>
                <c:pt idx="386">
                  <c:v>Apfel</c:v>
                </c:pt>
                <c:pt idx="387">
                  <c:v>Bier alkoholfrei (&lt; 0,5 Gew% Alkohol)</c:v>
                </c:pt>
                <c:pt idx="388">
                  <c:v>Apfel Fruchtsaft (Ohne Zuckerzusatz)</c:v>
                </c:pt>
                <c:pt idx="389">
                  <c:v>Apfel Fruchtsaft (Ohne Zuckerzusatz)</c:v>
                </c:pt>
                <c:pt idx="390">
                  <c:v>Birne frisch</c:v>
                </c:pt>
                <c:pt idx="391">
                  <c:v>Mandeldrink ungesüsst</c:v>
                </c:pt>
                <c:pt idx="392">
                  <c:v>Weizenbier (Weissbier) obergärig</c:v>
                </c:pt>
                <c:pt idx="393">
                  <c:v>Preiselbeere Fruchtsaft</c:v>
                </c:pt>
                <c:pt idx="394">
                  <c:v>Kokoswasser</c:v>
                </c:pt>
                <c:pt idx="395">
                  <c:v>Kaffee mit Milch (Getränk)</c:v>
                </c:pt>
                <c:pt idx="396">
                  <c:v>Kaffee (Getränk)</c:v>
                </c:pt>
                <c:pt idx="397">
                  <c:v>Wein-Rotwein leicht</c:v>
                </c:pt>
                <c:pt idx="398">
                  <c:v>Wein-Rotwein mittel Qualitätswein</c:v>
                </c:pt>
                <c:pt idx="399">
                  <c:v>Wein-Rotwein schwer</c:v>
                </c:pt>
                <c:pt idx="400">
                  <c:v>Wein-Weisswein trocken</c:v>
                </c:pt>
                <c:pt idx="401">
                  <c:v>Tee schwarz mit Milch (Getränk)</c:v>
                </c:pt>
                <c:pt idx="402">
                  <c:v>Most</c:v>
                </c:pt>
                <c:pt idx="403">
                  <c:v>Cognac</c:v>
                </c:pt>
                <c:pt idx="404">
                  <c:v>Kirschwasser</c:v>
                </c:pt>
                <c:pt idx="405">
                  <c:v>Klare Branntweine (klare Spirituosen)</c:v>
                </c:pt>
                <c:pt idx="406">
                  <c:v>Whisky</c:v>
                </c:pt>
                <c:pt idx="407">
                  <c:v>Zwetschgenwasser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AS'!$FN$8:$FN$422</c:f>
              <c:numCache>
                <c:formatCode>General</c:formatCode>
                <c:ptCount val="415"/>
                <c:pt idx="0">
                  <c:v>1862</c:v>
                </c:pt>
                <c:pt idx="1">
                  <c:v>1843</c:v>
                </c:pt>
                <c:pt idx="2">
                  <c:v>1711</c:v>
                </c:pt>
                <c:pt idx="3">
                  <c:v>1656</c:v>
                </c:pt>
                <c:pt idx="4">
                  <c:v>1618</c:v>
                </c:pt>
                <c:pt idx="5">
                  <c:v>1528</c:v>
                </c:pt>
                <c:pt idx="6">
                  <c:v>1526</c:v>
                </c:pt>
                <c:pt idx="7">
                  <c:v>1522</c:v>
                </c:pt>
                <c:pt idx="8">
                  <c:v>1520.2</c:v>
                </c:pt>
                <c:pt idx="9">
                  <c:v>1489</c:v>
                </c:pt>
                <c:pt idx="10">
                  <c:v>1462</c:v>
                </c:pt>
                <c:pt idx="11">
                  <c:v>1426</c:v>
                </c:pt>
                <c:pt idx="12">
                  <c:v>1419</c:v>
                </c:pt>
                <c:pt idx="13">
                  <c:v>1393</c:v>
                </c:pt>
                <c:pt idx="14">
                  <c:v>1376</c:v>
                </c:pt>
                <c:pt idx="15">
                  <c:v>1369</c:v>
                </c:pt>
                <c:pt idx="16">
                  <c:v>1314</c:v>
                </c:pt>
                <c:pt idx="17">
                  <c:v>1304</c:v>
                </c:pt>
                <c:pt idx="18">
                  <c:v>1301</c:v>
                </c:pt>
                <c:pt idx="19">
                  <c:v>1280</c:v>
                </c:pt>
                <c:pt idx="20">
                  <c:v>1258</c:v>
                </c:pt>
                <c:pt idx="21">
                  <c:v>1252</c:v>
                </c:pt>
                <c:pt idx="22">
                  <c:v>1247</c:v>
                </c:pt>
                <c:pt idx="23">
                  <c:v>1229</c:v>
                </c:pt>
                <c:pt idx="24">
                  <c:v>1224</c:v>
                </c:pt>
                <c:pt idx="25">
                  <c:v>1223</c:v>
                </c:pt>
                <c:pt idx="26">
                  <c:v>1218</c:v>
                </c:pt>
                <c:pt idx="27">
                  <c:v>1210</c:v>
                </c:pt>
                <c:pt idx="28">
                  <c:v>1191</c:v>
                </c:pt>
                <c:pt idx="29">
                  <c:v>1178</c:v>
                </c:pt>
                <c:pt idx="30">
                  <c:v>1177</c:v>
                </c:pt>
                <c:pt idx="31">
                  <c:v>1166</c:v>
                </c:pt>
                <c:pt idx="32">
                  <c:v>1155</c:v>
                </c:pt>
                <c:pt idx="33">
                  <c:v>1147</c:v>
                </c:pt>
                <c:pt idx="34">
                  <c:v>1147</c:v>
                </c:pt>
                <c:pt idx="35">
                  <c:v>1139</c:v>
                </c:pt>
                <c:pt idx="36">
                  <c:v>1133</c:v>
                </c:pt>
                <c:pt idx="37">
                  <c:v>1091</c:v>
                </c:pt>
                <c:pt idx="38">
                  <c:v>1074</c:v>
                </c:pt>
                <c:pt idx="39">
                  <c:v>1066.8</c:v>
                </c:pt>
                <c:pt idx="40">
                  <c:v>1066</c:v>
                </c:pt>
                <c:pt idx="41">
                  <c:v>1035</c:v>
                </c:pt>
                <c:pt idx="42">
                  <c:v>1024.4000000000001</c:v>
                </c:pt>
                <c:pt idx="43">
                  <c:v>1011</c:v>
                </c:pt>
                <c:pt idx="44">
                  <c:v>1004</c:v>
                </c:pt>
                <c:pt idx="45">
                  <c:v>993.6</c:v>
                </c:pt>
                <c:pt idx="46">
                  <c:v>979</c:v>
                </c:pt>
                <c:pt idx="47">
                  <c:v>969</c:v>
                </c:pt>
                <c:pt idx="48">
                  <c:v>966</c:v>
                </c:pt>
                <c:pt idx="49">
                  <c:v>962</c:v>
                </c:pt>
                <c:pt idx="50">
                  <c:v>960</c:v>
                </c:pt>
                <c:pt idx="51">
                  <c:v>959</c:v>
                </c:pt>
                <c:pt idx="52">
                  <c:v>959</c:v>
                </c:pt>
                <c:pt idx="53">
                  <c:v>957</c:v>
                </c:pt>
                <c:pt idx="54">
                  <c:v>957</c:v>
                </c:pt>
                <c:pt idx="55">
                  <c:v>954</c:v>
                </c:pt>
                <c:pt idx="56">
                  <c:v>924</c:v>
                </c:pt>
                <c:pt idx="57">
                  <c:v>922</c:v>
                </c:pt>
                <c:pt idx="58">
                  <c:v>909</c:v>
                </c:pt>
                <c:pt idx="59">
                  <c:v>908</c:v>
                </c:pt>
                <c:pt idx="60">
                  <c:v>895</c:v>
                </c:pt>
                <c:pt idx="61">
                  <c:v>855</c:v>
                </c:pt>
                <c:pt idx="62">
                  <c:v>835</c:v>
                </c:pt>
                <c:pt idx="63">
                  <c:v>835</c:v>
                </c:pt>
                <c:pt idx="64">
                  <c:v>824</c:v>
                </c:pt>
                <c:pt idx="65">
                  <c:v>810</c:v>
                </c:pt>
                <c:pt idx="66">
                  <c:v>803</c:v>
                </c:pt>
                <c:pt idx="67">
                  <c:v>803</c:v>
                </c:pt>
                <c:pt idx="68">
                  <c:v>799</c:v>
                </c:pt>
                <c:pt idx="69">
                  <c:v>790</c:v>
                </c:pt>
                <c:pt idx="70">
                  <c:v>790</c:v>
                </c:pt>
                <c:pt idx="71">
                  <c:v>788</c:v>
                </c:pt>
                <c:pt idx="72">
                  <c:v>782.1</c:v>
                </c:pt>
                <c:pt idx="73">
                  <c:v>775</c:v>
                </c:pt>
                <c:pt idx="74">
                  <c:v>775</c:v>
                </c:pt>
                <c:pt idx="75">
                  <c:v>760</c:v>
                </c:pt>
                <c:pt idx="76">
                  <c:v>760</c:v>
                </c:pt>
                <c:pt idx="77">
                  <c:v>748</c:v>
                </c:pt>
                <c:pt idx="78">
                  <c:v>748</c:v>
                </c:pt>
                <c:pt idx="79">
                  <c:v>720</c:v>
                </c:pt>
                <c:pt idx="80">
                  <c:v>717</c:v>
                </c:pt>
                <c:pt idx="81">
                  <c:v>714.3</c:v>
                </c:pt>
                <c:pt idx="82">
                  <c:v>712</c:v>
                </c:pt>
                <c:pt idx="83">
                  <c:v>710</c:v>
                </c:pt>
                <c:pt idx="84">
                  <c:v>700</c:v>
                </c:pt>
                <c:pt idx="85">
                  <c:v>680</c:v>
                </c:pt>
                <c:pt idx="86">
                  <c:v>661</c:v>
                </c:pt>
                <c:pt idx="87">
                  <c:v>646</c:v>
                </c:pt>
                <c:pt idx="88">
                  <c:v>639</c:v>
                </c:pt>
                <c:pt idx="89">
                  <c:v>618</c:v>
                </c:pt>
                <c:pt idx="90">
                  <c:v>617.20000000000005</c:v>
                </c:pt>
                <c:pt idx="91">
                  <c:v>600</c:v>
                </c:pt>
                <c:pt idx="92">
                  <c:v>597.29999999999995</c:v>
                </c:pt>
                <c:pt idx="93">
                  <c:v>594</c:v>
                </c:pt>
                <c:pt idx="94">
                  <c:v>585</c:v>
                </c:pt>
                <c:pt idx="95">
                  <c:v>568</c:v>
                </c:pt>
                <c:pt idx="96">
                  <c:v>550</c:v>
                </c:pt>
                <c:pt idx="97">
                  <c:v>546</c:v>
                </c:pt>
                <c:pt idx="98">
                  <c:v>546</c:v>
                </c:pt>
                <c:pt idx="99">
                  <c:v>543</c:v>
                </c:pt>
                <c:pt idx="100">
                  <c:v>538</c:v>
                </c:pt>
                <c:pt idx="101">
                  <c:v>523.1</c:v>
                </c:pt>
                <c:pt idx="102">
                  <c:v>497</c:v>
                </c:pt>
                <c:pt idx="103">
                  <c:v>491.9</c:v>
                </c:pt>
                <c:pt idx="104">
                  <c:v>470</c:v>
                </c:pt>
                <c:pt idx="105">
                  <c:v>469</c:v>
                </c:pt>
                <c:pt idx="106">
                  <c:v>469</c:v>
                </c:pt>
                <c:pt idx="107">
                  <c:v>456.1</c:v>
                </c:pt>
                <c:pt idx="108">
                  <c:v>453</c:v>
                </c:pt>
                <c:pt idx="109">
                  <c:v>439</c:v>
                </c:pt>
                <c:pt idx="110">
                  <c:v>438</c:v>
                </c:pt>
                <c:pt idx="111">
                  <c:v>435</c:v>
                </c:pt>
                <c:pt idx="112">
                  <c:v>435</c:v>
                </c:pt>
                <c:pt idx="113">
                  <c:v>426</c:v>
                </c:pt>
                <c:pt idx="114">
                  <c:v>411</c:v>
                </c:pt>
                <c:pt idx="115">
                  <c:v>411</c:v>
                </c:pt>
                <c:pt idx="116">
                  <c:v>410</c:v>
                </c:pt>
                <c:pt idx="117">
                  <c:v>403</c:v>
                </c:pt>
                <c:pt idx="118">
                  <c:v>400</c:v>
                </c:pt>
                <c:pt idx="119">
                  <c:v>399</c:v>
                </c:pt>
                <c:pt idx="120">
                  <c:v>398</c:v>
                </c:pt>
                <c:pt idx="121">
                  <c:v>396</c:v>
                </c:pt>
                <c:pt idx="122">
                  <c:v>396</c:v>
                </c:pt>
                <c:pt idx="123">
                  <c:v>385.6</c:v>
                </c:pt>
                <c:pt idx="124">
                  <c:v>381</c:v>
                </c:pt>
                <c:pt idx="125">
                  <c:v>370</c:v>
                </c:pt>
                <c:pt idx="126">
                  <c:v>370</c:v>
                </c:pt>
                <c:pt idx="127">
                  <c:v>370</c:v>
                </c:pt>
                <c:pt idx="128">
                  <c:v>370</c:v>
                </c:pt>
                <c:pt idx="129">
                  <c:v>370</c:v>
                </c:pt>
                <c:pt idx="130">
                  <c:v>370</c:v>
                </c:pt>
                <c:pt idx="131">
                  <c:v>370</c:v>
                </c:pt>
                <c:pt idx="132">
                  <c:v>370</c:v>
                </c:pt>
                <c:pt idx="133">
                  <c:v>370</c:v>
                </c:pt>
                <c:pt idx="134">
                  <c:v>370</c:v>
                </c:pt>
                <c:pt idx="135">
                  <c:v>370</c:v>
                </c:pt>
                <c:pt idx="136">
                  <c:v>360</c:v>
                </c:pt>
                <c:pt idx="137">
                  <c:v>355</c:v>
                </c:pt>
                <c:pt idx="138">
                  <c:v>352</c:v>
                </c:pt>
                <c:pt idx="139">
                  <c:v>350</c:v>
                </c:pt>
                <c:pt idx="140">
                  <c:v>350</c:v>
                </c:pt>
                <c:pt idx="141">
                  <c:v>337.5</c:v>
                </c:pt>
                <c:pt idx="142">
                  <c:v>334</c:v>
                </c:pt>
                <c:pt idx="143">
                  <c:v>326</c:v>
                </c:pt>
                <c:pt idx="144">
                  <c:v>323</c:v>
                </c:pt>
                <c:pt idx="145">
                  <c:v>322</c:v>
                </c:pt>
                <c:pt idx="146">
                  <c:v>321</c:v>
                </c:pt>
                <c:pt idx="147">
                  <c:v>308</c:v>
                </c:pt>
                <c:pt idx="148">
                  <c:v>302</c:v>
                </c:pt>
                <c:pt idx="149">
                  <c:v>302</c:v>
                </c:pt>
                <c:pt idx="150">
                  <c:v>301</c:v>
                </c:pt>
                <c:pt idx="151">
                  <c:v>301</c:v>
                </c:pt>
                <c:pt idx="152">
                  <c:v>298</c:v>
                </c:pt>
                <c:pt idx="153">
                  <c:v>294</c:v>
                </c:pt>
                <c:pt idx="154">
                  <c:v>294</c:v>
                </c:pt>
                <c:pt idx="155">
                  <c:v>288</c:v>
                </c:pt>
                <c:pt idx="156">
                  <c:v>277</c:v>
                </c:pt>
                <c:pt idx="157">
                  <c:v>273.8</c:v>
                </c:pt>
                <c:pt idx="158">
                  <c:v>273.8</c:v>
                </c:pt>
                <c:pt idx="159">
                  <c:v>269</c:v>
                </c:pt>
                <c:pt idx="160">
                  <c:v>262</c:v>
                </c:pt>
                <c:pt idx="161">
                  <c:v>249</c:v>
                </c:pt>
                <c:pt idx="162">
                  <c:v>249</c:v>
                </c:pt>
                <c:pt idx="163">
                  <c:v>248</c:v>
                </c:pt>
                <c:pt idx="164">
                  <c:v>247</c:v>
                </c:pt>
                <c:pt idx="165">
                  <c:v>246</c:v>
                </c:pt>
                <c:pt idx="166">
                  <c:v>245</c:v>
                </c:pt>
                <c:pt idx="167">
                  <c:v>244</c:v>
                </c:pt>
                <c:pt idx="168">
                  <c:v>244</c:v>
                </c:pt>
                <c:pt idx="169">
                  <c:v>243</c:v>
                </c:pt>
                <c:pt idx="170">
                  <c:v>243</c:v>
                </c:pt>
                <c:pt idx="171">
                  <c:v>241</c:v>
                </c:pt>
                <c:pt idx="172">
                  <c:v>234</c:v>
                </c:pt>
                <c:pt idx="173">
                  <c:v>232.8</c:v>
                </c:pt>
                <c:pt idx="174">
                  <c:v>232</c:v>
                </c:pt>
                <c:pt idx="175">
                  <c:v>229</c:v>
                </c:pt>
                <c:pt idx="176">
                  <c:v>229</c:v>
                </c:pt>
                <c:pt idx="177">
                  <c:v>218</c:v>
                </c:pt>
                <c:pt idx="178">
                  <c:v>215</c:v>
                </c:pt>
                <c:pt idx="179">
                  <c:v>214</c:v>
                </c:pt>
                <c:pt idx="180">
                  <c:v>207</c:v>
                </c:pt>
                <c:pt idx="181">
                  <c:v>204</c:v>
                </c:pt>
                <c:pt idx="182">
                  <c:v>202.8</c:v>
                </c:pt>
                <c:pt idx="183">
                  <c:v>202</c:v>
                </c:pt>
                <c:pt idx="184">
                  <c:v>194</c:v>
                </c:pt>
                <c:pt idx="185">
                  <c:v>188</c:v>
                </c:pt>
                <c:pt idx="186">
                  <c:v>188</c:v>
                </c:pt>
                <c:pt idx="187">
                  <c:v>181</c:v>
                </c:pt>
                <c:pt idx="188">
                  <c:v>180</c:v>
                </c:pt>
                <c:pt idx="189">
                  <c:v>180</c:v>
                </c:pt>
                <c:pt idx="190">
                  <c:v>179</c:v>
                </c:pt>
                <c:pt idx="191">
                  <c:v>175</c:v>
                </c:pt>
                <c:pt idx="192">
                  <c:v>175</c:v>
                </c:pt>
                <c:pt idx="193">
                  <c:v>175</c:v>
                </c:pt>
                <c:pt idx="194">
                  <c:v>175</c:v>
                </c:pt>
                <c:pt idx="195">
                  <c:v>175</c:v>
                </c:pt>
                <c:pt idx="196">
                  <c:v>173</c:v>
                </c:pt>
                <c:pt idx="197">
                  <c:v>173</c:v>
                </c:pt>
                <c:pt idx="198">
                  <c:v>170</c:v>
                </c:pt>
                <c:pt idx="199">
                  <c:v>167</c:v>
                </c:pt>
                <c:pt idx="200">
                  <c:v>167</c:v>
                </c:pt>
                <c:pt idx="201">
                  <c:v>161</c:v>
                </c:pt>
                <c:pt idx="202">
                  <c:v>160</c:v>
                </c:pt>
                <c:pt idx="203">
                  <c:v>160</c:v>
                </c:pt>
                <c:pt idx="204">
                  <c:v>158</c:v>
                </c:pt>
                <c:pt idx="205">
                  <c:v>158</c:v>
                </c:pt>
                <c:pt idx="206">
                  <c:v>158</c:v>
                </c:pt>
                <c:pt idx="207">
                  <c:v>157</c:v>
                </c:pt>
                <c:pt idx="208">
                  <c:v>157</c:v>
                </c:pt>
                <c:pt idx="209">
                  <c:v>151</c:v>
                </c:pt>
                <c:pt idx="210">
                  <c:v>149</c:v>
                </c:pt>
                <c:pt idx="211">
                  <c:v>148</c:v>
                </c:pt>
                <c:pt idx="212">
                  <c:v>147.4</c:v>
                </c:pt>
                <c:pt idx="213">
                  <c:v>147</c:v>
                </c:pt>
                <c:pt idx="214">
                  <c:v>144</c:v>
                </c:pt>
                <c:pt idx="215">
                  <c:v>140</c:v>
                </c:pt>
                <c:pt idx="216">
                  <c:v>137</c:v>
                </c:pt>
                <c:pt idx="217">
                  <c:v>134</c:v>
                </c:pt>
                <c:pt idx="218">
                  <c:v>132</c:v>
                </c:pt>
                <c:pt idx="219">
                  <c:v>131</c:v>
                </c:pt>
                <c:pt idx="220">
                  <c:v>129</c:v>
                </c:pt>
                <c:pt idx="221">
                  <c:v>128</c:v>
                </c:pt>
                <c:pt idx="222">
                  <c:v>124</c:v>
                </c:pt>
                <c:pt idx="223">
                  <c:v>124</c:v>
                </c:pt>
                <c:pt idx="224">
                  <c:v>123</c:v>
                </c:pt>
                <c:pt idx="225">
                  <c:v>122</c:v>
                </c:pt>
                <c:pt idx="226">
                  <c:v>121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118</c:v>
                </c:pt>
                <c:pt idx="232">
                  <c:v>117</c:v>
                </c:pt>
                <c:pt idx="233">
                  <c:v>116</c:v>
                </c:pt>
                <c:pt idx="234">
                  <c:v>116</c:v>
                </c:pt>
                <c:pt idx="235">
                  <c:v>116</c:v>
                </c:pt>
                <c:pt idx="236">
                  <c:v>115</c:v>
                </c:pt>
                <c:pt idx="237">
                  <c:v>115</c:v>
                </c:pt>
                <c:pt idx="238">
                  <c:v>115</c:v>
                </c:pt>
                <c:pt idx="239">
                  <c:v>112</c:v>
                </c:pt>
                <c:pt idx="240">
                  <c:v>112</c:v>
                </c:pt>
                <c:pt idx="241">
                  <c:v>111</c:v>
                </c:pt>
                <c:pt idx="242">
                  <c:v>110</c:v>
                </c:pt>
                <c:pt idx="243">
                  <c:v>110</c:v>
                </c:pt>
                <c:pt idx="244">
                  <c:v>109</c:v>
                </c:pt>
                <c:pt idx="245">
                  <c:v>109</c:v>
                </c:pt>
                <c:pt idx="246">
                  <c:v>108</c:v>
                </c:pt>
                <c:pt idx="247">
                  <c:v>106</c:v>
                </c:pt>
                <c:pt idx="248">
                  <c:v>106</c:v>
                </c:pt>
                <c:pt idx="249">
                  <c:v>105</c:v>
                </c:pt>
                <c:pt idx="250">
                  <c:v>105</c:v>
                </c:pt>
                <c:pt idx="251">
                  <c:v>105</c:v>
                </c:pt>
                <c:pt idx="252">
                  <c:v>105</c:v>
                </c:pt>
                <c:pt idx="253">
                  <c:v>105</c:v>
                </c:pt>
                <c:pt idx="254">
                  <c:v>105</c:v>
                </c:pt>
                <c:pt idx="255">
                  <c:v>104</c:v>
                </c:pt>
                <c:pt idx="256">
                  <c:v>104</c:v>
                </c:pt>
                <c:pt idx="257">
                  <c:v>103</c:v>
                </c:pt>
                <c:pt idx="258">
                  <c:v>103</c:v>
                </c:pt>
                <c:pt idx="259">
                  <c:v>103</c:v>
                </c:pt>
                <c:pt idx="260">
                  <c:v>103</c:v>
                </c:pt>
                <c:pt idx="261">
                  <c:v>103</c:v>
                </c:pt>
                <c:pt idx="262">
                  <c:v>102</c:v>
                </c:pt>
                <c:pt idx="263">
                  <c:v>99</c:v>
                </c:pt>
                <c:pt idx="264">
                  <c:v>97</c:v>
                </c:pt>
                <c:pt idx="265">
                  <c:v>96</c:v>
                </c:pt>
                <c:pt idx="266">
                  <c:v>95</c:v>
                </c:pt>
                <c:pt idx="267">
                  <c:v>95</c:v>
                </c:pt>
                <c:pt idx="268">
                  <c:v>92</c:v>
                </c:pt>
                <c:pt idx="269">
                  <c:v>91</c:v>
                </c:pt>
                <c:pt idx="270">
                  <c:v>90</c:v>
                </c:pt>
                <c:pt idx="271">
                  <c:v>87</c:v>
                </c:pt>
                <c:pt idx="272">
                  <c:v>86</c:v>
                </c:pt>
                <c:pt idx="273">
                  <c:v>84.4</c:v>
                </c:pt>
                <c:pt idx="274">
                  <c:v>84</c:v>
                </c:pt>
                <c:pt idx="275">
                  <c:v>82</c:v>
                </c:pt>
                <c:pt idx="276">
                  <c:v>81</c:v>
                </c:pt>
                <c:pt idx="277">
                  <c:v>79</c:v>
                </c:pt>
                <c:pt idx="278">
                  <c:v>78</c:v>
                </c:pt>
                <c:pt idx="279">
                  <c:v>78</c:v>
                </c:pt>
                <c:pt idx="280">
                  <c:v>78</c:v>
                </c:pt>
                <c:pt idx="281">
                  <c:v>75</c:v>
                </c:pt>
                <c:pt idx="282">
                  <c:v>75</c:v>
                </c:pt>
                <c:pt idx="283">
                  <c:v>75</c:v>
                </c:pt>
                <c:pt idx="284">
                  <c:v>75</c:v>
                </c:pt>
                <c:pt idx="285">
                  <c:v>74</c:v>
                </c:pt>
                <c:pt idx="286">
                  <c:v>73</c:v>
                </c:pt>
                <c:pt idx="287">
                  <c:v>73</c:v>
                </c:pt>
                <c:pt idx="288">
                  <c:v>72</c:v>
                </c:pt>
                <c:pt idx="289">
                  <c:v>72</c:v>
                </c:pt>
                <c:pt idx="290">
                  <c:v>70</c:v>
                </c:pt>
                <c:pt idx="291">
                  <c:v>70</c:v>
                </c:pt>
                <c:pt idx="292">
                  <c:v>69</c:v>
                </c:pt>
                <c:pt idx="293">
                  <c:v>68</c:v>
                </c:pt>
                <c:pt idx="294">
                  <c:v>67</c:v>
                </c:pt>
                <c:pt idx="295">
                  <c:v>66</c:v>
                </c:pt>
                <c:pt idx="296">
                  <c:v>66</c:v>
                </c:pt>
                <c:pt idx="297">
                  <c:v>65</c:v>
                </c:pt>
                <c:pt idx="298">
                  <c:v>65</c:v>
                </c:pt>
                <c:pt idx="299">
                  <c:v>65</c:v>
                </c:pt>
                <c:pt idx="300">
                  <c:v>65</c:v>
                </c:pt>
                <c:pt idx="301">
                  <c:v>63</c:v>
                </c:pt>
                <c:pt idx="302">
                  <c:v>61</c:v>
                </c:pt>
                <c:pt idx="303">
                  <c:v>61</c:v>
                </c:pt>
                <c:pt idx="304">
                  <c:v>61</c:v>
                </c:pt>
                <c:pt idx="305">
                  <c:v>61</c:v>
                </c:pt>
                <c:pt idx="306">
                  <c:v>60</c:v>
                </c:pt>
                <c:pt idx="307">
                  <c:v>60</c:v>
                </c:pt>
                <c:pt idx="308">
                  <c:v>60</c:v>
                </c:pt>
                <c:pt idx="309">
                  <c:v>59</c:v>
                </c:pt>
                <c:pt idx="310">
                  <c:v>59</c:v>
                </c:pt>
                <c:pt idx="311">
                  <c:v>58</c:v>
                </c:pt>
                <c:pt idx="312">
                  <c:v>56</c:v>
                </c:pt>
                <c:pt idx="313">
                  <c:v>55</c:v>
                </c:pt>
                <c:pt idx="314">
                  <c:v>55</c:v>
                </c:pt>
                <c:pt idx="315">
                  <c:v>55</c:v>
                </c:pt>
                <c:pt idx="316">
                  <c:v>55</c:v>
                </c:pt>
                <c:pt idx="317">
                  <c:v>55</c:v>
                </c:pt>
                <c:pt idx="318">
                  <c:v>55</c:v>
                </c:pt>
                <c:pt idx="319">
                  <c:v>55</c:v>
                </c:pt>
                <c:pt idx="320">
                  <c:v>54</c:v>
                </c:pt>
                <c:pt idx="321">
                  <c:v>54</c:v>
                </c:pt>
                <c:pt idx="322">
                  <c:v>54</c:v>
                </c:pt>
                <c:pt idx="323">
                  <c:v>53.2</c:v>
                </c:pt>
                <c:pt idx="324">
                  <c:v>53</c:v>
                </c:pt>
                <c:pt idx="325">
                  <c:v>53</c:v>
                </c:pt>
                <c:pt idx="326">
                  <c:v>52</c:v>
                </c:pt>
                <c:pt idx="327">
                  <c:v>50</c:v>
                </c:pt>
                <c:pt idx="328">
                  <c:v>49</c:v>
                </c:pt>
                <c:pt idx="329">
                  <c:v>49</c:v>
                </c:pt>
                <c:pt idx="330">
                  <c:v>48</c:v>
                </c:pt>
                <c:pt idx="331">
                  <c:v>47</c:v>
                </c:pt>
                <c:pt idx="332">
                  <c:v>46</c:v>
                </c:pt>
                <c:pt idx="333">
                  <c:v>46</c:v>
                </c:pt>
                <c:pt idx="334">
                  <c:v>46</c:v>
                </c:pt>
                <c:pt idx="335">
                  <c:v>45</c:v>
                </c:pt>
                <c:pt idx="336">
                  <c:v>43</c:v>
                </c:pt>
                <c:pt idx="337">
                  <c:v>43</c:v>
                </c:pt>
                <c:pt idx="338">
                  <c:v>43</c:v>
                </c:pt>
                <c:pt idx="339">
                  <c:v>42</c:v>
                </c:pt>
                <c:pt idx="340">
                  <c:v>41</c:v>
                </c:pt>
                <c:pt idx="341">
                  <c:v>41</c:v>
                </c:pt>
                <c:pt idx="342">
                  <c:v>41</c:v>
                </c:pt>
                <c:pt idx="343">
                  <c:v>40</c:v>
                </c:pt>
                <c:pt idx="344">
                  <c:v>39</c:v>
                </c:pt>
                <c:pt idx="345">
                  <c:v>39</c:v>
                </c:pt>
                <c:pt idx="346">
                  <c:v>38</c:v>
                </c:pt>
                <c:pt idx="347">
                  <c:v>38</c:v>
                </c:pt>
                <c:pt idx="348">
                  <c:v>38</c:v>
                </c:pt>
                <c:pt idx="349">
                  <c:v>38</c:v>
                </c:pt>
                <c:pt idx="350">
                  <c:v>37</c:v>
                </c:pt>
                <c:pt idx="351">
                  <c:v>36</c:v>
                </c:pt>
                <c:pt idx="352">
                  <c:v>35</c:v>
                </c:pt>
                <c:pt idx="353">
                  <c:v>35</c:v>
                </c:pt>
                <c:pt idx="354">
                  <c:v>34</c:v>
                </c:pt>
                <c:pt idx="355">
                  <c:v>34</c:v>
                </c:pt>
                <c:pt idx="356">
                  <c:v>34</c:v>
                </c:pt>
                <c:pt idx="357">
                  <c:v>33</c:v>
                </c:pt>
                <c:pt idx="358">
                  <c:v>32</c:v>
                </c:pt>
                <c:pt idx="359">
                  <c:v>32</c:v>
                </c:pt>
                <c:pt idx="360">
                  <c:v>32</c:v>
                </c:pt>
                <c:pt idx="361">
                  <c:v>31</c:v>
                </c:pt>
                <c:pt idx="362">
                  <c:v>30.5</c:v>
                </c:pt>
                <c:pt idx="363">
                  <c:v>30</c:v>
                </c:pt>
                <c:pt idx="364">
                  <c:v>30</c:v>
                </c:pt>
                <c:pt idx="365">
                  <c:v>29</c:v>
                </c:pt>
                <c:pt idx="366">
                  <c:v>29</c:v>
                </c:pt>
                <c:pt idx="367">
                  <c:v>27</c:v>
                </c:pt>
                <c:pt idx="368">
                  <c:v>26</c:v>
                </c:pt>
                <c:pt idx="369">
                  <c:v>26</c:v>
                </c:pt>
                <c:pt idx="370">
                  <c:v>26</c:v>
                </c:pt>
                <c:pt idx="371">
                  <c:v>26</c:v>
                </c:pt>
                <c:pt idx="372">
                  <c:v>25</c:v>
                </c:pt>
                <c:pt idx="373">
                  <c:v>24</c:v>
                </c:pt>
                <c:pt idx="374">
                  <c:v>24</c:v>
                </c:pt>
                <c:pt idx="375">
                  <c:v>24</c:v>
                </c:pt>
                <c:pt idx="376">
                  <c:v>24</c:v>
                </c:pt>
                <c:pt idx="377">
                  <c:v>22</c:v>
                </c:pt>
                <c:pt idx="378">
                  <c:v>22</c:v>
                </c:pt>
                <c:pt idx="379">
                  <c:v>20</c:v>
                </c:pt>
                <c:pt idx="380">
                  <c:v>20</c:v>
                </c:pt>
                <c:pt idx="381">
                  <c:v>20</c:v>
                </c:pt>
                <c:pt idx="382">
                  <c:v>20</c:v>
                </c:pt>
                <c:pt idx="383">
                  <c:v>19</c:v>
                </c:pt>
                <c:pt idx="384">
                  <c:v>19</c:v>
                </c:pt>
                <c:pt idx="385">
                  <c:v>19</c:v>
                </c:pt>
                <c:pt idx="386">
                  <c:v>19</c:v>
                </c:pt>
                <c:pt idx="387">
                  <c:v>18</c:v>
                </c:pt>
                <c:pt idx="388">
                  <c:v>18</c:v>
                </c:pt>
                <c:pt idx="389">
                  <c:v>18</c:v>
                </c:pt>
                <c:pt idx="390">
                  <c:v>17</c:v>
                </c:pt>
                <c:pt idx="391">
                  <c:v>16.7</c:v>
                </c:pt>
                <c:pt idx="392">
                  <c:v>14</c:v>
                </c:pt>
                <c:pt idx="393">
                  <c:v>13</c:v>
                </c:pt>
                <c:pt idx="394">
                  <c:v>12</c:v>
                </c:pt>
                <c:pt idx="395">
                  <c:v>9</c:v>
                </c:pt>
                <c:pt idx="396">
                  <c:v>6</c:v>
                </c:pt>
                <c:pt idx="397">
                  <c:v>4</c:v>
                </c:pt>
                <c:pt idx="398">
                  <c:v>4</c:v>
                </c:pt>
                <c:pt idx="399">
                  <c:v>4</c:v>
                </c:pt>
                <c:pt idx="400">
                  <c:v>4</c:v>
                </c:pt>
                <c:pt idx="401">
                  <c:v>4</c:v>
                </c:pt>
                <c:pt idx="402">
                  <c:v>1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C6-4FDA-8966-864633486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152320"/>
        <c:axId val="218289280"/>
      </c:barChart>
      <c:catAx>
        <c:axId val="2181523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289280"/>
        <c:crosses val="autoZero"/>
        <c:auto val="1"/>
        <c:lblAlgn val="ctr"/>
        <c:lblOffset val="100"/>
        <c:noMultiLvlLbl val="0"/>
      </c:catAx>
      <c:valAx>
        <c:axId val="21828928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15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Asparaginsäure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Asparaginsäure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AS'!$GA$8:$GA$422</c:f>
              <c:strCache>
                <c:ptCount val="415"/>
                <c:pt idx="0">
                  <c:v>Beere-Goji Beere getrocknet</c:v>
                </c:pt>
                <c:pt idx="1">
                  <c:v>Lupinenschrot</c:v>
                </c:pt>
                <c:pt idx="2">
                  <c:v>Erdnuss geröstet</c:v>
                </c:pt>
                <c:pt idx="3">
                  <c:v>Kürbiskerne getrocknet</c:v>
                </c:pt>
                <c:pt idx="4">
                  <c:v>Kürbiskerne geröstet</c:v>
                </c:pt>
                <c:pt idx="5">
                  <c:v>Kalb Schnitzel (mager) frisch gegart</c:v>
                </c:pt>
                <c:pt idx="6">
                  <c:v>Linsen reif frisch</c:v>
                </c:pt>
                <c:pt idx="7">
                  <c:v>Rind Hackfleisch gegart</c:v>
                </c:pt>
                <c:pt idx="8">
                  <c:v>Mandel süss Mehl</c:v>
                </c:pt>
                <c:pt idx="9">
                  <c:v>Mungobohnen reif frisch</c:v>
                </c:pt>
                <c:pt idx="10">
                  <c:v>Kalb Filet (Lende) (mittelfett) frisch gegart</c:v>
                </c:pt>
                <c:pt idx="11">
                  <c:v>Brathähnchen Brustfilet gebraten (zubereitet ohne Fett)</c:v>
                </c:pt>
                <c:pt idx="12">
                  <c:v>Sonnenblumenkern</c:v>
                </c:pt>
                <c:pt idx="13">
                  <c:v>Mandeln gebrannt</c:v>
                </c:pt>
                <c:pt idx="14">
                  <c:v>Weizen Keim</c:v>
                </c:pt>
                <c:pt idx="15">
                  <c:v>Forelle frisch gebraten Fischzuschnitt</c:v>
                </c:pt>
                <c:pt idx="16">
                  <c:v>Kaviar echt</c:v>
                </c:pt>
                <c:pt idx="17">
                  <c:v>Forelle blau (Zubereitung Gastronomie)</c:v>
                </c:pt>
                <c:pt idx="18">
                  <c:v>Pute Schenkel frisch gegart</c:v>
                </c:pt>
                <c:pt idx="19">
                  <c:v>Leinsamen</c:v>
                </c:pt>
                <c:pt idx="20">
                  <c:v>Riesengarnelen gegrillt (Zubereitung Grossküche)</c:v>
                </c:pt>
                <c:pt idx="21">
                  <c:v>Zander frisch gebraten Fischzuschnitt</c:v>
                </c:pt>
                <c:pt idx="22">
                  <c:v>Forellenfilets gebraten (Zubereitung Gastronomie)</c:v>
                </c:pt>
                <c:pt idx="23">
                  <c:v>Pute Brust frisch</c:v>
                </c:pt>
                <c:pt idx="24">
                  <c:v>Chiasamen</c:v>
                </c:pt>
                <c:pt idx="25">
                  <c:v>Forelle geräuchert</c:v>
                </c:pt>
                <c:pt idx="26">
                  <c:v>Pinienkerne</c:v>
                </c:pt>
                <c:pt idx="27">
                  <c:v>Garnele frisch</c:v>
                </c:pt>
                <c:pt idx="28">
                  <c:v>Schwein Filet (mager) frisch</c:v>
                </c:pt>
                <c:pt idx="29">
                  <c:v>Rind Filetsteak frisch</c:v>
                </c:pt>
                <c:pt idx="30">
                  <c:v>Mandel süss geröstet und gesalzen</c:v>
                </c:pt>
                <c:pt idx="31">
                  <c:v>Bachsaibling geräuchert</c:v>
                </c:pt>
                <c:pt idx="32">
                  <c:v>Brathähnchen Schenkel gegrillt</c:v>
                </c:pt>
                <c:pt idx="33">
                  <c:v>Schwein Schnitzel (mittelfett) frisch</c:v>
                </c:pt>
                <c:pt idx="34">
                  <c:v>Reh Fleisch (mager) frisch</c:v>
                </c:pt>
                <c:pt idx="35">
                  <c:v>Kalb Steak (mager) frisch</c:v>
                </c:pt>
                <c:pt idx="36">
                  <c:v>Lachs geräuchert</c:v>
                </c:pt>
                <c:pt idx="37">
                  <c:v>Schwein Schinkenspeck roh geräuchert</c:v>
                </c:pt>
                <c:pt idx="38">
                  <c:v>Krabbe klein (Shrimps) gegart</c:v>
                </c:pt>
                <c:pt idx="39">
                  <c:v>Zander frisch Fischzuschnitt</c:v>
                </c:pt>
                <c:pt idx="40">
                  <c:v>Kalb Hackfleisch frisch</c:v>
                </c:pt>
                <c:pt idx="41">
                  <c:v>Rind Hackfleisch frisch</c:v>
                </c:pt>
                <c:pt idx="42">
                  <c:v>Hirsch Fleisch (mager) frisch</c:v>
                </c:pt>
                <c:pt idx="43">
                  <c:v>Fenchelsamen frisch</c:v>
                </c:pt>
                <c:pt idx="44">
                  <c:v>Lachs frisch</c:v>
                </c:pt>
                <c:pt idx="45">
                  <c:v>Kokosnuss Mehl</c:v>
                </c:pt>
                <c:pt idx="46">
                  <c:v>Paranuss frisch</c:v>
                </c:pt>
                <c:pt idx="47">
                  <c:v>Bergkäse aus Ziegenmilch Vollfettstufe</c:v>
                </c:pt>
                <c:pt idx="48">
                  <c:v>Schnittkäse aus Ziegenmilch (45% Fett i. Tr.)</c:v>
                </c:pt>
                <c:pt idx="49">
                  <c:v>Baumnuss-Walnuss</c:v>
                </c:pt>
                <c:pt idx="50">
                  <c:v>Schinkenpastete</c:v>
                </c:pt>
                <c:pt idx="51">
                  <c:v>Zanderfilet paniert, gebraten (Zubereitung Gastronomie)</c:v>
                </c:pt>
                <c:pt idx="52">
                  <c:v>Pistazie geröstet</c:v>
                </c:pt>
                <c:pt idx="53">
                  <c:v>Schwein Hackfleisch frisch</c:v>
                </c:pt>
                <c:pt idx="54">
                  <c:v>Flohsamen</c:v>
                </c:pt>
                <c:pt idx="55">
                  <c:v>Kalb Leber gegart</c:v>
                </c:pt>
                <c:pt idx="56">
                  <c:v>Tilsiter</c:v>
                </c:pt>
                <c:pt idx="57">
                  <c:v>Schwein Speck durchwachsen (Frühstücksspeck)</c:v>
                </c:pt>
                <c:pt idx="58">
                  <c:v>Streichmettwurst</c:v>
                </c:pt>
                <c:pt idx="59">
                  <c:v>Streichmettwurst</c:v>
                </c:pt>
                <c:pt idx="60">
                  <c:v>Emmentaler</c:v>
                </c:pt>
                <c:pt idx="61">
                  <c:v>Emmentaler Vollfettstufe</c:v>
                </c:pt>
                <c:pt idx="62">
                  <c:v>Kalbsleber gebraten</c:v>
                </c:pt>
                <c:pt idx="63">
                  <c:v>Gänseleberpastete</c:v>
                </c:pt>
                <c:pt idx="64">
                  <c:v>Leberpastete</c:v>
                </c:pt>
                <c:pt idx="65">
                  <c:v>Fleischkäse</c:v>
                </c:pt>
                <c:pt idx="66">
                  <c:v>Schweineschnitzel paniert, gebraten</c:v>
                </c:pt>
                <c:pt idx="67">
                  <c:v>Schweineschnitzel paniert, gebraten (Zubereitung Gastronomie)</c:v>
                </c:pt>
                <c:pt idx="68">
                  <c:v>Kümmelkäse Rahmstufe</c:v>
                </c:pt>
                <c:pt idx="69">
                  <c:v>Haselnuss roh</c:v>
                </c:pt>
                <c:pt idx="70">
                  <c:v>Rostbratwurst</c:v>
                </c:pt>
                <c:pt idx="71">
                  <c:v>Cashewnuss frisch</c:v>
                </c:pt>
                <c:pt idx="72">
                  <c:v>Bratwurst grob, Schweinsbratwurst grob</c:v>
                </c:pt>
                <c:pt idx="73">
                  <c:v>Schnittkäse aus Ziegenmilch (50% Fett i. Tr.)</c:v>
                </c:pt>
                <c:pt idx="74">
                  <c:v>Blutwurst frisch, erhitzt (Zubereitung Haushalt)</c:v>
                </c:pt>
                <c:pt idx="75">
                  <c:v>Cervelat - Bockwurst</c:v>
                </c:pt>
                <c:pt idx="76">
                  <c:v>Wiener Würstchen</c:v>
                </c:pt>
                <c:pt idx="77">
                  <c:v>Cashewnuss geröstet</c:v>
                </c:pt>
                <c:pt idx="78">
                  <c:v>Mozzarella</c:v>
                </c:pt>
                <c:pt idx="79">
                  <c:v>Schokolade mit 85% Kakaoanteil</c:v>
                </c:pt>
                <c:pt idx="80">
                  <c:v>Feige getrocknet</c:v>
                </c:pt>
                <c:pt idx="81">
                  <c:v>Weisswurst Münchener</c:v>
                </c:pt>
                <c:pt idx="82">
                  <c:v>Schokolade mit 100% Kakaoanteil</c:v>
                </c:pt>
                <c:pt idx="83">
                  <c:v>Weichkäse aus Ziegenmilch (50% Fett i. Tr.)</c:v>
                </c:pt>
                <c:pt idx="84">
                  <c:v>Getreide-Hafer</c:v>
                </c:pt>
                <c:pt idx="85">
                  <c:v>Amaranth roh</c:v>
                </c:pt>
                <c:pt idx="86">
                  <c:v>Weichkäse aus Ziegenmilch (45% Fett i. Tr.)</c:v>
                </c:pt>
                <c:pt idx="87">
                  <c:v>Weichkäse aus Ziegenmilch (45% Fett i. Tr.)</c:v>
                </c:pt>
                <c:pt idx="88">
                  <c:v>Kümmelkäse Vollfettstufe</c:v>
                </c:pt>
                <c:pt idx="89">
                  <c:v>Mozzarella 30% Fett i. Tr.</c:v>
                </c:pt>
                <c:pt idx="90">
                  <c:v>Spiegelei</c:v>
                </c:pt>
                <c:pt idx="91">
                  <c:v>Lyoner Wurst</c:v>
                </c:pt>
                <c:pt idx="92">
                  <c:v>Getreide-Quinoa roh</c:v>
                </c:pt>
                <c:pt idx="93">
                  <c:v>Roquefort</c:v>
                </c:pt>
                <c:pt idx="94">
                  <c:v>Schokolade mit 90% Kakaoanteil</c:v>
                </c:pt>
                <c:pt idx="95">
                  <c:v>Zwetschge getrocknet</c:v>
                </c:pt>
                <c:pt idx="96">
                  <c:v>Hühnerei Vollei frisch 90 g</c:v>
                </c:pt>
                <c:pt idx="97">
                  <c:v>Dinkel ganzes Korn roh</c:v>
                </c:pt>
                <c:pt idx="98">
                  <c:v>Miesmuschel frisch gegart</c:v>
                </c:pt>
                <c:pt idx="99">
                  <c:v>Hühnerei Vollei frisch 80 g</c:v>
                </c:pt>
                <c:pt idx="100">
                  <c:v>Feta</c:v>
                </c:pt>
                <c:pt idx="101">
                  <c:v>Schafskäse</c:v>
                </c:pt>
                <c:pt idx="102">
                  <c:v>Auster frisch</c:v>
                </c:pt>
                <c:pt idx="103">
                  <c:v>Kichererbsen Konserve abgetropft</c:v>
                </c:pt>
                <c:pt idx="104">
                  <c:v>Hühnerei Vollei frisch 70 g</c:v>
                </c:pt>
                <c:pt idx="105">
                  <c:v>Pecannuss frisch</c:v>
                </c:pt>
                <c:pt idx="106">
                  <c:v>Bitterschokolade</c:v>
                </c:pt>
                <c:pt idx="107">
                  <c:v>Frischkäse aus Ziegenmilch (45% Fett i. Tr.)</c:v>
                </c:pt>
                <c:pt idx="108">
                  <c:v>Getreide-Buchweizen</c:v>
                </c:pt>
                <c:pt idx="109">
                  <c:v>Buchweizen gekeimt</c:v>
                </c:pt>
                <c:pt idx="110">
                  <c:v>Schokolade mit 70% Kakaoanteil</c:v>
                </c:pt>
                <c:pt idx="111">
                  <c:v>Mozzarella 20% Fett i. Tr.</c:v>
                </c:pt>
                <c:pt idx="112">
                  <c:v>Sojasprossen frisch</c:v>
                </c:pt>
                <c:pt idx="113">
                  <c:v>Frischkäse aus Ziegenmilch (20% Fett i. Tr.)</c:v>
                </c:pt>
                <c:pt idx="114">
                  <c:v>Kidney-Bohnen Konserve gegart abgetropft</c:v>
                </c:pt>
                <c:pt idx="115">
                  <c:v>Linzertorte</c:v>
                </c:pt>
                <c:pt idx="116">
                  <c:v>Hühnerei Vollei frisch 60 g</c:v>
                </c:pt>
                <c:pt idx="117">
                  <c:v>Milchschokolade mit Erdnüssen</c:v>
                </c:pt>
                <c:pt idx="118">
                  <c:v>Milchschokolade</c:v>
                </c:pt>
                <c:pt idx="119">
                  <c:v>Knoblauch gegart</c:v>
                </c:pt>
                <c:pt idx="120">
                  <c:v>Milchschokolade mit Mandeln</c:v>
                </c:pt>
                <c:pt idx="121">
                  <c:v>Frischkäse aus Ziegenmilch (40% Fett i. Tr.)</c:v>
                </c:pt>
                <c:pt idx="122">
                  <c:v>Teigwaren-Vollkornteigwaren</c:v>
                </c:pt>
                <c:pt idx="123">
                  <c:v>Teigwaren-Vollkornteigwaren aus Weizen</c:v>
                </c:pt>
                <c:pt idx="124">
                  <c:v>Knoblauch roh</c:v>
                </c:pt>
                <c:pt idx="125">
                  <c:v>Knoblauch roh</c:v>
                </c:pt>
                <c:pt idx="126">
                  <c:v>Teigwaren-Vollkorneierteigwaren</c:v>
                </c:pt>
                <c:pt idx="127">
                  <c:v>Getreide-Reis</c:v>
                </c:pt>
                <c:pt idx="128">
                  <c:v>Teigwaren-Frischeiteigwaren</c:v>
                </c:pt>
                <c:pt idx="129">
                  <c:v>Erbsen grün frisch</c:v>
                </c:pt>
                <c:pt idx="130">
                  <c:v>Milchschokolade Vollmilch-Nuss</c:v>
                </c:pt>
                <c:pt idx="131">
                  <c:v>Dinkelmehl 1050</c:v>
                </c:pt>
                <c:pt idx="132">
                  <c:v>Schokolade mit 50% Kakaoanteil</c:v>
                </c:pt>
                <c:pt idx="133">
                  <c:v>Schokolade mit 50% Kakaoanteil</c:v>
                </c:pt>
                <c:pt idx="134">
                  <c:v>Dinkel (Vollkornbrot)</c:v>
                </c:pt>
                <c:pt idx="135">
                  <c:v>Dinkelbrot (Vollkornbrot)</c:v>
                </c:pt>
                <c:pt idx="136">
                  <c:v>Dinkelmehl Typ 630</c:v>
                </c:pt>
                <c:pt idx="137">
                  <c:v>Hühnerei Vollei frisch 50 g</c:v>
                </c:pt>
                <c:pt idx="138">
                  <c:v>Dinkelvollkornbrötchen</c:v>
                </c:pt>
                <c:pt idx="139">
                  <c:v>Kokosnuss Raspeln getrocknet</c:v>
                </c:pt>
                <c:pt idx="140">
                  <c:v>Weizen Vollkorn</c:v>
                </c:pt>
                <c:pt idx="141">
                  <c:v>Weizen Vollkornmehl</c:v>
                </c:pt>
                <c:pt idx="142">
                  <c:v>Mungobohnensprossen</c:v>
                </c:pt>
                <c:pt idx="143">
                  <c:v>Mungobohnensprossen frisch</c:v>
                </c:pt>
                <c:pt idx="144">
                  <c:v>Mungobohnensprossen frisch</c:v>
                </c:pt>
                <c:pt idx="145">
                  <c:v>Kondensmilch 4% Fett</c:v>
                </c:pt>
                <c:pt idx="146">
                  <c:v>Dinkel Vollkornmehl</c:v>
                </c:pt>
                <c:pt idx="147">
                  <c:v>Hirse roh</c:v>
                </c:pt>
                <c:pt idx="148">
                  <c:v>Hirse Vollkornflocken</c:v>
                </c:pt>
                <c:pt idx="149">
                  <c:v>Schokolade-Zartbitterschokolade</c:v>
                </c:pt>
                <c:pt idx="150">
                  <c:v>Zartbitterschokolade</c:v>
                </c:pt>
                <c:pt idx="151">
                  <c:v>Dinkelflocken</c:v>
                </c:pt>
                <c:pt idx="152">
                  <c:v>Brennnessel roh</c:v>
                </c:pt>
                <c:pt idx="153">
                  <c:v>Teigwaren (allgemein) Hörnchen</c:v>
                </c:pt>
                <c:pt idx="154">
                  <c:v>Teigwaren (allgemein) Makkaroni</c:v>
                </c:pt>
                <c:pt idx="155">
                  <c:v>Teigwaren (allgemein) Schnitt-, Bandnudeln</c:v>
                </c:pt>
                <c:pt idx="156">
                  <c:v>Teigwaren (allgemein) Spaghetti</c:v>
                </c:pt>
                <c:pt idx="157">
                  <c:v>Teigwaren (allgemein) Spaghetti</c:v>
                </c:pt>
                <c:pt idx="158">
                  <c:v>Teigwaren (allgemein) Spätzle</c:v>
                </c:pt>
                <c:pt idx="159">
                  <c:v>Teigwaren-Eierteigwaren aus Weizen</c:v>
                </c:pt>
                <c:pt idx="160">
                  <c:v>Teigwaren-Eierteigwaren Makkaroni</c:v>
                </c:pt>
                <c:pt idx="161">
                  <c:v>Teigwaren-Eierteigwaren Spaghetti</c:v>
                </c:pt>
                <c:pt idx="162">
                  <c:v>Teigwaren-Eierteigwaren Spaghetti</c:v>
                </c:pt>
                <c:pt idx="163">
                  <c:v>Roggen (Vollkorn)</c:v>
                </c:pt>
                <c:pt idx="164">
                  <c:v>Kresse (Gartenkresse) (naehrwertrechner.de)</c:v>
                </c:pt>
                <c:pt idx="165">
                  <c:v>Dill frisch</c:v>
                </c:pt>
                <c:pt idx="166">
                  <c:v>Kondensmilch 7.5 % Fett</c:v>
                </c:pt>
                <c:pt idx="167">
                  <c:v>Weizen Mehl Type 405</c:v>
                </c:pt>
                <c:pt idx="168">
                  <c:v>Petersilienblatt frisch</c:v>
                </c:pt>
                <c:pt idx="169">
                  <c:v>Petersilienblatt frisch</c:v>
                </c:pt>
                <c:pt idx="170">
                  <c:v>Kokosnuss</c:v>
                </c:pt>
                <c:pt idx="171">
                  <c:v>Edelkastanie geröstet</c:v>
                </c:pt>
                <c:pt idx="172">
                  <c:v>Bohnen weiss reif Konserve gegart abgetropft</c:v>
                </c:pt>
                <c:pt idx="173">
                  <c:v>Weizen Mehl Type 550</c:v>
                </c:pt>
                <c:pt idx="174">
                  <c:v>Buchweizen Mehl</c:v>
                </c:pt>
                <c:pt idx="175">
                  <c:v>Bohnensprossen frisch</c:v>
                </c:pt>
                <c:pt idx="176">
                  <c:v>Rosenkohl frisch</c:v>
                </c:pt>
                <c:pt idx="177">
                  <c:v>Luzernensprossen (Alfalfa) frisch</c:v>
                </c:pt>
                <c:pt idx="178">
                  <c:v>Sojadrink/Sojadrinkprodukte</c:v>
                </c:pt>
                <c:pt idx="179">
                  <c:v>Gewürze-Basilikum frisch</c:v>
                </c:pt>
                <c:pt idx="180">
                  <c:v>Schwarzwälder Kirschtorte</c:v>
                </c:pt>
                <c:pt idx="181">
                  <c:v>Bambussprossen frisch</c:v>
                </c:pt>
                <c:pt idx="182">
                  <c:v>Rosenkohl gegart</c:v>
                </c:pt>
                <c:pt idx="183">
                  <c:v>Kerbel frisch</c:v>
                </c:pt>
                <c:pt idx="184">
                  <c:v>Getreide-Quinoa gekocht</c:v>
                </c:pt>
                <c:pt idx="185">
                  <c:v>Schafsmilch</c:v>
                </c:pt>
                <c:pt idx="186">
                  <c:v>Teigwaren-Spaghetti Bolognese (Zubereitung Haushalt)</c:v>
                </c:pt>
                <c:pt idx="187">
                  <c:v>Schokolade weiss</c:v>
                </c:pt>
                <c:pt idx="188">
                  <c:v>Weintrauben getrocknet</c:v>
                </c:pt>
                <c:pt idx="189">
                  <c:v>Liebstöckel frisch</c:v>
                </c:pt>
                <c:pt idx="190">
                  <c:v>Pimpinelle frisch</c:v>
                </c:pt>
                <c:pt idx="191">
                  <c:v>Wacholder frisch</c:v>
                </c:pt>
                <c:pt idx="192">
                  <c:v>Weinraute frisch</c:v>
                </c:pt>
                <c:pt idx="193">
                  <c:v>Zitronenmelisse frisch</c:v>
                </c:pt>
                <c:pt idx="194">
                  <c:v>Estragon frisch</c:v>
                </c:pt>
                <c:pt idx="195">
                  <c:v>Blumenkohl gegart</c:v>
                </c:pt>
                <c:pt idx="196">
                  <c:v>Romanesco (Minarettkohl) roh</c:v>
                </c:pt>
                <c:pt idx="197">
                  <c:v>Brötchen-Weizenbrötchen</c:v>
                </c:pt>
                <c:pt idx="198">
                  <c:v>Büffelmilch</c:v>
                </c:pt>
                <c:pt idx="199">
                  <c:v>Gewürze-Schnittlauch</c:v>
                </c:pt>
                <c:pt idx="200">
                  <c:v>Schnittlauch frisch</c:v>
                </c:pt>
                <c:pt idx="201">
                  <c:v>Grünkohl frisch</c:v>
                </c:pt>
                <c:pt idx="202">
                  <c:v>Rucola roh</c:v>
                </c:pt>
                <c:pt idx="203">
                  <c:v>Weissbrot-Weizenbrot</c:v>
                </c:pt>
                <c:pt idx="204">
                  <c:v>Weissbrot-Weizenbrot</c:v>
                </c:pt>
                <c:pt idx="205">
                  <c:v>Milchreis (Zubereitung Gastronomie)</c:v>
                </c:pt>
                <c:pt idx="206">
                  <c:v>Kartoffeln ungeschält frisch</c:v>
                </c:pt>
                <c:pt idx="207">
                  <c:v>Hirse Mehl</c:v>
                </c:pt>
                <c:pt idx="208">
                  <c:v>Blumenkohl roh</c:v>
                </c:pt>
                <c:pt idx="209">
                  <c:v>Teigwaren-Spaghetti mit Tomatensosse "neapolitanische Art" (Zubereitung Gastronomie)</c:v>
                </c:pt>
                <c:pt idx="210">
                  <c:v>Feige frisch</c:v>
                </c:pt>
                <c:pt idx="211">
                  <c:v>Kartoffel gegart</c:v>
                </c:pt>
                <c:pt idx="212">
                  <c:v>Salzkartoffeln (Zubereitung Haushalt)</c:v>
                </c:pt>
                <c:pt idx="213">
                  <c:v>Batate (Süsskartoffel) gegart</c:v>
                </c:pt>
                <c:pt idx="214">
                  <c:v>Bohnen-Stangenbohnen grün frisch</c:v>
                </c:pt>
                <c:pt idx="215">
                  <c:v>Buschbohnen grün frisch</c:v>
                </c:pt>
                <c:pt idx="216">
                  <c:v>Stangenbohnen grün frisch</c:v>
                </c:pt>
                <c:pt idx="217">
                  <c:v>Bohnen grün gegart</c:v>
                </c:pt>
                <c:pt idx="218">
                  <c:v>Weinbrand - Kirsche</c:v>
                </c:pt>
                <c:pt idx="219">
                  <c:v>Teigwaren-Vollkornteigwaren gegart</c:v>
                </c:pt>
                <c:pt idx="220">
                  <c:v>Topinambur frisch</c:v>
                </c:pt>
                <c:pt idx="221">
                  <c:v>Spargel grün</c:v>
                </c:pt>
                <c:pt idx="222">
                  <c:v>Meerrettich frisch</c:v>
                </c:pt>
                <c:pt idx="223">
                  <c:v>Kuhmilch entrahmt</c:v>
                </c:pt>
                <c:pt idx="224">
                  <c:v>Kuhmilch entrahmt</c:v>
                </c:pt>
                <c:pt idx="225">
                  <c:v>Wirsingkohl frisch</c:v>
                </c:pt>
                <c:pt idx="226">
                  <c:v>Trüffel</c:v>
                </c:pt>
                <c:pt idx="227">
                  <c:v>Bratkartoffeln (Zubereitung Haushalt)</c:v>
                </c:pt>
                <c:pt idx="228">
                  <c:v>Blattspinat gegart</c:v>
                </c:pt>
                <c:pt idx="229">
                  <c:v>Kuhmilch Trinkmilch fettarm</c:v>
                </c:pt>
                <c:pt idx="230">
                  <c:v>Kuhmilch vollfett gekocht</c:v>
                </c:pt>
                <c:pt idx="231">
                  <c:v>Joghurt vollfett</c:v>
                </c:pt>
                <c:pt idx="232">
                  <c:v>Eierlikör</c:v>
                </c:pt>
                <c:pt idx="233">
                  <c:v>Kuhmilch Trinkmilch vollfett</c:v>
                </c:pt>
                <c:pt idx="234">
                  <c:v>Artischocken frisch gegart</c:v>
                </c:pt>
                <c:pt idx="235">
                  <c:v>Artischocken frisch</c:v>
                </c:pt>
                <c:pt idx="236">
                  <c:v>Himbeere</c:v>
                </c:pt>
                <c:pt idx="237">
                  <c:v>Mango getrocknet</c:v>
                </c:pt>
                <c:pt idx="238">
                  <c:v>Broccoli frisch</c:v>
                </c:pt>
                <c:pt idx="239">
                  <c:v>Wirsingkohl gegart</c:v>
                </c:pt>
                <c:pt idx="240">
                  <c:v>Teigwaren-Frischeiteigwaren gegart</c:v>
                </c:pt>
                <c:pt idx="241">
                  <c:v>Getreide-Zuckermais gegart</c:v>
                </c:pt>
                <c:pt idx="242">
                  <c:v>Kaffeesahne 10 % Fett (naehrwertrechner.de)</c:v>
                </c:pt>
                <c:pt idx="243">
                  <c:v>Blattspinat frisch</c:v>
                </c:pt>
                <c:pt idx="244">
                  <c:v>Teigwaren aus Hartgriess gegart</c:v>
                </c:pt>
                <c:pt idx="245">
                  <c:v>Süsskartoffeln frisch</c:v>
                </c:pt>
                <c:pt idx="246">
                  <c:v>Aprikose</c:v>
                </c:pt>
                <c:pt idx="247">
                  <c:v>Broccoli frisch gegart</c:v>
                </c:pt>
                <c:pt idx="248">
                  <c:v>Ziegenmilch</c:v>
                </c:pt>
                <c:pt idx="249">
                  <c:v>Wirsingkohl gedünstet (Zubereitung Haushalt)</c:v>
                </c:pt>
                <c:pt idx="250">
                  <c:v>Kaffeesahne 15% Fett</c:v>
                </c:pt>
                <c:pt idx="251">
                  <c:v>Gewürze-Kapern</c:v>
                </c:pt>
                <c:pt idx="252">
                  <c:v>Oregano</c:v>
                </c:pt>
                <c:pt idx="253">
                  <c:v>Mirabelle frisch</c:v>
                </c:pt>
                <c:pt idx="254">
                  <c:v>Acerola getrocknet</c:v>
                </c:pt>
                <c:pt idx="255">
                  <c:v>Passionsfrucht - Maracuja frisch</c:v>
                </c:pt>
                <c:pt idx="256">
                  <c:v>Austernpilz roh</c:v>
                </c:pt>
                <c:pt idx="257">
                  <c:v>Mangold frisch gegart</c:v>
                </c:pt>
                <c:pt idx="258">
                  <c:v>Oliven schwarz</c:v>
                </c:pt>
                <c:pt idx="259">
                  <c:v>Oliven schwarz frisch</c:v>
                </c:pt>
                <c:pt idx="260">
                  <c:v>Oliven schwarz gesäuert</c:v>
                </c:pt>
                <c:pt idx="261">
                  <c:v>Spargel weiss gegart</c:v>
                </c:pt>
                <c:pt idx="262">
                  <c:v>Teigwaren-Nudeln (Zubereitung Haushalt)</c:v>
                </c:pt>
                <c:pt idx="263">
                  <c:v>Kapstachelbeere</c:v>
                </c:pt>
                <c:pt idx="264">
                  <c:v>Majoran frisch</c:v>
                </c:pt>
                <c:pt idx="265">
                  <c:v>Kohlrabi frisch</c:v>
                </c:pt>
                <c:pt idx="266">
                  <c:v>Feldsalat frisch</c:v>
                </c:pt>
                <c:pt idx="267">
                  <c:v>Hirse gegart</c:v>
                </c:pt>
                <c:pt idx="268">
                  <c:v>Fenchel gegart</c:v>
                </c:pt>
                <c:pt idx="269">
                  <c:v>Endivien frisch</c:v>
                </c:pt>
                <c:pt idx="270">
                  <c:v>Mangold frisch</c:v>
                </c:pt>
                <c:pt idx="271">
                  <c:v>Zucchini frisch</c:v>
                </c:pt>
                <c:pt idx="272">
                  <c:v>Zucchini frisch gegart</c:v>
                </c:pt>
                <c:pt idx="273">
                  <c:v>Johannisbeere schwarz frisch</c:v>
                </c:pt>
                <c:pt idx="274">
                  <c:v>Pflaume frisch</c:v>
                </c:pt>
                <c:pt idx="275">
                  <c:v>Zwetschge frisch</c:v>
                </c:pt>
                <c:pt idx="276">
                  <c:v>Bohnen grün Konserve</c:v>
                </c:pt>
                <c:pt idx="277">
                  <c:v>Erdbeere frisch</c:v>
                </c:pt>
                <c:pt idx="278">
                  <c:v>Walderdbeere frisch</c:v>
                </c:pt>
                <c:pt idx="279">
                  <c:v>Aubergine frisch</c:v>
                </c:pt>
                <c:pt idx="280">
                  <c:v>Aubergine frisch gegart</c:v>
                </c:pt>
                <c:pt idx="281">
                  <c:v>Aubergine frisch gegart</c:v>
                </c:pt>
                <c:pt idx="282">
                  <c:v>Teigwaren-Eierteigwaren gegart</c:v>
                </c:pt>
                <c:pt idx="283">
                  <c:v>Fenchel frisch</c:v>
                </c:pt>
                <c:pt idx="284">
                  <c:v>Gemüsepaprika rot frisch</c:v>
                </c:pt>
                <c:pt idx="285">
                  <c:v>Schokolade gefüllt mit Kokosnuss</c:v>
                </c:pt>
                <c:pt idx="286">
                  <c:v>Spitzkohl frisch</c:v>
                </c:pt>
                <c:pt idx="287">
                  <c:v>Brombeere</c:v>
                </c:pt>
                <c:pt idx="288">
                  <c:v>Lauch -Porree gegart</c:v>
                </c:pt>
                <c:pt idx="289">
                  <c:v>Salbei frisch</c:v>
                </c:pt>
                <c:pt idx="290">
                  <c:v>Lauch</c:v>
                </c:pt>
                <c:pt idx="291">
                  <c:v>Lollo Rosso roh</c:v>
                </c:pt>
                <c:pt idx="292">
                  <c:v>Gemüsepaprika gelb frisch</c:v>
                </c:pt>
                <c:pt idx="293">
                  <c:v>Brunnenkresse frisch</c:v>
                </c:pt>
                <c:pt idx="294">
                  <c:v>Steinpilz frisch</c:v>
                </c:pt>
                <c:pt idx="295">
                  <c:v>Gemüsepaprika grün frisch</c:v>
                </c:pt>
                <c:pt idx="296">
                  <c:v>Stutenmilch</c:v>
                </c:pt>
                <c:pt idx="297">
                  <c:v>Kokosnussmilch 60% Kokosanteil</c:v>
                </c:pt>
                <c:pt idx="298">
                  <c:v>Johannisbeere</c:v>
                </c:pt>
                <c:pt idx="299">
                  <c:v>Getreidesprossen frisch</c:v>
                </c:pt>
                <c:pt idx="300">
                  <c:v>Thymian frisch</c:v>
                </c:pt>
                <c:pt idx="301">
                  <c:v>Eselsmilch</c:v>
                </c:pt>
                <c:pt idx="302">
                  <c:v>Kokosblütenzucker</c:v>
                </c:pt>
                <c:pt idx="303">
                  <c:v>Birkenpilz frisch</c:v>
                </c:pt>
                <c:pt idx="304">
                  <c:v>Chicoree frisch</c:v>
                </c:pt>
                <c:pt idx="305">
                  <c:v>Ingwerknolle</c:v>
                </c:pt>
                <c:pt idx="306">
                  <c:v>Avocado frisch</c:v>
                </c:pt>
                <c:pt idx="307">
                  <c:v>Avocado roh</c:v>
                </c:pt>
                <c:pt idx="308">
                  <c:v>Kopfsalat frisch</c:v>
                </c:pt>
                <c:pt idx="309">
                  <c:v>Oliven grün frisch</c:v>
                </c:pt>
                <c:pt idx="310">
                  <c:v>Oliven</c:v>
                </c:pt>
                <c:pt idx="311">
                  <c:v>Oliven grün gesäuert</c:v>
                </c:pt>
                <c:pt idx="312">
                  <c:v>Dattel getrocknet</c:v>
                </c:pt>
                <c:pt idx="313">
                  <c:v>Apfel</c:v>
                </c:pt>
                <c:pt idx="314">
                  <c:v>Rotkohl frisch</c:v>
                </c:pt>
                <c:pt idx="315">
                  <c:v>Champignon frisch</c:v>
                </c:pt>
                <c:pt idx="316">
                  <c:v>Karotte gegart</c:v>
                </c:pt>
                <c:pt idx="317">
                  <c:v>Karotten roh</c:v>
                </c:pt>
                <c:pt idx="318">
                  <c:v>Sanddornbeere frisch</c:v>
                </c:pt>
                <c:pt idx="319">
                  <c:v>Orange frisch</c:v>
                </c:pt>
                <c:pt idx="320">
                  <c:v>Tomate rot roh</c:v>
                </c:pt>
                <c:pt idx="321">
                  <c:v>Tomaten-Cocktailtomaten</c:v>
                </c:pt>
                <c:pt idx="322">
                  <c:v>Honigmelone roh</c:v>
                </c:pt>
                <c:pt idx="323">
                  <c:v>Lorbeer</c:v>
                </c:pt>
                <c:pt idx="324">
                  <c:v>Apfel Fruchtsaft (Ohne Zuckerzusatz)</c:v>
                </c:pt>
                <c:pt idx="325">
                  <c:v>Apfel Fruchtsaft (Ohne Zuckerzusatz)</c:v>
                </c:pt>
                <c:pt idx="326">
                  <c:v>Rotkohl frisch gegart</c:v>
                </c:pt>
                <c:pt idx="327">
                  <c:v>Weisskohl frisch</c:v>
                </c:pt>
                <c:pt idx="328">
                  <c:v>Stachelbeere</c:v>
                </c:pt>
                <c:pt idx="329">
                  <c:v>Sanddornbeere Fruchtsaft</c:v>
                </c:pt>
                <c:pt idx="330">
                  <c:v>Banane</c:v>
                </c:pt>
                <c:pt idx="331">
                  <c:v>Flohsamenschalen</c:v>
                </c:pt>
                <c:pt idx="332">
                  <c:v>Sellerieblätter frisch</c:v>
                </c:pt>
                <c:pt idx="333">
                  <c:v>Orange Fruchtsaft</c:v>
                </c:pt>
                <c:pt idx="334">
                  <c:v>Eisbergsalat frisch</c:v>
                </c:pt>
                <c:pt idx="335">
                  <c:v>Nektarine frisch</c:v>
                </c:pt>
                <c:pt idx="336">
                  <c:v>Pomelo frisch</c:v>
                </c:pt>
                <c:pt idx="337">
                  <c:v>Pomelo frisch</c:v>
                </c:pt>
                <c:pt idx="338">
                  <c:v>Gemüsezwiebel roh</c:v>
                </c:pt>
                <c:pt idx="339">
                  <c:v>Sauerkraut (Zubereitung Haushalt)</c:v>
                </c:pt>
                <c:pt idx="340">
                  <c:v>Shiitakepilz frisch</c:v>
                </c:pt>
                <c:pt idx="341">
                  <c:v>Clementine frisch</c:v>
                </c:pt>
                <c:pt idx="342">
                  <c:v>Rote Bete gegart</c:v>
                </c:pt>
                <c:pt idx="343">
                  <c:v>Papaya roh</c:v>
                </c:pt>
                <c:pt idx="344">
                  <c:v>Tomaten Gemüsesaft</c:v>
                </c:pt>
                <c:pt idx="345">
                  <c:v>Waldpilze</c:v>
                </c:pt>
                <c:pt idx="346">
                  <c:v>Rote Bete Gemüsesaft</c:v>
                </c:pt>
                <c:pt idx="347">
                  <c:v>Birne frisch</c:v>
                </c:pt>
                <c:pt idx="348">
                  <c:v>Zitrone frisch</c:v>
                </c:pt>
                <c:pt idx="349">
                  <c:v>Karotte Gemüsesaft</c:v>
                </c:pt>
                <c:pt idx="350">
                  <c:v>Bleichsellerie Gemüsesaft</c:v>
                </c:pt>
                <c:pt idx="351">
                  <c:v>Pfirsich frisch</c:v>
                </c:pt>
                <c:pt idx="352">
                  <c:v>Mandarine frisch </c:v>
                </c:pt>
                <c:pt idx="353">
                  <c:v>Zwiebel</c:v>
                </c:pt>
                <c:pt idx="354">
                  <c:v>Kiwi frisch</c:v>
                </c:pt>
                <c:pt idx="355">
                  <c:v>Edel-Reizker frisch</c:v>
                </c:pt>
                <c:pt idx="356">
                  <c:v>Chinakohl frisch</c:v>
                </c:pt>
                <c:pt idx="357">
                  <c:v>Weintraube rot frisch</c:v>
                </c:pt>
                <c:pt idx="358">
                  <c:v>Weintraube weiss frisch</c:v>
                </c:pt>
                <c:pt idx="359">
                  <c:v>Haferdrink</c:v>
                </c:pt>
                <c:pt idx="360">
                  <c:v>Chinakohl frisch gegart</c:v>
                </c:pt>
                <c:pt idx="361">
                  <c:v>Rosmarin frisch</c:v>
                </c:pt>
                <c:pt idx="362">
                  <c:v>Rettich weiss frisch</c:v>
                </c:pt>
                <c:pt idx="363">
                  <c:v>Radieschen frisch</c:v>
                </c:pt>
                <c:pt idx="364">
                  <c:v>Weintraube rot Fruchtsaft</c:v>
                </c:pt>
                <c:pt idx="365">
                  <c:v>Persimone</c:v>
                </c:pt>
                <c:pt idx="366">
                  <c:v>Zitrone Fruchtsaft</c:v>
                </c:pt>
                <c:pt idx="367">
                  <c:v>Kokosfett</c:v>
                </c:pt>
                <c:pt idx="368">
                  <c:v>Kokosöl</c:v>
                </c:pt>
                <c:pt idx="369">
                  <c:v>Bärlauch roh</c:v>
                </c:pt>
                <c:pt idx="370">
                  <c:v>Rotkappe frisch</c:v>
                </c:pt>
                <c:pt idx="371">
                  <c:v>Ananas frisch</c:v>
                </c:pt>
                <c:pt idx="372">
                  <c:v>Kaki frisch</c:v>
                </c:pt>
                <c:pt idx="373">
                  <c:v>Granatapfel frisch</c:v>
                </c:pt>
                <c:pt idx="374">
                  <c:v>Tomatensosse aus frischen Tomaten (Zubereitung Haushalt)</c:v>
                </c:pt>
                <c:pt idx="375">
                  <c:v>Granatapfel Fruchtsaft</c:v>
                </c:pt>
                <c:pt idx="376">
                  <c:v>Wassermelone roh</c:v>
                </c:pt>
                <c:pt idx="377">
                  <c:v>Ananas Fruchtsaft</c:v>
                </c:pt>
                <c:pt idx="378">
                  <c:v>Kürbissuppe (Zubereitung Haushalt)</c:v>
                </c:pt>
                <c:pt idx="379">
                  <c:v>Mango frisch</c:v>
                </c:pt>
                <c:pt idx="380">
                  <c:v>Reisdrink</c:v>
                </c:pt>
                <c:pt idx="381">
                  <c:v>Heidelbeere frisch</c:v>
                </c:pt>
                <c:pt idx="382">
                  <c:v>Mango Fruchtsaft</c:v>
                </c:pt>
                <c:pt idx="383">
                  <c:v>Mango Fruchtsaft</c:v>
                </c:pt>
                <c:pt idx="384">
                  <c:v>Heidelbeere Fruchtsaft</c:v>
                </c:pt>
                <c:pt idx="385">
                  <c:v>Mandeldrink ungesüsst</c:v>
                </c:pt>
                <c:pt idx="386">
                  <c:v>Bier Starkbier</c:v>
                </c:pt>
                <c:pt idx="387">
                  <c:v>Bier Starkbier</c:v>
                </c:pt>
                <c:pt idx="388">
                  <c:v>Gurke frisch</c:v>
                </c:pt>
                <c:pt idx="389">
                  <c:v>Bier</c:v>
                </c:pt>
                <c:pt idx="390">
                  <c:v>Bier Hell</c:v>
                </c:pt>
                <c:pt idx="391">
                  <c:v>Preiselbeere Fruchtsaft</c:v>
                </c:pt>
                <c:pt idx="392">
                  <c:v>Kokoswasser</c:v>
                </c:pt>
                <c:pt idx="393">
                  <c:v>Bier Dunkel</c:v>
                </c:pt>
                <c:pt idx="394">
                  <c:v>Bier alkoholfrei (&lt; 0,5 Gew% Alkohol)</c:v>
                </c:pt>
                <c:pt idx="395">
                  <c:v>Kaffee mit Milch (Getränk)</c:v>
                </c:pt>
                <c:pt idx="396">
                  <c:v>Weizenbier (Weissbier) obergärig</c:v>
                </c:pt>
                <c:pt idx="397">
                  <c:v>Tee schwarz mit Milch (Getränk)</c:v>
                </c:pt>
                <c:pt idx="398">
                  <c:v>Kaffee (Getränk)</c:v>
                </c:pt>
                <c:pt idx="399">
                  <c:v>Wein-Rotwein leicht</c:v>
                </c:pt>
                <c:pt idx="400">
                  <c:v>Wein-Rotwein mittel Qualitätswein</c:v>
                </c:pt>
                <c:pt idx="401">
                  <c:v>Wein-Rotwein schwer</c:v>
                </c:pt>
                <c:pt idx="402">
                  <c:v>Wein-Weisswein trocken</c:v>
                </c:pt>
                <c:pt idx="403">
                  <c:v>Most</c:v>
                </c:pt>
                <c:pt idx="404">
                  <c:v>Cognac</c:v>
                </c:pt>
                <c:pt idx="405">
                  <c:v>Kirschwasser</c:v>
                </c:pt>
                <c:pt idx="406">
                  <c:v>Klare Branntweine (klare Spirituosen)</c:v>
                </c:pt>
                <c:pt idx="407">
                  <c:v>Whisky</c:v>
                </c:pt>
                <c:pt idx="408">
                  <c:v>Zwetschgenwasser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AS'!$GB$8:$GB$422</c:f>
              <c:numCache>
                <c:formatCode>General</c:formatCode>
                <c:ptCount val="415"/>
                <c:pt idx="0">
                  <c:v>7670</c:v>
                </c:pt>
                <c:pt idx="1">
                  <c:v>4547.8</c:v>
                </c:pt>
                <c:pt idx="2">
                  <c:v>3310</c:v>
                </c:pt>
                <c:pt idx="3">
                  <c:v>3280</c:v>
                </c:pt>
                <c:pt idx="4">
                  <c:v>3139</c:v>
                </c:pt>
                <c:pt idx="5">
                  <c:v>2825</c:v>
                </c:pt>
                <c:pt idx="6">
                  <c:v>2703</c:v>
                </c:pt>
                <c:pt idx="7">
                  <c:v>2622</c:v>
                </c:pt>
                <c:pt idx="8">
                  <c:v>2586</c:v>
                </c:pt>
                <c:pt idx="9">
                  <c:v>2564</c:v>
                </c:pt>
                <c:pt idx="10">
                  <c:v>2538</c:v>
                </c:pt>
                <c:pt idx="11">
                  <c:v>2535</c:v>
                </c:pt>
                <c:pt idx="12">
                  <c:v>2497</c:v>
                </c:pt>
                <c:pt idx="13">
                  <c:v>2481.9</c:v>
                </c:pt>
                <c:pt idx="14">
                  <c:v>2394</c:v>
                </c:pt>
                <c:pt idx="15">
                  <c:v>2337</c:v>
                </c:pt>
                <c:pt idx="16">
                  <c:v>2323</c:v>
                </c:pt>
                <c:pt idx="17">
                  <c:v>2281</c:v>
                </c:pt>
                <c:pt idx="18">
                  <c:v>2281</c:v>
                </c:pt>
                <c:pt idx="19">
                  <c:v>2225</c:v>
                </c:pt>
                <c:pt idx="20">
                  <c:v>2190</c:v>
                </c:pt>
                <c:pt idx="21">
                  <c:v>2184</c:v>
                </c:pt>
                <c:pt idx="22">
                  <c:v>2175</c:v>
                </c:pt>
                <c:pt idx="23">
                  <c:v>2169</c:v>
                </c:pt>
                <c:pt idx="24">
                  <c:v>2138.1999999999998</c:v>
                </c:pt>
                <c:pt idx="25">
                  <c:v>2133</c:v>
                </c:pt>
                <c:pt idx="26">
                  <c:v>2112</c:v>
                </c:pt>
                <c:pt idx="27">
                  <c:v>2031</c:v>
                </c:pt>
                <c:pt idx="28">
                  <c:v>2024</c:v>
                </c:pt>
                <c:pt idx="29">
                  <c:v>2014</c:v>
                </c:pt>
                <c:pt idx="30">
                  <c:v>2008</c:v>
                </c:pt>
                <c:pt idx="31">
                  <c:v>1997</c:v>
                </c:pt>
                <c:pt idx="32">
                  <c:v>1988</c:v>
                </c:pt>
                <c:pt idx="33">
                  <c:v>1950</c:v>
                </c:pt>
                <c:pt idx="34">
                  <c:v>1926</c:v>
                </c:pt>
                <c:pt idx="35">
                  <c:v>1919</c:v>
                </c:pt>
                <c:pt idx="36">
                  <c:v>1908</c:v>
                </c:pt>
                <c:pt idx="37">
                  <c:v>1905</c:v>
                </c:pt>
                <c:pt idx="38">
                  <c:v>1890</c:v>
                </c:pt>
                <c:pt idx="39">
                  <c:v>1882</c:v>
                </c:pt>
                <c:pt idx="40">
                  <c:v>1874</c:v>
                </c:pt>
                <c:pt idx="41">
                  <c:v>1867</c:v>
                </c:pt>
                <c:pt idx="42">
                  <c:v>1854</c:v>
                </c:pt>
                <c:pt idx="43">
                  <c:v>1833</c:v>
                </c:pt>
                <c:pt idx="44">
                  <c:v>1803</c:v>
                </c:pt>
                <c:pt idx="45">
                  <c:v>1798.3</c:v>
                </c:pt>
                <c:pt idx="46">
                  <c:v>1773</c:v>
                </c:pt>
                <c:pt idx="47">
                  <c:v>1699</c:v>
                </c:pt>
                <c:pt idx="48">
                  <c:v>1699</c:v>
                </c:pt>
                <c:pt idx="49">
                  <c:v>1685</c:v>
                </c:pt>
                <c:pt idx="50">
                  <c:v>1680</c:v>
                </c:pt>
                <c:pt idx="51">
                  <c:v>1656</c:v>
                </c:pt>
                <c:pt idx="52">
                  <c:v>1647</c:v>
                </c:pt>
                <c:pt idx="53">
                  <c:v>1637</c:v>
                </c:pt>
                <c:pt idx="54">
                  <c:v>1632.7</c:v>
                </c:pt>
                <c:pt idx="55">
                  <c:v>1631</c:v>
                </c:pt>
                <c:pt idx="56">
                  <c:v>1631</c:v>
                </c:pt>
                <c:pt idx="57">
                  <c:v>1610</c:v>
                </c:pt>
                <c:pt idx="58">
                  <c:v>1607</c:v>
                </c:pt>
                <c:pt idx="59">
                  <c:v>1607</c:v>
                </c:pt>
                <c:pt idx="60">
                  <c:v>1607</c:v>
                </c:pt>
                <c:pt idx="61">
                  <c:v>1607</c:v>
                </c:pt>
                <c:pt idx="62">
                  <c:v>1605</c:v>
                </c:pt>
                <c:pt idx="63">
                  <c:v>1603</c:v>
                </c:pt>
                <c:pt idx="64">
                  <c:v>1600</c:v>
                </c:pt>
                <c:pt idx="65">
                  <c:v>1597</c:v>
                </c:pt>
                <c:pt idx="66">
                  <c:v>1588</c:v>
                </c:pt>
                <c:pt idx="67">
                  <c:v>1588</c:v>
                </c:pt>
                <c:pt idx="68">
                  <c:v>1561</c:v>
                </c:pt>
                <c:pt idx="69">
                  <c:v>1536.2</c:v>
                </c:pt>
                <c:pt idx="70">
                  <c:v>1519</c:v>
                </c:pt>
                <c:pt idx="71">
                  <c:v>1505</c:v>
                </c:pt>
                <c:pt idx="72">
                  <c:v>1498</c:v>
                </c:pt>
                <c:pt idx="73">
                  <c:v>1490</c:v>
                </c:pt>
                <c:pt idx="74">
                  <c:v>1422</c:v>
                </c:pt>
                <c:pt idx="75">
                  <c:v>1400</c:v>
                </c:pt>
                <c:pt idx="76">
                  <c:v>1400</c:v>
                </c:pt>
                <c:pt idx="77">
                  <c:v>1389</c:v>
                </c:pt>
                <c:pt idx="78">
                  <c:v>1386</c:v>
                </c:pt>
                <c:pt idx="79">
                  <c:v>1384</c:v>
                </c:pt>
                <c:pt idx="80">
                  <c:v>1376</c:v>
                </c:pt>
                <c:pt idx="81">
                  <c:v>1344</c:v>
                </c:pt>
                <c:pt idx="82">
                  <c:v>1340</c:v>
                </c:pt>
                <c:pt idx="83">
                  <c:v>1336</c:v>
                </c:pt>
                <c:pt idx="84">
                  <c:v>1290</c:v>
                </c:pt>
                <c:pt idx="85">
                  <c:v>1261</c:v>
                </c:pt>
                <c:pt idx="86">
                  <c:v>1252</c:v>
                </c:pt>
                <c:pt idx="87">
                  <c:v>1252</c:v>
                </c:pt>
                <c:pt idx="88">
                  <c:v>1246</c:v>
                </c:pt>
                <c:pt idx="89">
                  <c:v>1220.7</c:v>
                </c:pt>
                <c:pt idx="90">
                  <c:v>1204</c:v>
                </c:pt>
                <c:pt idx="91">
                  <c:v>1201</c:v>
                </c:pt>
                <c:pt idx="92">
                  <c:v>1153.5999999999999</c:v>
                </c:pt>
                <c:pt idx="93">
                  <c:v>1134</c:v>
                </c:pt>
                <c:pt idx="94">
                  <c:v>1117.0999999999999</c:v>
                </c:pt>
                <c:pt idx="95">
                  <c:v>1104</c:v>
                </c:pt>
                <c:pt idx="96">
                  <c:v>1080</c:v>
                </c:pt>
                <c:pt idx="97">
                  <c:v>1052</c:v>
                </c:pt>
                <c:pt idx="98">
                  <c:v>1030</c:v>
                </c:pt>
                <c:pt idx="99">
                  <c:v>960</c:v>
                </c:pt>
                <c:pt idx="100">
                  <c:v>918</c:v>
                </c:pt>
                <c:pt idx="101">
                  <c:v>918</c:v>
                </c:pt>
                <c:pt idx="102">
                  <c:v>900</c:v>
                </c:pt>
                <c:pt idx="103">
                  <c:v>889</c:v>
                </c:pt>
                <c:pt idx="104">
                  <c:v>840</c:v>
                </c:pt>
                <c:pt idx="105">
                  <c:v>837</c:v>
                </c:pt>
                <c:pt idx="106">
                  <c:v>828</c:v>
                </c:pt>
                <c:pt idx="107">
                  <c:v>824</c:v>
                </c:pt>
                <c:pt idx="108">
                  <c:v>816</c:v>
                </c:pt>
                <c:pt idx="109">
                  <c:v>816</c:v>
                </c:pt>
                <c:pt idx="110">
                  <c:v>781.6</c:v>
                </c:pt>
                <c:pt idx="111">
                  <c:v>767</c:v>
                </c:pt>
                <c:pt idx="112">
                  <c:v>763</c:v>
                </c:pt>
                <c:pt idx="113">
                  <c:v>742</c:v>
                </c:pt>
                <c:pt idx="114">
                  <c:v>726</c:v>
                </c:pt>
                <c:pt idx="115">
                  <c:v>721</c:v>
                </c:pt>
                <c:pt idx="116">
                  <c:v>720</c:v>
                </c:pt>
                <c:pt idx="117">
                  <c:v>717</c:v>
                </c:pt>
                <c:pt idx="118">
                  <c:v>699</c:v>
                </c:pt>
                <c:pt idx="119">
                  <c:v>679</c:v>
                </c:pt>
                <c:pt idx="120">
                  <c:v>678</c:v>
                </c:pt>
                <c:pt idx="121">
                  <c:v>675</c:v>
                </c:pt>
                <c:pt idx="122">
                  <c:v>657</c:v>
                </c:pt>
                <c:pt idx="123">
                  <c:v>657</c:v>
                </c:pt>
                <c:pt idx="124">
                  <c:v>657</c:v>
                </c:pt>
                <c:pt idx="125">
                  <c:v>657</c:v>
                </c:pt>
                <c:pt idx="126">
                  <c:v>653</c:v>
                </c:pt>
                <c:pt idx="127">
                  <c:v>649</c:v>
                </c:pt>
                <c:pt idx="128">
                  <c:v>648</c:v>
                </c:pt>
                <c:pt idx="129">
                  <c:v>648</c:v>
                </c:pt>
                <c:pt idx="130">
                  <c:v>640</c:v>
                </c:pt>
                <c:pt idx="131">
                  <c:v>639.4</c:v>
                </c:pt>
                <c:pt idx="132">
                  <c:v>633.9</c:v>
                </c:pt>
                <c:pt idx="133">
                  <c:v>633.9</c:v>
                </c:pt>
                <c:pt idx="134">
                  <c:v>615</c:v>
                </c:pt>
                <c:pt idx="135">
                  <c:v>615</c:v>
                </c:pt>
                <c:pt idx="136">
                  <c:v>614</c:v>
                </c:pt>
                <c:pt idx="137">
                  <c:v>600</c:v>
                </c:pt>
                <c:pt idx="138">
                  <c:v>594</c:v>
                </c:pt>
                <c:pt idx="139">
                  <c:v>590</c:v>
                </c:pt>
                <c:pt idx="140">
                  <c:v>575</c:v>
                </c:pt>
                <c:pt idx="141">
                  <c:v>565</c:v>
                </c:pt>
                <c:pt idx="142">
                  <c:v>560</c:v>
                </c:pt>
                <c:pt idx="143">
                  <c:v>560</c:v>
                </c:pt>
                <c:pt idx="144">
                  <c:v>560</c:v>
                </c:pt>
                <c:pt idx="145">
                  <c:v>555</c:v>
                </c:pt>
                <c:pt idx="146">
                  <c:v>550</c:v>
                </c:pt>
                <c:pt idx="147">
                  <c:v>548</c:v>
                </c:pt>
                <c:pt idx="148">
                  <c:v>548</c:v>
                </c:pt>
                <c:pt idx="149">
                  <c:v>542</c:v>
                </c:pt>
                <c:pt idx="150">
                  <c:v>542</c:v>
                </c:pt>
                <c:pt idx="151">
                  <c:v>541.1</c:v>
                </c:pt>
                <c:pt idx="152">
                  <c:v>535</c:v>
                </c:pt>
                <c:pt idx="153">
                  <c:v>518</c:v>
                </c:pt>
                <c:pt idx="154">
                  <c:v>518</c:v>
                </c:pt>
                <c:pt idx="155">
                  <c:v>518</c:v>
                </c:pt>
                <c:pt idx="156">
                  <c:v>518</c:v>
                </c:pt>
                <c:pt idx="157">
                  <c:v>518</c:v>
                </c:pt>
                <c:pt idx="158">
                  <c:v>518</c:v>
                </c:pt>
                <c:pt idx="159">
                  <c:v>518</c:v>
                </c:pt>
                <c:pt idx="160">
                  <c:v>518</c:v>
                </c:pt>
                <c:pt idx="161">
                  <c:v>518</c:v>
                </c:pt>
                <c:pt idx="162">
                  <c:v>518</c:v>
                </c:pt>
                <c:pt idx="163">
                  <c:v>502</c:v>
                </c:pt>
                <c:pt idx="164">
                  <c:v>487</c:v>
                </c:pt>
                <c:pt idx="165">
                  <c:v>487</c:v>
                </c:pt>
                <c:pt idx="166">
                  <c:v>481</c:v>
                </c:pt>
                <c:pt idx="167">
                  <c:v>480</c:v>
                </c:pt>
                <c:pt idx="168">
                  <c:v>470</c:v>
                </c:pt>
                <c:pt idx="169">
                  <c:v>470</c:v>
                </c:pt>
                <c:pt idx="170">
                  <c:v>468</c:v>
                </c:pt>
                <c:pt idx="171">
                  <c:v>464</c:v>
                </c:pt>
                <c:pt idx="172">
                  <c:v>463</c:v>
                </c:pt>
                <c:pt idx="173">
                  <c:v>460</c:v>
                </c:pt>
                <c:pt idx="174">
                  <c:v>459</c:v>
                </c:pt>
                <c:pt idx="175">
                  <c:v>455</c:v>
                </c:pt>
                <c:pt idx="176">
                  <c:v>454</c:v>
                </c:pt>
                <c:pt idx="177">
                  <c:v>436</c:v>
                </c:pt>
                <c:pt idx="178">
                  <c:v>423</c:v>
                </c:pt>
                <c:pt idx="179">
                  <c:v>408</c:v>
                </c:pt>
                <c:pt idx="180">
                  <c:v>406</c:v>
                </c:pt>
                <c:pt idx="181">
                  <c:v>403</c:v>
                </c:pt>
                <c:pt idx="182">
                  <c:v>384</c:v>
                </c:pt>
                <c:pt idx="183">
                  <c:v>381</c:v>
                </c:pt>
                <c:pt idx="184">
                  <c:v>379.2</c:v>
                </c:pt>
                <c:pt idx="185">
                  <c:v>378</c:v>
                </c:pt>
                <c:pt idx="186">
                  <c:v>377</c:v>
                </c:pt>
                <c:pt idx="187">
                  <c:v>374</c:v>
                </c:pt>
                <c:pt idx="188">
                  <c:v>368</c:v>
                </c:pt>
                <c:pt idx="189">
                  <c:v>350</c:v>
                </c:pt>
                <c:pt idx="190">
                  <c:v>350</c:v>
                </c:pt>
                <c:pt idx="191">
                  <c:v>350</c:v>
                </c:pt>
                <c:pt idx="192">
                  <c:v>350</c:v>
                </c:pt>
                <c:pt idx="193">
                  <c:v>350</c:v>
                </c:pt>
                <c:pt idx="194">
                  <c:v>340</c:v>
                </c:pt>
                <c:pt idx="195">
                  <c:v>339</c:v>
                </c:pt>
                <c:pt idx="196">
                  <c:v>339</c:v>
                </c:pt>
                <c:pt idx="197">
                  <c:v>338</c:v>
                </c:pt>
                <c:pt idx="198">
                  <c:v>337</c:v>
                </c:pt>
                <c:pt idx="199">
                  <c:v>329</c:v>
                </c:pt>
                <c:pt idx="200">
                  <c:v>329</c:v>
                </c:pt>
                <c:pt idx="201">
                  <c:v>323</c:v>
                </c:pt>
                <c:pt idx="202">
                  <c:v>322.10000000000002</c:v>
                </c:pt>
                <c:pt idx="203">
                  <c:v>321</c:v>
                </c:pt>
                <c:pt idx="204">
                  <c:v>321</c:v>
                </c:pt>
                <c:pt idx="205">
                  <c:v>320</c:v>
                </c:pt>
                <c:pt idx="206">
                  <c:v>314</c:v>
                </c:pt>
                <c:pt idx="207">
                  <c:v>313</c:v>
                </c:pt>
                <c:pt idx="208">
                  <c:v>311</c:v>
                </c:pt>
                <c:pt idx="209">
                  <c:v>307</c:v>
                </c:pt>
                <c:pt idx="210">
                  <c:v>305</c:v>
                </c:pt>
                <c:pt idx="211">
                  <c:v>302</c:v>
                </c:pt>
                <c:pt idx="212">
                  <c:v>301</c:v>
                </c:pt>
                <c:pt idx="213">
                  <c:v>296</c:v>
                </c:pt>
                <c:pt idx="214">
                  <c:v>287</c:v>
                </c:pt>
                <c:pt idx="215">
                  <c:v>287</c:v>
                </c:pt>
                <c:pt idx="216">
                  <c:v>287</c:v>
                </c:pt>
                <c:pt idx="217">
                  <c:v>286</c:v>
                </c:pt>
                <c:pt idx="218">
                  <c:v>285</c:v>
                </c:pt>
                <c:pt idx="219">
                  <c:v>282</c:v>
                </c:pt>
                <c:pt idx="220">
                  <c:v>278</c:v>
                </c:pt>
                <c:pt idx="221">
                  <c:v>273</c:v>
                </c:pt>
                <c:pt idx="222">
                  <c:v>272</c:v>
                </c:pt>
                <c:pt idx="223">
                  <c:v>259</c:v>
                </c:pt>
                <c:pt idx="224">
                  <c:v>259</c:v>
                </c:pt>
                <c:pt idx="225">
                  <c:v>255</c:v>
                </c:pt>
                <c:pt idx="226">
                  <c:v>254</c:v>
                </c:pt>
                <c:pt idx="227">
                  <c:v>254</c:v>
                </c:pt>
                <c:pt idx="228">
                  <c:v>253</c:v>
                </c:pt>
                <c:pt idx="229">
                  <c:v>252</c:v>
                </c:pt>
                <c:pt idx="230">
                  <c:v>248</c:v>
                </c:pt>
                <c:pt idx="231">
                  <c:v>248</c:v>
                </c:pt>
                <c:pt idx="232">
                  <c:v>244</c:v>
                </c:pt>
                <c:pt idx="233">
                  <c:v>244</c:v>
                </c:pt>
                <c:pt idx="234">
                  <c:v>241</c:v>
                </c:pt>
                <c:pt idx="235">
                  <c:v>240</c:v>
                </c:pt>
                <c:pt idx="236">
                  <c:v>240</c:v>
                </c:pt>
                <c:pt idx="237">
                  <c:v>236</c:v>
                </c:pt>
                <c:pt idx="238">
                  <c:v>234</c:v>
                </c:pt>
                <c:pt idx="239">
                  <c:v>233</c:v>
                </c:pt>
                <c:pt idx="240">
                  <c:v>232</c:v>
                </c:pt>
                <c:pt idx="241">
                  <c:v>230</c:v>
                </c:pt>
                <c:pt idx="242">
                  <c:v>229</c:v>
                </c:pt>
                <c:pt idx="243">
                  <c:v>227</c:v>
                </c:pt>
                <c:pt idx="244">
                  <c:v>226</c:v>
                </c:pt>
                <c:pt idx="245">
                  <c:v>226</c:v>
                </c:pt>
                <c:pt idx="246">
                  <c:v>226</c:v>
                </c:pt>
                <c:pt idx="247">
                  <c:v>224</c:v>
                </c:pt>
                <c:pt idx="248">
                  <c:v>224</c:v>
                </c:pt>
                <c:pt idx="249">
                  <c:v>223</c:v>
                </c:pt>
                <c:pt idx="250">
                  <c:v>222</c:v>
                </c:pt>
                <c:pt idx="251">
                  <c:v>220</c:v>
                </c:pt>
                <c:pt idx="252">
                  <c:v>220</c:v>
                </c:pt>
                <c:pt idx="253">
                  <c:v>219</c:v>
                </c:pt>
                <c:pt idx="254">
                  <c:v>218</c:v>
                </c:pt>
                <c:pt idx="255">
                  <c:v>216</c:v>
                </c:pt>
                <c:pt idx="256">
                  <c:v>215</c:v>
                </c:pt>
                <c:pt idx="257">
                  <c:v>215</c:v>
                </c:pt>
                <c:pt idx="258">
                  <c:v>213</c:v>
                </c:pt>
                <c:pt idx="259">
                  <c:v>213</c:v>
                </c:pt>
                <c:pt idx="260">
                  <c:v>213</c:v>
                </c:pt>
                <c:pt idx="261">
                  <c:v>210</c:v>
                </c:pt>
                <c:pt idx="262">
                  <c:v>207</c:v>
                </c:pt>
                <c:pt idx="263">
                  <c:v>207</c:v>
                </c:pt>
                <c:pt idx="264">
                  <c:v>205</c:v>
                </c:pt>
                <c:pt idx="265">
                  <c:v>204</c:v>
                </c:pt>
                <c:pt idx="266">
                  <c:v>202</c:v>
                </c:pt>
                <c:pt idx="267">
                  <c:v>197</c:v>
                </c:pt>
                <c:pt idx="268">
                  <c:v>194</c:v>
                </c:pt>
                <c:pt idx="269">
                  <c:v>193</c:v>
                </c:pt>
                <c:pt idx="270">
                  <c:v>192</c:v>
                </c:pt>
                <c:pt idx="271">
                  <c:v>192</c:v>
                </c:pt>
                <c:pt idx="272">
                  <c:v>192</c:v>
                </c:pt>
                <c:pt idx="273">
                  <c:v>189</c:v>
                </c:pt>
                <c:pt idx="274">
                  <c:v>189</c:v>
                </c:pt>
                <c:pt idx="275">
                  <c:v>189</c:v>
                </c:pt>
                <c:pt idx="276">
                  <c:v>188</c:v>
                </c:pt>
                <c:pt idx="277">
                  <c:v>187</c:v>
                </c:pt>
                <c:pt idx="278">
                  <c:v>187</c:v>
                </c:pt>
                <c:pt idx="279">
                  <c:v>186</c:v>
                </c:pt>
                <c:pt idx="280">
                  <c:v>186</c:v>
                </c:pt>
                <c:pt idx="281">
                  <c:v>186</c:v>
                </c:pt>
                <c:pt idx="282">
                  <c:v>185</c:v>
                </c:pt>
                <c:pt idx="283">
                  <c:v>184</c:v>
                </c:pt>
                <c:pt idx="284">
                  <c:v>183</c:v>
                </c:pt>
                <c:pt idx="285">
                  <c:v>180</c:v>
                </c:pt>
                <c:pt idx="286">
                  <c:v>179</c:v>
                </c:pt>
                <c:pt idx="287">
                  <c:v>174</c:v>
                </c:pt>
                <c:pt idx="288">
                  <c:v>171</c:v>
                </c:pt>
                <c:pt idx="289">
                  <c:v>171</c:v>
                </c:pt>
                <c:pt idx="290">
                  <c:v>170</c:v>
                </c:pt>
                <c:pt idx="291">
                  <c:v>170</c:v>
                </c:pt>
                <c:pt idx="292">
                  <c:v>169</c:v>
                </c:pt>
                <c:pt idx="293">
                  <c:v>167</c:v>
                </c:pt>
                <c:pt idx="294">
                  <c:v>166</c:v>
                </c:pt>
                <c:pt idx="295">
                  <c:v>166</c:v>
                </c:pt>
                <c:pt idx="296">
                  <c:v>163</c:v>
                </c:pt>
                <c:pt idx="297">
                  <c:v>162</c:v>
                </c:pt>
                <c:pt idx="298">
                  <c:v>160</c:v>
                </c:pt>
                <c:pt idx="299">
                  <c:v>157</c:v>
                </c:pt>
                <c:pt idx="300">
                  <c:v>148</c:v>
                </c:pt>
                <c:pt idx="301">
                  <c:v>148</c:v>
                </c:pt>
                <c:pt idx="302">
                  <c:v>147.4</c:v>
                </c:pt>
                <c:pt idx="303">
                  <c:v>144</c:v>
                </c:pt>
                <c:pt idx="304">
                  <c:v>143</c:v>
                </c:pt>
                <c:pt idx="305">
                  <c:v>143</c:v>
                </c:pt>
                <c:pt idx="306">
                  <c:v>140</c:v>
                </c:pt>
                <c:pt idx="307">
                  <c:v>140</c:v>
                </c:pt>
                <c:pt idx="308">
                  <c:v>138</c:v>
                </c:pt>
                <c:pt idx="309">
                  <c:v>136</c:v>
                </c:pt>
                <c:pt idx="310">
                  <c:v>134</c:v>
                </c:pt>
                <c:pt idx="311">
                  <c:v>134</c:v>
                </c:pt>
                <c:pt idx="312">
                  <c:v>130</c:v>
                </c:pt>
                <c:pt idx="313">
                  <c:v>129</c:v>
                </c:pt>
                <c:pt idx="314">
                  <c:v>128</c:v>
                </c:pt>
                <c:pt idx="315">
                  <c:v>126</c:v>
                </c:pt>
                <c:pt idx="316">
                  <c:v>126</c:v>
                </c:pt>
                <c:pt idx="317">
                  <c:v>124</c:v>
                </c:pt>
                <c:pt idx="318">
                  <c:v>123</c:v>
                </c:pt>
                <c:pt idx="319">
                  <c:v>121</c:v>
                </c:pt>
                <c:pt idx="320">
                  <c:v>121</c:v>
                </c:pt>
                <c:pt idx="321">
                  <c:v>121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117</c:v>
                </c:pt>
                <c:pt idx="327">
                  <c:v>116</c:v>
                </c:pt>
                <c:pt idx="328">
                  <c:v>116</c:v>
                </c:pt>
                <c:pt idx="329">
                  <c:v>115</c:v>
                </c:pt>
                <c:pt idx="330">
                  <c:v>115</c:v>
                </c:pt>
                <c:pt idx="331">
                  <c:v>114.9</c:v>
                </c:pt>
                <c:pt idx="332">
                  <c:v>110</c:v>
                </c:pt>
                <c:pt idx="333">
                  <c:v>110</c:v>
                </c:pt>
                <c:pt idx="334">
                  <c:v>110</c:v>
                </c:pt>
                <c:pt idx="335">
                  <c:v>106</c:v>
                </c:pt>
                <c:pt idx="336">
                  <c:v>106</c:v>
                </c:pt>
                <c:pt idx="337">
                  <c:v>106</c:v>
                </c:pt>
                <c:pt idx="338">
                  <c:v>104</c:v>
                </c:pt>
                <c:pt idx="339">
                  <c:v>104</c:v>
                </c:pt>
                <c:pt idx="340">
                  <c:v>103</c:v>
                </c:pt>
                <c:pt idx="341">
                  <c:v>103</c:v>
                </c:pt>
                <c:pt idx="342">
                  <c:v>103</c:v>
                </c:pt>
                <c:pt idx="343">
                  <c:v>103</c:v>
                </c:pt>
                <c:pt idx="344">
                  <c:v>101</c:v>
                </c:pt>
                <c:pt idx="345">
                  <c:v>97</c:v>
                </c:pt>
                <c:pt idx="346">
                  <c:v>97</c:v>
                </c:pt>
                <c:pt idx="347">
                  <c:v>97</c:v>
                </c:pt>
                <c:pt idx="348">
                  <c:v>96</c:v>
                </c:pt>
                <c:pt idx="349">
                  <c:v>95</c:v>
                </c:pt>
                <c:pt idx="350">
                  <c:v>94</c:v>
                </c:pt>
                <c:pt idx="351">
                  <c:v>94</c:v>
                </c:pt>
                <c:pt idx="352">
                  <c:v>92</c:v>
                </c:pt>
                <c:pt idx="353">
                  <c:v>91</c:v>
                </c:pt>
                <c:pt idx="354">
                  <c:v>90</c:v>
                </c:pt>
                <c:pt idx="355">
                  <c:v>87</c:v>
                </c:pt>
                <c:pt idx="356">
                  <c:v>86</c:v>
                </c:pt>
                <c:pt idx="357">
                  <c:v>86</c:v>
                </c:pt>
                <c:pt idx="358">
                  <c:v>86</c:v>
                </c:pt>
                <c:pt idx="359">
                  <c:v>83</c:v>
                </c:pt>
                <c:pt idx="360">
                  <c:v>82</c:v>
                </c:pt>
                <c:pt idx="361">
                  <c:v>81</c:v>
                </c:pt>
                <c:pt idx="362">
                  <c:v>79</c:v>
                </c:pt>
                <c:pt idx="363">
                  <c:v>79</c:v>
                </c:pt>
                <c:pt idx="364">
                  <c:v>79</c:v>
                </c:pt>
                <c:pt idx="365">
                  <c:v>78</c:v>
                </c:pt>
                <c:pt idx="366">
                  <c:v>76</c:v>
                </c:pt>
                <c:pt idx="367">
                  <c:v>75</c:v>
                </c:pt>
                <c:pt idx="368">
                  <c:v>75</c:v>
                </c:pt>
                <c:pt idx="369">
                  <c:v>70</c:v>
                </c:pt>
                <c:pt idx="370">
                  <c:v>67</c:v>
                </c:pt>
                <c:pt idx="371">
                  <c:v>67</c:v>
                </c:pt>
                <c:pt idx="372">
                  <c:v>63</c:v>
                </c:pt>
                <c:pt idx="373">
                  <c:v>63</c:v>
                </c:pt>
                <c:pt idx="374">
                  <c:v>59</c:v>
                </c:pt>
                <c:pt idx="375">
                  <c:v>58</c:v>
                </c:pt>
                <c:pt idx="376">
                  <c:v>56</c:v>
                </c:pt>
                <c:pt idx="377">
                  <c:v>56</c:v>
                </c:pt>
                <c:pt idx="378">
                  <c:v>51</c:v>
                </c:pt>
                <c:pt idx="379">
                  <c:v>49</c:v>
                </c:pt>
                <c:pt idx="380">
                  <c:v>48.8</c:v>
                </c:pt>
                <c:pt idx="381">
                  <c:v>47</c:v>
                </c:pt>
                <c:pt idx="382">
                  <c:v>45</c:v>
                </c:pt>
                <c:pt idx="383">
                  <c:v>45</c:v>
                </c:pt>
                <c:pt idx="384">
                  <c:v>44</c:v>
                </c:pt>
                <c:pt idx="385">
                  <c:v>41.2</c:v>
                </c:pt>
                <c:pt idx="386">
                  <c:v>39</c:v>
                </c:pt>
                <c:pt idx="387">
                  <c:v>39</c:v>
                </c:pt>
                <c:pt idx="388">
                  <c:v>35</c:v>
                </c:pt>
                <c:pt idx="389">
                  <c:v>28</c:v>
                </c:pt>
                <c:pt idx="390">
                  <c:v>28</c:v>
                </c:pt>
                <c:pt idx="391">
                  <c:v>24</c:v>
                </c:pt>
                <c:pt idx="392">
                  <c:v>24</c:v>
                </c:pt>
                <c:pt idx="393">
                  <c:v>22</c:v>
                </c:pt>
                <c:pt idx="394">
                  <c:v>21</c:v>
                </c:pt>
                <c:pt idx="395">
                  <c:v>18</c:v>
                </c:pt>
                <c:pt idx="396">
                  <c:v>17</c:v>
                </c:pt>
                <c:pt idx="397">
                  <c:v>11</c:v>
                </c:pt>
                <c:pt idx="398">
                  <c:v>10</c:v>
                </c:pt>
                <c:pt idx="399">
                  <c:v>4</c:v>
                </c:pt>
                <c:pt idx="400">
                  <c:v>4</c:v>
                </c:pt>
                <c:pt idx="401">
                  <c:v>4</c:v>
                </c:pt>
                <c:pt idx="402">
                  <c:v>3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F3-4B27-91E4-04EB45E47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208128"/>
        <c:axId val="218209664"/>
      </c:barChart>
      <c:catAx>
        <c:axId val="2182081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209664"/>
        <c:crosses val="autoZero"/>
        <c:auto val="1"/>
        <c:lblAlgn val="ctr"/>
        <c:lblOffset val="100"/>
        <c:noMultiLvlLbl val="0"/>
      </c:catAx>
      <c:valAx>
        <c:axId val="2182096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20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Glutaminsäure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Glutaminsäure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AS'!$GO$8:$GO$422</c:f>
              <c:strCache>
                <c:ptCount val="415"/>
                <c:pt idx="0">
                  <c:v>Lupinenschrot</c:v>
                </c:pt>
                <c:pt idx="1">
                  <c:v>Mandel süss Mehl</c:v>
                </c:pt>
                <c:pt idx="2">
                  <c:v>Emmentaler</c:v>
                </c:pt>
                <c:pt idx="3">
                  <c:v>Emmentaler Vollfettstufe</c:v>
                </c:pt>
                <c:pt idx="4">
                  <c:v>Mandeln gebrannt</c:v>
                </c:pt>
                <c:pt idx="5">
                  <c:v>Sonnenblumenkern</c:v>
                </c:pt>
                <c:pt idx="6">
                  <c:v>Kürbiskerne getrocknet</c:v>
                </c:pt>
                <c:pt idx="7">
                  <c:v>Erdnuss geröstet</c:v>
                </c:pt>
                <c:pt idx="8">
                  <c:v>Kürbiskerne geröstet</c:v>
                </c:pt>
                <c:pt idx="9">
                  <c:v>Tilsiter</c:v>
                </c:pt>
                <c:pt idx="10">
                  <c:v>Dinkel ganzes Korn roh</c:v>
                </c:pt>
                <c:pt idx="11">
                  <c:v>Kümmelkäse Rahmstufe</c:v>
                </c:pt>
                <c:pt idx="12">
                  <c:v>Bergkäse aus Ziegenmilch Vollfettstufe</c:v>
                </c:pt>
                <c:pt idx="13">
                  <c:v>Schnittkäse aus Ziegenmilch (45% Fett i. Tr.)</c:v>
                </c:pt>
                <c:pt idx="14">
                  <c:v>Schnittkäse aus Ziegenmilch (50% Fett i. Tr.)</c:v>
                </c:pt>
                <c:pt idx="15">
                  <c:v>Dinkel Vollkornmehl</c:v>
                </c:pt>
                <c:pt idx="16">
                  <c:v>Mandel süss geröstet und gesalzen</c:v>
                </c:pt>
                <c:pt idx="17">
                  <c:v>Kalb Schnitzel (mager) frisch gegart</c:v>
                </c:pt>
                <c:pt idx="18">
                  <c:v>Leinsamen</c:v>
                </c:pt>
                <c:pt idx="19">
                  <c:v>Weichkäse aus Ziegenmilch (50% Fett i. Tr.)</c:v>
                </c:pt>
                <c:pt idx="20">
                  <c:v>Weizen Keim</c:v>
                </c:pt>
                <c:pt idx="21">
                  <c:v>Chiasamen</c:v>
                </c:pt>
                <c:pt idx="22">
                  <c:v>Kokosnuss Mehl</c:v>
                </c:pt>
                <c:pt idx="23">
                  <c:v>Rind Hackfleisch gegart</c:v>
                </c:pt>
                <c:pt idx="24">
                  <c:v>Mozzarella</c:v>
                </c:pt>
                <c:pt idx="25">
                  <c:v>Kalb Filet (Lende) (mittelfett) frisch gegart</c:v>
                </c:pt>
                <c:pt idx="26">
                  <c:v>Brathähnchen Brustfilet gebraten (zubereitet ohne Fett)</c:v>
                </c:pt>
                <c:pt idx="27">
                  <c:v>Weichkäse aus Ziegenmilch (45% Fett i. Tr.)</c:v>
                </c:pt>
                <c:pt idx="28">
                  <c:v>Weichkäse aus Ziegenmilch (45% Fett i. Tr.)</c:v>
                </c:pt>
                <c:pt idx="29">
                  <c:v>Teigwaren (allgemein) Hörnchen</c:v>
                </c:pt>
                <c:pt idx="30">
                  <c:v>Teigwaren (allgemein) Makkaroni</c:v>
                </c:pt>
                <c:pt idx="31">
                  <c:v>Teigwaren (allgemein) Schnitt-, Bandnudeln</c:v>
                </c:pt>
                <c:pt idx="32">
                  <c:v>Teigwaren (allgemein) Spaghetti</c:v>
                </c:pt>
                <c:pt idx="33">
                  <c:v>Teigwaren (allgemein) Spaghetti</c:v>
                </c:pt>
                <c:pt idx="34">
                  <c:v>Teigwaren (allgemein) Spätzle</c:v>
                </c:pt>
                <c:pt idx="35">
                  <c:v>Teigwaren-Eierteigwaren aus Weizen</c:v>
                </c:pt>
                <c:pt idx="36">
                  <c:v>Teigwaren-Eierteigwaren Makkaroni</c:v>
                </c:pt>
                <c:pt idx="37">
                  <c:v>Teigwaren-Eierteigwaren Spaghetti</c:v>
                </c:pt>
                <c:pt idx="38">
                  <c:v>Teigwaren-Eierteigwaren Spaghetti</c:v>
                </c:pt>
                <c:pt idx="39">
                  <c:v>Kümmelkäse Vollfettstufe</c:v>
                </c:pt>
                <c:pt idx="40">
                  <c:v>Beere-Goji Beere getrocknet</c:v>
                </c:pt>
                <c:pt idx="41">
                  <c:v>Paranuss frisch</c:v>
                </c:pt>
                <c:pt idx="42">
                  <c:v>Teigwaren-Vollkornteigwaren</c:v>
                </c:pt>
                <c:pt idx="43">
                  <c:v>Teigwaren-Vollkornteigwaren aus Weizen</c:v>
                </c:pt>
                <c:pt idx="44">
                  <c:v>Pinienkerne</c:v>
                </c:pt>
                <c:pt idx="45">
                  <c:v>Dinkelmehl 1050</c:v>
                </c:pt>
                <c:pt idx="46">
                  <c:v>Linsen reif frisch</c:v>
                </c:pt>
                <c:pt idx="47">
                  <c:v>Weizen Mehl Type 550</c:v>
                </c:pt>
                <c:pt idx="48">
                  <c:v>Mozzarella 30% Fett i. Tr.</c:v>
                </c:pt>
                <c:pt idx="49">
                  <c:v>Pute Schenkel frisch gegart</c:v>
                </c:pt>
                <c:pt idx="50">
                  <c:v>Pistazie geröstet</c:v>
                </c:pt>
                <c:pt idx="51">
                  <c:v>Dinkelmehl Typ 630</c:v>
                </c:pt>
                <c:pt idx="52">
                  <c:v>Weizen Mehl Type 405</c:v>
                </c:pt>
                <c:pt idx="53">
                  <c:v>Cashewnuss frisch</c:v>
                </c:pt>
                <c:pt idx="54">
                  <c:v>Teigwaren-Vollkorneierteigwaren</c:v>
                </c:pt>
                <c:pt idx="55">
                  <c:v>Pute Brust frisch</c:v>
                </c:pt>
                <c:pt idx="56">
                  <c:v>Haselnuss roh</c:v>
                </c:pt>
                <c:pt idx="57">
                  <c:v>Roquefort</c:v>
                </c:pt>
                <c:pt idx="58">
                  <c:v>Weizen Vollkorn</c:v>
                </c:pt>
                <c:pt idx="59">
                  <c:v>Schwein Filet (mager) frisch</c:v>
                </c:pt>
                <c:pt idx="60">
                  <c:v>Weizen Vollkornmehl</c:v>
                </c:pt>
                <c:pt idx="61">
                  <c:v>Flohsamen</c:v>
                </c:pt>
                <c:pt idx="62">
                  <c:v>Dinkelflocken</c:v>
                </c:pt>
                <c:pt idx="63">
                  <c:v>Reh Fleisch (mager) frisch</c:v>
                </c:pt>
                <c:pt idx="64">
                  <c:v>Rind Filetsteak frisch</c:v>
                </c:pt>
                <c:pt idx="65">
                  <c:v>Schwein Schnitzel (mittelfett) frisch</c:v>
                </c:pt>
                <c:pt idx="66">
                  <c:v>Forelle frisch gebraten Fischzuschnitt</c:v>
                </c:pt>
                <c:pt idx="67">
                  <c:v>Cashewnuss geröstet</c:v>
                </c:pt>
                <c:pt idx="68">
                  <c:v>Schwein Schinkenspeck roh geräuchert</c:v>
                </c:pt>
                <c:pt idx="69">
                  <c:v>Forelle blau (Zubereitung Gastronomie)</c:v>
                </c:pt>
                <c:pt idx="70">
                  <c:v>Hirsch Fleisch (mager) frisch</c:v>
                </c:pt>
                <c:pt idx="71">
                  <c:v>Brathähnchen Schenkel gegrillt</c:v>
                </c:pt>
                <c:pt idx="72">
                  <c:v>Kalb Steak (mager) frisch</c:v>
                </c:pt>
                <c:pt idx="73">
                  <c:v>Riesengarnelen gegrillt (Zubereitung Grossküche)</c:v>
                </c:pt>
                <c:pt idx="74">
                  <c:v>Schweineschnitzel paniert, gebraten</c:v>
                </c:pt>
                <c:pt idx="75">
                  <c:v>Schweineschnitzel paniert, gebraten (Zubereitung Gastronomie)</c:v>
                </c:pt>
                <c:pt idx="76">
                  <c:v>Mungobohnen reif frisch</c:v>
                </c:pt>
                <c:pt idx="77">
                  <c:v>Zander frisch gebraten Fischzuschnitt</c:v>
                </c:pt>
                <c:pt idx="78">
                  <c:v>Kalb Hackfleisch frisch</c:v>
                </c:pt>
                <c:pt idx="79">
                  <c:v>Dinkelvollkornbrötchen</c:v>
                </c:pt>
                <c:pt idx="80">
                  <c:v>Forellenfilets gebraten (Zubereitung Gastronomie)</c:v>
                </c:pt>
                <c:pt idx="81">
                  <c:v>Rind Hackfleisch frisch</c:v>
                </c:pt>
                <c:pt idx="82">
                  <c:v>Kaviar echt</c:v>
                </c:pt>
                <c:pt idx="83">
                  <c:v>Forelle geräuchert</c:v>
                </c:pt>
                <c:pt idx="84">
                  <c:v>Getreide-Hafer</c:v>
                </c:pt>
                <c:pt idx="85">
                  <c:v>Teigwaren-Frischeiteigwaren</c:v>
                </c:pt>
                <c:pt idx="86">
                  <c:v>Baumnuss-Walnuss</c:v>
                </c:pt>
                <c:pt idx="87">
                  <c:v>Garnele frisch</c:v>
                </c:pt>
                <c:pt idx="88">
                  <c:v>Fenchelsamen frisch</c:v>
                </c:pt>
                <c:pt idx="89">
                  <c:v>Schinkenpastete</c:v>
                </c:pt>
                <c:pt idx="90">
                  <c:v>Bachsaibling geräuchert</c:v>
                </c:pt>
                <c:pt idx="91">
                  <c:v>Feta</c:v>
                </c:pt>
                <c:pt idx="92">
                  <c:v>Schafskäse</c:v>
                </c:pt>
                <c:pt idx="93">
                  <c:v>Dinkel (Vollkornbrot)</c:v>
                </c:pt>
                <c:pt idx="94">
                  <c:v>Dinkelbrot (Vollkornbrot)</c:v>
                </c:pt>
                <c:pt idx="95">
                  <c:v>Schwein Hackfleisch frisch</c:v>
                </c:pt>
                <c:pt idx="96">
                  <c:v>Schwein Speck durchwachsen (Frühstücksspeck)</c:v>
                </c:pt>
                <c:pt idx="97">
                  <c:v>Streichmettwurst</c:v>
                </c:pt>
                <c:pt idx="98">
                  <c:v>Streichmettwurst</c:v>
                </c:pt>
                <c:pt idx="99">
                  <c:v>Lachs geräuchert</c:v>
                </c:pt>
                <c:pt idx="100">
                  <c:v>Fleischkäse</c:v>
                </c:pt>
                <c:pt idx="101">
                  <c:v>Krabbe klein (Shrimps) gegart</c:v>
                </c:pt>
                <c:pt idx="102">
                  <c:v>Zander frisch Fischzuschnitt</c:v>
                </c:pt>
                <c:pt idx="103">
                  <c:v>Zanderfilet paniert, gebraten (Zubereitung Gastronomie)</c:v>
                </c:pt>
                <c:pt idx="104">
                  <c:v>Rostbratwurst</c:v>
                </c:pt>
                <c:pt idx="105">
                  <c:v>Lachs frisch</c:v>
                </c:pt>
                <c:pt idx="106">
                  <c:v>Bratwurst grob, Schweinsbratwurst grob</c:v>
                </c:pt>
                <c:pt idx="107">
                  <c:v>Mozzarella 20% Fett i. Tr.</c:v>
                </c:pt>
                <c:pt idx="108">
                  <c:v>Leberpastete</c:v>
                </c:pt>
                <c:pt idx="109">
                  <c:v>Frischkäse aus Ziegenmilch (20% Fett i. Tr.)</c:v>
                </c:pt>
                <c:pt idx="110">
                  <c:v>Cervelat - Bockwurst</c:v>
                </c:pt>
                <c:pt idx="111">
                  <c:v>Wiener Würstchen</c:v>
                </c:pt>
                <c:pt idx="112">
                  <c:v>Blutwurst frisch, erhitzt (Zubereitung Haushalt)</c:v>
                </c:pt>
                <c:pt idx="113">
                  <c:v>Brötchen-Weizenbrötchen</c:v>
                </c:pt>
                <c:pt idx="114">
                  <c:v>Gänseleberpastete</c:v>
                </c:pt>
                <c:pt idx="115">
                  <c:v>Schokolade mit 85% Kakaoanteil</c:v>
                </c:pt>
                <c:pt idx="116">
                  <c:v>Weisswurst Münchener</c:v>
                </c:pt>
                <c:pt idx="117">
                  <c:v>Weissbrot-Weizenbrot</c:v>
                </c:pt>
                <c:pt idx="118">
                  <c:v>Weissbrot-Weizenbrot</c:v>
                </c:pt>
                <c:pt idx="119">
                  <c:v>Schokolade mit 100% Kakaoanteil</c:v>
                </c:pt>
                <c:pt idx="120">
                  <c:v>Frischkäse aus Ziegenmilch (40% Fett i. Tr.)</c:v>
                </c:pt>
                <c:pt idx="121">
                  <c:v>Kalbsleber gebraten</c:v>
                </c:pt>
                <c:pt idx="122">
                  <c:v>Amaranth roh</c:v>
                </c:pt>
                <c:pt idx="123">
                  <c:v>Kalb Leber gegart</c:v>
                </c:pt>
                <c:pt idx="124">
                  <c:v>Getreide-Quinoa roh</c:v>
                </c:pt>
                <c:pt idx="125">
                  <c:v>Lyoner Wurst</c:v>
                </c:pt>
                <c:pt idx="126">
                  <c:v>Linzertorte</c:v>
                </c:pt>
                <c:pt idx="127">
                  <c:v>Hirse roh</c:v>
                </c:pt>
                <c:pt idx="128">
                  <c:v>Hirse Vollkornflocken</c:v>
                </c:pt>
                <c:pt idx="129">
                  <c:v>Schokolade mit 90% Kakaoanteil</c:v>
                </c:pt>
                <c:pt idx="130">
                  <c:v>Pecannuss frisch</c:v>
                </c:pt>
                <c:pt idx="131">
                  <c:v>Teigwaren aus Hartgriess gegart</c:v>
                </c:pt>
                <c:pt idx="132">
                  <c:v>Teigwaren-Vollkornteigwaren gegart</c:v>
                </c:pt>
                <c:pt idx="133">
                  <c:v>Teigwaren-Nudeln (Zubereitung Haushalt)</c:v>
                </c:pt>
                <c:pt idx="134">
                  <c:v>Roggen (Vollkorn)</c:v>
                </c:pt>
                <c:pt idx="135">
                  <c:v>Milchschokolade mit Erdnüssen</c:v>
                </c:pt>
                <c:pt idx="136">
                  <c:v>Milchschokolade mit Mandeln</c:v>
                </c:pt>
                <c:pt idx="137">
                  <c:v>Frischkäse aus Ziegenmilch (45% Fett i. Tr.)</c:v>
                </c:pt>
                <c:pt idx="138">
                  <c:v>Spiegelei</c:v>
                </c:pt>
                <c:pt idx="139">
                  <c:v>Getreide-Buchweizen</c:v>
                </c:pt>
                <c:pt idx="140">
                  <c:v>Buchweizen gekeimt</c:v>
                </c:pt>
                <c:pt idx="141">
                  <c:v>Kondensmilch 4% Fett</c:v>
                </c:pt>
                <c:pt idx="142">
                  <c:v>Milchschokolade Vollmilch-Nuss</c:v>
                </c:pt>
                <c:pt idx="143">
                  <c:v>Teigwaren-Eierteigwaren gegart</c:v>
                </c:pt>
                <c:pt idx="144">
                  <c:v>Kokosnuss Raspeln getrocknet</c:v>
                </c:pt>
                <c:pt idx="145">
                  <c:v>Teigwaren-Spaghetti Bolognese (Zubereitung Haushalt)</c:v>
                </c:pt>
                <c:pt idx="146">
                  <c:v>Teigwaren-Spaghetti mit Tomatensosse "neapolitanische Art" (Zubereitung Gastronomie)</c:v>
                </c:pt>
                <c:pt idx="147">
                  <c:v>Bitterschokolade</c:v>
                </c:pt>
                <c:pt idx="148">
                  <c:v>Miesmuschel frisch gegart</c:v>
                </c:pt>
                <c:pt idx="149">
                  <c:v>Hühnerei Vollei frisch 90 g</c:v>
                </c:pt>
                <c:pt idx="150">
                  <c:v>Getreide-Reis</c:v>
                </c:pt>
                <c:pt idx="151">
                  <c:v>Kondensmilch 7.5 % Fett</c:v>
                </c:pt>
                <c:pt idx="152">
                  <c:v>Schokolade mit 70% Kakaoanteil</c:v>
                </c:pt>
                <c:pt idx="153">
                  <c:v>Auster frisch</c:v>
                </c:pt>
                <c:pt idx="154">
                  <c:v>Hühnerei Vollei frisch 80 g</c:v>
                </c:pt>
                <c:pt idx="155">
                  <c:v>Kichererbsen Konserve abgetropft</c:v>
                </c:pt>
                <c:pt idx="156">
                  <c:v>Milchschokolade</c:v>
                </c:pt>
                <c:pt idx="157">
                  <c:v>Schafsmilch</c:v>
                </c:pt>
                <c:pt idx="158">
                  <c:v>Hirse Mehl</c:v>
                </c:pt>
                <c:pt idx="159">
                  <c:v>Knoblauch gegart</c:v>
                </c:pt>
                <c:pt idx="160">
                  <c:v>Teigwaren-Frischeiteigwaren gegart</c:v>
                </c:pt>
                <c:pt idx="161">
                  <c:v>Knoblauch roh</c:v>
                </c:pt>
                <c:pt idx="162">
                  <c:v>Knoblauch roh</c:v>
                </c:pt>
                <c:pt idx="163">
                  <c:v>Hühnerei Vollei frisch 70 g</c:v>
                </c:pt>
                <c:pt idx="164">
                  <c:v>Schokolade mit 50% Kakaoanteil</c:v>
                </c:pt>
                <c:pt idx="165">
                  <c:v>Schokolade mit 50% Kakaoanteil</c:v>
                </c:pt>
                <c:pt idx="166">
                  <c:v>Kokosnuss</c:v>
                </c:pt>
                <c:pt idx="167">
                  <c:v>Schokolade weiss</c:v>
                </c:pt>
                <c:pt idx="168">
                  <c:v>Getreidesprossen frisch</c:v>
                </c:pt>
                <c:pt idx="169">
                  <c:v>Erbsen grün frisch</c:v>
                </c:pt>
                <c:pt idx="170">
                  <c:v>Schokolade-Zartbitterschokolade</c:v>
                </c:pt>
                <c:pt idx="171">
                  <c:v>Zartbitterschokolade</c:v>
                </c:pt>
                <c:pt idx="172">
                  <c:v>Hühnerei Vollei frisch 60 g</c:v>
                </c:pt>
                <c:pt idx="173">
                  <c:v>Kidney-Bohnen Konserve gegart abgetropft</c:v>
                </c:pt>
                <c:pt idx="174">
                  <c:v>Buchweizen Mehl</c:v>
                </c:pt>
                <c:pt idx="175">
                  <c:v>Bohnen weiss reif Konserve gegart abgetropft</c:v>
                </c:pt>
                <c:pt idx="176">
                  <c:v>Milchreis (Zubereitung Gastronomie)</c:v>
                </c:pt>
                <c:pt idx="177">
                  <c:v>Hühnerei Vollei frisch 50 g</c:v>
                </c:pt>
                <c:pt idx="178">
                  <c:v>Sojasprossen frisch</c:v>
                </c:pt>
                <c:pt idx="179">
                  <c:v>Schwarzwälder Kirschtorte</c:v>
                </c:pt>
                <c:pt idx="180">
                  <c:v>Gewürze-Schnittlauch</c:v>
                </c:pt>
                <c:pt idx="181">
                  <c:v>Schnittlauch frisch</c:v>
                </c:pt>
                <c:pt idx="182">
                  <c:v>Dill frisch</c:v>
                </c:pt>
                <c:pt idx="183">
                  <c:v>Rosenkohl frisch</c:v>
                </c:pt>
                <c:pt idx="184">
                  <c:v>Kuhmilch entrahmt</c:v>
                </c:pt>
                <c:pt idx="185">
                  <c:v>Kuhmilch entrahmt</c:v>
                </c:pt>
                <c:pt idx="186">
                  <c:v>Getreide-Quinoa gekocht</c:v>
                </c:pt>
                <c:pt idx="187">
                  <c:v>Kuhmilch Trinkmilch fettarm</c:v>
                </c:pt>
                <c:pt idx="188">
                  <c:v>Hirse gegart</c:v>
                </c:pt>
                <c:pt idx="189">
                  <c:v>Sojadrink/Sojadrinkprodukte</c:v>
                </c:pt>
                <c:pt idx="190">
                  <c:v>Kuhmilch vollfett gekocht</c:v>
                </c:pt>
                <c:pt idx="191">
                  <c:v>Kuhmilch Trinkmilch vollfett</c:v>
                </c:pt>
                <c:pt idx="192">
                  <c:v>Getreide-Zuckermais gegart</c:v>
                </c:pt>
                <c:pt idx="193">
                  <c:v>Brennnessel roh</c:v>
                </c:pt>
                <c:pt idx="194">
                  <c:v>Wirsingkohl frisch</c:v>
                </c:pt>
                <c:pt idx="195">
                  <c:v>Kaffeesahne 10 % Fett (naehrwertrechner.de)</c:v>
                </c:pt>
                <c:pt idx="196">
                  <c:v>Weintrauben getrocknet</c:v>
                </c:pt>
                <c:pt idx="197">
                  <c:v>Gewürze-Basilikum frisch</c:v>
                </c:pt>
                <c:pt idx="198">
                  <c:v>Ziegenmilch</c:v>
                </c:pt>
                <c:pt idx="199">
                  <c:v>Kaffeesahne 15% Fett</c:v>
                </c:pt>
                <c:pt idx="200">
                  <c:v>Rosenkohl gegart</c:v>
                </c:pt>
                <c:pt idx="201">
                  <c:v>Joghurt vollfett</c:v>
                </c:pt>
                <c:pt idx="202">
                  <c:v>Wirsingkohl gegart</c:v>
                </c:pt>
                <c:pt idx="203">
                  <c:v>Kresse (Gartenkresse) (naehrwertrechner.de)</c:v>
                </c:pt>
                <c:pt idx="204">
                  <c:v>Wirsingkohl gedünstet (Zubereitung Haushalt)</c:v>
                </c:pt>
                <c:pt idx="205">
                  <c:v>Feige getrocknet</c:v>
                </c:pt>
                <c:pt idx="206">
                  <c:v>Büffelmilch</c:v>
                </c:pt>
                <c:pt idx="207">
                  <c:v>Liebstöckel frisch</c:v>
                </c:pt>
                <c:pt idx="208">
                  <c:v>Pimpinelle frisch</c:v>
                </c:pt>
                <c:pt idx="209">
                  <c:v>Wacholder frisch</c:v>
                </c:pt>
                <c:pt idx="210">
                  <c:v>Weinraute frisch</c:v>
                </c:pt>
                <c:pt idx="211">
                  <c:v>Zitronenmelisse frisch</c:v>
                </c:pt>
                <c:pt idx="212">
                  <c:v>Estragon frisch</c:v>
                </c:pt>
                <c:pt idx="213">
                  <c:v>Eierlikör</c:v>
                </c:pt>
                <c:pt idx="214">
                  <c:v>Spargel grün</c:v>
                </c:pt>
                <c:pt idx="215">
                  <c:v>Oliven schwarz</c:v>
                </c:pt>
                <c:pt idx="216">
                  <c:v>Oliven schwarz frisch</c:v>
                </c:pt>
                <c:pt idx="217">
                  <c:v>Oliven schwarz gesäuert</c:v>
                </c:pt>
                <c:pt idx="218">
                  <c:v>Kerbel frisch</c:v>
                </c:pt>
                <c:pt idx="219">
                  <c:v>Stutenmilch</c:v>
                </c:pt>
                <c:pt idx="220">
                  <c:v>Spitzkohl frisch</c:v>
                </c:pt>
                <c:pt idx="221">
                  <c:v>Bohnensprossen frisch</c:v>
                </c:pt>
                <c:pt idx="222">
                  <c:v>Broccoli frisch</c:v>
                </c:pt>
                <c:pt idx="223">
                  <c:v>Eselsmilch</c:v>
                </c:pt>
                <c:pt idx="224">
                  <c:v>Blumenkohl gegart</c:v>
                </c:pt>
                <c:pt idx="225">
                  <c:v>Romanesco (Minarettkohl) roh</c:v>
                </c:pt>
                <c:pt idx="226">
                  <c:v>Broccoli frisch gegart</c:v>
                </c:pt>
                <c:pt idx="227">
                  <c:v>Petersilienblatt frisch</c:v>
                </c:pt>
                <c:pt idx="228">
                  <c:v>Petersilienblatt frisch</c:v>
                </c:pt>
                <c:pt idx="229">
                  <c:v>Grünkohl frisch</c:v>
                </c:pt>
                <c:pt idx="230">
                  <c:v>Trüffel</c:v>
                </c:pt>
                <c:pt idx="231">
                  <c:v>Rote Bete gegart</c:v>
                </c:pt>
                <c:pt idx="232">
                  <c:v>Spargel weiss gegart</c:v>
                </c:pt>
                <c:pt idx="233">
                  <c:v>Blumenkohl roh</c:v>
                </c:pt>
                <c:pt idx="234">
                  <c:v>Artischocken frisch gegart</c:v>
                </c:pt>
                <c:pt idx="235">
                  <c:v>Artischocken frisch</c:v>
                </c:pt>
                <c:pt idx="236">
                  <c:v>Kokosnussmilch 60% Kokosanteil</c:v>
                </c:pt>
                <c:pt idx="237">
                  <c:v>Shiitakepilz frisch</c:v>
                </c:pt>
                <c:pt idx="238">
                  <c:v>Edelkastanie geröstet</c:v>
                </c:pt>
                <c:pt idx="239">
                  <c:v>Schokolade gefüllt mit Kokosnuss</c:v>
                </c:pt>
                <c:pt idx="240">
                  <c:v>Rote Bete Gemüsesaft</c:v>
                </c:pt>
                <c:pt idx="241">
                  <c:v>Lauch -Porree gegart</c:v>
                </c:pt>
                <c:pt idx="242">
                  <c:v>Lauch</c:v>
                </c:pt>
                <c:pt idx="243">
                  <c:v>Kartoffeln ungeschält frisch</c:v>
                </c:pt>
                <c:pt idx="244">
                  <c:v>Tomate rot roh</c:v>
                </c:pt>
                <c:pt idx="245">
                  <c:v>Tomaten-Cocktailtomaten</c:v>
                </c:pt>
                <c:pt idx="246">
                  <c:v>Mango getrocknet</c:v>
                </c:pt>
                <c:pt idx="247">
                  <c:v>Blattspinat gegart</c:v>
                </c:pt>
                <c:pt idx="248">
                  <c:v>Oregano</c:v>
                </c:pt>
                <c:pt idx="249">
                  <c:v>Rucola roh</c:v>
                </c:pt>
                <c:pt idx="250">
                  <c:v>Kartoffel gegart</c:v>
                </c:pt>
                <c:pt idx="251">
                  <c:v>Austernpilz roh</c:v>
                </c:pt>
                <c:pt idx="252">
                  <c:v>Luzernensprossen (Alfalfa) frisch</c:v>
                </c:pt>
                <c:pt idx="253">
                  <c:v>Salzkartoffeln (Zubereitung Haushalt)</c:v>
                </c:pt>
                <c:pt idx="254">
                  <c:v>Kohlrabi frisch</c:v>
                </c:pt>
                <c:pt idx="255">
                  <c:v>Rotkohl frisch</c:v>
                </c:pt>
                <c:pt idx="256">
                  <c:v>Meerrettich frisch</c:v>
                </c:pt>
                <c:pt idx="257">
                  <c:v>Majoran frisch</c:v>
                </c:pt>
                <c:pt idx="258">
                  <c:v>Weinbrand - Kirsche</c:v>
                </c:pt>
                <c:pt idx="259">
                  <c:v>Blattspinat frisch</c:v>
                </c:pt>
                <c:pt idx="260">
                  <c:v>Gemüsezwiebel roh</c:v>
                </c:pt>
                <c:pt idx="261">
                  <c:v>Oliven grün frisch</c:v>
                </c:pt>
                <c:pt idx="262">
                  <c:v>Topinambur frisch</c:v>
                </c:pt>
                <c:pt idx="263">
                  <c:v>Bratkartoffeln (Zubereitung Haushalt)</c:v>
                </c:pt>
                <c:pt idx="264">
                  <c:v>Fenchel gegart</c:v>
                </c:pt>
                <c:pt idx="265">
                  <c:v>Oliven</c:v>
                </c:pt>
                <c:pt idx="266">
                  <c:v>Oliven grün gesäuert</c:v>
                </c:pt>
                <c:pt idx="267">
                  <c:v>Weisskohl frisch</c:v>
                </c:pt>
                <c:pt idx="268">
                  <c:v>Chinakohl frisch</c:v>
                </c:pt>
                <c:pt idx="269">
                  <c:v>Rotkohl frisch gegart</c:v>
                </c:pt>
                <c:pt idx="270">
                  <c:v>Acerola getrocknet</c:v>
                </c:pt>
                <c:pt idx="271">
                  <c:v>Fenchel frisch</c:v>
                </c:pt>
                <c:pt idx="272">
                  <c:v>Chinakohl frisch gegart</c:v>
                </c:pt>
                <c:pt idx="273">
                  <c:v>Tomatensosse aus frischen Tomaten (Zubereitung Haushalt)</c:v>
                </c:pt>
                <c:pt idx="274">
                  <c:v>Tomaten Gemüsesaft</c:v>
                </c:pt>
                <c:pt idx="275">
                  <c:v>Himbeere</c:v>
                </c:pt>
                <c:pt idx="276">
                  <c:v>Zwiebel</c:v>
                </c:pt>
                <c:pt idx="277">
                  <c:v>Salbei frisch</c:v>
                </c:pt>
                <c:pt idx="278">
                  <c:v>Bohnen-Stangenbohnen grün frisch</c:v>
                </c:pt>
                <c:pt idx="279">
                  <c:v>Buschbohnen grün frisch</c:v>
                </c:pt>
                <c:pt idx="280">
                  <c:v>Stangenbohnen grün frisch</c:v>
                </c:pt>
                <c:pt idx="281">
                  <c:v>Bohnen grün gegart</c:v>
                </c:pt>
                <c:pt idx="282">
                  <c:v>Steinpilz frisch</c:v>
                </c:pt>
                <c:pt idx="283">
                  <c:v>Zucchini frisch</c:v>
                </c:pt>
                <c:pt idx="284">
                  <c:v>Zucchini frisch gegart</c:v>
                </c:pt>
                <c:pt idx="285">
                  <c:v>Flohsamenschalen</c:v>
                </c:pt>
                <c:pt idx="286">
                  <c:v>Gewürze-Kapern</c:v>
                </c:pt>
                <c:pt idx="287">
                  <c:v>Passionsfrucht - Maracuja frisch</c:v>
                </c:pt>
                <c:pt idx="288">
                  <c:v>Bambussprossen frisch</c:v>
                </c:pt>
                <c:pt idx="289">
                  <c:v>Mangold frisch gegart</c:v>
                </c:pt>
                <c:pt idx="290">
                  <c:v>Rettich weiss frisch</c:v>
                </c:pt>
                <c:pt idx="291">
                  <c:v>Kapstachelbeere</c:v>
                </c:pt>
                <c:pt idx="292">
                  <c:v>Feldsalat frisch</c:v>
                </c:pt>
                <c:pt idx="293">
                  <c:v>Thymian frisch</c:v>
                </c:pt>
                <c:pt idx="294">
                  <c:v>Dattel getrocknet</c:v>
                </c:pt>
                <c:pt idx="295">
                  <c:v>Haferdrink</c:v>
                </c:pt>
                <c:pt idx="296">
                  <c:v>Birkenpilz frisch</c:v>
                </c:pt>
                <c:pt idx="297">
                  <c:v>Endivien frisch</c:v>
                </c:pt>
                <c:pt idx="298">
                  <c:v>Mangold frisch</c:v>
                </c:pt>
                <c:pt idx="299">
                  <c:v>Karotte gegart</c:v>
                </c:pt>
                <c:pt idx="300">
                  <c:v>Aubergine frisch</c:v>
                </c:pt>
                <c:pt idx="301">
                  <c:v>Radieschen frisch</c:v>
                </c:pt>
                <c:pt idx="302">
                  <c:v>Aubergine frisch gegart</c:v>
                </c:pt>
                <c:pt idx="303">
                  <c:v>Aubergine frisch gegart</c:v>
                </c:pt>
                <c:pt idx="304">
                  <c:v>Karotten roh</c:v>
                </c:pt>
                <c:pt idx="305">
                  <c:v>Sauerkraut (Zubereitung Haushalt)</c:v>
                </c:pt>
                <c:pt idx="306">
                  <c:v>Johannisbeere schwarz frisch</c:v>
                </c:pt>
                <c:pt idx="307">
                  <c:v>Sanddornbeere frisch</c:v>
                </c:pt>
                <c:pt idx="308">
                  <c:v>Bärlauch roh</c:v>
                </c:pt>
                <c:pt idx="309">
                  <c:v>Mungobohnensprossen</c:v>
                </c:pt>
                <c:pt idx="310">
                  <c:v>Mungobohnensprossen frisch</c:v>
                </c:pt>
                <c:pt idx="311">
                  <c:v>Mungobohnensprossen frisch</c:v>
                </c:pt>
                <c:pt idx="312">
                  <c:v>Brombeere</c:v>
                </c:pt>
                <c:pt idx="313">
                  <c:v>Champignon frisch</c:v>
                </c:pt>
                <c:pt idx="314">
                  <c:v>Batate (Süsskartoffel) gegart</c:v>
                </c:pt>
                <c:pt idx="315">
                  <c:v>Sanddornbeere Fruchtsaft</c:v>
                </c:pt>
                <c:pt idx="316">
                  <c:v>Lollo Rosso roh</c:v>
                </c:pt>
                <c:pt idx="317">
                  <c:v>Lorbeer</c:v>
                </c:pt>
                <c:pt idx="318">
                  <c:v>Gemüsepaprika rot frisch</c:v>
                </c:pt>
                <c:pt idx="319">
                  <c:v>Gurke frisch</c:v>
                </c:pt>
                <c:pt idx="320">
                  <c:v>Brunnenkresse frisch</c:v>
                </c:pt>
                <c:pt idx="321">
                  <c:v>Johannisbeere</c:v>
                </c:pt>
                <c:pt idx="322">
                  <c:v>Bohnen grün Konserve</c:v>
                </c:pt>
                <c:pt idx="323">
                  <c:v>Nektarine frisch</c:v>
                </c:pt>
                <c:pt idx="324">
                  <c:v>Kokosfett</c:v>
                </c:pt>
                <c:pt idx="325">
                  <c:v>Kokosöl</c:v>
                </c:pt>
                <c:pt idx="326">
                  <c:v>Zwetschge getrocknet</c:v>
                </c:pt>
                <c:pt idx="327">
                  <c:v>Sellerieblätter frisch</c:v>
                </c:pt>
                <c:pt idx="328">
                  <c:v>Gemüsepaprika gelb frisch</c:v>
                </c:pt>
                <c:pt idx="329">
                  <c:v>Gemüsepaprika grün frisch</c:v>
                </c:pt>
                <c:pt idx="330">
                  <c:v>Chicoree frisch</c:v>
                </c:pt>
                <c:pt idx="331">
                  <c:v>Karotte Gemüsesaft</c:v>
                </c:pt>
                <c:pt idx="332">
                  <c:v>Kopfsalat frisch</c:v>
                </c:pt>
                <c:pt idx="333">
                  <c:v>Avocado frisch</c:v>
                </c:pt>
                <c:pt idx="334">
                  <c:v>Avocado roh</c:v>
                </c:pt>
                <c:pt idx="335">
                  <c:v>Süsskartoffeln frisch</c:v>
                </c:pt>
                <c:pt idx="336">
                  <c:v>Waldpilze</c:v>
                </c:pt>
                <c:pt idx="337">
                  <c:v>Pfirsich frisch</c:v>
                </c:pt>
                <c:pt idx="338">
                  <c:v>Weintraube rot frisch</c:v>
                </c:pt>
                <c:pt idx="339">
                  <c:v>Weintraube weiss frisch</c:v>
                </c:pt>
                <c:pt idx="340">
                  <c:v>Honigmelone roh</c:v>
                </c:pt>
                <c:pt idx="341">
                  <c:v>Edel-Reizker frisch</c:v>
                </c:pt>
                <c:pt idx="342">
                  <c:v>Stachelbeere</c:v>
                </c:pt>
                <c:pt idx="343">
                  <c:v>Weintraube rot Fruchtsaft</c:v>
                </c:pt>
                <c:pt idx="344">
                  <c:v>Feige frisch</c:v>
                </c:pt>
                <c:pt idx="345">
                  <c:v>Rosmarin frisch</c:v>
                </c:pt>
                <c:pt idx="346">
                  <c:v>Erdbeere frisch</c:v>
                </c:pt>
                <c:pt idx="347">
                  <c:v>Walderdbeere frisch</c:v>
                </c:pt>
                <c:pt idx="348">
                  <c:v>Eisbergsalat frisch</c:v>
                </c:pt>
                <c:pt idx="349">
                  <c:v>Aprikose</c:v>
                </c:pt>
                <c:pt idx="350">
                  <c:v>Ingwerknolle</c:v>
                </c:pt>
                <c:pt idx="351">
                  <c:v>Banane</c:v>
                </c:pt>
                <c:pt idx="352">
                  <c:v>Bleichsellerie Gemüsesaft</c:v>
                </c:pt>
                <c:pt idx="353">
                  <c:v>Persimone</c:v>
                </c:pt>
                <c:pt idx="354">
                  <c:v>Bier Starkbier</c:v>
                </c:pt>
                <c:pt idx="355">
                  <c:v>Bier Starkbier</c:v>
                </c:pt>
                <c:pt idx="356">
                  <c:v>Mandeldrink ungesüsst</c:v>
                </c:pt>
                <c:pt idx="357">
                  <c:v>Orange frisch</c:v>
                </c:pt>
                <c:pt idx="358">
                  <c:v>Kiwi frisch</c:v>
                </c:pt>
                <c:pt idx="359">
                  <c:v>Rotkappe frisch</c:v>
                </c:pt>
                <c:pt idx="360">
                  <c:v>Reisdrink</c:v>
                </c:pt>
                <c:pt idx="361">
                  <c:v>Orange Fruchtsaft</c:v>
                </c:pt>
                <c:pt idx="362">
                  <c:v>Wassermelone roh</c:v>
                </c:pt>
                <c:pt idx="363">
                  <c:v>Kaki frisch</c:v>
                </c:pt>
                <c:pt idx="364">
                  <c:v>Zitrone frisch</c:v>
                </c:pt>
                <c:pt idx="365">
                  <c:v>Pomelo frisch</c:v>
                </c:pt>
                <c:pt idx="366">
                  <c:v>Pomelo frisch</c:v>
                </c:pt>
                <c:pt idx="367">
                  <c:v>Heidelbeere frisch</c:v>
                </c:pt>
                <c:pt idx="368">
                  <c:v>Bier</c:v>
                </c:pt>
                <c:pt idx="369">
                  <c:v>Bier Hell</c:v>
                </c:pt>
                <c:pt idx="370">
                  <c:v>Clementine frisch</c:v>
                </c:pt>
                <c:pt idx="371">
                  <c:v>Mandarine frisch </c:v>
                </c:pt>
                <c:pt idx="372">
                  <c:v>Mango frisch</c:v>
                </c:pt>
                <c:pt idx="373">
                  <c:v>Papaya roh</c:v>
                </c:pt>
                <c:pt idx="374">
                  <c:v>Granatapfel frisch</c:v>
                </c:pt>
                <c:pt idx="375">
                  <c:v>Kürbissuppe (Zubereitung Haushalt)</c:v>
                </c:pt>
                <c:pt idx="376">
                  <c:v>Heidelbeere Fruchtsaft</c:v>
                </c:pt>
                <c:pt idx="377">
                  <c:v>Zitrone Fruchtsaft</c:v>
                </c:pt>
                <c:pt idx="378">
                  <c:v>Mango Fruchtsaft</c:v>
                </c:pt>
                <c:pt idx="379">
                  <c:v>Mango Fruchtsaft</c:v>
                </c:pt>
                <c:pt idx="380">
                  <c:v>Kaffee mit Milch (Getränk)</c:v>
                </c:pt>
                <c:pt idx="381">
                  <c:v>Granatapfel Fruchtsaft</c:v>
                </c:pt>
                <c:pt idx="382">
                  <c:v>Bier Dunkel</c:v>
                </c:pt>
                <c:pt idx="383">
                  <c:v>Bier alkoholfrei (&lt; 0,5 Gew% Alkohol)</c:v>
                </c:pt>
                <c:pt idx="384">
                  <c:v>Ananas frisch</c:v>
                </c:pt>
                <c:pt idx="385">
                  <c:v>Kokoswasser</c:v>
                </c:pt>
                <c:pt idx="386">
                  <c:v>Ananas Fruchtsaft</c:v>
                </c:pt>
                <c:pt idx="387">
                  <c:v>Weizenbier (Weissbier) obergärig</c:v>
                </c:pt>
                <c:pt idx="388">
                  <c:v>Preiselbeere Fruchtsaft</c:v>
                </c:pt>
                <c:pt idx="389">
                  <c:v>Kaffee (Getränk)</c:v>
                </c:pt>
                <c:pt idx="390">
                  <c:v>Birne frisch</c:v>
                </c:pt>
                <c:pt idx="391">
                  <c:v>Mirabelle frisch</c:v>
                </c:pt>
                <c:pt idx="392">
                  <c:v>Apfel</c:v>
                </c:pt>
                <c:pt idx="393">
                  <c:v>Apfel Fruchtsaft (Ohne Zuckerzusatz)</c:v>
                </c:pt>
                <c:pt idx="394">
                  <c:v>Apfel Fruchtsaft (Ohne Zuckerzusatz)</c:v>
                </c:pt>
                <c:pt idx="395">
                  <c:v>Pflaume frisch</c:v>
                </c:pt>
                <c:pt idx="396">
                  <c:v>Zwetschge frisch</c:v>
                </c:pt>
                <c:pt idx="397">
                  <c:v>Tee schwarz mit Milch (Getränk)</c:v>
                </c:pt>
                <c:pt idx="398">
                  <c:v>Wein-Rotwein leicht</c:v>
                </c:pt>
                <c:pt idx="399">
                  <c:v>Wein-Rotwein mittel Qualitätswein</c:v>
                </c:pt>
                <c:pt idx="400">
                  <c:v>Wein-Rotwein schwer</c:v>
                </c:pt>
                <c:pt idx="401">
                  <c:v>Wein-Weisswein trocken</c:v>
                </c:pt>
                <c:pt idx="402">
                  <c:v>Kokosblütenzucker</c:v>
                </c:pt>
                <c:pt idx="403">
                  <c:v>Most</c:v>
                </c:pt>
                <c:pt idx="404">
                  <c:v>Cognac</c:v>
                </c:pt>
                <c:pt idx="405">
                  <c:v>Kirschwasser</c:v>
                </c:pt>
                <c:pt idx="406">
                  <c:v>Klare Branntweine (klare Spirituosen)</c:v>
                </c:pt>
                <c:pt idx="407">
                  <c:v>Whisky</c:v>
                </c:pt>
                <c:pt idx="408">
                  <c:v>Zwetschgenwasser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AS'!$GP$8:$GP$422</c:f>
              <c:numCache>
                <c:formatCode>General</c:formatCode>
                <c:ptCount val="415"/>
                <c:pt idx="0">
                  <c:v>10189.200000000001</c:v>
                </c:pt>
                <c:pt idx="1">
                  <c:v>6310</c:v>
                </c:pt>
                <c:pt idx="2">
                  <c:v>6084</c:v>
                </c:pt>
                <c:pt idx="3">
                  <c:v>6084</c:v>
                </c:pt>
                <c:pt idx="4">
                  <c:v>6055.6</c:v>
                </c:pt>
                <c:pt idx="5">
                  <c:v>5952</c:v>
                </c:pt>
                <c:pt idx="6">
                  <c:v>5777</c:v>
                </c:pt>
                <c:pt idx="7">
                  <c:v>5630</c:v>
                </c:pt>
                <c:pt idx="8">
                  <c:v>5529</c:v>
                </c:pt>
                <c:pt idx="9">
                  <c:v>5497</c:v>
                </c:pt>
                <c:pt idx="10">
                  <c:v>5266</c:v>
                </c:pt>
                <c:pt idx="11">
                  <c:v>5263</c:v>
                </c:pt>
                <c:pt idx="12">
                  <c:v>5222</c:v>
                </c:pt>
                <c:pt idx="13">
                  <c:v>5222</c:v>
                </c:pt>
                <c:pt idx="14">
                  <c:v>5190</c:v>
                </c:pt>
                <c:pt idx="15">
                  <c:v>5170</c:v>
                </c:pt>
                <c:pt idx="16">
                  <c:v>4900</c:v>
                </c:pt>
                <c:pt idx="17">
                  <c:v>4756</c:v>
                </c:pt>
                <c:pt idx="18">
                  <c:v>4698</c:v>
                </c:pt>
                <c:pt idx="19">
                  <c:v>4652</c:v>
                </c:pt>
                <c:pt idx="20">
                  <c:v>4521</c:v>
                </c:pt>
                <c:pt idx="21">
                  <c:v>4514.7</c:v>
                </c:pt>
                <c:pt idx="22">
                  <c:v>4480.3999999999996</c:v>
                </c:pt>
                <c:pt idx="23">
                  <c:v>4418</c:v>
                </c:pt>
                <c:pt idx="24">
                  <c:v>4345</c:v>
                </c:pt>
                <c:pt idx="25">
                  <c:v>4273</c:v>
                </c:pt>
                <c:pt idx="26">
                  <c:v>4227</c:v>
                </c:pt>
                <c:pt idx="27">
                  <c:v>4222</c:v>
                </c:pt>
                <c:pt idx="28">
                  <c:v>4222</c:v>
                </c:pt>
                <c:pt idx="29">
                  <c:v>4210</c:v>
                </c:pt>
                <c:pt idx="30">
                  <c:v>4210</c:v>
                </c:pt>
                <c:pt idx="31">
                  <c:v>4210</c:v>
                </c:pt>
                <c:pt idx="32">
                  <c:v>4210</c:v>
                </c:pt>
                <c:pt idx="33">
                  <c:v>4210</c:v>
                </c:pt>
                <c:pt idx="34">
                  <c:v>4210</c:v>
                </c:pt>
                <c:pt idx="35">
                  <c:v>4210</c:v>
                </c:pt>
                <c:pt idx="36">
                  <c:v>4210</c:v>
                </c:pt>
                <c:pt idx="37">
                  <c:v>4210</c:v>
                </c:pt>
                <c:pt idx="38">
                  <c:v>4210</c:v>
                </c:pt>
                <c:pt idx="39">
                  <c:v>4201</c:v>
                </c:pt>
                <c:pt idx="40">
                  <c:v>4130</c:v>
                </c:pt>
                <c:pt idx="41">
                  <c:v>4098</c:v>
                </c:pt>
                <c:pt idx="42">
                  <c:v>4059</c:v>
                </c:pt>
                <c:pt idx="43">
                  <c:v>4059</c:v>
                </c:pt>
                <c:pt idx="44">
                  <c:v>3960</c:v>
                </c:pt>
                <c:pt idx="45">
                  <c:v>3946.6</c:v>
                </c:pt>
                <c:pt idx="46">
                  <c:v>3878</c:v>
                </c:pt>
                <c:pt idx="47">
                  <c:v>3830</c:v>
                </c:pt>
                <c:pt idx="48">
                  <c:v>3826.7</c:v>
                </c:pt>
                <c:pt idx="49">
                  <c:v>3801</c:v>
                </c:pt>
                <c:pt idx="50">
                  <c:v>3795</c:v>
                </c:pt>
                <c:pt idx="51">
                  <c:v>3790</c:v>
                </c:pt>
                <c:pt idx="52">
                  <c:v>3660</c:v>
                </c:pt>
                <c:pt idx="53">
                  <c:v>3640</c:v>
                </c:pt>
                <c:pt idx="54">
                  <c:v>3623</c:v>
                </c:pt>
                <c:pt idx="55">
                  <c:v>3615</c:v>
                </c:pt>
                <c:pt idx="56">
                  <c:v>3591</c:v>
                </c:pt>
                <c:pt idx="57">
                  <c:v>3570</c:v>
                </c:pt>
                <c:pt idx="58">
                  <c:v>3553</c:v>
                </c:pt>
                <c:pt idx="59">
                  <c:v>3520</c:v>
                </c:pt>
                <c:pt idx="60">
                  <c:v>3493</c:v>
                </c:pt>
                <c:pt idx="61">
                  <c:v>3447.1</c:v>
                </c:pt>
                <c:pt idx="62">
                  <c:v>3431.7</c:v>
                </c:pt>
                <c:pt idx="63">
                  <c:v>3424</c:v>
                </c:pt>
                <c:pt idx="64">
                  <c:v>3392</c:v>
                </c:pt>
                <c:pt idx="65">
                  <c:v>3392</c:v>
                </c:pt>
                <c:pt idx="66">
                  <c:v>3386</c:v>
                </c:pt>
                <c:pt idx="67">
                  <c:v>3359</c:v>
                </c:pt>
                <c:pt idx="68">
                  <c:v>3314</c:v>
                </c:pt>
                <c:pt idx="69">
                  <c:v>3305</c:v>
                </c:pt>
                <c:pt idx="70">
                  <c:v>3296</c:v>
                </c:pt>
                <c:pt idx="71">
                  <c:v>3247</c:v>
                </c:pt>
                <c:pt idx="72">
                  <c:v>3232</c:v>
                </c:pt>
                <c:pt idx="73">
                  <c:v>3175</c:v>
                </c:pt>
                <c:pt idx="74">
                  <c:v>3171</c:v>
                </c:pt>
                <c:pt idx="75">
                  <c:v>3171</c:v>
                </c:pt>
                <c:pt idx="76">
                  <c:v>3165</c:v>
                </c:pt>
                <c:pt idx="77">
                  <c:v>3163</c:v>
                </c:pt>
                <c:pt idx="78">
                  <c:v>3156</c:v>
                </c:pt>
                <c:pt idx="79">
                  <c:v>3154</c:v>
                </c:pt>
                <c:pt idx="80">
                  <c:v>3153</c:v>
                </c:pt>
                <c:pt idx="81">
                  <c:v>3145</c:v>
                </c:pt>
                <c:pt idx="82">
                  <c:v>3132</c:v>
                </c:pt>
                <c:pt idx="83">
                  <c:v>3090</c:v>
                </c:pt>
                <c:pt idx="84">
                  <c:v>3080</c:v>
                </c:pt>
                <c:pt idx="85">
                  <c:v>3077</c:v>
                </c:pt>
                <c:pt idx="86">
                  <c:v>2980</c:v>
                </c:pt>
                <c:pt idx="87">
                  <c:v>2945</c:v>
                </c:pt>
                <c:pt idx="88">
                  <c:v>2939</c:v>
                </c:pt>
                <c:pt idx="89">
                  <c:v>2921</c:v>
                </c:pt>
                <c:pt idx="90">
                  <c:v>2894</c:v>
                </c:pt>
                <c:pt idx="91">
                  <c:v>2890</c:v>
                </c:pt>
                <c:pt idx="92">
                  <c:v>2890</c:v>
                </c:pt>
                <c:pt idx="93">
                  <c:v>2878</c:v>
                </c:pt>
                <c:pt idx="94">
                  <c:v>2878</c:v>
                </c:pt>
                <c:pt idx="95">
                  <c:v>2847</c:v>
                </c:pt>
                <c:pt idx="96">
                  <c:v>2799</c:v>
                </c:pt>
                <c:pt idx="97">
                  <c:v>2791</c:v>
                </c:pt>
                <c:pt idx="98">
                  <c:v>2791</c:v>
                </c:pt>
                <c:pt idx="99">
                  <c:v>2766</c:v>
                </c:pt>
                <c:pt idx="100">
                  <c:v>2741</c:v>
                </c:pt>
                <c:pt idx="101">
                  <c:v>2740</c:v>
                </c:pt>
                <c:pt idx="102">
                  <c:v>2726</c:v>
                </c:pt>
                <c:pt idx="103">
                  <c:v>2681</c:v>
                </c:pt>
                <c:pt idx="104">
                  <c:v>2642</c:v>
                </c:pt>
                <c:pt idx="105">
                  <c:v>2613</c:v>
                </c:pt>
                <c:pt idx="106">
                  <c:v>2603</c:v>
                </c:pt>
                <c:pt idx="107">
                  <c:v>2583</c:v>
                </c:pt>
                <c:pt idx="108">
                  <c:v>2576</c:v>
                </c:pt>
                <c:pt idx="109">
                  <c:v>2498</c:v>
                </c:pt>
                <c:pt idx="110">
                  <c:v>2430</c:v>
                </c:pt>
                <c:pt idx="111">
                  <c:v>2430</c:v>
                </c:pt>
                <c:pt idx="112">
                  <c:v>2422</c:v>
                </c:pt>
                <c:pt idx="113">
                  <c:v>2421</c:v>
                </c:pt>
                <c:pt idx="114">
                  <c:v>2367</c:v>
                </c:pt>
                <c:pt idx="115">
                  <c:v>2360.4</c:v>
                </c:pt>
                <c:pt idx="116">
                  <c:v>2314</c:v>
                </c:pt>
                <c:pt idx="117">
                  <c:v>2298</c:v>
                </c:pt>
                <c:pt idx="118">
                  <c:v>2298</c:v>
                </c:pt>
                <c:pt idx="119">
                  <c:v>2285.1999999999998</c:v>
                </c:pt>
                <c:pt idx="120">
                  <c:v>2276</c:v>
                </c:pt>
                <c:pt idx="121">
                  <c:v>2272</c:v>
                </c:pt>
                <c:pt idx="122">
                  <c:v>2259</c:v>
                </c:pt>
                <c:pt idx="123">
                  <c:v>2191</c:v>
                </c:pt>
                <c:pt idx="124">
                  <c:v>2111.5</c:v>
                </c:pt>
                <c:pt idx="125">
                  <c:v>2089</c:v>
                </c:pt>
                <c:pt idx="126">
                  <c:v>2031</c:v>
                </c:pt>
                <c:pt idx="127">
                  <c:v>1917</c:v>
                </c:pt>
                <c:pt idx="128">
                  <c:v>1917</c:v>
                </c:pt>
                <c:pt idx="129">
                  <c:v>1897.3</c:v>
                </c:pt>
                <c:pt idx="130">
                  <c:v>1841</c:v>
                </c:pt>
                <c:pt idx="131">
                  <c:v>1835</c:v>
                </c:pt>
                <c:pt idx="132">
                  <c:v>1744</c:v>
                </c:pt>
                <c:pt idx="133">
                  <c:v>1677</c:v>
                </c:pt>
                <c:pt idx="134">
                  <c:v>1663</c:v>
                </c:pt>
                <c:pt idx="135">
                  <c:v>1606</c:v>
                </c:pt>
                <c:pt idx="136">
                  <c:v>1592</c:v>
                </c:pt>
                <c:pt idx="137">
                  <c:v>1568</c:v>
                </c:pt>
                <c:pt idx="138">
                  <c:v>1557</c:v>
                </c:pt>
                <c:pt idx="139">
                  <c:v>1541</c:v>
                </c:pt>
                <c:pt idx="140">
                  <c:v>1541</c:v>
                </c:pt>
                <c:pt idx="141">
                  <c:v>1523</c:v>
                </c:pt>
                <c:pt idx="142">
                  <c:v>1509</c:v>
                </c:pt>
                <c:pt idx="143">
                  <c:v>1505</c:v>
                </c:pt>
                <c:pt idx="144">
                  <c:v>1470</c:v>
                </c:pt>
                <c:pt idx="145">
                  <c:v>1439</c:v>
                </c:pt>
                <c:pt idx="146">
                  <c:v>1435</c:v>
                </c:pt>
                <c:pt idx="147">
                  <c:v>1426</c:v>
                </c:pt>
                <c:pt idx="148">
                  <c:v>1400</c:v>
                </c:pt>
                <c:pt idx="149">
                  <c:v>1393.2</c:v>
                </c:pt>
                <c:pt idx="150">
                  <c:v>1331</c:v>
                </c:pt>
                <c:pt idx="151">
                  <c:v>1320</c:v>
                </c:pt>
                <c:pt idx="152">
                  <c:v>1318.7</c:v>
                </c:pt>
                <c:pt idx="153">
                  <c:v>1260</c:v>
                </c:pt>
                <c:pt idx="154">
                  <c:v>1238.4000000000001</c:v>
                </c:pt>
                <c:pt idx="155">
                  <c:v>1214</c:v>
                </c:pt>
                <c:pt idx="156">
                  <c:v>1205</c:v>
                </c:pt>
                <c:pt idx="157">
                  <c:v>1190</c:v>
                </c:pt>
                <c:pt idx="158">
                  <c:v>1131</c:v>
                </c:pt>
                <c:pt idx="159">
                  <c:v>1127</c:v>
                </c:pt>
                <c:pt idx="160">
                  <c:v>1097</c:v>
                </c:pt>
                <c:pt idx="161">
                  <c:v>1089</c:v>
                </c:pt>
                <c:pt idx="162">
                  <c:v>1089</c:v>
                </c:pt>
                <c:pt idx="163">
                  <c:v>1083.5999999999999</c:v>
                </c:pt>
                <c:pt idx="164">
                  <c:v>1070.3</c:v>
                </c:pt>
                <c:pt idx="165">
                  <c:v>1070.3</c:v>
                </c:pt>
                <c:pt idx="166">
                  <c:v>1035</c:v>
                </c:pt>
                <c:pt idx="167">
                  <c:v>1027</c:v>
                </c:pt>
                <c:pt idx="168">
                  <c:v>970</c:v>
                </c:pt>
                <c:pt idx="169">
                  <c:v>950</c:v>
                </c:pt>
                <c:pt idx="170">
                  <c:v>932</c:v>
                </c:pt>
                <c:pt idx="171">
                  <c:v>932</c:v>
                </c:pt>
                <c:pt idx="172">
                  <c:v>928.8</c:v>
                </c:pt>
                <c:pt idx="173">
                  <c:v>883</c:v>
                </c:pt>
                <c:pt idx="174">
                  <c:v>865</c:v>
                </c:pt>
                <c:pt idx="175">
                  <c:v>810</c:v>
                </c:pt>
                <c:pt idx="176">
                  <c:v>790</c:v>
                </c:pt>
                <c:pt idx="177">
                  <c:v>774</c:v>
                </c:pt>
                <c:pt idx="178">
                  <c:v>747</c:v>
                </c:pt>
                <c:pt idx="179">
                  <c:v>738</c:v>
                </c:pt>
                <c:pt idx="180">
                  <c:v>733</c:v>
                </c:pt>
                <c:pt idx="181">
                  <c:v>733</c:v>
                </c:pt>
                <c:pt idx="182">
                  <c:v>730</c:v>
                </c:pt>
                <c:pt idx="183">
                  <c:v>712</c:v>
                </c:pt>
                <c:pt idx="184">
                  <c:v>711</c:v>
                </c:pt>
                <c:pt idx="185">
                  <c:v>711</c:v>
                </c:pt>
                <c:pt idx="186">
                  <c:v>693.6</c:v>
                </c:pt>
                <c:pt idx="187">
                  <c:v>690</c:v>
                </c:pt>
                <c:pt idx="188">
                  <c:v>687</c:v>
                </c:pt>
                <c:pt idx="189">
                  <c:v>684</c:v>
                </c:pt>
                <c:pt idx="190">
                  <c:v>682</c:v>
                </c:pt>
                <c:pt idx="191">
                  <c:v>670</c:v>
                </c:pt>
                <c:pt idx="192">
                  <c:v>646</c:v>
                </c:pt>
                <c:pt idx="193">
                  <c:v>639</c:v>
                </c:pt>
                <c:pt idx="194">
                  <c:v>630</c:v>
                </c:pt>
                <c:pt idx="195">
                  <c:v>629</c:v>
                </c:pt>
                <c:pt idx="196">
                  <c:v>618</c:v>
                </c:pt>
                <c:pt idx="197">
                  <c:v>612</c:v>
                </c:pt>
                <c:pt idx="198">
                  <c:v>609</c:v>
                </c:pt>
                <c:pt idx="199">
                  <c:v>609</c:v>
                </c:pt>
                <c:pt idx="200">
                  <c:v>602</c:v>
                </c:pt>
                <c:pt idx="201">
                  <c:v>584</c:v>
                </c:pt>
                <c:pt idx="202">
                  <c:v>574</c:v>
                </c:pt>
                <c:pt idx="203">
                  <c:v>570</c:v>
                </c:pt>
                <c:pt idx="204">
                  <c:v>567</c:v>
                </c:pt>
                <c:pt idx="205">
                  <c:v>564</c:v>
                </c:pt>
                <c:pt idx="206">
                  <c:v>537</c:v>
                </c:pt>
                <c:pt idx="207">
                  <c:v>525</c:v>
                </c:pt>
                <c:pt idx="208">
                  <c:v>525</c:v>
                </c:pt>
                <c:pt idx="209">
                  <c:v>525</c:v>
                </c:pt>
                <c:pt idx="210">
                  <c:v>525</c:v>
                </c:pt>
                <c:pt idx="211">
                  <c:v>525</c:v>
                </c:pt>
                <c:pt idx="212">
                  <c:v>510</c:v>
                </c:pt>
                <c:pt idx="213">
                  <c:v>496</c:v>
                </c:pt>
                <c:pt idx="214">
                  <c:v>476</c:v>
                </c:pt>
                <c:pt idx="215">
                  <c:v>462</c:v>
                </c:pt>
                <c:pt idx="216">
                  <c:v>462</c:v>
                </c:pt>
                <c:pt idx="217">
                  <c:v>462</c:v>
                </c:pt>
                <c:pt idx="218">
                  <c:v>447</c:v>
                </c:pt>
                <c:pt idx="219">
                  <c:v>447</c:v>
                </c:pt>
                <c:pt idx="220">
                  <c:v>439</c:v>
                </c:pt>
                <c:pt idx="221">
                  <c:v>431</c:v>
                </c:pt>
                <c:pt idx="222">
                  <c:v>419</c:v>
                </c:pt>
                <c:pt idx="223">
                  <c:v>406</c:v>
                </c:pt>
                <c:pt idx="224">
                  <c:v>401</c:v>
                </c:pt>
                <c:pt idx="225">
                  <c:v>401</c:v>
                </c:pt>
                <c:pt idx="226">
                  <c:v>401</c:v>
                </c:pt>
                <c:pt idx="227">
                  <c:v>390</c:v>
                </c:pt>
                <c:pt idx="228">
                  <c:v>390</c:v>
                </c:pt>
                <c:pt idx="229">
                  <c:v>387</c:v>
                </c:pt>
                <c:pt idx="230">
                  <c:v>382</c:v>
                </c:pt>
                <c:pt idx="231">
                  <c:v>371</c:v>
                </c:pt>
                <c:pt idx="232">
                  <c:v>370</c:v>
                </c:pt>
                <c:pt idx="233">
                  <c:v>368</c:v>
                </c:pt>
                <c:pt idx="234">
                  <c:v>365</c:v>
                </c:pt>
                <c:pt idx="235">
                  <c:v>360</c:v>
                </c:pt>
                <c:pt idx="236">
                  <c:v>358.2</c:v>
                </c:pt>
                <c:pt idx="237">
                  <c:v>353</c:v>
                </c:pt>
                <c:pt idx="238">
                  <c:v>347</c:v>
                </c:pt>
                <c:pt idx="239">
                  <c:v>347</c:v>
                </c:pt>
                <c:pt idx="240">
                  <c:v>345</c:v>
                </c:pt>
                <c:pt idx="241">
                  <c:v>344</c:v>
                </c:pt>
                <c:pt idx="242">
                  <c:v>340</c:v>
                </c:pt>
                <c:pt idx="243">
                  <c:v>337</c:v>
                </c:pt>
                <c:pt idx="244">
                  <c:v>337</c:v>
                </c:pt>
                <c:pt idx="245">
                  <c:v>337</c:v>
                </c:pt>
                <c:pt idx="246">
                  <c:v>336</c:v>
                </c:pt>
                <c:pt idx="247">
                  <c:v>331</c:v>
                </c:pt>
                <c:pt idx="248">
                  <c:v>330</c:v>
                </c:pt>
                <c:pt idx="249">
                  <c:v>329.7</c:v>
                </c:pt>
                <c:pt idx="250">
                  <c:v>324</c:v>
                </c:pt>
                <c:pt idx="251">
                  <c:v>323</c:v>
                </c:pt>
                <c:pt idx="252">
                  <c:v>320</c:v>
                </c:pt>
                <c:pt idx="253">
                  <c:v>320</c:v>
                </c:pt>
                <c:pt idx="254">
                  <c:v>320</c:v>
                </c:pt>
                <c:pt idx="255">
                  <c:v>312</c:v>
                </c:pt>
                <c:pt idx="256">
                  <c:v>308</c:v>
                </c:pt>
                <c:pt idx="257">
                  <c:v>306</c:v>
                </c:pt>
                <c:pt idx="258">
                  <c:v>301</c:v>
                </c:pt>
                <c:pt idx="259">
                  <c:v>297</c:v>
                </c:pt>
                <c:pt idx="260">
                  <c:v>297</c:v>
                </c:pt>
                <c:pt idx="261">
                  <c:v>294</c:v>
                </c:pt>
                <c:pt idx="262">
                  <c:v>291</c:v>
                </c:pt>
                <c:pt idx="263">
                  <c:v>291</c:v>
                </c:pt>
                <c:pt idx="264">
                  <c:v>290</c:v>
                </c:pt>
                <c:pt idx="265">
                  <c:v>290</c:v>
                </c:pt>
                <c:pt idx="266">
                  <c:v>290</c:v>
                </c:pt>
                <c:pt idx="267">
                  <c:v>288</c:v>
                </c:pt>
                <c:pt idx="268">
                  <c:v>286</c:v>
                </c:pt>
                <c:pt idx="269">
                  <c:v>285</c:v>
                </c:pt>
                <c:pt idx="270">
                  <c:v>279</c:v>
                </c:pt>
                <c:pt idx="271">
                  <c:v>276</c:v>
                </c:pt>
                <c:pt idx="272">
                  <c:v>273</c:v>
                </c:pt>
                <c:pt idx="273">
                  <c:v>271</c:v>
                </c:pt>
                <c:pt idx="274">
                  <c:v>270</c:v>
                </c:pt>
                <c:pt idx="275">
                  <c:v>264</c:v>
                </c:pt>
                <c:pt idx="276">
                  <c:v>260</c:v>
                </c:pt>
                <c:pt idx="277">
                  <c:v>258</c:v>
                </c:pt>
                <c:pt idx="278">
                  <c:v>256</c:v>
                </c:pt>
                <c:pt idx="279">
                  <c:v>256</c:v>
                </c:pt>
                <c:pt idx="280">
                  <c:v>256</c:v>
                </c:pt>
                <c:pt idx="281">
                  <c:v>255</c:v>
                </c:pt>
                <c:pt idx="282">
                  <c:v>249</c:v>
                </c:pt>
                <c:pt idx="283">
                  <c:v>247</c:v>
                </c:pt>
                <c:pt idx="284">
                  <c:v>247</c:v>
                </c:pt>
                <c:pt idx="285">
                  <c:v>242.6</c:v>
                </c:pt>
                <c:pt idx="286">
                  <c:v>240</c:v>
                </c:pt>
                <c:pt idx="287">
                  <c:v>240</c:v>
                </c:pt>
                <c:pt idx="288">
                  <c:v>238</c:v>
                </c:pt>
                <c:pt idx="289">
                  <c:v>238</c:v>
                </c:pt>
                <c:pt idx="290">
                  <c:v>231</c:v>
                </c:pt>
                <c:pt idx="291">
                  <c:v>226</c:v>
                </c:pt>
                <c:pt idx="292">
                  <c:v>224</c:v>
                </c:pt>
                <c:pt idx="293">
                  <c:v>220</c:v>
                </c:pt>
                <c:pt idx="294">
                  <c:v>218</c:v>
                </c:pt>
                <c:pt idx="295">
                  <c:v>217.4</c:v>
                </c:pt>
                <c:pt idx="296">
                  <c:v>216</c:v>
                </c:pt>
                <c:pt idx="297">
                  <c:v>214</c:v>
                </c:pt>
                <c:pt idx="298">
                  <c:v>213</c:v>
                </c:pt>
                <c:pt idx="299">
                  <c:v>212</c:v>
                </c:pt>
                <c:pt idx="300">
                  <c:v>210</c:v>
                </c:pt>
                <c:pt idx="301">
                  <c:v>210</c:v>
                </c:pt>
                <c:pt idx="302">
                  <c:v>209</c:v>
                </c:pt>
                <c:pt idx="303">
                  <c:v>209</c:v>
                </c:pt>
                <c:pt idx="304">
                  <c:v>208</c:v>
                </c:pt>
                <c:pt idx="305">
                  <c:v>207</c:v>
                </c:pt>
                <c:pt idx="306">
                  <c:v>203</c:v>
                </c:pt>
                <c:pt idx="307">
                  <c:v>203</c:v>
                </c:pt>
                <c:pt idx="308">
                  <c:v>200</c:v>
                </c:pt>
                <c:pt idx="309">
                  <c:v>192</c:v>
                </c:pt>
                <c:pt idx="310">
                  <c:v>192</c:v>
                </c:pt>
                <c:pt idx="311">
                  <c:v>192</c:v>
                </c:pt>
                <c:pt idx="312">
                  <c:v>192</c:v>
                </c:pt>
                <c:pt idx="313">
                  <c:v>192</c:v>
                </c:pt>
                <c:pt idx="314">
                  <c:v>190</c:v>
                </c:pt>
                <c:pt idx="315">
                  <c:v>190</c:v>
                </c:pt>
                <c:pt idx="316">
                  <c:v>189</c:v>
                </c:pt>
                <c:pt idx="317">
                  <c:v>184</c:v>
                </c:pt>
                <c:pt idx="318">
                  <c:v>177</c:v>
                </c:pt>
                <c:pt idx="319">
                  <c:v>172</c:v>
                </c:pt>
                <c:pt idx="320">
                  <c:v>171</c:v>
                </c:pt>
                <c:pt idx="321">
                  <c:v>171</c:v>
                </c:pt>
                <c:pt idx="322">
                  <c:v>168</c:v>
                </c:pt>
                <c:pt idx="323">
                  <c:v>166</c:v>
                </c:pt>
                <c:pt idx="324">
                  <c:v>166</c:v>
                </c:pt>
                <c:pt idx="325">
                  <c:v>166</c:v>
                </c:pt>
                <c:pt idx="326">
                  <c:v>164</c:v>
                </c:pt>
                <c:pt idx="327">
                  <c:v>164</c:v>
                </c:pt>
                <c:pt idx="328">
                  <c:v>163</c:v>
                </c:pt>
                <c:pt idx="329">
                  <c:v>159</c:v>
                </c:pt>
                <c:pt idx="330">
                  <c:v>159</c:v>
                </c:pt>
                <c:pt idx="331">
                  <c:v>159</c:v>
                </c:pt>
                <c:pt idx="332">
                  <c:v>153</c:v>
                </c:pt>
                <c:pt idx="333">
                  <c:v>150</c:v>
                </c:pt>
                <c:pt idx="334">
                  <c:v>150</c:v>
                </c:pt>
                <c:pt idx="335">
                  <c:v>147</c:v>
                </c:pt>
                <c:pt idx="336">
                  <c:v>146</c:v>
                </c:pt>
                <c:pt idx="337">
                  <c:v>145</c:v>
                </c:pt>
                <c:pt idx="338">
                  <c:v>144</c:v>
                </c:pt>
                <c:pt idx="339">
                  <c:v>144</c:v>
                </c:pt>
                <c:pt idx="340">
                  <c:v>133</c:v>
                </c:pt>
                <c:pt idx="341">
                  <c:v>130</c:v>
                </c:pt>
                <c:pt idx="342">
                  <c:v>128</c:v>
                </c:pt>
                <c:pt idx="343">
                  <c:v>128</c:v>
                </c:pt>
                <c:pt idx="344">
                  <c:v>125</c:v>
                </c:pt>
                <c:pt idx="345">
                  <c:v>124</c:v>
                </c:pt>
                <c:pt idx="346">
                  <c:v>123</c:v>
                </c:pt>
                <c:pt idx="347">
                  <c:v>123</c:v>
                </c:pt>
                <c:pt idx="348">
                  <c:v>122</c:v>
                </c:pt>
                <c:pt idx="349">
                  <c:v>113</c:v>
                </c:pt>
                <c:pt idx="350">
                  <c:v>112</c:v>
                </c:pt>
                <c:pt idx="351">
                  <c:v>105</c:v>
                </c:pt>
                <c:pt idx="352">
                  <c:v>104</c:v>
                </c:pt>
                <c:pt idx="353">
                  <c:v>104</c:v>
                </c:pt>
                <c:pt idx="354">
                  <c:v>104</c:v>
                </c:pt>
                <c:pt idx="355">
                  <c:v>104</c:v>
                </c:pt>
                <c:pt idx="356">
                  <c:v>101.8</c:v>
                </c:pt>
                <c:pt idx="357">
                  <c:v>100</c:v>
                </c:pt>
                <c:pt idx="358">
                  <c:v>100</c:v>
                </c:pt>
                <c:pt idx="359">
                  <c:v>100</c:v>
                </c:pt>
                <c:pt idx="360">
                  <c:v>99.4</c:v>
                </c:pt>
                <c:pt idx="361">
                  <c:v>93</c:v>
                </c:pt>
                <c:pt idx="362">
                  <c:v>90</c:v>
                </c:pt>
                <c:pt idx="363">
                  <c:v>84</c:v>
                </c:pt>
                <c:pt idx="364">
                  <c:v>80</c:v>
                </c:pt>
                <c:pt idx="365">
                  <c:v>76</c:v>
                </c:pt>
                <c:pt idx="366">
                  <c:v>76</c:v>
                </c:pt>
                <c:pt idx="367">
                  <c:v>74</c:v>
                </c:pt>
                <c:pt idx="368">
                  <c:v>74</c:v>
                </c:pt>
                <c:pt idx="369">
                  <c:v>74</c:v>
                </c:pt>
                <c:pt idx="370">
                  <c:v>70</c:v>
                </c:pt>
                <c:pt idx="371">
                  <c:v>70</c:v>
                </c:pt>
                <c:pt idx="372">
                  <c:v>70</c:v>
                </c:pt>
                <c:pt idx="373">
                  <c:v>69</c:v>
                </c:pt>
                <c:pt idx="374">
                  <c:v>66</c:v>
                </c:pt>
                <c:pt idx="375">
                  <c:v>65</c:v>
                </c:pt>
                <c:pt idx="376">
                  <c:v>65</c:v>
                </c:pt>
                <c:pt idx="377">
                  <c:v>64</c:v>
                </c:pt>
                <c:pt idx="378">
                  <c:v>62</c:v>
                </c:pt>
                <c:pt idx="379">
                  <c:v>62</c:v>
                </c:pt>
                <c:pt idx="380">
                  <c:v>62</c:v>
                </c:pt>
                <c:pt idx="381">
                  <c:v>60</c:v>
                </c:pt>
                <c:pt idx="382">
                  <c:v>60</c:v>
                </c:pt>
                <c:pt idx="383">
                  <c:v>56</c:v>
                </c:pt>
                <c:pt idx="384">
                  <c:v>53</c:v>
                </c:pt>
                <c:pt idx="385">
                  <c:v>52</c:v>
                </c:pt>
                <c:pt idx="386">
                  <c:v>48</c:v>
                </c:pt>
                <c:pt idx="387">
                  <c:v>43</c:v>
                </c:pt>
                <c:pt idx="388">
                  <c:v>40</c:v>
                </c:pt>
                <c:pt idx="389">
                  <c:v>40</c:v>
                </c:pt>
                <c:pt idx="390">
                  <c:v>36</c:v>
                </c:pt>
                <c:pt idx="391">
                  <c:v>33</c:v>
                </c:pt>
                <c:pt idx="392">
                  <c:v>32</c:v>
                </c:pt>
                <c:pt idx="393">
                  <c:v>30</c:v>
                </c:pt>
                <c:pt idx="394">
                  <c:v>30</c:v>
                </c:pt>
                <c:pt idx="395">
                  <c:v>28</c:v>
                </c:pt>
                <c:pt idx="396">
                  <c:v>28</c:v>
                </c:pt>
                <c:pt idx="397">
                  <c:v>27</c:v>
                </c:pt>
                <c:pt idx="398">
                  <c:v>23</c:v>
                </c:pt>
                <c:pt idx="399">
                  <c:v>23</c:v>
                </c:pt>
                <c:pt idx="400">
                  <c:v>23</c:v>
                </c:pt>
                <c:pt idx="401">
                  <c:v>22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F-4A19-B3BD-486EF2095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9328512"/>
        <c:axId val="219330048"/>
      </c:barChart>
      <c:catAx>
        <c:axId val="2193285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330048"/>
        <c:crosses val="autoZero"/>
        <c:auto val="1"/>
        <c:lblAlgn val="ctr"/>
        <c:lblOffset val="100"/>
        <c:noMultiLvlLbl val="0"/>
      </c:catAx>
      <c:valAx>
        <c:axId val="21933004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32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Glycin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Glycin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AS'!$HC$8:$HC$422</c:f>
              <c:strCache>
                <c:ptCount val="415"/>
                <c:pt idx="0">
                  <c:v>Kürbiskerne getrocknet</c:v>
                </c:pt>
                <c:pt idx="1">
                  <c:v>Kürbiskerne geröstet</c:v>
                </c:pt>
                <c:pt idx="2">
                  <c:v>Weizen Keim</c:v>
                </c:pt>
                <c:pt idx="3">
                  <c:v>Lupinenschrot</c:v>
                </c:pt>
                <c:pt idx="4">
                  <c:v>Erdnuss geröstet</c:v>
                </c:pt>
                <c:pt idx="5">
                  <c:v>Amaranth roh</c:v>
                </c:pt>
                <c:pt idx="6">
                  <c:v>Sonnenblumenkern</c:v>
                </c:pt>
                <c:pt idx="7">
                  <c:v>Brathähnchen Brustfilet gebraten (zubereitet ohne Fett)</c:v>
                </c:pt>
                <c:pt idx="8">
                  <c:v>Leinsamen</c:v>
                </c:pt>
                <c:pt idx="9">
                  <c:v>Mandel süss Mehl</c:v>
                </c:pt>
                <c:pt idx="10">
                  <c:v>Chiasamen</c:v>
                </c:pt>
                <c:pt idx="11">
                  <c:v>Mandeln gebrannt</c:v>
                </c:pt>
                <c:pt idx="12">
                  <c:v>Riesengarnelen gegrillt (Zubereitung Grossküche)</c:v>
                </c:pt>
                <c:pt idx="13">
                  <c:v>Kalb Schnitzel (mager) frisch gegart</c:v>
                </c:pt>
                <c:pt idx="14">
                  <c:v>Pute Schenkel frisch gegart</c:v>
                </c:pt>
                <c:pt idx="15">
                  <c:v>Brathähnchen Schenkel gegrillt</c:v>
                </c:pt>
                <c:pt idx="16">
                  <c:v>Garnele frisch</c:v>
                </c:pt>
                <c:pt idx="17">
                  <c:v>Rind Hackfleisch gegart</c:v>
                </c:pt>
                <c:pt idx="18">
                  <c:v>Pute Brust frisch</c:v>
                </c:pt>
                <c:pt idx="19">
                  <c:v>Pinienkerne</c:v>
                </c:pt>
                <c:pt idx="20">
                  <c:v>Kalb Filet (Lende) (mittelfett) frisch gegart</c:v>
                </c:pt>
                <c:pt idx="21">
                  <c:v>Schwein Filet (mager) frisch</c:v>
                </c:pt>
                <c:pt idx="22">
                  <c:v>Krabbe klein (Shrimps) gegart</c:v>
                </c:pt>
                <c:pt idx="23">
                  <c:v>Schwein Schnitzel (mittelfett) frisch</c:v>
                </c:pt>
                <c:pt idx="24">
                  <c:v>Fenchelsamen frisch</c:v>
                </c:pt>
                <c:pt idx="25">
                  <c:v>Kalb Leber gegart</c:v>
                </c:pt>
                <c:pt idx="26">
                  <c:v>Schwein Schinkenspeck roh geräuchert</c:v>
                </c:pt>
                <c:pt idx="27">
                  <c:v>Reh Fleisch (mager) frisch</c:v>
                </c:pt>
                <c:pt idx="28">
                  <c:v>Mandel süss geröstet und gesalzen</c:v>
                </c:pt>
                <c:pt idx="29">
                  <c:v>Hirsch Fleisch (mager) frisch</c:v>
                </c:pt>
                <c:pt idx="30">
                  <c:v>Forelle frisch gebraten Fischzuschnitt</c:v>
                </c:pt>
                <c:pt idx="31">
                  <c:v>Flohsamen</c:v>
                </c:pt>
                <c:pt idx="32">
                  <c:v>Forelle blau (Zubereitung Gastronomie)</c:v>
                </c:pt>
                <c:pt idx="33">
                  <c:v>Kokosnuss Mehl</c:v>
                </c:pt>
                <c:pt idx="34">
                  <c:v>Linsen reif frisch</c:v>
                </c:pt>
                <c:pt idx="35">
                  <c:v>Zander frisch gebraten Fischzuschnitt</c:v>
                </c:pt>
                <c:pt idx="36">
                  <c:v>Forellenfilets gebraten (Zubereitung Gastronomie)</c:v>
                </c:pt>
                <c:pt idx="37">
                  <c:v>Dinkel ganzes Korn roh</c:v>
                </c:pt>
                <c:pt idx="38">
                  <c:v>Schinkenpastete</c:v>
                </c:pt>
                <c:pt idx="39">
                  <c:v>Forelle geräuchert</c:v>
                </c:pt>
                <c:pt idx="40">
                  <c:v>Rind Filetsteak frisch</c:v>
                </c:pt>
                <c:pt idx="41">
                  <c:v>Schwein Hackfleisch frisch</c:v>
                </c:pt>
                <c:pt idx="42">
                  <c:v>Kalbsleber gebraten</c:v>
                </c:pt>
                <c:pt idx="43">
                  <c:v>Gänseleberpastete</c:v>
                </c:pt>
                <c:pt idx="44">
                  <c:v>Schwein Speck durchwachsen (Frühstücksspeck)</c:v>
                </c:pt>
                <c:pt idx="45">
                  <c:v>Paranuss frisch</c:v>
                </c:pt>
                <c:pt idx="46">
                  <c:v>Leberpastete</c:v>
                </c:pt>
                <c:pt idx="47">
                  <c:v>Streichmettwurst</c:v>
                </c:pt>
                <c:pt idx="48">
                  <c:v>Streichmettwurst</c:v>
                </c:pt>
                <c:pt idx="49">
                  <c:v>Fleischkäse</c:v>
                </c:pt>
                <c:pt idx="50">
                  <c:v>Schweineschnitzel paniert, gebraten</c:v>
                </c:pt>
                <c:pt idx="51">
                  <c:v>Schweineschnitzel paniert, gebraten (Zubereitung Gastronomie)</c:v>
                </c:pt>
                <c:pt idx="52">
                  <c:v>Kalb Steak (mager) frisch</c:v>
                </c:pt>
                <c:pt idx="53">
                  <c:v>Bachsaibling geräuchert</c:v>
                </c:pt>
                <c:pt idx="54">
                  <c:v>Kalb Hackfleisch frisch</c:v>
                </c:pt>
                <c:pt idx="55">
                  <c:v>Rind Hackfleisch frisch</c:v>
                </c:pt>
                <c:pt idx="56">
                  <c:v>Rostbratwurst</c:v>
                </c:pt>
                <c:pt idx="57">
                  <c:v>Getreide-Hafer</c:v>
                </c:pt>
                <c:pt idx="58">
                  <c:v>Bratwurst grob, Schweinsbratwurst grob</c:v>
                </c:pt>
                <c:pt idx="59">
                  <c:v>Pistazie geröstet</c:v>
                </c:pt>
                <c:pt idx="60">
                  <c:v>Lachs geräuchert</c:v>
                </c:pt>
                <c:pt idx="61">
                  <c:v>Blutwurst frisch, erhitzt (Zubereitung Haushalt)</c:v>
                </c:pt>
                <c:pt idx="62">
                  <c:v>Zander frisch Fischzuschnitt</c:v>
                </c:pt>
                <c:pt idx="63">
                  <c:v>Getreide-Quinoa roh</c:v>
                </c:pt>
                <c:pt idx="64">
                  <c:v>Baumnuss-Walnuss</c:v>
                </c:pt>
                <c:pt idx="65">
                  <c:v>Cashewnuss frisch</c:v>
                </c:pt>
                <c:pt idx="66">
                  <c:v>Lachs frisch</c:v>
                </c:pt>
                <c:pt idx="67">
                  <c:v>Cervelat - Bockwurst</c:v>
                </c:pt>
                <c:pt idx="68">
                  <c:v>Wiener Würstchen</c:v>
                </c:pt>
                <c:pt idx="69">
                  <c:v>Kaviar echt</c:v>
                </c:pt>
                <c:pt idx="70">
                  <c:v>Mungobohnen reif frisch</c:v>
                </c:pt>
                <c:pt idx="71">
                  <c:v>Cashewnuss geröstet</c:v>
                </c:pt>
                <c:pt idx="72">
                  <c:v>Zanderfilet paniert, gebraten (Zubereitung Gastronomie)</c:v>
                </c:pt>
                <c:pt idx="73">
                  <c:v>Weisswurst Münchener</c:v>
                </c:pt>
                <c:pt idx="74">
                  <c:v>Haselnuss roh</c:v>
                </c:pt>
                <c:pt idx="75">
                  <c:v>Lyoner Wurst</c:v>
                </c:pt>
                <c:pt idx="76">
                  <c:v>Teigwaren-Vollkornteigwaren</c:v>
                </c:pt>
                <c:pt idx="77">
                  <c:v>Teigwaren-Vollkornteigwaren aus Weizen</c:v>
                </c:pt>
                <c:pt idx="78">
                  <c:v>Schokolade mit 85% Kakaoanteil</c:v>
                </c:pt>
                <c:pt idx="79">
                  <c:v>Dinkelmehl 1050</c:v>
                </c:pt>
                <c:pt idx="80">
                  <c:v>Getreide-Buchweizen</c:v>
                </c:pt>
                <c:pt idx="81">
                  <c:v>Buchweizen gekeimt</c:v>
                </c:pt>
                <c:pt idx="82">
                  <c:v>Schokolade mit 100% Kakaoanteil</c:v>
                </c:pt>
                <c:pt idx="83">
                  <c:v>Dinkel Vollkornmehl</c:v>
                </c:pt>
                <c:pt idx="84">
                  <c:v>Dinkelmehl Typ 630</c:v>
                </c:pt>
                <c:pt idx="85">
                  <c:v>Teigwaren-Vollkorneierteigwaren</c:v>
                </c:pt>
                <c:pt idx="86">
                  <c:v>Weizen Vollkorn</c:v>
                </c:pt>
                <c:pt idx="87">
                  <c:v>Auster frisch</c:v>
                </c:pt>
                <c:pt idx="88">
                  <c:v>Weizen Vollkornmehl</c:v>
                </c:pt>
                <c:pt idx="89">
                  <c:v>Miesmuschel frisch gegart</c:v>
                </c:pt>
                <c:pt idx="90">
                  <c:v>Teigwaren-Frischeiteigwaren</c:v>
                </c:pt>
                <c:pt idx="91">
                  <c:v>Schokolade mit 90% Kakaoanteil</c:v>
                </c:pt>
                <c:pt idx="92">
                  <c:v>Dinkelflocken</c:v>
                </c:pt>
                <c:pt idx="93">
                  <c:v>Bergkäse aus Ziegenmilch Vollfettstufe</c:v>
                </c:pt>
                <c:pt idx="94">
                  <c:v>Schnittkäse aus Ziegenmilch (45% Fett i. Tr.)</c:v>
                </c:pt>
                <c:pt idx="95">
                  <c:v>Weizen Mehl Type 550</c:v>
                </c:pt>
                <c:pt idx="96">
                  <c:v>Teigwaren (allgemein) Hörnchen</c:v>
                </c:pt>
                <c:pt idx="97">
                  <c:v>Teigwaren (allgemein) Makkaroni</c:v>
                </c:pt>
                <c:pt idx="98">
                  <c:v>Teigwaren (allgemein) Schnitt-, Bandnudeln</c:v>
                </c:pt>
                <c:pt idx="99">
                  <c:v>Teigwaren (allgemein) Spaghetti</c:v>
                </c:pt>
                <c:pt idx="100">
                  <c:v>Teigwaren (allgemein) Spaghetti</c:v>
                </c:pt>
                <c:pt idx="101">
                  <c:v>Teigwaren (allgemein) Spätzle</c:v>
                </c:pt>
                <c:pt idx="102">
                  <c:v>Teigwaren-Eierteigwaren aus Weizen</c:v>
                </c:pt>
                <c:pt idx="103">
                  <c:v>Teigwaren-Eierteigwaren Makkaroni</c:v>
                </c:pt>
                <c:pt idx="104">
                  <c:v>Teigwaren-Eierteigwaren Spaghetti</c:v>
                </c:pt>
                <c:pt idx="105">
                  <c:v>Teigwaren-Eierteigwaren Spaghetti</c:v>
                </c:pt>
                <c:pt idx="106">
                  <c:v>Dinkel (Vollkornbrot)</c:v>
                </c:pt>
                <c:pt idx="107">
                  <c:v>Dinkelbrot (Vollkornbrot)</c:v>
                </c:pt>
                <c:pt idx="108">
                  <c:v>Dinkelvollkornbrötchen</c:v>
                </c:pt>
                <c:pt idx="109">
                  <c:v>Pecannuss frisch</c:v>
                </c:pt>
                <c:pt idx="110">
                  <c:v>Emmentaler</c:v>
                </c:pt>
                <c:pt idx="111">
                  <c:v>Emmentaler Vollfettstufe</c:v>
                </c:pt>
                <c:pt idx="112">
                  <c:v>Tilsiter</c:v>
                </c:pt>
                <c:pt idx="113">
                  <c:v>Weizen Mehl Type 405</c:v>
                </c:pt>
                <c:pt idx="114">
                  <c:v>Kümmelkäse Rahmstufe</c:v>
                </c:pt>
                <c:pt idx="115">
                  <c:v>Spiegelei</c:v>
                </c:pt>
                <c:pt idx="116">
                  <c:v>Schnittkäse aus Ziegenmilch (50% Fett i. Tr.)</c:v>
                </c:pt>
                <c:pt idx="117">
                  <c:v>Mozzarella</c:v>
                </c:pt>
                <c:pt idx="118">
                  <c:v>Hühnerei Vollei frisch 90 g</c:v>
                </c:pt>
                <c:pt idx="119">
                  <c:v>Weichkäse aus Ziegenmilch (50% Fett i. Tr.)</c:v>
                </c:pt>
                <c:pt idx="120">
                  <c:v>Bitterschokolade</c:v>
                </c:pt>
                <c:pt idx="121">
                  <c:v>Schokolade mit 70% Kakaoanteil</c:v>
                </c:pt>
                <c:pt idx="122">
                  <c:v>Linzertorte</c:v>
                </c:pt>
                <c:pt idx="123">
                  <c:v>Buchweizen Mehl</c:v>
                </c:pt>
                <c:pt idx="124">
                  <c:v>Mozzarella 30% Fett i. Tr.</c:v>
                </c:pt>
                <c:pt idx="125">
                  <c:v>Roggen (Vollkorn)</c:v>
                </c:pt>
                <c:pt idx="126">
                  <c:v>Weichkäse aus Ziegenmilch (45% Fett i. Tr.)</c:v>
                </c:pt>
                <c:pt idx="127">
                  <c:v>Weichkäse aus Ziegenmilch (45% Fett i. Tr.)</c:v>
                </c:pt>
                <c:pt idx="128">
                  <c:v>Kümmelkäse Vollfettstufe</c:v>
                </c:pt>
                <c:pt idx="129">
                  <c:v>Kokosnuss Raspeln getrocknet</c:v>
                </c:pt>
                <c:pt idx="130">
                  <c:v>Hühnerei Vollei frisch 80 g</c:v>
                </c:pt>
                <c:pt idx="131">
                  <c:v>Getreide-Reis</c:v>
                </c:pt>
                <c:pt idx="132">
                  <c:v>Kichererbsen Konserve abgetropft</c:v>
                </c:pt>
                <c:pt idx="133">
                  <c:v>Milchschokolade</c:v>
                </c:pt>
                <c:pt idx="134">
                  <c:v>Brennnessel roh</c:v>
                </c:pt>
                <c:pt idx="135">
                  <c:v>Hirse roh</c:v>
                </c:pt>
                <c:pt idx="136">
                  <c:v>Hirse Vollkornflocken</c:v>
                </c:pt>
                <c:pt idx="137">
                  <c:v>Schokolade mit 50% Kakaoanteil</c:v>
                </c:pt>
                <c:pt idx="138">
                  <c:v>Schokolade mit 50% Kakaoanteil</c:v>
                </c:pt>
                <c:pt idx="139">
                  <c:v>Hühnerei Vollei frisch 70 g</c:v>
                </c:pt>
                <c:pt idx="140">
                  <c:v>Knoblauch gegart</c:v>
                </c:pt>
                <c:pt idx="141">
                  <c:v>Brötchen-Weizenbrötchen</c:v>
                </c:pt>
                <c:pt idx="142">
                  <c:v>Knoblauch roh</c:v>
                </c:pt>
                <c:pt idx="143">
                  <c:v>Knoblauch roh</c:v>
                </c:pt>
                <c:pt idx="144">
                  <c:v>Getreide-Quinoa gekocht</c:v>
                </c:pt>
                <c:pt idx="145">
                  <c:v>Teigwaren-Vollkornteigwaren gegart</c:v>
                </c:pt>
                <c:pt idx="146">
                  <c:v>Weissbrot-Weizenbrot</c:v>
                </c:pt>
                <c:pt idx="147">
                  <c:v>Weissbrot-Weizenbrot</c:v>
                </c:pt>
                <c:pt idx="148">
                  <c:v>Milchschokolade mit Erdnüssen</c:v>
                </c:pt>
                <c:pt idx="149">
                  <c:v>Erbsen grün frisch</c:v>
                </c:pt>
                <c:pt idx="150">
                  <c:v>Milchschokolade mit Mandeln</c:v>
                </c:pt>
                <c:pt idx="151">
                  <c:v>Hühnerei Vollei frisch 60 g</c:v>
                </c:pt>
                <c:pt idx="152">
                  <c:v>Milchschokolade Vollmilch-Nuss</c:v>
                </c:pt>
                <c:pt idx="153">
                  <c:v>Schokolade-Zartbitterschokolade</c:v>
                </c:pt>
                <c:pt idx="154">
                  <c:v>Zartbitterschokolade</c:v>
                </c:pt>
                <c:pt idx="155">
                  <c:v>Kokosnuss</c:v>
                </c:pt>
                <c:pt idx="156">
                  <c:v>Kidney-Bohnen Konserve gegart abgetropft</c:v>
                </c:pt>
                <c:pt idx="157">
                  <c:v>Kresse (Gartenkresse) (naehrwertrechner.de)</c:v>
                </c:pt>
                <c:pt idx="158">
                  <c:v>Teigwaren-Spaghetti Bolognese (Zubereitung Haushalt)</c:v>
                </c:pt>
                <c:pt idx="159">
                  <c:v>Petersilienblatt frisch</c:v>
                </c:pt>
                <c:pt idx="160">
                  <c:v>Petersilienblatt frisch</c:v>
                </c:pt>
                <c:pt idx="161">
                  <c:v>Sojasprossen frisch</c:v>
                </c:pt>
                <c:pt idx="162">
                  <c:v>Hühnerei Vollei frisch 50 g</c:v>
                </c:pt>
                <c:pt idx="163">
                  <c:v>Teigwaren aus Hartgriess gegart</c:v>
                </c:pt>
                <c:pt idx="164">
                  <c:v>Mozzarella 20% Fett i. Tr.</c:v>
                </c:pt>
                <c:pt idx="165">
                  <c:v>Feige getrocknet</c:v>
                </c:pt>
                <c:pt idx="166">
                  <c:v>Frischkäse aus Ziegenmilch (20% Fett i. Tr.)</c:v>
                </c:pt>
                <c:pt idx="167">
                  <c:v>Rucola roh</c:v>
                </c:pt>
                <c:pt idx="168">
                  <c:v>Teigwaren-Spaghetti mit Tomatensosse "neapolitanische Art" (Zubereitung Gastronomie)</c:v>
                </c:pt>
                <c:pt idx="169">
                  <c:v>Teigwaren-Nudeln (Zubereitung Haushalt)</c:v>
                </c:pt>
                <c:pt idx="170">
                  <c:v>Kerbel frisch</c:v>
                </c:pt>
                <c:pt idx="171">
                  <c:v>Teigwaren-Frischeiteigwaren gegart</c:v>
                </c:pt>
                <c:pt idx="172">
                  <c:v>Frischkäse aus Ziegenmilch (40% Fett i. Tr.)</c:v>
                </c:pt>
                <c:pt idx="173">
                  <c:v>Gewürze-Schnittlauch</c:v>
                </c:pt>
                <c:pt idx="174">
                  <c:v>Schnittlauch frisch</c:v>
                </c:pt>
                <c:pt idx="175">
                  <c:v>Rosenkohl frisch</c:v>
                </c:pt>
                <c:pt idx="176">
                  <c:v>Luzernensprossen (Alfalfa) frisch</c:v>
                </c:pt>
                <c:pt idx="177">
                  <c:v>Teigwaren-Eierteigwaren gegart</c:v>
                </c:pt>
                <c:pt idx="178">
                  <c:v>Frischkäse aus Ziegenmilch (45% Fett i. Tr.)</c:v>
                </c:pt>
                <c:pt idx="179">
                  <c:v>Kondensmilch 4% Fett</c:v>
                </c:pt>
                <c:pt idx="180">
                  <c:v>Grünkohl frisch</c:v>
                </c:pt>
                <c:pt idx="181">
                  <c:v>Hirse Mehl</c:v>
                </c:pt>
                <c:pt idx="182">
                  <c:v>Bohnen weiss reif Konserve gegart abgetropft</c:v>
                </c:pt>
                <c:pt idx="183">
                  <c:v>Sojadrink/Sojadrinkprodukte</c:v>
                </c:pt>
                <c:pt idx="184">
                  <c:v>Meerrettich frisch</c:v>
                </c:pt>
                <c:pt idx="185">
                  <c:v>Trüffel</c:v>
                </c:pt>
                <c:pt idx="186">
                  <c:v>Kokosblütenzucker</c:v>
                </c:pt>
                <c:pt idx="187">
                  <c:v>Getreidesprossen frisch</c:v>
                </c:pt>
                <c:pt idx="188">
                  <c:v>Rosenkohl gegart</c:v>
                </c:pt>
                <c:pt idx="189">
                  <c:v>Eierlikör</c:v>
                </c:pt>
                <c:pt idx="190">
                  <c:v>Edelkastanie geröstet</c:v>
                </c:pt>
                <c:pt idx="191">
                  <c:v>Kondensmilch 7.5 % Fett</c:v>
                </c:pt>
                <c:pt idx="192">
                  <c:v>Dill frisch</c:v>
                </c:pt>
                <c:pt idx="193">
                  <c:v>Blattspinat gegart</c:v>
                </c:pt>
                <c:pt idx="194">
                  <c:v>Roquefort</c:v>
                </c:pt>
                <c:pt idx="195">
                  <c:v>Austernpilz roh</c:v>
                </c:pt>
                <c:pt idx="196">
                  <c:v>Getreide-Zuckermais gegart</c:v>
                </c:pt>
                <c:pt idx="197">
                  <c:v>Blattspinat frisch</c:v>
                </c:pt>
                <c:pt idx="198">
                  <c:v>Mango getrocknet</c:v>
                </c:pt>
                <c:pt idx="199">
                  <c:v>Mangold frisch gegart</c:v>
                </c:pt>
                <c:pt idx="200">
                  <c:v>Bohnensprossen frisch</c:v>
                </c:pt>
                <c:pt idx="201">
                  <c:v>Schwarzwälder Kirschtorte</c:v>
                </c:pt>
                <c:pt idx="202">
                  <c:v>Milchreis (Zubereitung Gastronomie)</c:v>
                </c:pt>
                <c:pt idx="203">
                  <c:v>Gewürze-Basilikum frisch</c:v>
                </c:pt>
                <c:pt idx="204">
                  <c:v>Oliven schwarz</c:v>
                </c:pt>
                <c:pt idx="205">
                  <c:v>Oliven schwarz frisch</c:v>
                </c:pt>
                <c:pt idx="206">
                  <c:v>Oliven schwarz gesäuert</c:v>
                </c:pt>
                <c:pt idx="207">
                  <c:v>Topinambur frisch</c:v>
                </c:pt>
                <c:pt idx="208">
                  <c:v>Gewürze-Kapern</c:v>
                </c:pt>
                <c:pt idx="209">
                  <c:v>Blumenkohl gegart</c:v>
                </c:pt>
                <c:pt idx="210">
                  <c:v>Romanesco (Minarettkohl) roh</c:v>
                </c:pt>
                <c:pt idx="211">
                  <c:v>Mangold frisch</c:v>
                </c:pt>
                <c:pt idx="212">
                  <c:v>Schokolade weiss</c:v>
                </c:pt>
                <c:pt idx="213">
                  <c:v>Feta</c:v>
                </c:pt>
                <c:pt idx="214">
                  <c:v>Schafskäse</c:v>
                </c:pt>
                <c:pt idx="215">
                  <c:v>Broccoli frisch</c:v>
                </c:pt>
                <c:pt idx="216">
                  <c:v>Hirse gegart</c:v>
                </c:pt>
                <c:pt idx="217">
                  <c:v>Orange frisch</c:v>
                </c:pt>
                <c:pt idx="218">
                  <c:v>Blumenkohl roh</c:v>
                </c:pt>
                <c:pt idx="219">
                  <c:v>Brunnenkresse frisch</c:v>
                </c:pt>
                <c:pt idx="220">
                  <c:v>Liebstöckel frisch</c:v>
                </c:pt>
                <c:pt idx="221">
                  <c:v>Pimpinelle frisch</c:v>
                </c:pt>
                <c:pt idx="222">
                  <c:v>Wacholder frisch</c:v>
                </c:pt>
                <c:pt idx="223">
                  <c:v>Weinraute frisch</c:v>
                </c:pt>
                <c:pt idx="224">
                  <c:v>Zitronenmelisse frisch</c:v>
                </c:pt>
                <c:pt idx="225">
                  <c:v>Broccoli frisch gegart</c:v>
                </c:pt>
                <c:pt idx="226">
                  <c:v>Dattel getrocknet</c:v>
                </c:pt>
                <c:pt idx="227">
                  <c:v>Steinpilz frisch</c:v>
                </c:pt>
                <c:pt idx="228">
                  <c:v>Estragon frisch</c:v>
                </c:pt>
                <c:pt idx="229">
                  <c:v>Orange Fruchtsaft</c:v>
                </c:pt>
                <c:pt idx="230">
                  <c:v>Bohnen-Stangenbohnen grün frisch</c:v>
                </c:pt>
                <c:pt idx="231">
                  <c:v>Buschbohnen grün frisch</c:v>
                </c:pt>
                <c:pt idx="232">
                  <c:v>Stangenbohnen grün frisch</c:v>
                </c:pt>
                <c:pt idx="233">
                  <c:v>Bohnen grün gegart</c:v>
                </c:pt>
                <c:pt idx="234">
                  <c:v>Weintrauben getrocknet</c:v>
                </c:pt>
                <c:pt idx="235">
                  <c:v>Birkenpilz frisch</c:v>
                </c:pt>
                <c:pt idx="236">
                  <c:v>Batate (Süsskartoffel) gegart</c:v>
                </c:pt>
                <c:pt idx="237">
                  <c:v>Passionsfrucht - Maracuja frisch</c:v>
                </c:pt>
                <c:pt idx="238">
                  <c:v>Schokolade gefüllt mit Kokosnuss</c:v>
                </c:pt>
                <c:pt idx="239">
                  <c:v>Bambussprossen frisch</c:v>
                </c:pt>
                <c:pt idx="240">
                  <c:v>Spargel grün</c:v>
                </c:pt>
                <c:pt idx="241">
                  <c:v>Weinbrand - Kirsche</c:v>
                </c:pt>
                <c:pt idx="242">
                  <c:v>Kapstachelbeere</c:v>
                </c:pt>
                <c:pt idx="243">
                  <c:v>Kokosnussmilch 60% Kokosanteil</c:v>
                </c:pt>
                <c:pt idx="244">
                  <c:v>Büffelmilch</c:v>
                </c:pt>
                <c:pt idx="245">
                  <c:v>Acerola getrocknet</c:v>
                </c:pt>
                <c:pt idx="246">
                  <c:v>Gemüsezwiebel roh</c:v>
                </c:pt>
                <c:pt idx="247">
                  <c:v>Sanddornbeere frisch</c:v>
                </c:pt>
                <c:pt idx="248">
                  <c:v>Kohlrabi frisch</c:v>
                </c:pt>
                <c:pt idx="249">
                  <c:v>Wirsingkohl frisch</c:v>
                </c:pt>
                <c:pt idx="250">
                  <c:v>Kuhmilch entrahmt</c:v>
                </c:pt>
                <c:pt idx="251">
                  <c:v>Kuhmilch entrahmt</c:v>
                </c:pt>
                <c:pt idx="252">
                  <c:v>Lauch -Porree gegart</c:v>
                </c:pt>
                <c:pt idx="253">
                  <c:v>Lauch</c:v>
                </c:pt>
                <c:pt idx="254">
                  <c:v>Feldsalat frisch</c:v>
                </c:pt>
                <c:pt idx="255">
                  <c:v>Mungobohnensprossen</c:v>
                </c:pt>
                <c:pt idx="256">
                  <c:v>Mungobohnensprossen frisch</c:v>
                </c:pt>
                <c:pt idx="257">
                  <c:v>Mungobohnensprossen frisch</c:v>
                </c:pt>
                <c:pt idx="258">
                  <c:v>Champignon frisch</c:v>
                </c:pt>
                <c:pt idx="259">
                  <c:v>Oliven grün frisch</c:v>
                </c:pt>
                <c:pt idx="260">
                  <c:v>Oliven</c:v>
                </c:pt>
                <c:pt idx="261">
                  <c:v>Oliven grün gesäuert</c:v>
                </c:pt>
                <c:pt idx="262">
                  <c:v>Sanddornbeere Fruchtsaft</c:v>
                </c:pt>
                <c:pt idx="263">
                  <c:v>Flohsamenschalen</c:v>
                </c:pt>
                <c:pt idx="264">
                  <c:v>Kuhmilch Trinkmilch fettarm</c:v>
                </c:pt>
                <c:pt idx="265">
                  <c:v>Kuhmilch vollfett gekocht</c:v>
                </c:pt>
                <c:pt idx="266">
                  <c:v>Endivien frisch</c:v>
                </c:pt>
                <c:pt idx="267">
                  <c:v>Avocado frisch</c:v>
                </c:pt>
                <c:pt idx="268">
                  <c:v>Avocado roh</c:v>
                </c:pt>
                <c:pt idx="269">
                  <c:v>Kuhmilch Trinkmilch vollfett</c:v>
                </c:pt>
                <c:pt idx="270">
                  <c:v>Joghurt vollfett</c:v>
                </c:pt>
                <c:pt idx="271">
                  <c:v>Wirsingkohl gegart</c:v>
                </c:pt>
                <c:pt idx="272">
                  <c:v>Kartoffeln ungeschält frisch</c:v>
                </c:pt>
                <c:pt idx="273">
                  <c:v>Zwiebel</c:v>
                </c:pt>
                <c:pt idx="274">
                  <c:v>Wirsingkohl gedünstet (Zubereitung Haushalt)</c:v>
                </c:pt>
                <c:pt idx="275">
                  <c:v>Artischocken frisch gegart</c:v>
                </c:pt>
                <c:pt idx="276">
                  <c:v>Artischocken frisch</c:v>
                </c:pt>
                <c:pt idx="277">
                  <c:v>Zitrone frisch</c:v>
                </c:pt>
                <c:pt idx="278">
                  <c:v>Kartoffel gegart</c:v>
                </c:pt>
                <c:pt idx="279">
                  <c:v>Salzkartoffeln (Zubereitung Haushalt)</c:v>
                </c:pt>
                <c:pt idx="280">
                  <c:v>Himbeere</c:v>
                </c:pt>
                <c:pt idx="281">
                  <c:v>Kaffeesahne 10 % Fett (naehrwertrechner.de)</c:v>
                </c:pt>
                <c:pt idx="282">
                  <c:v>Süsskartoffeln frisch</c:v>
                </c:pt>
                <c:pt idx="283">
                  <c:v>Kaffeesahne 15% Fett</c:v>
                </c:pt>
                <c:pt idx="284">
                  <c:v>Spargel weiss gegart</c:v>
                </c:pt>
                <c:pt idx="285">
                  <c:v>Oregano</c:v>
                </c:pt>
                <c:pt idx="286">
                  <c:v>Lollo Rosso roh</c:v>
                </c:pt>
                <c:pt idx="287">
                  <c:v>Pomelo frisch</c:v>
                </c:pt>
                <c:pt idx="288">
                  <c:v>Pomelo frisch</c:v>
                </c:pt>
                <c:pt idx="289">
                  <c:v>Bohnen grün Konserve</c:v>
                </c:pt>
                <c:pt idx="290">
                  <c:v>Bratkartoffeln (Zubereitung Haushalt)</c:v>
                </c:pt>
                <c:pt idx="291">
                  <c:v>Majoran frisch</c:v>
                </c:pt>
                <c:pt idx="292">
                  <c:v>Waldpilze</c:v>
                </c:pt>
                <c:pt idx="293">
                  <c:v>Shiitakepilz frisch</c:v>
                </c:pt>
                <c:pt idx="294">
                  <c:v>Clementine frisch</c:v>
                </c:pt>
                <c:pt idx="295">
                  <c:v>Mandarine frisch </c:v>
                </c:pt>
                <c:pt idx="296">
                  <c:v>Ziegenmilch</c:v>
                </c:pt>
                <c:pt idx="297">
                  <c:v>Fenchel gegart</c:v>
                </c:pt>
                <c:pt idx="298">
                  <c:v>Zitrone Fruchtsaft</c:v>
                </c:pt>
                <c:pt idx="299">
                  <c:v>Haferdrink</c:v>
                </c:pt>
                <c:pt idx="300">
                  <c:v>Spitzkohl frisch</c:v>
                </c:pt>
                <c:pt idx="301">
                  <c:v>Bärlauch roh</c:v>
                </c:pt>
                <c:pt idx="302">
                  <c:v>Zwetschge getrocknet</c:v>
                </c:pt>
                <c:pt idx="303">
                  <c:v>Bleichsellerie Gemüsesaft</c:v>
                </c:pt>
                <c:pt idx="304">
                  <c:v>Johannisbeere schwarz frisch</c:v>
                </c:pt>
                <c:pt idx="305">
                  <c:v>Chicoree frisch</c:v>
                </c:pt>
                <c:pt idx="306">
                  <c:v>Fenchel frisch</c:v>
                </c:pt>
                <c:pt idx="307">
                  <c:v>Zucchini frisch</c:v>
                </c:pt>
                <c:pt idx="308">
                  <c:v>Zucchini frisch gegart</c:v>
                </c:pt>
                <c:pt idx="309">
                  <c:v>Edel-Reizker frisch</c:v>
                </c:pt>
                <c:pt idx="310">
                  <c:v>Kopfsalat frisch</c:v>
                </c:pt>
                <c:pt idx="311">
                  <c:v>Salbei frisch</c:v>
                </c:pt>
                <c:pt idx="312">
                  <c:v>Brombeere</c:v>
                </c:pt>
                <c:pt idx="313">
                  <c:v>Aubergine frisch</c:v>
                </c:pt>
                <c:pt idx="314">
                  <c:v>Aubergine frisch gegart</c:v>
                </c:pt>
                <c:pt idx="315">
                  <c:v>Aubergine frisch gegart</c:v>
                </c:pt>
                <c:pt idx="316">
                  <c:v>Gemüsepaprika rot frisch</c:v>
                </c:pt>
                <c:pt idx="317">
                  <c:v>Honigmelone roh</c:v>
                </c:pt>
                <c:pt idx="318">
                  <c:v>Stutenmilch</c:v>
                </c:pt>
                <c:pt idx="319">
                  <c:v>Johannisbeere</c:v>
                </c:pt>
                <c:pt idx="320">
                  <c:v>Gemüsepaprika gelb frisch</c:v>
                </c:pt>
                <c:pt idx="321">
                  <c:v>Feige frisch</c:v>
                </c:pt>
                <c:pt idx="322">
                  <c:v>Banane</c:v>
                </c:pt>
                <c:pt idx="323">
                  <c:v>Schafsmilch</c:v>
                </c:pt>
                <c:pt idx="324">
                  <c:v>Eselsmilch</c:v>
                </c:pt>
                <c:pt idx="325">
                  <c:v>Gemüsepaprika grün frisch</c:v>
                </c:pt>
                <c:pt idx="326">
                  <c:v>Thymian frisch</c:v>
                </c:pt>
                <c:pt idx="327">
                  <c:v>Eisbergsalat frisch</c:v>
                </c:pt>
                <c:pt idx="328">
                  <c:v>Rotkappe frisch</c:v>
                </c:pt>
                <c:pt idx="329">
                  <c:v>Papaya roh</c:v>
                </c:pt>
                <c:pt idx="330">
                  <c:v>Rotkohl frisch</c:v>
                </c:pt>
                <c:pt idx="331">
                  <c:v>Kokosfett</c:v>
                </c:pt>
                <c:pt idx="332">
                  <c:v>Kokosöl</c:v>
                </c:pt>
                <c:pt idx="333">
                  <c:v>Rotkohl frisch gegart</c:v>
                </c:pt>
                <c:pt idx="334">
                  <c:v>Radieschen frisch</c:v>
                </c:pt>
                <c:pt idx="335">
                  <c:v>Kiwi frisch</c:v>
                </c:pt>
                <c:pt idx="336">
                  <c:v>Weisskohl frisch</c:v>
                </c:pt>
                <c:pt idx="337">
                  <c:v>Lorbeer</c:v>
                </c:pt>
                <c:pt idx="338">
                  <c:v>Persimone</c:v>
                </c:pt>
                <c:pt idx="339">
                  <c:v>Chinakohl frisch</c:v>
                </c:pt>
                <c:pt idx="340">
                  <c:v>Rettich weiss frisch</c:v>
                </c:pt>
                <c:pt idx="341">
                  <c:v>Erdbeere frisch</c:v>
                </c:pt>
                <c:pt idx="342">
                  <c:v>Walderdbeere frisch</c:v>
                </c:pt>
                <c:pt idx="343">
                  <c:v>Karotte gegart</c:v>
                </c:pt>
                <c:pt idx="344">
                  <c:v>Stachelbeere</c:v>
                </c:pt>
                <c:pt idx="345">
                  <c:v>Chinakohl frisch gegart</c:v>
                </c:pt>
                <c:pt idx="346">
                  <c:v>Karotten roh</c:v>
                </c:pt>
                <c:pt idx="347">
                  <c:v>Sellerieblätter frisch</c:v>
                </c:pt>
                <c:pt idx="348">
                  <c:v>Sauerkraut (Zubereitung Haushalt)</c:v>
                </c:pt>
                <c:pt idx="349">
                  <c:v>Rote Bete gegart</c:v>
                </c:pt>
                <c:pt idx="350">
                  <c:v>Aprikose</c:v>
                </c:pt>
                <c:pt idx="351">
                  <c:v>Ingwerknolle</c:v>
                </c:pt>
                <c:pt idx="352">
                  <c:v>Rote Bete Gemüsesaft</c:v>
                </c:pt>
                <c:pt idx="353">
                  <c:v>Bier Starkbier</c:v>
                </c:pt>
                <c:pt idx="354">
                  <c:v>Bier Starkbier</c:v>
                </c:pt>
                <c:pt idx="355">
                  <c:v>Kaki frisch</c:v>
                </c:pt>
                <c:pt idx="356">
                  <c:v>Tomatensosse aus frischen Tomaten (Zubereitung Haushalt)</c:v>
                </c:pt>
                <c:pt idx="357">
                  <c:v>Heidelbeere frisch</c:v>
                </c:pt>
                <c:pt idx="358">
                  <c:v>Mango frisch</c:v>
                </c:pt>
                <c:pt idx="359">
                  <c:v>Granatapfel frisch</c:v>
                </c:pt>
                <c:pt idx="360">
                  <c:v>Karotte Gemüsesaft</c:v>
                </c:pt>
                <c:pt idx="361">
                  <c:v>Heidelbeere Fruchtsaft</c:v>
                </c:pt>
                <c:pt idx="362">
                  <c:v>Reisdrink</c:v>
                </c:pt>
                <c:pt idx="363">
                  <c:v>Rosmarin frisch</c:v>
                </c:pt>
                <c:pt idx="364">
                  <c:v>Mango Fruchtsaft</c:v>
                </c:pt>
                <c:pt idx="365">
                  <c:v>Mango Fruchtsaft</c:v>
                </c:pt>
                <c:pt idx="366">
                  <c:v>Granatapfel Fruchtsaft</c:v>
                </c:pt>
                <c:pt idx="367">
                  <c:v>Mandeldrink ungesüsst</c:v>
                </c:pt>
                <c:pt idx="368">
                  <c:v>Gurke frisch</c:v>
                </c:pt>
                <c:pt idx="369">
                  <c:v>Weintraube rot frisch</c:v>
                </c:pt>
                <c:pt idx="370">
                  <c:v>Weintraube weiss frisch</c:v>
                </c:pt>
                <c:pt idx="371">
                  <c:v>Bier</c:v>
                </c:pt>
                <c:pt idx="372">
                  <c:v>Bier Hell</c:v>
                </c:pt>
                <c:pt idx="373">
                  <c:v>Ananas frisch</c:v>
                </c:pt>
                <c:pt idx="374">
                  <c:v>Weintraube rot Fruchtsaft</c:v>
                </c:pt>
                <c:pt idx="375">
                  <c:v>Ananas Fruchtsaft</c:v>
                </c:pt>
                <c:pt idx="376">
                  <c:v>Tomate rot roh</c:v>
                </c:pt>
                <c:pt idx="377">
                  <c:v>Tomaten-Cocktailtomaten</c:v>
                </c:pt>
                <c:pt idx="378">
                  <c:v>Nektarine frisch</c:v>
                </c:pt>
                <c:pt idx="379">
                  <c:v>Pfirsich frisch</c:v>
                </c:pt>
                <c:pt idx="380">
                  <c:v>Bier Dunkel</c:v>
                </c:pt>
                <c:pt idx="381">
                  <c:v>Preiselbeere Fruchtsaft</c:v>
                </c:pt>
                <c:pt idx="382">
                  <c:v>Wassermelone roh</c:v>
                </c:pt>
                <c:pt idx="383">
                  <c:v>Bier alkoholfrei (&lt; 0,5 Gew% Alkohol)</c:v>
                </c:pt>
                <c:pt idx="384">
                  <c:v>Tomaten Gemüsesaft</c:v>
                </c:pt>
                <c:pt idx="385">
                  <c:v>Kürbissuppe (Zubereitung Haushalt)</c:v>
                </c:pt>
                <c:pt idx="386">
                  <c:v>Birne frisch</c:v>
                </c:pt>
                <c:pt idx="387">
                  <c:v>Kokoswasser</c:v>
                </c:pt>
                <c:pt idx="388">
                  <c:v>Weizenbier (Weissbier) obergärig</c:v>
                </c:pt>
                <c:pt idx="389">
                  <c:v>Mirabelle frisch</c:v>
                </c:pt>
                <c:pt idx="390">
                  <c:v>Apfel</c:v>
                </c:pt>
                <c:pt idx="391">
                  <c:v>Kaffee mit Milch (Getränk)</c:v>
                </c:pt>
                <c:pt idx="392">
                  <c:v>Apfel Fruchtsaft (Ohne Zuckerzusatz)</c:v>
                </c:pt>
                <c:pt idx="393">
                  <c:v>Apfel Fruchtsaft (Ohne Zuckerzusatz)</c:v>
                </c:pt>
                <c:pt idx="394">
                  <c:v>Pflaume frisch</c:v>
                </c:pt>
                <c:pt idx="395">
                  <c:v>Zwetschge frisch</c:v>
                </c:pt>
                <c:pt idx="396">
                  <c:v>Kaffee (Getränk)</c:v>
                </c:pt>
                <c:pt idx="397">
                  <c:v>Tee schwarz mit Milch (Getränk)</c:v>
                </c:pt>
                <c:pt idx="398">
                  <c:v>Wein-Rotwein leicht</c:v>
                </c:pt>
                <c:pt idx="399">
                  <c:v>Wein-Rotwein mittel Qualitätswein</c:v>
                </c:pt>
                <c:pt idx="400">
                  <c:v>Wein-Rotwein schwer</c:v>
                </c:pt>
                <c:pt idx="401">
                  <c:v>Wein-Weisswein trocken</c:v>
                </c:pt>
                <c:pt idx="402">
                  <c:v>Beere-Goji Beere getrocknet</c:v>
                </c:pt>
                <c:pt idx="403">
                  <c:v>Most</c:v>
                </c:pt>
                <c:pt idx="404">
                  <c:v>Cognac</c:v>
                </c:pt>
                <c:pt idx="405">
                  <c:v>Kirschwasser</c:v>
                </c:pt>
                <c:pt idx="406">
                  <c:v>Klare Branntweine (klare Spirituosen)</c:v>
                </c:pt>
                <c:pt idx="407">
                  <c:v>Whisky</c:v>
                </c:pt>
                <c:pt idx="408">
                  <c:v>Zwetschgenwasser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AS'!$HD$8:$HD$422</c:f>
              <c:numCache>
                <c:formatCode>General</c:formatCode>
                <c:ptCount val="415"/>
                <c:pt idx="0">
                  <c:v>2348</c:v>
                </c:pt>
                <c:pt idx="1">
                  <c:v>2247</c:v>
                </c:pt>
                <c:pt idx="2">
                  <c:v>1942</c:v>
                </c:pt>
                <c:pt idx="3">
                  <c:v>1805.8</c:v>
                </c:pt>
                <c:pt idx="4">
                  <c:v>1640</c:v>
                </c:pt>
                <c:pt idx="5">
                  <c:v>1636</c:v>
                </c:pt>
                <c:pt idx="6">
                  <c:v>1475</c:v>
                </c:pt>
                <c:pt idx="7">
                  <c:v>1381</c:v>
                </c:pt>
                <c:pt idx="8">
                  <c:v>1376</c:v>
                </c:pt>
                <c:pt idx="9">
                  <c:v>1370</c:v>
                </c:pt>
                <c:pt idx="10">
                  <c:v>1322.3</c:v>
                </c:pt>
                <c:pt idx="11">
                  <c:v>1315.4</c:v>
                </c:pt>
                <c:pt idx="12">
                  <c:v>1312</c:v>
                </c:pt>
                <c:pt idx="13">
                  <c:v>1307</c:v>
                </c:pt>
                <c:pt idx="14">
                  <c:v>1241</c:v>
                </c:pt>
                <c:pt idx="15">
                  <c:v>1229</c:v>
                </c:pt>
                <c:pt idx="16">
                  <c:v>1219</c:v>
                </c:pt>
                <c:pt idx="17">
                  <c:v>1215</c:v>
                </c:pt>
                <c:pt idx="18">
                  <c:v>1181</c:v>
                </c:pt>
                <c:pt idx="19">
                  <c:v>1176</c:v>
                </c:pt>
                <c:pt idx="20">
                  <c:v>1175</c:v>
                </c:pt>
                <c:pt idx="21">
                  <c:v>1144</c:v>
                </c:pt>
                <c:pt idx="22">
                  <c:v>1134</c:v>
                </c:pt>
                <c:pt idx="23">
                  <c:v>1102</c:v>
                </c:pt>
                <c:pt idx="24">
                  <c:v>1090</c:v>
                </c:pt>
                <c:pt idx="25">
                  <c:v>1081</c:v>
                </c:pt>
                <c:pt idx="26">
                  <c:v>1076</c:v>
                </c:pt>
                <c:pt idx="27">
                  <c:v>1070</c:v>
                </c:pt>
                <c:pt idx="28">
                  <c:v>1064</c:v>
                </c:pt>
                <c:pt idx="29">
                  <c:v>1030</c:v>
                </c:pt>
                <c:pt idx="30">
                  <c:v>1026</c:v>
                </c:pt>
                <c:pt idx="31">
                  <c:v>1009.9</c:v>
                </c:pt>
                <c:pt idx="32">
                  <c:v>1001</c:v>
                </c:pt>
                <c:pt idx="33">
                  <c:v>975.3</c:v>
                </c:pt>
                <c:pt idx="34">
                  <c:v>964</c:v>
                </c:pt>
                <c:pt idx="35">
                  <c:v>958</c:v>
                </c:pt>
                <c:pt idx="36">
                  <c:v>956</c:v>
                </c:pt>
                <c:pt idx="37">
                  <c:v>952</c:v>
                </c:pt>
                <c:pt idx="38">
                  <c:v>949</c:v>
                </c:pt>
                <c:pt idx="39">
                  <c:v>936</c:v>
                </c:pt>
                <c:pt idx="40">
                  <c:v>933</c:v>
                </c:pt>
                <c:pt idx="41">
                  <c:v>925</c:v>
                </c:pt>
                <c:pt idx="42">
                  <c:v>916</c:v>
                </c:pt>
                <c:pt idx="43">
                  <c:v>913</c:v>
                </c:pt>
                <c:pt idx="44">
                  <c:v>910</c:v>
                </c:pt>
                <c:pt idx="45">
                  <c:v>909</c:v>
                </c:pt>
                <c:pt idx="46">
                  <c:v>908</c:v>
                </c:pt>
                <c:pt idx="47">
                  <c:v>906</c:v>
                </c:pt>
                <c:pt idx="48">
                  <c:v>906</c:v>
                </c:pt>
                <c:pt idx="49">
                  <c:v>901</c:v>
                </c:pt>
                <c:pt idx="50">
                  <c:v>894</c:v>
                </c:pt>
                <c:pt idx="51">
                  <c:v>894</c:v>
                </c:pt>
                <c:pt idx="52">
                  <c:v>889</c:v>
                </c:pt>
                <c:pt idx="53">
                  <c:v>877</c:v>
                </c:pt>
                <c:pt idx="54">
                  <c:v>868</c:v>
                </c:pt>
                <c:pt idx="55">
                  <c:v>865</c:v>
                </c:pt>
                <c:pt idx="56">
                  <c:v>859</c:v>
                </c:pt>
                <c:pt idx="57">
                  <c:v>850</c:v>
                </c:pt>
                <c:pt idx="58">
                  <c:v>847</c:v>
                </c:pt>
                <c:pt idx="59">
                  <c:v>841</c:v>
                </c:pt>
                <c:pt idx="60">
                  <c:v>837</c:v>
                </c:pt>
                <c:pt idx="61">
                  <c:v>837</c:v>
                </c:pt>
                <c:pt idx="62">
                  <c:v>826</c:v>
                </c:pt>
                <c:pt idx="63">
                  <c:v>813.7</c:v>
                </c:pt>
                <c:pt idx="64">
                  <c:v>806</c:v>
                </c:pt>
                <c:pt idx="65">
                  <c:v>805</c:v>
                </c:pt>
                <c:pt idx="66">
                  <c:v>791</c:v>
                </c:pt>
                <c:pt idx="67">
                  <c:v>789</c:v>
                </c:pt>
                <c:pt idx="68">
                  <c:v>789</c:v>
                </c:pt>
                <c:pt idx="69">
                  <c:v>783</c:v>
                </c:pt>
                <c:pt idx="70">
                  <c:v>762</c:v>
                </c:pt>
                <c:pt idx="71">
                  <c:v>743</c:v>
                </c:pt>
                <c:pt idx="72">
                  <c:v>739</c:v>
                </c:pt>
                <c:pt idx="73">
                  <c:v>720</c:v>
                </c:pt>
                <c:pt idx="74">
                  <c:v>704.5</c:v>
                </c:pt>
                <c:pt idx="75">
                  <c:v>679</c:v>
                </c:pt>
                <c:pt idx="76">
                  <c:v>616</c:v>
                </c:pt>
                <c:pt idx="77">
                  <c:v>616</c:v>
                </c:pt>
                <c:pt idx="78">
                  <c:v>607.5</c:v>
                </c:pt>
                <c:pt idx="79">
                  <c:v>598.79999999999995</c:v>
                </c:pt>
                <c:pt idx="80">
                  <c:v>590</c:v>
                </c:pt>
                <c:pt idx="81">
                  <c:v>590</c:v>
                </c:pt>
                <c:pt idx="82">
                  <c:v>588.29999999999995</c:v>
                </c:pt>
                <c:pt idx="83">
                  <c:v>580</c:v>
                </c:pt>
                <c:pt idx="84">
                  <c:v>575</c:v>
                </c:pt>
                <c:pt idx="85">
                  <c:v>561</c:v>
                </c:pt>
                <c:pt idx="86">
                  <c:v>540</c:v>
                </c:pt>
                <c:pt idx="87">
                  <c:v>540</c:v>
                </c:pt>
                <c:pt idx="88">
                  <c:v>530</c:v>
                </c:pt>
                <c:pt idx="89">
                  <c:v>500</c:v>
                </c:pt>
                <c:pt idx="90">
                  <c:v>493</c:v>
                </c:pt>
                <c:pt idx="91">
                  <c:v>492.3</c:v>
                </c:pt>
                <c:pt idx="92">
                  <c:v>485</c:v>
                </c:pt>
                <c:pt idx="93">
                  <c:v>465</c:v>
                </c:pt>
                <c:pt idx="94">
                  <c:v>465</c:v>
                </c:pt>
                <c:pt idx="95">
                  <c:v>460</c:v>
                </c:pt>
                <c:pt idx="96">
                  <c:v>457</c:v>
                </c:pt>
                <c:pt idx="97">
                  <c:v>457</c:v>
                </c:pt>
                <c:pt idx="98">
                  <c:v>457</c:v>
                </c:pt>
                <c:pt idx="99">
                  <c:v>457</c:v>
                </c:pt>
                <c:pt idx="100">
                  <c:v>457</c:v>
                </c:pt>
                <c:pt idx="101">
                  <c:v>457</c:v>
                </c:pt>
                <c:pt idx="102">
                  <c:v>457</c:v>
                </c:pt>
                <c:pt idx="103">
                  <c:v>457</c:v>
                </c:pt>
                <c:pt idx="104">
                  <c:v>457</c:v>
                </c:pt>
                <c:pt idx="105">
                  <c:v>457</c:v>
                </c:pt>
                <c:pt idx="106">
                  <c:v>454</c:v>
                </c:pt>
                <c:pt idx="107">
                  <c:v>454</c:v>
                </c:pt>
                <c:pt idx="108">
                  <c:v>450</c:v>
                </c:pt>
                <c:pt idx="109">
                  <c:v>446</c:v>
                </c:pt>
                <c:pt idx="110">
                  <c:v>431</c:v>
                </c:pt>
                <c:pt idx="111">
                  <c:v>431</c:v>
                </c:pt>
                <c:pt idx="112">
                  <c:v>421</c:v>
                </c:pt>
                <c:pt idx="113">
                  <c:v>420</c:v>
                </c:pt>
                <c:pt idx="114">
                  <c:v>403</c:v>
                </c:pt>
                <c:pt idx="115">
                  <c:v>401</c:v>
                </c:pt>
                <c:pt idx="116">
                  <c:v>400</c:v>
                </c:pt>
                <c:pt idx="117">
                  <c:v>374</c:v>
                </c:pt>
                <c:pt idx="118">
                  <c:v>360</c:v>
                </c:pt>
                <c:pt idx="119">
                  <c:v>359</c:v>
                </c:pt>
                <c:pt idx="120">
                  <c:v>359</c:v>
                </c:pt>
                <c:pt idx="121">
                  <c:v>346.4</c:v>
                </c:pt>
                <c:pt idx="122">
                  <c:v>343</c:v>
                </c:pt>
                <c:pt idx="123">
                  <c:v>332</c:v>
                </c:pt>
                <c:pt idx="124">
                  <c:v>329.4</c:v>
                </c:pt>
                <c:pt idx="125">
                  <c:v>329</c:v>
                </c:pt>
                <c:pt idx="126">
                  <c:v>324</c:v>
                </c:pt>
                <c:pt idx="127">
                  <c:v>324</c:v>
                </c:pt>
                <c:pt idx="128">
                  <c:v>322</c:v>
                </c:pt>
                <c:pt idx="129">
                  <c:v>320</c:v>
                </c:pt>
                <c:pt idx="130">
                  <c:v>320</c:v>
                </c:pt>
                <c:pt idx="131">
                  <c:v>307</c:v>
                </c:pt>
                <c:pt idx="132">
                  <c:v>304</c:v>
                </c:pt>
                <c:pt idx="133">
                  <c:v>304</c:v>
                </c:pt>
                <c:pt idx="134">
                  <c:v>289</c:v>
                </c:pt>
                <c:pt idx="135">
                  <c:v>282</c:v>
                </c:pt>
                <c:pt idx="136">
                  <c:v>282</c:v>
                </c:pt>
                <c:pt idx="137">
                  <c:v>280.8</c:v>
                </c:pt>
                <c:pt idx="138">
                  <c:v>280.8</c:v>
                </c:pt>
                <c:pt idx="139">
                  <c:v>280</c:v>
                </c:pt>
                <c:pt idx="140">
                  <c:v>279</c:v>
                </c:pt>
                <c:pt idx="141">
                  <c:v>277</c:v>
                </c:pt>
                <c:pt idx="142">
                  <c:v>269</c:v>
                </c:pt>
                <c:pt idx="143">
                  <c:v>269</c:v>
                </c:pt>
                <c:pt idx="144">
                  <c:v>266.39999999999998</c:v>
                </c:pt>
                <c:pt idx="145">
                  <c:v>265</c:v>
                </c:pt>
                <c:pt idx="146">
                  <c:v>263</c:v>
                </c:pt>
                <c:pt idx="147">
                  <c:v>263</c:v>
                </c:pt>
                <c:pt idx="148">
                  <c:v>257</c:v>
                </c:pt>
                <c:pt idx="149">
                  <c:v>249</c:v>
                </c:pt>
                <c:pt idx="150">
                  <c:v>247</c:v>
                </c:pt>
                <c:pt idx="151">
                  <c:v>240</c:v>
                </c:pt>
                <c:pt idx="152">
                  <c:v>238</c:v>
                </c:pt>
                <c:pt idx="153">
                  <c:v>235</c:v>
                </c:pt>
                <c:pt idx="154">
                  <c:v>235</c:v>
                </c:pt>
                <c:pt idx="155">
                  <c:v>233</c:v>
                </c:pt>
                <c:pt idx="156">
                  <c:v>230</c:v>
                </c:pt>
                <c:pt idx="157">
                  <c:v>226</c:v>
                </c:pt>
                <c:pt idx="158">
                  <c:v>205</c:v>
                </c:pt>
                <c:pt idx="159">
                  <c:v>204</c:v>
                </c:pt>
                <c:pt idx="160">
                  <c:v>204</c:v>
                </c:pt>
                <c:pt idx="161">
                  <c:v>201</c:v>
                </c:pt>
                <c:pt idx="162">
                  <c:v>200</c:v>
                </c:pt>
                <c:pt idx="163">
                  <c:v>199</c:v>
                </c:pt>
                <c:pt idx="164">
                  <c:v>198</c:v>
                </c:pt>
                <c:pt idx="165">
                  <c:v>194</c:v>
                </c:pt>
                <c:pt idx="166">
                  <c:v>191</c:v>
                </c:pt>
                <c:pt idx="167">
                  <c:v>191</c:v>
                </c:pt>
                <c:pt idx="168">
                  <c:v>186</c:v>
                </c:pt>
                <c:pt idx="169">
                  <c:v>183</c:v>
                </c:pt>
                <c:pt idx="170">
                  <c:v>180</c:v>
                </c:pt>
                <c:pt idx="171">
                  <c:v>176</c:v>
                </c:pt>
                <c:pt idx="172">
                  <c:v>175</c:v>
                </c:pt>
                <c:pt idx="173">
                  <c:v>175</c:v>
                </c:pt>
                <c:pt idx="174">
                  <c:v>175</c:v>
                </c:pt>
                <c:pt idx="175">
                  <c:v>169</c:v>
                </c:pt>
                <c:pt idx="176">
                  <c:v>164</c:v>
                </c:pt>
                <c:pt idx="177">
                  <c:v>163</c:v>
                </c:pt>
                <c:pt idx="178">
                  <c:v>160</c:v>
                </c:pt>
                <c:pt idx="179">
                  <c:v>158</c:v>
                </c:pt>
                <c:pt idx="180">
                  <c:v>155</c:v>
                </c:pt>
                <c:pt idx="181">
                  <c:v>151</c:v>
                </c:pt>
                <c:pt idx="182">
                  <c:v>151</c:v>
                </c:pt>
                <c:pt idx="183">
                  <c:v>151</c:v>
                </c:pt>
                <c:pt idx="184">
                  <c:v>151</c:v>
                </c:pt>
                <c:pt idx="185">
                  <c:v>149</c:v>
                </c:pt>
                <c:pt idx="186">
                  <c:v>147.4</c:v>
                </c:pt>
                <c:pt idx="187">
                  <c:v>147</c:v>
                </c:pt>
                <c:pt idx="188">
                  <c:v>143</c:v>
                </c:pt>
                <c:pt idx="189">
                  <c:v>140</c:v>
                </c:pt>
                <c:pt idx="190">
                  <c:v>139</c:v>
                </c:pt>
                <c:pt idx="191">
                  <c:v>137</c:v>
                </c:pt>
                <c:pt idx="192">
                  <c:v>137</c:v>
                </c:pt>
                <c:pt idx="193">
                  <c:v>135</c:v>
                </c:pt>
                <c:pt idx="194">
                  <c:v>126</c:v>
                </c:pt>
                <c:pt idx="195">
                  <c:v>126</c:v>
                </c:pt>
                <c:pt idx="196">
                  <c:v>121</c:v>
                </c:pt>
                <c:pt idx="197">
                  <c:v>121</c:v>
                </c:pt>
                <c:pt idx="198">
                  <c:v>120</c:v>
                </c:pt>
                <c:pt idx="199">
                  <c:v>120</c:v>
                </c:pt>
                <c:pt idx="200">
                  <c:v>119</c:v>
                </c:pt>
                <c:pt idx="201">
                  <c:v>116</c:v>
                </c:pt>
                <c:pt idx="202">
                  <c:v>115</c:v>
                </c:pt>
                <c:pt idx="203">
                  <c:v>114</c:v>
                </c:pt>
                <c:pt idx="204">
                  <c:v>114</c:v>
                </c:pt>
                <c:pt idx="205">
                  <c:v>114</c:v>
                </c:pt>
                <c:pt idx="206">
                  <c:v>114</c:v>
                </c:pt>
                <c:pt idx="207">
                  <c:v>110</c:v>
                </c:pt>
                <c:pt idx="208">
                  <c:v>110</c:v>
                </c:pt>
                <c:pt idx="209">
                  <c:v>108</c:v>
                </c:pt>
                <c:pt idx="210">
                  <c:v>108</c:v>
                </c:pt>
                <c:pt idx="211">
                  <c:v>107</c:v>
                </c:pt>
                <c:pt idx="212">
                  <c:v>106</c:v>
                </c:pt>
                <c:pt idx="213">
                  <c:v>102</c:v>
                </c:pt>
                <c:pt idx="214">
                  <c:v>102</c:v>
                </c:pt>
                <c:pt idx="215">
                  <c:v>102</c:v>
                </c:pt>
                <c:pt idx="216">
                  <c:v>101</c:v>
                </c:pt>
                <c:pt idx="217">
                  <c:v>100</c:v>
                </c:pt>
                <c:pt idx="218">
                  <c:v>99</c:v>
                </c:pt>
                <c:pt idx="219">
                  <c:v>99</c:v>
                </c:pt>
                <c:pt idx="220">
                  <c:v>98</c:v>
                </c:pt>
                <c:pt idx="221">
                  <c:v>98</c:v>
                </c:pt>
                <c:pt idx="222">
                  <c:v>98</c:v>
                </c:pt>
                <c:pt idx="223">
                  <c:v>98</c:v>
                </c:pt>
                <c:pt idx="224">
                  <c:v>98</c:v>
                </c:pt>
                <c:pt idx="225">
                  <c:v>98</c:v>
                </c:pt>
                <c:pt idx="226">
                  <c:v>98</c:v>
                </c:pt>
                <c:pt idx="227">
                  <c:v>97</c:v>
                </c:pt>
                <c:pt idx="228">
                  <c:v>95</c:v>
                </c:pt>
                <c:pt idx="229">
                  <c:v>93</c:v>
                </c:pt>
                <c:pt idx="230">
                  <c:v>91</c:v>
                </c:pt>
                <c:pt idx="231">
                  <c:v>91</c:v>
                </c:pt>
                <c:pt idx="232">
                  <c:v>91</c:v>
                </c:pt>
                <c:pt idx="233">
                  <c:v>91</c:v>
                </c:pt>
                <c:pt idx="234">
                  <c:v>90</c:v>
                </c:pt>
                <c:pt idx="235">
                  <c:v>85</c:v>
                </c:pt>
                <c:pt idx="236">
                  <c:v>85</c:v>
                </c:pt>
                <c:pt idx="237">
                  <c:v>84</c:v>
                </c:pt>
                <c:pt idx="238">
                  <c:v>83</c:v>
                </c:pt>
                <c:pt idx="239">
                  <c:v>83</c:v>
                </c:pt>
                <c:pt idx="240">
                  <c:v>82</c:v>
                </c:pt>
                <c:pt idx="241">
                  <c:v>82</c:v>
                </c:pt>
                <c:pt idx="242">
                  <c:v>81</c:v>
                </c:pt>
                <c:pt idx="243">
                  <c:v>80.599999999999994</c:v>
                </c:pt>
                <c:pt idx="244">
                  <c:v>80</c:v>
                </c:pt>
                <c:pt idx="245">
                  <c:v>80</c:v>
                </c:pt>
                <c:pt idx="246">
                  <c:v>79</c:v>
                </c:pt>
                <c:pt idx="247">
                  <c:v>77</c:v>
                </c:pt>
                <c:pt idx="248">
                  <c:v>76</c:v>
                </c:pt>
                <c:pt idx="249">
                  <c:v>75</c:v>
                </c:pt>
                <c:pt idx="250">
                  <c:v>74</c:v>
                </c:pt>
                <c:pt idx="251">
                  <c:v>74</c:v>
                </c:pt>
                <c:pt idx="252">
                  <c:v>74</c:v>
                </c:pt>
                <c:pt idx="253">
                  <c:v>74</c:v>
                </c:pt>
                <c:pt idx="254">
                  <c:v>74</c:v>
                </c:pt>
                <c:pt idx="255">
                  <c:v>74</c:v>
                </c:pt>
                <c:pt idx="256">
                  <c:v>74</c:v>
                </c:pt>
                <c:pt idx="257">
                  <c:v>74</c:v>
                </c:pt>
                <c:pt idx="258">
                  <c:v>74</c:v>
                </c:pt>
                <c:pt idx="259">
                  <c:v>73</c:v>
                </c:pt>
                <c:pt idx="260">
                  <c:v>72</c:v>
                </c:pt>
                <c:pt idx="261">
                  <c:v>72</c:v>
                </c:pt>
                <c:pt idx="262">
                  <c:v>72</c:v>
                </c:pt>
                <c:pt idx="263">
                  <c:v>71.099999999999994</c:v>
                </c:pt>
                <c:pt idx="264">
                  <c:v>71</c:v>
                </c:pt>
                <c:pt idx="265">
                  <c:v>70</c:v>
                </c:pt>
                <c:pt idx="266">
                  <c:v>70</c:v>
                </c:pt>
                <c:pt idx="267">
                  <c:v>70</c:v>
                </c:pt>
                <c:pt idx="268">
                  <c:v>70</c:v>
                </c:pt>
                <c:pt idx="269">
                  <c:v>69</c:v>
                </c:pt>
                <c:pt idx="270">
                  <c:v>69</c:v>
                </c:pt>
                <c:pt idx="271">
                  <c:v>69</c:v>
                </c:pt>
                <c:pt idx="272">
                  <c:v>69</c:v>
                </c:pt>
                <c:pt idx="273">
                  <c:v>69</c:v>
                </c:pt>
                <c:pt idx="274">
                  <c:v>68</c:v>
                </c:pt>
                <c:pt idx="275">
                  <c:v>67</c:v>
                </c:pt>
                <c:pt idx="276">
                  <c:v>67</c:v>
                </c:pt>
                <c:pt idx="277">
                  <c:v>67</c:v>
                </c:pt>
                <c:pt idx="278">
                  <c:v>66</c:v>
                </c:pt>
                <c:pt idx="279">
                  <c:v>66</c:v>
                </c:pt>
                <c:pt idx="280">
                  <c:v>66</c:v>
                </c:pt>
                <c:pt idx="281">
                  <c:v>65</c:v>
                </c:pt>
                <c:pt idx="282">
                  <c:v>65</c:v>
                </c:pt>
                <c:pt idx="283">
                  <c:v>63</c:v>
                </c:pt>
                <c:pt idx="284">
                  <c:v>63</c:v>
                </c:pt>
                <c:pt idx="285">
                  <c:v>62</c:v>
                </c:pt>
                <c:pt idx="286">
                  <c:v>62</c:v>
                </c:pt>
                <c:pt idx="287">
                  <c:v>61</c:v>
                </c:pt>
                <c:pt idx="288">
                  <c:v>61</c:v>
                </c:pt>
                <c:pt idx="289">
                  <c:v>60</c:v>
                </c:pt>
                <c:pt idx="290">
                  <c:v>59</c:v>
                </c:pt>
                <c:pt idx="291">
                  <c:v>58</c:v>
                </c:pt>
                <c:pt idx="292">
                  <c:v>57</c:v>
                </c:pt>
                <c:pt idx="293">
                  <c:v>56</c:v>
                </c:pt>
                <c:pt idx="294">
                  <c:v>56</c:v>
                </c:pt>
                <c:pt idx="295">
                  <c:v>56</c:v>
                </c:pt>
                <c:pt idx="296">
                  <c:v>54</c:v>
                </c:pt>
                <c:pt idx="297">
                  <c:v>54</c:v>
                </c:pt>
                <c:pt idx="298">
                  <c:v>54</c:v>
                </c:pt>
                <c:pt idx="299">
                  <c:v>53.2</c:v>
                </c:pt>
                <c:pt idx="300">
                  <c:v>53</c:v>
                </c:pt>
                <c:pt idx="301">
                  <c:v>53</c:v>
                </c:pt>
                <c:pt idx="302">
                  <c:v>53</c:v>
                </c:pt>
                <c:pt idx="303">
                  <c:v>53</c:v>
                </c:pt>
                <c:pt idx="304">
                  <c:v>52</c:v>
                </c:pt>
                <c:pt idx="305">
                  <c:v>52</c:v>
                </c:pt>
                <c:pt idx="306">
                  <c:v>51</c:v>
                </c:pt>
                <c:pt idx="307">
                  <c:v>51</c:v>
                </c:pt>
                <c:pt idx="308">
                  <c:v>51</c:v>
                </c:pt>
                <c:pt idx="309">
                  <c:v>51</c:v>
                </c:pt>
                <c:pt idx="310">
                  <c:v>50</c:v>
                </c:pt>
                <c:pt idx="311">
                  <c:v>48</c:v>
                </c:pt>
                <c:pt idx="312">
                  <c:v>48</c:v>
                </c:pt>
                <c:pt idx="313">
                  <c:v>47</c:v>
                </c:pt>
                <c:pt idx="314">
                  <c:v>47</c:v>
                </c:pt>
                <c:pt idx="315">
                  <c:v>47</c:v>
                </c:pt>
                <c:pt idx="316">
                  <c:v>47</c:v>
                </c:pt>
                <c:pt idx="317">
                  <c:v>47</c:v>
                </c:pt>
                <c:pt idx="318">
                  <c:v>46</c:v>
                </c:pt>
                <c:pt idx="319">
                  <c:v>44</c:v>
                </c:pt>
                <c:pt idx="320">
                  <c:v>43</c:v>
                </c:pt>
                <c:pt idx="321">
                  <c:v>43</c:v>
                </c:pt>
                <c:pt idx="322">
                  <c:v>43</c:v>
                </c:pt>
                <c:pt idx="323">
                  <c:v>42</c:v>
                </c:pt>
                <c:pt idx="324">
                  <c:v>42</c:v>
                </c:pt>
                <c:pt idx="325">
                  <c:v>42</c:v>
                </c:pt>
                <c:pt idx="326">
                  <c:v>41</c:v>
                </c:pt>
                <c:pt idx="327">
                  <c:v>40</c:v>
                </c:pt>
                <c:pt idx="328">
                  <c:v>39</c:v>
                </c:pt>
                <c:pt idx="329">
                  <c:v>39</c:v>
                </c:pt>
                <c:pt idx="330">
                  <c:v>38</c:v>
                </c:pt>
                <c:pt idx="331">
                  <c:v>38</c:v>
                </c:pt>
                <c:pt idx="332">
                  <c:v>38</c:v>
                </c:pt>
                <c:pt idx="333">
                  <c:v>35</c:v>
                </c:pt>
                <c:pt idx="334">
                  <c:v>35</c:v>
                </c:pt>
                <c:pt idx="335">
                  <c:v>35</c:v>
                </c:pt>
                <c:pt idx="336">
                  <c:v>34</c:v>
                </c:pt>
                <c:pt idx="337">
                  <c:v>34</c:v>
                </c:pt>
                <c:pt idx="338">
                  <c:v>34</c:v>
                </c:pt>
                <c:pt idx="339">
                  <c:v>33</c:v>
                </c:pt>
                <c:pt idx="340">
                  <c:v>33</c:v>
                </c:pt>
                <c:pt idx="341">
                  <c:v>33</c:v>
                </c:pt>
                <c:pt idx="342">
                  <c:v>33</c:v>
                </c:pt>
                <c:pt idx="343">
                  <c:v>32</c:v>
                </c:pt>
                <c:pt idx="344">
                  <c:v>32</c:v>
                </c:pt>
                <c:pt idx="345">
                  <c:v>31</c:v>
                </c:pt>
                <c:pt idx="346">
                  <c:v>31</c:v>
                </c:pt>
                <c:pt idx="347">
                  <c:v>31</c:v>
                </c:pt>
                <c:pt idx="348">
                  <c:v>30</c:v>
                </c:pt>
                <c:pt idx="349">
                  <c:v>29</c:v>
                </c:pt>
                <c:pt idx="350">
                  <c:v>29</c:v>
                </c:pt>
                <c:pt idx="351">
                  <c:v>29</c:v>
                </c:pt>
                <c:pt idx="352">
                  <c:v>28</c:v>
                </c:pt>
                <c:pt idx="353">
                  <c:v>28</c:v>
                </c:pt>
                <c:pt idx="354">
                  <c:v>28</c:v>
                </c:pt>
                <c:pt idx="355">
                  <c:v>28</c:v>
                </c:pt>
                <c:pt idx="356">
                  <c:v>27</c:v>
                </c:pt>
                <c:pt idx="357">
                  <c:v>25</c:v>
                </c:pt>
                <c:pt idx="358">
                  <c:v>25</c:v>
                </c:pt>
                <c:pt idx="359">
                  <c:v>25</c:v>
                </c:pt>
                <c:pt idx="360">
                  <c:v>24</c:v>
                </c:pt>
                <c:pt idx="361">
                  <c:v>24</c:v>
                </c:pt>
                <c:pt idx="362">
                  <c:v>23.2</c:v>
                </c:pt>
                <c:pt idx="363">
                  <c:v>23</c:v>
                </c:pt>
                <c:pt idx="364">
                  <c:v>23</c:v>
                </c:pt>
                <c:pt idx="365">
                  <c:v>23</c:v>
                </c:pt>
                <c:pt idx="366">
                  <c:v>23</c:v>
                </c:pt>
                <c:pt idx="367">
                  <c:v>21.9</c:v>
                </c:pt>
                <c:pt idx="368">
                  <c:v>21</c:v>
                </c:pt>
                <c:pt idx="369">
                  <c:v>21</c:v>
                </c:pt>
                <c:pt idx="370">
                  <c:v>21</c:v>
                </c:pt>
                <c:pt idx="371">
                  <c:v>20</c:v>
                </c:pt>
                <c:pt idx="372">
                  <c:v>20</c:v>
                </c:pt>
                <c:pt idx="373">
                  <c:v>20</c:v>
                </c:pt>
                <c:pt idx="374">
                  <c:v>19</c:v>
                </c:pt>
                <c:pt idx="375">
                  <c:v>19</c:v>
                </c:pt>
                <c:pt idx="376">
                  <c:v>18</c:v>
                </c:pt>
                <c:pt idx="377">
                  <c:v>18</c:v>
                </c:pt>
                <c:pt idx="378">
                  <c:v>18</c:v>
                </c:pt>
                <c:pt idx="379">
                  <c:v>16</c:v>
                </c:pt>
                <c:pt idx="380">
                  <c:v>16</c:v>
                </c:pt>
                <c:pt idx="381">
                  <c:v>16</c:v>
                </c:pt>
                <c:pt idx="382">
                  <c:v>15</c:v>
                </c:pt>
                <c:pt idx="383">
                  <c:v>15</c:v>
                </c:pt>
                <c:pt idx="384">
                  <c:v>14</c:v>
                </c:pt>
                <c:pt idx="385">
                  <c:v>14</c:v>
                </c:pt>
                <c:pt idx="386">
                  <c:v>14</c:v>
                </c:pt>
                <c:pt idx="387">
                  <c:v>12</c:v>
                </c:pt>
                <c:pt idx="388">
                  <c:v>12</c:v>
                </c:pt>
                <c:pt idx="389">
                  <c:v>11</c:v>
                </c:pt>
                <c:pt idx="390">
                  <c:v>11</c:v>
                </c:pt>
                <c:pt idx="391">
                  <c:v>10</c:v>
                </c:pt>
                <c:pt idx="392">
                  <c:v>10</c:v>
                </c:pt>
                <c:pt idx="393">
                  <c:v>10</c:v>
                </c:pt>
                <c:pt idx="394">
                  <c:v>9</c:v>
                </c:pt>
                <c:pt idx="395">
                  <c:v>9</c:v>
                </c:pt>
                <c:pt idx="396">
                  <c:v>8</c:v>
                </c:pt>
                <c:pt idx="397">
                  <c:v>3</c:v>
                </c:pt>
                <c:pt idx="398">
                  <c:v>3</c:v>
                </c:pt>
                <c:pt idx="399">
                  <c:v>3</c:v>
                </c:pt>
                <c:pt idx="400">
                  <c:v>3</c:v>
                </c:pt>
                <c:pt idx="401">
                  <c:v>3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B6-4AB3-AA30-CBAF15FCA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9371392"/>
        <c:axId val="219372928"/>
      </c:barChart>
      <c:catAx>
        <c:axId val="2193713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372928"/>
        <c:crosses val="autoZero"/>
        <c:auto val="1"/>
        <c:lblAlgn val="ctr"/>
        <c:lblOffset val="100"/>
        <c:noMultiLvlLbl val="0"/>
      </c:catAx>
      <c:valAx>
        <c:axId val="21937292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37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Aminosäuren - semi-essentiell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4554277837572458E-2"/>
          <c:y val="2.1592439585799202E-2"/>
          <c:w val="0.8942706622103892"/>
          <c:h val="0.75145033469698186"/>
        </c:manualLayout>
      </c:layout>
      <c:barChart>
        <c:barDir val="col"/>
        <c:grouping val="clustered"/>
        <c:varyColors val="0"/>
        <c:ser>
          <c:idx val="0"/>
          <c:order val="0"/>
          <c:tx>
            <c:v>SOLL Wert (approximativ)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Resultate!$B$19:$B$22</c:f>
              <c:strCache>
                <c:ptCount val="4"/>
                <c:pt idx="0">
                  <c:v>Arginin</c:v>
                </c:pt>
                <c:pt idx="1">
                  <c:v>Cystein</c:v>
                </c:pt>
                <c:pt idx="2">
                  <c:v>Glutaminsäure</c:v>
                </c:pt>
                <c:pt idx="3">
                  <c:v>Tyrosin</c:v>
                </c:pt>
              </c:strCache>
            </c:strRef>
          </c:cat>
          <c:val>
            <c:numRef>
              <c:f>Resultate!$C$19:$C$22</c:f>
              <c:numCache>
                <c:formatCode>#,##0</c:formatCode>
                <c:ptCount val="4"/>
                <c:pt idx="1">
                  <c:v>506.02409638554218</c:v>
                </c:pt>
                <c:pt idx="3">
                  <c:v>1012.0481927710844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98-471B-9960-716B6A9DDF86}"/>
            </c:ext>
          </c:extLst>
        </c:ser>
        <c:ser>
          <c:idx val="1"/>
          <c:order val="1"/>
          <c:tx>
            <c:v>Summe 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Resultate!$B$19:$B$22</c:f>
              <c:strCache>
                <c:ptCount val="4"/>
                <c:pt idx="0">
                  <c:v>Arginin</c:v>
                </c:pt>
                <c:pt idx="1">
                  <c:v>Cystein</c:v>
                </c:pt>
                <c:pt idx="2">
                  <c:v>Glutaminsäure</c:v>
                </c:pt>
                <c:pt idx="3">
                  <c:v>Tyrosin</c:v>
                </c:pt>
              </c:strCache>
            </c:strRef>
          </c:cat>
          <c:val>
            <c:numRef>
              <c:f>Resultate!$D$19:$D$22</c:f>
              <c:numCache>
                <c:formatCode>#,##0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8-471B-9960-716B6A9DDF86}"/>
            </c:ext>
          </c:extLst>
        </c:ser>
        <c:ser>
          <c:idx val="2"/>
          <c:order val="2"/>
          <c:tx>
            <c:v>Differenz (mg)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Resultate!$B$19:$B$22</c:f>
              <c:strCache>
                <c:ptCount val="4"/>
                <c:pt idx="0">
                  <c:v>Arginin</c:v>
                </c:pt>
                <c:pt idx="1">
                  <c:v>Cystein</c:v>
                </c:pt>
                <c:pt idx="2">
                  <c:v>Glutaminsäure</c:v>
                </c:pt>
                <c:pt idx="3">
                  <c:v>Tyrosin</c:v>
                </c:pt>
              </c:strCache>
            </c:strRef>
          </c:cat>
          <c:val>
            <c:numRef>
              <c:f>Resultate!$E$19:$E$22</c:f>
              <c:numCache>
                <c:formatCode>#,##0</c:formatCode>
                <c:ptCount val="4"/>
                <c:pt idx="1">
                  <c:v>-506.02409638554218</c:v>
                </c:pt>
                <c:pt idx="3">
                  <c:v>-1012.0481927710844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98-471B-9960-716B6A9DDF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5250432"/>
        <c:axId val="215251968"/>
      </c:barChart>
      <c:catAx>
        <c:axId val="2152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>
                <a:alpha val="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5251968"/>
        <c:crosses val="autoZero"/>
        <c:auto val="1"/>
        <c:lblAlgn val="ctr"/>
        <c:lblOffset val="100"/>
        <c:noMultiLvlLbl val="0"/>
      </c:catAx>
      <c:valAx>
        <c:axId val="21525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52504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300422369353612"/>
          <c:y val="3.1478539969798089E-2"/>
          <c:w val="0.14699607252303681"/>
          <c:h val="0.223935227771030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Prolin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Prolin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AS'!$HQ$8:$HQ$422</c:f>
              <c:strCache>
                <c:ptCount val="415"/>
                <c:pt idx="0">
                  <c:v>Emmentaler</c:v>
                </c:pt>
                <c:pt idx="1">
                  <c:v>Emmentaler Vollfettstufe</c:v>
                </c:pt>
                <c:pt idx="2">
                  <c:v>Tilsiter</c:v>
                </c:pt>
                <c:pt idx="3">
                  <c:v>Schnittkäse aus Ziegenmilch (50% Fett i. Tr.)</c:v>
                </c:pt>
                <c:pt idx="4">
                  <c:v>Kümmelkäse Rahmstufe</c:v>
                </c:pt>
                <c:pt idx="5">
                  <c:v>Weichkäse aus Ziegenmilch (50% Fett i. Tr.)</c:v>
                </c:pt>
                <c:pt idx="6">
                  <c:v>Bergkäse aus Ziegenmilch Vollfettstufe</c:v>
                </c:pt>
                <c:pt idx="7">
                  <c:v>Schnittkäse aus Ziegenmilch (45% Fett i. Tr.)</c:v>
                </c:pt>
                <c:pt idx="8">
                  <c:v>Weichkäse aus Ziegenmilch (45% Fett i. Tr.)</c:v>
                </c:pt>
                <c:pt idx="9">
                  <c:v>Weichkäse aus Ziegenmilch (45% Fett i. Tr.)</c:v>
                </c:pt>
                <c:pt idx="10">
                  <c:v>Kümmelkäse Vollfettstufe</c:v>
                </c:pt>
                <c:pt idx="11">
                  <c:v>Mozzarella</c:v>
                </c:pt>
                <c:pt idx="12">
                  <c:v>Roquefort</c:v>
                </c:pt>
                <c:pt idx="13">
                  <c:v>Dinkel ganzes Korn roh</c:v>
                </c:pt>
                <c:pt idx="14">
                  <c:v>Mozzarella 30% Fett i. Tr.</c:v>
                </c:pt>
                <c:pt idx="15">
                  <c:v>Dinkel Vollkornmehl</c:v>
                </c:pt>
                <c:pt idx="16">
                  <c:v>Lupinenschrot</c:v>
                </c:pt>
                <c:pt idx="17">
                  <c:v>Feta</c:v>
                </c:pt>
                <c:pt idx="18">
                  <c:v>Schafskäse</c:v>
                </c:pt>
                <c:pt idx="19">
                  <c:v>Teigwaren-Vollkornteigwaren</c:v>
                </c:pt>
                <c:pt idx="20">
                  <c:v>Teigwaren-Vollkornteigwaren aus Weizen</c:v>
                </c:pt>
                <c:pt idx="21">
                  <c:v>Teigwaren (allgemein) Hörnchen</c:v>
                </c:pt>
                <c:pt idx="22">
                  <c:v>Teigwaren (allgemein) Makkaroni</c:v>
                </c:pt>
                <c:pt idx="23">
                  <c:v>Teigwaren (allgemein) Schnitt-, Bandnudeln</c:v>
                </c:pt>
                <c:pt idx="24">
                  <c:v>Teigwaren (allgemein) Spaghetti</c:v>
                </c:pt>
                <c:pt idx="25">
                  <c:v>Teigwaren (allgemein) Spaghetti</c:v>
                </c:pt>
                <c:pt idx="26">
                  <c:v>Teigwaren (allgemein) Spätzle</c:v>
                </c:pt>
                <c:pt idx="27">
                  <c:v>Teigwaren-Eierteigwaren aus Weizen</c:v>
                </c:pt>
                <c:pt idx="28">
                  <c:v>Teigwaren-Eierteigwaren Makkaroni</c:v>
                </c:pt>
                <c:pt idx="29">
                  <c:v>Teigwaren-Eierteigwaren Spaghetti</c:v>
                </c:pt>
                <c:pt idx="30">
                  <c:v>Teigwaren-Eierteigwaren Spaghetti</c:v>
                </c:pt>
                <c:pt idx="31">
                  <c:v>Weizen Keim</c:v>
                </c:pt>
                <c:pt idx="32">
                  <c:v>Dinkelmehl 1050</c:v>
                </c:pt>
                <c:pt idx="33">
                  <c:v>Weizen Mehl Type 405</c:v>
                </c:pt>
                <c:pt idx="34">
                  <c:v>Erdnuss geröstet</c:v>
                </c:pt>
                <c:pt idx="35">
                  <c:v>Dinkelmehl Typ 630</c:v>
                </c:pt>
                <c:pt idx="36">
                  <c:v>Weizen Mehl Type 550</c:v>
                </c:pt>
                <c:pt idx="37">
                  <c:v>Teigwaren-Vollkorneierteigwaren</c:v>
                </c:pt>
                <c:pt idx="38">
                  <c:v>Mozzarella 20% Fett i. Tr.</c:v>
                </c:pt>
                <c:pt idx="39">
                  <c:v>Weizen Vollkorn</c:v>
                </c:pt>
                <c:pt idx="40">
                  <c:v>Mandel süss Mehl</c:v>
                </c:pt>
                <c:pt idx="41">
                  <c:v>Weizen Vollkornmehl</c:v>
                </c:pt>
                <c:pt idx="42">
                  <c:v>Kürbiskerne getrocknet</c:v>
                </c:pt>
                <c:pt idx="43">
                  <c:v>Frischkäse aus Ziegenmilch (20% Fett i. Tr.)</c:v>
                </c:pt>
                <c:pt idx="44">
                  <c:v>Brathähnchen Brustfilet gebraten (zubereitet ohne Fett)</c:v>
                </c:pt>
                <c:pt idx="45">
                  <c:v>Mandeln gebrannt</c:v>
                </c:pt>
                <c:pt idx="46">
                  <c:v>Dinkelflocken</c:v>
                </c:pt>
                <c:pt idx="47">
                  <c:v>Pinienkerne</c:v>
                </c:pt>
                <c:pt idx="48">
                  <c:v>Kürbiskerne geröstet</c:v>
                </c:pt>
                <c:pt idx="49">
                  <c:v>Kalb Schnitzel (mager) frisch gegart</c:v>
                </c:pt>
                <c:pt idx="50">
                  <c:v>Sonnenblumenkern</c:v>
                </c:pt>
                <c:pt idx="51">
                  <c:v>Frischkäse aus Ziegenmilch (40% Fett i. Tr.)</c:v>
                </c:pt>
                <c:pt idx="52">
                  <c:v>Pute Schenkel frisch gegart</c:v>
                </c:pt>
                <c:pt idx="53">
                  <c:v>Teigwaren-Frischeiteigwaren</c:v>
                </c:pt>
                <c:pt idx="54">
                  <c:v>Rind Hackfleisch gegart</c:v>
                </c:pt>
                <c:pt idx="55">
                  <c:v>Kaviar echt</c:v>
                </c:pt>
                <c:pt idx="56">
                  <c:v>Kalb Filet (Lende) (mittelfett) frisch gegart</c:v>
                </c:pt>
                <c:pt idx="57">
                  <c:v>Pute Brust frisch</c:v>
                </c:pt>
                <c:pt idx="58">
                  <c:v>Reh Fleisch (mager) frisch</c:v>
                </c:pt>
                <c:pt idx="59">
                  <c:v>Hirsch Fleisch (mager) frisch</c:v>
                </c:pt>
                <c:pt idx="60">
                  <c:v>Paranuss frisch</c:v>
                </c:pt>
                <c:pt idx="61">
                  <c:v>Mandel süss geröstet und gesalzen</c:v>
                </c:pt>
                <c:pt idx="62">
                  <c:v>Dinkelvollkornbrötchen</c:v>
                </c:pt>
                <c:pt idx="63">
                  <c:v>Schwein Filet (mager) frisch</c:v>
                </c:pt>
                <c:pt idx="64">
                  <c:v>Linsen reif frisch</c:v>
                </c:pt>
                <c:pt idx="65">
                  <c:v>Kalbsleber gebraten</c:v>
                </c:pt>
                <c:pt idx="66">
                  <c:v>Dinkel (Vollkornbrot)</c:v>
                </c:pt>
                <c:pt idx="67">
                  <c:v>Dinkelbrot (Vollkornbrot)</c:v>
                </c:pt>
                <c:pt idx="68">
                  <c:v>Schweineschnitzel paniert, gebraten</c:v>
                </c:pt>
                <c:pt idx="69">
                  <c:v>Schweineschnitzel paniert, gebraten (Zubereitung Gastronomie)</c:v>
                </c:pt>
                <c:pt idx="70">
                  <c:v>Schwein Schnitzel (mittelfett) frisch</c:v>
                </c:pt>
                <c:pt idx="71">
                  <c:v>Gänseleberpastete</c:v>
                </c:pt>
                <c:pt idx="72">
                  <c:v>Hirse roh</c:v>
                </c:pt>
                <c:pt idx="73">
                  <c:v>Hirse Vollkornflocken</c:v>
                </c:pt>
                <c:pt idx="74">
                  <c:v>Schwein Schinkenspeck roh geräuchert</c:v>
                </c:pt>
                <c:pt idx="75">
                  <c:v>Kalb Leber gegart</c:v>
                </c:pt>
                <c:pt idx="76">
                  <c:v>Brathähnchen Schenkel gegrillt</c:v>
                </c:pt>
                <c:pt idx="77">
                  <c:v>Forelle frisch gebraten Fischzuschnitt</c:v>
                </c:pt>
                <c:pt idx="78">
                  <c:v>Fenchelsamen frisch</c:v>
                </c:pt>
                <c:pt idx="79">
                  <c:v>Forelle blau (Zubereitung Gastronomie)</c:v>
                </c:pt>
                <c:pt idx="80">
                  <c:v>Riesengarnelen gegrillt (Zubereitung Grossküche)</c:v>
                </c:pt>
                <c:pt idx="81">
                  <c:v>Brötchen-Weizenbrötchen</c:v>
                </c:pt>
                <c:pt idx="82">
                  <c:v>Rind Filetsteak frisch</c:v>
                </c:pt>
                <c:pt idx="83">
                  <c:v>Baumnuss-Walnuss</c:v>
                </c:pt>
                <c:pt idx="84">
                  <c:v>Leberpastete</c:v>
                </c:pt>
                <c:pt idx="85">
                  <c:v>Leinsamen</c:v>
                </c:pt>
                <c:pt idx="86">
                  <c:v>Zander frisch gebraten Fischzuschnitt</c:v>
                </c:pt>
                <c:pt idx="87">
                  <c:v>Forellenfilets gebraten (Zubereitung Gastronomie)</c:v>
                </c:pt>
                <c:pt idx="88">
                  <c:v>Getreide-Hafer</c:v>
                </c:pt>
                <c:pt idx="89">
                  <c:v>Mungobohnen reif frisch</c:v>
                </c:pt>
                <c:pt idx="90">
                  <c:v>Kalb Steak (mager) frisch</c:v>
                </c:pt>
                <c:pt idx="91">
                  <c:v>Forelle geräuchert</c:v>
                </c:pt>
                <c:pt idx="92">
                  <c:v>Weissbrot-Weizenbrot</c:v>
                </c:pt>
                <c:pt idx="93">
                  <c:v>Weissbrot-Weizenbrot</c:v>
                </c:pt>
                <c:pt idx="94">
                  <c:v>Schinkenpastete</c:v>
                </c:pt>
                <c:pt idx="95">
                  <c:v>Chiasamen</c:v>
                </c:pt>
                <c:pt idx="96">
                  <c:v>Garnele frisch</c:v>
                </c:pt>
                <c:pt idx="97">
                  <c:v>Kalb Hackfleisch frisch</c:v>
                </c:pt>
                <c:pt idx="98">
                  <c:v>Rind Hackfleisch frisch</c:v>
                </c:pt>
                <c:pt idx="99">
                  <c:v>Schwein Hackfleisch frisch</c:v>
                </c:pt>
                <c:pt idx="100">
                  <c:v>Kokosnuss Mehl</c:v>
                </c:pt>
                <c:pt idx="101">
                  <c:v>Fleischkäse</c:v>
                </c:pt>
                <c:pt idx="102">
                  <c:v>Schwein Speck durchwachsen (Frühstücksspeck)</c:v>
                </c:pt>
                <c:pt idx="103">
                  <c:v>Rosenkohl frisch</c:v>
                </c:pt>
                <c:pt idx="104">
                  <c:v>Streichmettwurst</c:v>
                </c:pt>
                <c:pt idx="105">
                  <c:v>Streichmettwurst</c:v>
                </c:pt>
                <c:pt idx="106">
                  <c:v>Blutwurst frisch, erhitzt (Zubereitung Haushalt)</c:v>
                </c:pt>
                <c:pt idx="107">
                  <c:v>Bachsaibling geräuchert</c:v>
                </c:pt>
                <c:pt idx="108">
                  <c:v>Zanderfilet paniert, gebraten (Zubereitung Gastronomie)</c:v>
                </c:pt>
                <c:pt idx="109">
                  <c:v>Krabbe klein (Shrimps) gegart</c:v>
                </c:pt>
                <c:pt idx="110">
                  <c:v>Rostbratwurst</c:v>
                </c:pt>
                <c:pt idx="111">
                  <c:v>Lachs geräuchert</c:v>
                </c:pt>
                <c:pt idx="112">
                  <c:v>Pistazie geröstet</c:v>
                </c:pt>
                <c:pt idx="113">
                  <c:v>Bratwurst grob, Schweinsbratwurst grob</c:v>
                </c:pt>
                <c:pt idx="114">
                  <c:v>Schokolade mit 85% Kakaoanteil</c:v>
                </c:pt>
                <c:pt idx="115">
                  <c:v>Zander frisch Fischzuschnitt</c:v>
                </c:pt>
                <c:pt idx="116">
                  <c:v>Schokolade mit 100% Kakaoanteil</c:v>
                </c:pt>
                <c:pt idx="117">
                  <c:v>Kondensmilch 4% Fett</c:v>
                </c:pt>
                <c:pt idx="118">
                  <c:v>Lachs frisch</c:v>
                </c:pt>
                <c:pt idx="119">
                  <c:v>Amaranth roh</c:v>
                </c:pt>
                <c:pt idx="120">
                  <c:v>Cervelat - Bockwurst</c:v>
                </c:pt>
                <c:pt idx="121">
                  <c:v>Wiener Würstchen</c:v>
                </c:pt>
                <c:pt idx="122">
                  <c:v>Cashewnuss frisch</c:v>
                </c:pt>
                <c:pt idx="123">
                  <c:v>Roggen (Vollkorn)</c:v>
                </c:pt>
                <c:pt idx="124">
                  <c:v>Rosenkohl gegart</c:v>
                </c:pt>
                <c:pt idx="125">
                  <c:v>Teigwaren-Vollkornteigwaren gegart</c:v>
                </c:pt>
                <c:pt idx="126">
                  <c:v>Teigwaren aus Hartgriess gegart</c:v>
                </c:pt>
                <c:pt idx="127">
                  <c:v>Milchschokolade mit Erdnüssen</c:v>
                </c:pt>
                <c:pt idx="128">
                  <c:v>Weisswurst Münchener</c:v>
                </c:pt>
                <c:pt idx="129">
                  <c:v>Milchschokolade mit Mandeln</c:v>
                </c:pt>
                <c:pt idx="130">
                  <c:v>Schafsmilch</c:v>
                </c:pt>
                <c:pt idx="131">
                  <c:v>Cashewnuss geröstet</c:v>
                </c:pt>
                <c:pt idx="132">
                  <c:v>Flohsamen</c:v>
                </c:pt>
                <c:pt idx="133">
                  <c:v>Milchschokolade Vollmilch-Nuss</c:v>
                </c:pt>
                <c:pt idx="134">
                  <c:v>Kondensmilch 7.5 % Fett</c:v>
                </c:pt>
                <c:pt idx="135">
                  <c:v>Teigwaren-Nudeln (Zubereitung Haushalt)</c:v>
                </c:pt>
                <c:pt idx="136">
                  <c:v>Lyoner Wurst</c:v>
                </c:pt>
                <c:pt idx="137">
                  <c:v>Schokolade mit 90% Kakaoanteil</c:v>
                </c:pt>
                <c:pt idx="138">
                  <c:v>Wirsingkohl frisch</c:v>
                </c:pt>
                <c:pt idx="139">
                  <c:v>Linzertorte</c:v>
                </c:pt>
                <c:pt idx="140">
                  <c:v>Frischkäse aus Ziegenmilch (45% Fett i. Tr.)</c:v>
                </c:pt>
                <c:pt idx="141">
                  <c:v>Hirse Mehl</c:v>
                </c:pt>
                <c:pt idx="142">
                  <c:v>Haselnuss roh</c:v>
                </c:pt>
                <c:pt idx="143">
                  <c:v>Teigwaren-Eierteigwaren gegart</c:v>
                </c:pt>
                <c:pt idx="144">
                  <c:v>Getreide-Quinoa roh</c:v>
                </c:pt>
                <c:pt idx="145">
                  <c:v>Wirsingkohl gegart</c:v>
                </c:pt>
                <c:pt idx="146">
                  <c:v>Teigwaren-Spaghetti mit Tomatensosse "neapolitanische Art" (Zubereitung Gastronomie)</c:v>
                </c:pt>
                <c:pt idx="147">
                  <c:v>Wirsingkohl gedünstet (Zubereitung Haushalt)</c:v>
                </c:pt>
                <c:pt idx="148">
                  <c:v>Teigwaren-Spaghetti Bolognese (Zubereitung Haushalt)</c:v>
                </c:pt>
                <c:pt idx="149">
                  <c:v>Spiegelei</c:v>
                </c:pt>
                <c:pt idx="150">
                  <c:v>Bitterschokolade</c:v>
                </c:pt>
                <c:pt idx="151">
                  <c:v>Schokolade weiss</c:v>
                </c:pt>
                <c:pt idx="152">
                  <c:v>Hühnerei Vollei frisch 90 g</c:v>
                </c:pt>
                <c:pt idx="153">
                  <c:v>Pecannuss frisch</c:v>
                </c:pt>
                <c:pt idx="154">
                  <c:v>Petersilienblatt frisch</c:v>
                </c:pt>
                <c:pt idx="155">
                  <c:v>Petersilienblatt frisch</c:v>
                </c:pt>
                <c:pt idx="156">
                  <c:v>Büffelmilch</c:v>
                </c:pt>
                <c:pt idx="157">
                  <c:v>Teigwaren-Frischeiteigwaren gegart</c:v>
                </c:pt>
                <c:pt idx="158">
                  <c:v>Milchschokolade</c:v>
                </c:pt>
                <c:pt idx="159">
                  <c:v>Miesmuschel frisch gegart</c:v>
                </c:pt>
                <c:pt idx="160">
                  <c:v>Spitzkohl frisch</c:v>
                </c:pt>
                <c:pt idx="161">
                  <c:v>Feige getrocknet</c:v>
                </c:pt>
                <c:pt idx="162">
                  <c:v>Hühnerei Vollei frisch 80 g</c:v>
                </c:pt>
                <c:pt idx="163">
                  <c:v>Getreide-Buchweizen</c:v>
                </c:pt>
                <c:pt idx="164">
                  <c:v>Buchweizen gekeimt</c:v>
                </c:pt>
                <c:pt idx="165">
                  <c:v>Schokolade mit 70% Kakaoanteil</c:v>
                </c:pt>
                <c:pt idx="166">
                  <c:v>Getreidesprossen frisch</c:v>
                </c:pt>
                <c:pt idx="167">
                  <c:v>Auster frisch</c:v>
                </c:pt>
                <c:pt idx="168">
                  <c:v>Kohlrabi frisch</c:v>
                </c:pt>
                <c:pt idx="169">
                  <c:v>Joghurt vollfett</c:v>
                </c:pt>
                <c:pt idx="170">
                  <c:v>Getreide-Reis</c:v>
                </c:pt>
                <c:pt idx="171">
                  <c:v>Ziegenmilch</c:v>
                </c:pt>
                <c:pt idx="172">
                  <c:v>Hirse gegart</c:v>
                </c:pt>
                <c:pt idx="173">
                  <c:v>Hühnerei Vollei frisch 70 g</c:v>
                </c:pt>
                <c:pt idx="174">
                  <c:v>Kuhmilch entrahmt</c:v>
                </c:pt>
                <c:pt idx="175">
                  <c:v>Kuhmilch entrahmt</c:v>
                </c:pt>
                <c:pt idx="176">
                  <c:v>Kuhmilch Trinkmilch fettarm</c:v>
                </c:pt>
                <c:pt idx="177">
                  <c:v>Kichererbsen Konserve abgetropft</c:v>
                </c:pt>
                <c:pt idx="178">
                  <c:v>Kuhmilch vollfett gekocht</c:v>
                </c:pt>
                <c:pt idx="179">
                  <c:v>Schokolade-Zartbitterschokolade</c:v>
                </c:pt>
                <c:pt idx="180">
                  <c:v>Zartbitterschokolade</c:v>
                </c:pt>
                <c:pt idx="181">
                  <c:v>Milchreis (Zubereitung Gastronomie)</c:v>
                </c:pt>
                <c:pt idx="182">
                  <c:v>Kuhmilch Trinkmilch vollfett</c:v>
                </c:pt>
                <c:pt idx="183">
                  <c:v>Trüffel</c:v>
                </c:pt>
                <c:pt idx="184">
                  <c:v>Schokolade mit 50% Kakaoanteil</c:v>
                </c:pt>
                <c:pt idx="185">
                  <c:v>Schokolade mit 50% Kakaoanteil</c:v>
                </c:pt>
                <c:pt idx="186">
                  <c:v>Getreide-Zuckermais gegart</c:v>
                </c:pt>
                <c:pt idx="187">
                  <c:v>Kaffeesahne 10 % Fett (naehrwertrechner.de)</c:v>
                </c:pt>
                <c:pt idx="188">
                  <c:v>Hühnerei Vollei frisch 60 g</c:v>
                </c:pt>
                <c:pt idx="189">
                  <c:v>Rotkohl frisch</c:v>
                </c:pt>
                <c:pt idx="190">
                  <c:v>Kaffeesahne 15% Fett</c:v>
                </c:pt>
                <c:pt idx="191">
                  <c:v>Schwarzwälder Kirschtorte</c:v>
                </c:pt>
                <c:pt idx="192">
                  <c:v>Kokosnuss Raspeln getrocknet</c:v>
                </c:pt>
                <c:pt idx="193">
                  <c:v>Brennnessel roh</c:v>
                </c:pt>
                <c:pt idx="194">
                  <c:v>Rotkohl frisch gegart</c:v>
                </c:pt>
                <c:pt idx="195">
                  <c:v>Weisskohl frisch</c:v>
                </c:pt>
                <c:pt idx="196">
                  <c:v>Austernpilz roh</c:v>
                </c:pt>
                <c:pt idx="197">
                  <c:v>Luzernensprossen (Alfalfa) frisch</c:v>
                </c:pt>
                <c:pt idx="198">
                  <c:v>Hühnerei Vollei frisch 50 g</c:v>
                </c:pt>
                <c:pt idx="199">
                  <c:v>Gewürze-Schnittlauch</c:v>
                </c:pt>
                <c:pt idx="200">
                  <c:v>Schnittlauch frisch</c:v>
                </c:pt>
                <c:pt idx="201">
                  <c:v>Erbsen grün frisch</c:v>
                </c:pt>
                <c:pt idx="202">
                  <c:v>Kresse (Gartenkresse) (naehrwertrechner.de)</c:v>
                </c:pt>
                <c:pt idx="203">
                  <c:v>Buchweizen Mehl</c:v>
                </c:pt>
                <c:pt idx="204">
                  <c:v>Kidney-Bohnen Konserve gegart abgetropft</c:v>
                </c:pt>
                <c:pt idx="205">
                  <c:v>Sojasprossen frisch</c:v>
                </c:pt>
                <c:pt idx="206">
                  <c:v>Bambussprossen frisch</c:v>
                </c:pt>
                <c:pt idx="207">
                  <c:v>Stutenmilch</c:v>
                </c:pt>
                <c:pt idx="208">
                  <c:v>Steinpilz frisch</c:v>
                </c:pt>
                <c:pt idx="209">
                  <c:v>Dill frisch</c:v>
                </c:pt>
                <c:pt idx="210">
                  <c:v>Kokosnuss</c:v>
                </c:pt>
                <c:pt idx="211">
                  <c:v>Eselsmilch</c:v>
                </c:pt>
                <c:pt idx="212">
                  <c:v>Grünkohl frisch</c:v>
                </c:pt>
                <c:pt idx="213">
                  <c:v>Sojadrink/Sojadrinkprodukte</c:v>
                </c:pt>
                <c:pt idx="214">
                  <c:v>Bohnen weiss reif Konserve gegart abgetropft</c:v>
                </c:pt>
                <c:pt idx="215">
                  <c:v>Eierlikör</c:v>
                </c:pt>
                <c:pt idx="216">
                  <c:v>Getreide-Quinoa gekocht</c:v>
                </c:pt>
                <c:pt idx="217">
                  <c:v>Birkenpilz frisch</c:v>
                </c:pt>
                <c:pt idx="218">
                  <c:v>Sauerkraut (Zubereitung Haushalt)</c:v>
                </c:pt>
                <c:pt idx="219">
                  <c:v>Rucola roh</c:v>
                </c:pt>
                <c:pt idx="220">
                  <c:v>Gewürze-Basilikum frisch</c:v>
                </c:pt>
                <c:pt idx="221">
                  <c:v>Kerbel frisch</c:v>
                </c:pt>
                <c:pt idx="222">
                  <c:v>Zwetschge getrocknet</c:v>
                </c:pt>
                <c:pt idx="223">
                  <c:v>Champignon frisch</c:v>
                </c:pt>
                <c:pt idx="224">
                  <c:v>Edelkastanie geröstet</c:v>
                </c:pt>
                <c:pt idx="225">
                  <c:v>Bohnensprossen frisch</c:v>
                </c:pt>
                <c:pt idx="226">
                  <c:v>Liebstöckel frisch</c:v>
                </c:pt>
                <c:pt idx="227">
                  <c:v>Pimpinelle frisch</c:v>
                </c:pt>
                <c:pt idx="228">
                  <c:v>Wacholder frisch</c:v>
                </c:pt>
                <c:pt idx="229">
                  <c:v>Weinraute frisch</c:v>
                </c:pt>
                <c:pt idx="230">
                  <c:v>Zitronenmelisse frisch</c:v>
                </c:pt>
                <c:pt idx="231">
                  <c:v>Spargel grün</c:v>
                </c:pt>
                <c:pt idx="232">
                  <c:v>Estragon frisch</c:v>
                </c:pt>
                <c:pt idx="233">
                  <c:v>Knoblauch gegart</c:v>
                </c:pt>
                <c:pt idx="234">
                  <c:v>Blumenkohl gegart</c:v>
                </c:pt>
                <c:pt idx="235">
                  <c:v>Romanesco (Minarettkohl) roh</c:v>
                </c:pt>
                <c:pt idx="236">
                  <c:v>Meerrettich frisch</c:v>
                </c:pt>
                <c:pt idx="237">
                  <c:v>Knoblauch roh</c:v>
                </c:pt>
                <c:pt idx="238">
                  <c:v>Knoblauch roh</c:v>
                </c:pt>
                <c:pt idx="239">
                  <c:v>Mungobohnensprossen</c:v>
                </c:pt>
                <c:pt idx="240">
                  <c:v>Mungobohnensprossen frisch</c:v>
                </c:pt>
                <c:pt idx="241">
                  <c:v>Mungobohnensprossen frisch</c:v>
                </c:pt>
                <c:pt idx="242">
                  <c:v>Broccoli frisch</c:v>
                </c:pt>
                <c:pt idx="243">
                  <c:v>Blumenkohl roh</c:v>
                </c:pt>
                <c:pt idx="244">
                  <c:v>Blattspinat gegart</c:v>
                </c:pt>
                <c:pt idx="245">
                  <c:v>Broccoli frisch gegart</c:v>
                </c:pt>
                <c:pt idx="246">
                  <c:v>Waldpilze</c:v>
                </c:pt>
                <c:pt idx="247">
                  <c:v>Dattel getrocknet</c:v>
                </c:pt>
                <c:pt idx="248">
                  <c:v>Blattspinat frisch</c:v>
                </c:pt>
                <c:pt idx="249">
                  <c:v>Mangold frisch gegart</c:v>
                </c:pt>
                <c:pt idx="250">
                  <c:v>Spargel weiss gegart</c:v>
                </c:pt>
                <c:pt idx="251">
                  <c:v>Edel-Reizker frisch</c:v>
                </c:pt>
                <c:pt idx="252">
                  <c:v>Mango getrocknet</c:v>
                </c:pt>
                <c:pt idx="253">
                  <c:v>Gewürze-Kapern</c:v>
                </c:pt>
                <c:pt idx="254">
                  <c:v>Weintrauben getrocknet</c:v>
                </c:pt>
                <c:pt idx="255">
                  <c:v>Mangold frisch</c:v>
                </c:pt>
                <c:pt idx="256">
                  <c:v>Bohnen-Stangenbohnen grün frisch</c:v>
                </c:pt>
                <c:pt idx="257">
                  <c:v>Buschbohnen grün frisch</c:v>
                </c:pt>
                <c:pt idx="258">
                  <c:v>Stangenbohnen grün frisch</c:v>
                </c:pt>
                <c:pt idx="259">
                  <c:v>Bohnen grün gegart</c:v>
                </c:pt>
                <c:pt idx="260">
                  <c:v>Feldsalat frisch</c:v>
                </c:pt>
                <c:pt idx="261">
                  <c:v>Artischocken frisch gegart</c:v>
                </c:pt>
                <c:pt idx="262">
                  <c:v>Artischocken frisch</c:v>
                </c:pt>
                <c:pt idx="263">
                  <c:v>Oliven schwarz</c:v>
                </c:pt>
                <c:pt idx="264">
                  <c:v>Oliven schwarz frisch</c:v>
                </c:pt>
                <c:pt idx="265">
                  <c:v>Oliven schwarz gesäuert</c:v>
                </c:pt>
                <c:pt idx="266">
                  <c:v>Bier Starkbier</c:v>
                </c:pt>
                <c:pt idx="267">
                  <c:v>Bier Starkbier</c:v>
                </c:pt>
                <c:pt idx="268">
                  <c:v>Schokolade gefüllt mit Kokosnuss</c:v>
                </c:pt>
                <c:pt idx="269">
                  <c:v>Endivien frisch</c:v>
                </c:pt>
                <c:pt idx="270">
                  <c:v>Weinbrand - Kirsche</c:v>
                </c:pt>
                <c:pt idx="271">
                  <c:v>Topinambur frisch</c:v>
                </c:pt>
                <c:pt idx="272">
                  <c:v>Oregano</c:v>
                </c:pt>
                <c:pt idx="273">
                  <c:v>Brunnenkresse frisch</c:v>
                </c:pt>
                <c:pt idx="274">
                  <c:v>Feige frisch</c:v>
                </c:pt>
                <c:pt idx="275">
                  <c:v>Passionsfrucht - Maracuja frisch</c:v>
                </c:pt>
                <c:pt idx="276">
                  <c:v>Majoran frisch</c:v>
                </c:pt>
                <c:pt idx="277">
                  <c:v>Kapstachelbeere</c:v>
                </c:pt>
                <c:pt idx="278">
                  <c:v>Lollo Rosso roh</c:v>
                </c:pt>
                <c:pt idx="279">
                  <c:v>Batate (Süsskartoffel) gegart</c:v>
                </c:pt>
                <c:pt idx="280">
                  <c:v>Acerola getrocknet</c:v>
                </c:pt>
                <c:pt idx="281">
                  <c:v>Rotkappe frisch</c:v>
                </c:pt>
                <c:pt idx="282">
                  <c:v>Fenchel gegart</c:v>
                </c:pt>
                <c:pt idx="283">
                  <c:v>Fenchel frisch</c:v>
                </c:pt>
                <c:pt idx="284">
                  <c:v>Kartoffeln ungeschält frisch</c:v>
                </c:pt>
                <c:pt idx="285">
                  <c:v>Aprikose</c:v>
                </c:pt>
                <c:pt idx="286">
                  <c:v>Tomatensosse aus frischen Tomaten (Zubereitung Haushalt)</c:v>
                </c:pt>
                <c:pt idx="287">
                  <c:v>Kartoffel gegart</c:v>
                </c:pt>
                <c:pt idx="288">
                  <c:v>Salzkartoffeln (Zubereitung Haushalt)</c:v>
                </c:pt>
                <c:pt idx="289">
                  <c:v>Chicoree frisch</c:v>
                </c:pt>
                <c:pt idx="290">
                  <c:v>Salbei frisch</c:v>
                </c:pt>
                <c:pt idx="291">
                  <c:v>Kokosnussmilch 60% Kokosanteil</c:v>
                </c:pt>
                <c:pt idx="292">
                  <c:v>Lauch -Porree gegart</c:v>
                </c:pt>
                <c:pt idx="293">
                  <c:v>Lauch</c:v>
                </c:pt>
                <c:pt idx="294">
                  <c:v>Bier</c:v>
                </c:pt>
                <c:pt idx="295">
                  <c:v>Bier Hell</c:v>
                </c:pt>
                <c:pt idx="296">
                  <c:v>Kopfsalat frisch</c:v>
                </c:pt>
                <c:pt idx="297">
                  <c:v>Bohnen grün Konserve</c:v>
                </c:pt>
                <c:pt idx="298">
                  <c:v>Süsskartoffeln frisch</c:v>
                </c:pt>
                <c:pt idx="299">
                  <c:v>Bratkartoffeln (Zubereitung Haushalt)</c:v>
                </c:pt>
                <c:pt idx="300">
                  <c:v>Avocado frisch</c:v>
                </c:pt>
                <c:pt idx="301">
                  <c:v>Avocado roh</c:v>
                </c:pt>
                <c:pt idx="302">
                  <c:v>Oliven grün frisch</c:v>
                </c:pt>
                <c:pt idx="303">
                  <c:v>Thymian frisch</c:v>
                </c:pt>
                <c:pt idx="304">
                  <c:v>Haferdrink</c:v>
                </c:pt>
                <c:pt idx="305">
                  <c:v>Gemüsezwiebel roh</c:v>
                </c:pt>
                <c:pt idx="306">
                  <c:v>Oliven</c:v>
                </c:pt>
                <c:pt idx="307">
                  <c:v>Oliven grün gesäuert</c:v>
                </c:pt>
                <c:pt idx="308">
                  <c:v>Himbeere</c:v>
                </c:pt>
                <c:pt idx="309">
                  <c:v>Shiitakepilz frisch</c:v>
                </c:pt>
                <c:pt idx="310">
                  <c:v>Sanddornbeere frisch</c:v>
                </c:pt>
                <c:pt idx="311">
                  <c:v>Bier Dunkel</c:v>
                </c:pt>
                <c:pt idx="312">
                  <c:v>Gemüsepaprika rot frisch</c:v>
                </c:pt>
                <c:pt idx="313">
                  <c:v>Eisbergsalat frisch</c:v>
                </c:pt>
                <c:pt idx="314">
                  <c:v>Zwiebel</c:v>
                </c:pt>
                <c:pt idx="315">
                  <c:v>Aubergine frisch</c:v>
                </c:pt>
                <c:pt idx="316">
                  <c:v>Aubergine frisch gegart</c:v>
                </c:pt>
                <c:pt idx="317">
                  <c:v>Aubergine frisch gegart</c:v>
                </c:pt>
                <c:pt idx="318">
                  <c:v>Bier alkoholfrei (&lt; 0,5 Gew% Alkohol)</c:v>
                </c:pt>
                <c:pt idx="319">
                  <c:v>Orange frisch</c:v>
                </c:pt>
                <c:pt idx="320">
                  <c:v>Sanddornbeere Fruchtsaft</c:v>
                </c:pt>
                <c:pt idx="321">
                  <c:v>Gemüsepaprika gelb frisch</c:v>
                </c:pt>
                <c:pt idx="322">
                  <c:v>Lorbeer</c:v>
                </c:pt>
                <c:pt idx="323">
                  <c:v>Bleichsellerie Gemüsesaft</c:v>
                </c:pt>
                <c:pt idx="324">
                  <c:v>Honigmelone roh</c:v>
                </c:pt>
                <c:pt idx="325">
                  <c:v>Gemüsepaprika grün frisch</c:v>
                </c:pt>
                <c:pt idx="326">
                  <c:v>Johannisbeere schwarz frisch</c:v>
                </c:pt>
                <c:pt idx="327">
                  <c:v>Zucchini frisch</c:v>
                </c:pt>
                <c:pt idx="328">
                  <c:v>Zucchini frisch gegart</c:v>
                </c:pt>
                <c:pt idx="329">
                  <c:v>Orange Fruchtsaft</c:v>
                </c:pt>
                <c:pt idx="330">
                  <c:v>Sellerieblätter frisch</c:v>
                </c:pt>
                <c:pt idx="331">
                  <c:v>Flohsamenschalen</c:v>
                </c:pt>
                <c:pt idx="332">
                  <c:v>Pomelo frisch</c:v>
                </c:pt>
                <c:pt idx="333">
                  <c:v>Pomelo frisch</c:v>
                </c:pt>
                <c:pt idx="334">
                  <c:v>Brombeere</c:v>
                </c:pt>
                <c:pt idx="335">
                  <c:v>Bärlauch roh</c:v>
                </c:pt>
                <c:pt idx="336">
                  <c:v>Banane</c:v>
                </c:pt>
                <c:pt idx="337">
                  <c:v>Weizenbier (Weissbier) obergärig</c:v>
                </c:pt>
                <c:pt idx="338">
                  <c:v>Mandarine frisch </c:v>
                </c:pt>
                <c:pt idx="339">
                  <c:v>Johannisbeere</c:v>
                </c:pt>
                <c:pt idx="340">
                  <c:v>Clementine frisch</c:v>
                </c:pt>
                <c:pt idx="341">
                  <c:v>Zitrone frisch</c:v>
                </c:pt>
                <c:pt idx="342">
                  <c:v>Kokosblütenzucker</c:v>
                </c:pt>
                <c:pt idx="343">
                  <c:v>Rote Bete gegart</c:v>
                </c:pt>
                <c:pt idx="344">
                  <c:v>Kiwi frisch</c:v>
                </c:pt>
                <c:pt idx="345">
                  <c:v>Rote Bete Gemüsesaft</c:v>
                </c:pt>
                <c:pt idx="346">
                  <c:v>Wassermelone roh</c:v>
                </c:pt>
                <c:pt idx="347">
                  <c:v>Karotte gegart</c:v>
                </c:pt>
                <c:pt idx="348">
                  <c:v>Rosmarin frisch</c:v>
                </c:pt>
                <c:pt idx="349">
                  <c:v>Nektarine frisch</c:v>
                </c:pt>
                <c:pt idx="350">
                  <c:v>Kokosfett</c:v>
                </c:pt>
                <c:pt idx="351">
                  <c:v>Karotten roh</c:v>
                </c:pt>
                <c:pt idx="352">
                  <c:v>Kokosöl</c:v>
                </c:pt>
                <c:pt idx="353">
                  <c:v>Zitrone Fruchtsaft</c:v>
                </c:pt>
                <c:pt idx="354">
                  <c:v>Persimone</c:v>
                </c:pt>
                <c:pt idx="355">
                  <c:v>Rettich weiss frisch</c:v>
                </c:pt>
                <c:pt idx="356">
                  <c:v>Mirabelle frisch</c:v>
                </c:pt>
                <c:pt idx="357">
                  <c:v>Pfirsich frisch</c:v>
                </c:pt>
                <c:pt idx="358">
                  <c:v>Stachelbeere</c:v>
                </c:pt>
                <c:pt idx="359">
                  <c:v>Ingwerknolle</c:v>
                </c:pt>
                <c:pt idx="360">
                  <c:v>Radieschen frisch</c:v>
                </c:pt>
                <c:pt idx="361">
                  <c:v>Erdbeere frisch</c:v>
                </c:pt>
                <c:pt idx="362">
                  <c:v>Walderdbeere frisch</c:v>
                </c:pt>
                <c:pt idx="363">
                  <c:v>Pflaume frisch</c:v>
                </c:pt>
                <c:pt idx="364">
                  <c:v>Zwetschge frisch</c:v>
                </c:pt>
                <c:pt idx="365">
                  <c:v>Reisdrink</c:v>
                </c:pt>
                <c:pt idx="366">
                  <c:v>Granatapfel frisch</c:v>
                </c:pt>
                <c:pt idx="367">
                  <c:v>Chinakohl frisch</c:v>
                </c:pt>
                <c:pt idx="368">
                  <c:v>Kaki frisch</c:v>
                </c:pt>
                <c:pt idx="369">
                  <c:v>Karotte Gemüsesaft</c:v>
                </c:pt>
                <c:pt idx="370">
                  <c:v>Chinakohl frisch gegart</c:v>
                </c:pt>
                <c:pt idx="371">
                  <c:v>Granatapfel Fruchtsaft</c:v>
                </c:pt>
                <c:pt idx="372">
                  <c:v>Weintraube rot frisch</c:v>
                </c:pt>
                <c:pt idx="373">
                  <c:v>Weintraube weiss frisch</c:v>
                </c:pt>
                <c:pt idx="374">
                  <c:v>Heidelbeere frisch</c:v>
                </c:pt>
                <c:pt idx="375">
                  <c:v>Mango frisch</c:v>
                </c:pt>
                <c:pt idx="376">
                  <c:v>Heidelbeere Fruchtsaft</c:v>
                </c:pt>
                <c:pt idx="377">
                  <c:v>Weintraube rot Fruchtsaft</c:v>
                </c:pt>
                <c:pt idx="378">
                  <c:v>Mandeldrink ungesüsst</c:v>
                </c:pt>
                <c:pt idx="379">
                  <c:v>Papaya roh</c:v>
                </c:pt>
                <c:pt idx="380">
                  <c:v>Mango Fruchtsaft</c:v>
                </c:pt>
                <c:pt idx="381">
                  <c:v>Mango Fruchtsaft</c:v>
                </c:pt>
                <c:pt idx="382">
                  <c:v>Kaffee mit Milch (Getränk)</c:v>
                </c:pt>
                <c:pt idx="383">
                  <c:v>Tomate rot roh</c:v>
                </c:pt>
                <c:pt idx="384">
                  <c:v>Tomaten-Cocktailtomaten</c:v>
                </c:pt>
                <c:pt idx="385">
                  <c:v>Ananas frisch</c:v>
                </c:pt>
                <c:pt idx="386">
                  <c:v>Wein-Rotwein leicht</c:v>
                </c:pt>
                <c:pt idx="387">
                  <c:v>Wein-Rotwein mittel Qualitätswein</c:v>
                </c:pt>
                <c:pt idx="388">
                  <c:v>Wein-Rotwein schwer</c:v>
                </c:pt>
                <c:pt idx="389">
                  <c:v>Ananas Fruchtsaft</c:v>
                </c:pt>
                <c:pt idx="390">
                  <c:v>Tomaten Gemüsesaft</c:v>
                </c:pt>
                <c:pt idx="391">
                  <c:v>Birne frisch</c:v>
                </c:pt>
                <c:pt idx="392">
                  <c:v>Wein-Weisswein trocken</c:v>
                </c:pt>
                <c:pt idx="393">
                  <c:v>Gurke frisch</c:v>
                </c:pt>
                <c:pt idx="394">
                  <c:v>Apfel</c:v>
                </c:pt>
                <c:pt idx="395">
                  <c:v>Kürbissuppe (Zubereitung Haushalt)</c:v>
                </c:pt>
                <c:pt idx="396">
                  <c:v>Apfel Fruchtsaft (Ohne Zuckerzusatz)</c:v>
                </c:pt>
                <c:pt idx="397">
                  <c:v>Apfel Fruchtsaft (Ohne Zuckerzusatz)</c:v>
                </c:pt>
                <c:pt idx="398">
                  <c:v>Preiselbeere Fruchtsaft</c:v>
                </c:pt>
                <c:pt idx="399">
                  <c:v>Kokoswasser</c:v>
                </c:pt>
                <c:pt idx="400">
                  <c:v>Tee schwarz mit Milch (Getränk)</c:v>
                </c:pt>
                <c:pt idx="401">
                  <c:v>Kaffee (Getränk)</c:v>
                </c:pt>
                <c:pt idx="402">
                  <c:v>Beere-Goji Beere getrocknet</c:v>
                </c:pt>
                <c:pt idx="403">
                  <c:v>Most</c:v>
                </c:pt>
                <c:pt idx="404">
                  <c:v>Cognac</c:v>
                </c:pt>
                <c:pt idx="405">
                  <c:v>Kirschwasser</c:v>
                </c:pt>
                <c:pt idx="406">
                  <c:v>Klare Branntweine (klare Spirituosen)</c:v>
                </c:pt>
                <c:pt idx="407">
                  <c:v>Whisky</c:v>
                </c:pt>
                <c:pt idx="408">
                  <c:v>Zwetschgenwasser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AS'!$HR$8:$HR$422</c:f>
              <c:numCache>
                <c:formatCode>General</c:formatCode>
                <c:ptCount val="415"/>
                <c:pt idx="0">
                  <c:v>3157</c:v>
                </c:pt>
                <c:pt idx="1">
                  <c:v>3157</c:v>
                </c:pt>
                <c:pt idx="2">
                  <c:v>2867</c:v>
                </c:pt>
                <c:pt idx="3">
                  <c:v>2770</c:v>
                </c:pt>
                <c:pt idx="4">
                  <c:v>2745</c:v>
                </c:pt>
                <c:pt idx="5">
                  <c:v>2483</c:v>
                </c:pt>
                <c:pt idx="6">
                  <c:v>2468</c:v>
                </c:pt>
                <c:pt idx="7">
                  <c:v>2468</c:v>
                </c:pt>
                <c:pt idx="8">
                  <c:v>2202</c:v>
                </c:pt>
                <c:pt idx="9">
                  <c:v>2202</c:v>
                </c:pt>
                <c:pt idx="10">
                  <c:v>2191</c:v>
                </c:pt>
                <c:pt idx="11">
                  <c:v>2057</c:v>
                </c:pt>
                <c:pt idx="12">
                  <c:v>1911</c:v>
                </c:pt>
                <c:pt idx="13">
                  <c:v>1888</c:v>
                </c:pt>
                <c:pt idx="14">
                  <c:v>1811.6</c:v>
                </c:pt>
                <c:pt idx="15">
                  <c:v>1740</c:v>
                </c:pt>
                <c:pt idx="16">
                  <c:v>1732.2</c:v>
                </c:pt>
                <c:pt idx="17">
                  <c:v>1547</c:v>
                </c:pt>
                <c:pt idx="18">
                  <c:v>1547</c:v>
                </c:pt>
                <c:pt idx="19">
                  <c:v>1528</c:v>
                </c:pt>
                <c:pt idx="20">
                  <c:v>1528</c:v>
                </c:pt>
                <c:pt idx="21">
                  <c:v>1505</c:v>
                </c:pt>
                <c:pt idx="22">
                  <c:v>1505</c:v>
                </c:pt>
                <c:pt idx="23">
                  <c:v>1505</c:v>
                </c:pt>
                <c:pt idx="24">
                  <c:v>1505</c:v>
                </c:pt>
                <c:pt idx="25">
                  <c:v>1505</c:v>
                </c:pt>
                <c:pt idx="26">
                  <c:v>1505</c:v>
                </c:pt>
                <c:pt idx="27">
                  <c:v>1505</c:v>
                </c:pt>
                <c:pt idx="28">
                  <c:v>1505</c:v>
                </c:pt>
                <c:pt idx="29">
                  <c:v>1505</c:v>
                </c:pt>
                <c:pt idx="30">
                  <c:v>1505</c:v>
                </c:pt>
                <c:pt idx="31">
                  <c:v>1490</c:v>
                </c:pt>
                <c:pt idx="32">
                  <c:v>1484.9</c:v>
                </c:pt>
                <c:pt idx="33">
                  <c:v>1450</c:v>
                </c:pt>
                <c:pt idx="34">
                  <c:v>1430</c:v>
                </c:pt>
                <c:pt idx="35">
                  <c:v>1426</c:v>
                </c:pt>
                <c:pt idx="36">
                  <c:v>1410</c:v>
                </c:pt>
                <c:pt idx="37">
                  <c:v>1358</c:v>
                </c:pt>
                <c:pt idx="38">
                  <c:v>1347</c:v>
                </c:pt>
                <c:pt idx="39">
                  <c:v>1337</c:v>
                </c:pt>
                <c:pt idx="40">
                  <c:v>1318</c:v>
                </c:pt>
                <c:pt idx="41">
                  <c:v>1314</c:v>
                </c:pt>
                <c:pt idx="42">
                  <c:v>1304</c:v>
                </c:pt>
                <c:pt idx="43">
                  <c:v>1302</c:v>
                </c:pt>
                <c:pt idx="44">
                  <c:v>1268</c:v>
                </c:pt>
                <c:pt idx="45">
                  <c:v>1265.8</c:v>
                </c:pt>
                <c:pt idx="46">
                  <c:v>1257.0999999999999</c:v>
                </c:pt>
                <c:pt idx="47">
                  <c:v>1248</c:v>
                </c:pt>
                <c:pt idx="48">
                  <c:v>1248</c:v>
                </c:pt>
                <c:pt idx="49">
                  <c:v>1218</c:v>
                </c:pt>
                <c:pt idx="50">
                  <c:v>1207</c:v>
                </c:pt>
                <c:pt idx="51">
                  <c:v>1187</c:v>
                </c:pt>
                <c:pt idx="52">
                  <c:v>1140</c:v>
                </c:pt>
                <c:pt idx="53">
                  <c:v>1140</c:v>
                </c:pt>
                <c:pt idx="54">
                  <c:v>1132</c:v>
                </c:pt>
                <c:pt idx="55">
                  <c:v>1122</c:v>
                </c:pt>
                <c:pt idx="56">
                  <c:v>1095</c:v>
                </c:pt>
                <c:pt idx="57">
                  <c:v>1085</c:v>
                </c:pt>
                <c:pt idx="58">
                  <c:v>1070</c:v>
                </c:pt>
                <c:pt idx="59">
                  <c:v>1030</c:v>
                </c:pt>
                <c:pt idx="60">
                  <c:v>1027</c:v>
                </c:pt>
                <c:pt idx="61">
                  <c:v>1024</c:v>
                </c:pt>
                <c:pt idx="62">
                  <c:v>1024</c:v>
                </c:pt>
                <c:pt idx="63">
                  <c:v>990</c:v>
                </c:pt>
                <c:pt idx="64">
                  <c:v>987</c:v>
                </c:pt>
                <c:pt idx="65">
                  <c:v>969</c:v>
                </c:pt>
                <c:pt idx="66">
                  <c:v>964</c:v>
                </c:pt>
                <c:pt idx="67">
                  <c:v>964</c:v>
                </c:pt>
                <c:pt idx="68">
                  <c:v>957</c:v>
                </c:pt>
                <c:pt idx="69">
                  <c:v>957</c:v>
                </c:pt>
                <c:pt idx="70">
                  <c:v>954</c:v>
                </c:pt>
                <c:pt idx="71">
                  <c:v>933</c:v>
                </c:pt>
                <c:pt idx="72">
                  <c:v>933</c:v>
                </c:pt>
                <c:pt idx="73">
                  <c:v>933</c:v>
                </c:pt>
                <c:pt idx="74">
                  <c:v>932</c:v>
                </c:pt>
                <c:pt idx="75">
                  <c:v>923</c:v>
                </c:pt>
                <c:pt idx="76">
                  <c:v>922</c:v>
                </c:pt>
                <c:pt idx="77">
                  <c:v>906</c:v>
                </c:pt>
                <c:pt idx="78">
                  <c:v>885</c:v>
                </c:pt>
                <c:pt idx="79">
                  <c:v>885</c:v>
                </c:pt>
                <c:pt idx="80">
                  <c:v>876</c:v>
                </c:pt>
                <c:pt idx="81">
                  <c:v>871</c:v>
                </c:pt>
                <c:pt idx="82">
                  <c:v>869</c:v>
                </c:pt>
                <c:pt idx="83">
                  <c:v>864</c:v>
                </c:pt>
                <c:pt idx="84">
                  <c:v>856</c:v>
                </c:pt>
                <c:pt idx="85">
                  <c:v>849</c:v>
                </c:pt>
                <c:pt idx="86">
                  <c:v>847</c:v>
                </c:pt>
                <c:pt idx="87">
                  <c:v>845</c:v>
                </c:pt>
                <c:pt idx="88">
                  <c:v>840</c:v>
                </c:pt>
                <c:pt idx="89">
                  <c:v>832</c:v>
                </c:pt>
                <c:pt idx="90">
                  <c:v>828</c:v>
                </c:pt>
                <c:pt idx="91">
                  <c:v>827</c:v>
                </c:pt>
                <c:pt idx="92">
                  <c:v>827</c:v>
                </c:pt>
                <c:pt idx="93">
                  <c:v>827</c:v>
                </c:pt>
                <c:pt idx="94">
                  <c:v>821</c:v>
                </c:pt>
                <c:pt idx="95">
                  <c:v>815.9</c:v>
                </c:pt>
                <c:pt idx="96">
                  <c:v>812</c:v>
                </c:pt>
                <c:pt idx="97">
                  <c:v>809</c:v>
                </c:pt>
                <c:pt idx="98">
                  <c:v>806</c:v>
                </c:pt>
                <c:pt idx="99">
                  <c:v>801</c:v>
                </c:pt>
                <c:pt idx="100">
                  <c:v>792.5</c:v>
                </c:pt>
                <c:pt idx="101">
                  <c:v>791</c:v>
                </c:pt>
                <c:pt idx="102">
                  <c:v>788</c:v>
                </c:pt>
                <c:pt idx="103">
                  <c:v>787</c:v>
                </c:pt>
                <c:pt idx="104">
                  <c:v>785</c:v>
                </c:pt>
                <c:pt idx="105">
                  <c:v>785</c:v>
                </c:pt>
                <c:pt idx="106">
                  <c:v>776</c:v>
                </c:pt>
                <c:pt idx="107">
                  <c:v>775</c:v>
                </c:pt>
                <c:pt idx="108">
                  <c:v>767</c:v>
                </c:pt>
                <c:pt idx="109">
                  <c:v>756</c:v>
                </c:pt>
                <c:pt idx="110">
                  <c:v>743</c:v>
                </c:pt>
                <c:pt idx="111">
                  <c:v>740</c:v>
                </c:pt>
                <c:pt idx="112">
                  <c:v>734</c:v>
                </c:pt>
                <c:pt idx="113">
                  <c:v>732</c:v>
                </c:pt>
                <c:pt idx="114">
                  <c:v>730.2</c:v>
                </c:pt>
                <c:pt idx="115">
                  <c:v>730</c:v>
                </c:pt>
                <c:pt idx="116">
                  <c:v>706.3</c:v>
                </c:pt>
                <c:pt idx="117">
                  <c:v>705</c:v>
                </c:pt>
                <c:pt idx="118">
                  <c:v>699</c:v>
                </c:pt>
                <c:pt idx="119">
                  <c:v>698</c:v>
                </c:pt>
                <c:pt idx="120">
                  <c:v>684</c:v>
                </c:pt>
                <c:pt idx="121">
                  <c:v>684</c:v>
                </c:pt>
                <c:pt idx="122">
                  <c:v>683</c:v>
                </c:pt>
                <c:pt idx="123">
                  <c:v>664</c:v>
                </c:pt>
                <c:pt idx="124">
                  <c:v>662</c:v>
                </c:pt>
                <c:pt idx="125">
                  <c:v>657</c:v>
                </c:pt>
                <c:pt idx="126">
                  <c:v>656</c:v>
                </c:pt>
                <c:pt idx="127">
                  <c:v>647</c:v>
                </c:pt>
                <c:pt idx="128">
                  <c:v>638</c:v>
                </c:pt>
                <c:pt idx="129">
                  <c:v>638</c:v>
                </c:pt>
                <c:pt idx="130">
                  <c:v>637</c:v>
                </c:pt>
                <c:pt idx="131">
                  <c:v>630</c:v>
                </c:pt>
                <c:pt idx="132">
                  <c:v>622.79999999999995</c:v>
                </c:pt>
                <c:pt idx="133">
                  <c:v>621</c:v>
                </c:pt>
                <c:pt idx="134">
                  <c:v>611</c:v>
                </c:pt>
                <c:pt idx="135">
                  <c:v>601</c:v>
                </c:pt>
                <c:pt idx="136">
                  <c:v>587</c:v>
                </c:pt>
                <c:pt idx="137">
                  <c:v>567</c:v>
                </c:pt>
                <c:pt idx="138">
                  <c:v>567</c:v>
                </c:pt>
                <c:pt idx="139">
                  <c:v>566</c:v>
                </c:pt>
                <c:pt idx="140">
                  <c:v>540</c:v>
                </c:pt>
                <c:pt idx="141">
                  <c:v>539</c:v>
                </c:pt>
                <c:pt idx="142">
                  <c:v>538.20000000000005</c:v>
                </c:pt>
                <c:pt idx="143">
                  <c:v>538</c:v>
                </c:pt>
                <c:pt idx="144">
                  <c:v>525.29999999999995</c:v>
                </c:pt>
                <c:pt idx="145">
                  <c:v>518</c:v>
                </c:pt>
                <c:pt idx="146">
                  <c:v>510</c:v>
                </c:pt>
                <c:pt idx="147">
                  <c:v>490</c:v>
                </c:pt>
                <c:pt idx="148">
                  <c:v>486</c:v>
                </c:pt>
                <c:pt idx="149">
                  <c:v>481</c:v>
                </c:pt>
                <c:pt idx="150">
                  <c:v>479</c:v>
                </c:pt>
                <c:pt idx="151">
                  <c:v>476</c:v>
                </c:pt>
                <c:pt idx="152">
                  <c:v>429.3</c:v>
                </c:pt>
                <c:pt idx="153">
                  <c:v>428</c:v>
                </c:pt>
                <c:pt idx="154">
                  <c:v>425</c:v>
                </c:pt>
                <c:pt idx="155">
                  <c:v>425</c:v>
                </c:pt>
                <c:pt idx="156">
                  <c:v>421</c:v>
                </c:pt>
                <c:pt idx="157">
                  <c:v>407</c:v>
                </c:pt>
                <c:pt idx="158">
                  <c:v>405</c:v>
                </c:pt>
                <c:pt idx="159">
                  <c:v>400</c:v>
                </c:pt>
                <c:pt idx="160">
                  <c:v>397</c:v>
                </c:pt>
                <c:pt idx="161">
                  <c:v>383</c:v>
                </c:pt>
                <c:pt idx="162">
                  <c:v>381.6</c:v>
                </c:pt>
                <c:pt idx="163">
                  <c:v>381</c:v>
                </c:pt>
                <c:pt idx="164">
                  <c:v>381</c:v>
                </c:pt>
                <c:pt idx="165">
                  <c:v>372.9</c:v>
                </c:pt>
                <c:pt idx="166">
                  <c:v>365</c:v>
                </c:pt>
                <c:pt idx="167">
                  <c:v>360</c:v>
                </c:pt>
                <c:pt idx="168">
                  <c:v>354</c:v>
                </c:pt>
                <c:pt idx="169">
                  <c:v>353</c:v>
                </c:pt>
                <c:pt idx="170">
                  <c:v>342</c:v>
                </c:pt>
                <c:pt idx="171">
                  <c:v>340</c:v>
                </c:pt>
                <c:pt idx="172">
                  <c:v>335</c:v>
                </c:pt>
                <c:pt idx="173">
                  <c:v>333.9</c:v>
                </c:pt>
                <c:pt idx="174">
                  <c:v>329</c:v>
                </c:pt>
                <c:pt idx="175">
                  <c:v>329</c:v>
                </c:pt>
                <c:pt idx="176">
                  <c:v>320</c:v>
                </c:pt>
                <c:pt idx="177">
                  <c:v>319</c:v>
                </c:pt>
                <c:pt idx="178">
                  <c:v>316</c:v>
                </c:pt>
                <c:pt idx="179">
                  <c:v>314</c:v>
                </c:pt>
                <c:pt idx="180">
                  <c:v>314</c:v>
                </c:pt>
                <c:pt idx="181">
                  <c:v>312</c:v>
                </c:pt>
                <c:pt idx="182">
                  <c:v>310</c:v>
                </c:pt>
                <c:pt idx="183">
                  <c:v>304</c:v>
                </c:pt>
                <c:pt idx="184">
                  <c:v>303</c:v>
                </c:pt>
                <c:pt idx="185">
                  <c:v>303</c:v>
                </c:pt>
                <c:pt idx="186">
                  <c:v>292</c:v>
                </c:pt>
                <c:pt idx="187">
                  <c:v>291</c:v>
                </c:pt>
                <c:pt idx="188">
                  <c:v>286.2</c:v>
                </c:pt>
                <c:pt idx="189">
                  <c:v>284</c:v>
                </c:pt>
                <c:pt idx="190">
                  <c:v>282</c:v>
                </c:pt>
                <c:pt idx="191">
                  <c:v>278</c:v>
                </c:pt>
                <c:pt idx="192">
                  <c:v>260</c:v>
                </c:pt>
                <c:pt idx="193">
                  <c:v>260</c:v>
                </c:pt>
                <c:pt idx="194">
                  <c:v>260</c:v>
                </c:pt>
                <c:pt idx="195">
                  <c:v>259</c:v>
                </c:pt>
                <c:pt idx="196">
                  <c:v>257</c:v>
                </c:pt>
                <c:pt idx="197">
                  <c:v>252</c:v>
                </c:pt>
                <c:pt idx="198">
                  <c:v>238.5</c:v>
                </c:pt>
                <c:pt idx="199">
                  <c:v>233</c:v>
                </c:pt>
                <c:pt idx="200">
                  <c:v>233</c:v>
                </c:pt>
                <c:pt idx="201">
                  <c:v>229</c:v>
                </c:pt>
                <c:pt idx="202">
                  <c:v>226</c:v>
                </c:pt>
                <c:pt idx="203">
                  <c:v>214</c:v>
                </c:pt>
                <c:pt idx="204">
                  <c:v>212</c:v>
                </c:pt>
                <c:pt idx="205">
                  <c:v>212</c:v>
                </c:pt>
                <c:pt idx="206">
                  <c:v>210</c:v>
                </c:pt>
                <c:pt idx="207">
                  <c:v>207</c:v>
                </c:pt>
                <c:pt idx="208">
                  <c:v>198</c:v>
                </c:pt>
                <c:pt idx="209">
                  <c:v>195</c:v>
                </c:pt>
                <c:pt idx="210">
                  <c:v>194</c:v>
                </c:pt>
                <c:pt idx="211">
                  <c:v>188</c:v>
                </c:pt>
                <c:pt idx="212">
                  <c:v>181</c:v>
                </c:pt>
                <c:pt idx="213">
                  <c:v>181</c:v>
                </c:pt>
                <c:pt idx="214">
                  <c:v>176</c:v>
                </c:pt>
                <c:pt idx="215">
                  <c:v>176</c:v>
                </c:pt>
                <c:pt idx="216">
                  <c:v>172.8</c:v>
                </c:pt>
                <c:pt idx="217">
                  <c:v>172</c:v>
                </c:pt>
                <c:pt idx="218">
                  <c:v>168</c:v>
                </c:pt>
                <c:pt idx="219">
                  <c:v>163.4</c:v>
                </c:pt>
                <c:pt idx="220">
                  <c:v>163</c:v>
                </c:pt>
                <c:pt idx="221">
                  <c:v>156</c:v>
                </c:pt>
                <c:pt idx="222">
                  <c:v>152</c:v>
                </c:pt>
                <c:pt idx="223">
                  <c:v>151</c:v>
                </c:pt>
                <c:pt idx="224">
                  <c:v>141</c:v>
                </c:pt>
                <c:pt idx="225">
                  <c:v>140</c:v>
                </c:pt>
                <c:pt idx="226">
                  <c:v>140</c:v>
                </c:pt>
                <c:pt idx="227">
                  <c:v>140</c:v>
                </c:pt>
                <c:pt idx="228">
                  <c:v>140</c:v>
                </c:pt>
                <c:pt idx="229">
                  <c:v>140</c:v>
                </c:pt>
                <c:pt idx="230">
                  <c:v>140</c:v>
                </c:pt>
                <c:pt idx="231">
                  <c:v>137</c:v>
                </c:pt>
                <c:pt idx="232">
                  <c:v>136</c:v>
                </c:pt>
                <c:pt idx="233">
                  <c:v>135</c:v>
                </c:pt>
                <c:pt idx="234">
                  <c:v>133</c:v>
                </c:pt>
                <c:pt idx="235">
                  <c:v>133</c:v>
                </c:pt>
                <c:pt idx="236">
                  <c:v>132</c:v>
                </c:pt>
                <c:pt idx="237">
                  <c:v>130</c:v>
                </c:pt>
                <c:pt idx="238">
                  <c:v>130</c:v>
                </c:pt>
                <c:pt idx="239">
                  <c:v>128</c:v>
                </c:pt>
                <c:pt idx="240">
                  <c:v>128</c:v>
                </c:pt>
                <c:pt idx="241">
                  <c:v>128</c:v>
                </c:pt>
                <c:pt idx="242">
                  <c:v>125</c:v>
                </c:pt>
                <c:pt idx="243">
                  <c:v>122</c:v>
                </c:pt>
                <c:pt idx="244">
                  <c:v>120</c:v>
                </c:pt>
                <c:pt idx="245">
                  <c:v>120</c:v>
                </c:pt>
                <c:pt idx="246">
                  <c:v>116</c:v>
                </c:pt>
                <c:pt idx="247">
                  <c:v>110</c:v>
                </c:pt>
                <c:pt idx="248">
                  <c:v>108</c:v>
                </c:pt>
                <c:pt idx="249">
                  <c:v>107</c:v>
                </c:pt>
                <c:pt idx="250">
                  <c:v>105</c:v>
                </c:pt>
                <c:pt idx="251">
                  <c:v>104</c:v>
                </c:pt>
                <c:pt idx="252">
                  <c:v>101</c:v>
                </c:pt>
                <c:pt idx="253">
                  <c:v>100</c:v>
                </c:pt>
                <c:pt idx="254">
                  <c:v>98</c:v>
                </c:pt>
                <c:pt idx="255">
                  <c:v>96</c:v>
                </c:pt>
                <c:pt idx="256">
                  <c:v>96</c:v>
                </c:pt>
                <c:pt idx="257">
                  <c:v>96</c:v>
                </c:pt>
                <c:pt idx="258">
                  <c:v>96</c:v>
                </c:pt>
                <c:pt idx="259">
                  <c:v>96</c:v>
                </c:pt>
                <c:pt idx="260">
                  <c:v>96</c:v>
                </c:pt>
                <c:pt idx="261">
                  <c:v>96</c:v>
                </c:pt>
                <c:pt idx="262">
                  <c:v>96</c:v>
                </c:pt>
                <c:pt idx="263">
                  <c:v>92</c:v>
                </c:pt>
                <c:pt idx="264">
                  <c:v>92</c:v>
                </c:pt>
                <c:pt idx="265">
                  <c:v>92</c:v>
                </c:pt>
                <c:pt idx="266">
                  <c:v>92</c:v>
                </c:pt>
                <c:pt idx="267">
                  <c:v>92</c:v>
                </c:pt>
                <c:pt idx="268">
                  <c:v>91</c:v>
                </c:pt>
                <c:pt idx="269">
                  <c:v>91</c:v>
                </c:pt>
                <c:pt idx="270">
                  <c:v>89</c:v>
                </c:pt>
                <c:pt idx="271">
                  <c:v>88</c:v>
                </c:pt>
                <c:pt idx="272">
                  <c:v>88</c:v>
                </c:pt>
                <c:pt idx="273">
                  <c:v>85</c:v>
                </c:pt>
                <c:pt idx="274">
                  <c:v>85</c:v>
                </c:pt>
                <c:pt idx="275">
                  <c:v>84</c:v>
                </c:pt>
                <c:pt idx="276">
                  <c:v>82</c:v>
                </c:pt>
                <c:pt idx="277">
                  <c:v>81</c:v>
                </c:pt>
                <c:pt idx="278">
                  <c:v>81</c:v>
                </c:pt>
                <c:pt idx="279">
                  <c:v>80</c:v>
                </c:pt>
                <c:pt idx="280">
                  <c:v>80</c:v>
                </c:pt>
                <c:pt idx="281">
                  <c:v>80</c:v>
                </c:pt>
                <c:pt idx="282">
                  <c:v>78</c:v>
                </c:pt>
                <c:pt idx="283">
                  <c:v>74</c:v>
                </c:pt>
                <c:pt idx="284">
                  <c:v>73</c:v>
                </c:pt>
                <c:pt idx="285">
                  <c:v>73</c:v>
                </c:pt>
                <c:pt idx="286">
                  <c:v>73</c:v>
                </c:pt>
                <c:pt idx="287">
                  <c:v>70</c:v>
                </c:pt>
                <c:pt idx="288">
                  <c:v>70</c:v>
                </c:pt>
                <c:pt idx="289">
                  <c:v>68</c:v>
                </c:pt>
                <c:pt idx="290">
                  <c:v>68</c:v>
                </c:pt>
                <c:pt idx="291">
                  <c:v>67.099999999999994</c:v>
                </c:pt>
                <c:pt idx="292">
                  <c:v>67</c:v>
                </c:pt>
                <c:pt idx="293">
                  <c:v>67</c:v>
                </c:pt>
                <c:pt idx="294">
                  <c:v>66</c:v>
                </c:pt>
                <c:pt idx="295">
                  <c:v>66</c:v>
                </c:pt>
                <c:pt idx="296">
                  <c:v>65</c:v>
                </c:pt>
                <c:pt idx="297">
                  <c:v>63</c:v>
                </c:pt>
                <c:pt idx="298">
                  <c:v>62</c:v>
                </c:pt>
                <c:pt idx="299">
                  <c:v>62</c:v>
                </c:pt>
                <c:pt idx="300">
                  <c:v>60</c:v>
                </c:pt>
                <c:pt idx="301">
                  <c:v>60</c:v>
                </c:pt>
                <c:pt idx="302">
                  <c:v>59</c:v>
                </c:pt>
                <c:pt idx="303">
                  <c:v>59</c:v>
                </c:pt>
                <c:pt idx="304">
                  <c:v>58.6</c:v>
                </c:pt>
                <c:pt idx="305">
                  <c:v>58</c:v>
                </c:pt>
                <c:pt idx="306">
                  <c:v>58</c:v>
                </c:pt>
                <c:pt idx="307">
                  <c:v>58</c:v>
                </c:pt>
                <c:pt idx="308">
                  <c:v>58</c:v>
                </c:pt>
                <c:pt idx="309">
                  <c:v>56</c:v>
                </c:pt>
                <c:pt idx="310">
                  <c:v>53</c:v>
                </c:pt>
                <c:pt idx="311">
                  <c:v>53</c:v>
                </c:pt>
                <c:pt idx="312">
                  <c:v>52</c:v>
                </c:pt>
                <c:pt idx="313">
                  <c:v>52</c:v>
                </c:pt>
                <c:pt idx="314">
                  <c:v>51</c:v>
                </c:pt>
                <c:pt idx="315">
                  <c:v>51</c:v>
                </c:pt>
                <c:pt idx="316">
                  <c:v>51</c:v>
                </c:pt>
                <c:pt idx="317">
                  <c:v>51</c:v>
                </c:pt>
                <c:pt idx="318">
                  <c:v>50</c:v>
                </c:pt>
                <c:pt idx="319">
                  <c:v>49</c:v>
                </c:pt>
                <c:pt idx="320">
                  <c:v>49</c:v>
                </c:pt>
                <c:pt idx="321">
                  <c:v>48</c:v>
                </c:pt>
                <c:pt idx="322">
                  <c:v>48</c:v>
                </c:pt>
                <c:pt idx="323">
                  <c:v>47</c:v>
                </c:pt>
                <c:pt idx="324">
                  <c:v>47</c:v>
                </c:pt>
                <c:pt idx="325">
                  <c:v>47</c:v>
                </c:pt>
                <c:pt idx="326">
                  <c:v>46</c:v>
                </c:pt>
                <c:pt idx="327">
                  <c:v>46</c:v>
                </c:pt>
                <c:pt idx="328">
                  <c:v>46</c:v>
                </c:pt>
                <c:pt idx="329">
                  <c:v>45</c:v>
                </c:pt>
                <c:pt idx="330">
                  <c:v>44</c:v>
                </c:pt>
                <c:pt idx="331">
                  <c:v>43.8</c:v>
                </c:pt>
                <c:pt idx="332">
                  <c:v>42</c:v>
                </c:pt>
                <c:pt idx="333">
                  <c:v>42</c:v>
                </c:pt>
                <c:pt idx="334">
                  <c:v>42</c:v>
                </c:pt>
                <c:pt idx="335">
                  <c:v>40</c:v>
                </c:pt>
                <c:pt idx="336">
                  <c:v>40</c:v>
                </c:pt>
                <c:pt idx="337">
                  <c:v>40</c:v>
                </c:pt>
                <c:pt idx="338">
                  <c:v>39</c:v>
                </c:pt>
                <c:pt idx="339">
                  <c:v>39</c:v>
                </c:pt>
                <c:pt idx="340">
                  <c:v>38</c:v>
                </c:pt>
                <c:pt idx="341">
                  <c:v>37</c:v>
                </c:pt>
                <c:pt idx="342">
                  <c:v>36.799999999999997</c:v>
                </c:pt>
                <c:pt idx="343">
                  <c:v>36</c:v>
                </c:pt>
                <c:pt idx="344">
                  <c:v>35</c:v>
                </c:pt>
                <c:pt idx="345">
                  <c:v>34</c:v>
                </c:pt>
                <c:pt idx="346">
                  <c:v>34</c:v>
                </c:pt>
                <c:pt idx="347">
                  <c:v>32</c:v>
                </c:pt>
                <c:pt idx="348">
                  <c:v>32</c:v>
                </c:pt>
                <c:pt idx="349">
                  <c:v>32</c:v>
                </c:pt>
                <c:pt idx="350">
                  <c:v>31</c:v>
                </c:pt>
                <c:pt idx="351">
                  <c:v>31</c:v>
                </c:pt>
                <c:pt idx="352">
                  <c:v>31</c:v>
                </c:pt>
                <c:pt idx="353">
                  <c:v>30</c:v>
                </c:pt>
                <c:pt idx="354">
                  <c:v>30</c:v>
                </c:pt>
                <c:pt idx="355">
                  <c:v>30</c:v>
                </c:pt>
                <c:pt idx="356">
                  <c:v>30</c:v>
                </c:pt>
                <c:pt idx="357">
                  <c:v>29</c:v>
                </c:pt>
                <c:pt idx="358">
                  <c:v>28</c:v>
                </c:pt>
                <c:pt idx="359">
                  <c:v>28</c:v>
                </c:pt>
                <c:pt idx="360">
                  <c:v>27</c:v>
                </c:pt>
                <c:pt idx="361">
                  <c:v>26</c:v>
                </c:pt>
                <c:pt idx="362">
                  <c:v>26</c:v>
                </c:pt>
                <c:pt idx="363">
                  <c:v>26</c:v>
                </c:pt>
                <c:pt idx="364">
                  <c:v>26</c:v>
                </c:pt>
                <c:pt idx="365">
                  <c:v>25.6</c:v>
                </c:pt>
                <c:pt idx="366">
                  <c:v>25</c:v>
                </c:pt>
                <c:pt idx="367">
                  <c:v>24</c:v>
                </c:pt>
                <c:pt idx="368">
                  <c:v>24</c:v>
                </c:pt>
                <c:pt idx="369">
                  <c:v>24</c:v>
                </c:pt>
                <c:pt idx="370">
                  <c:v>23</c:v>
                </c:pt>
                <c:pt idx="371">
                  <c:v>23</c:v>
                </c:pt>
                <c:pt idx="372">
                  <c:v>23</c:v>
                </c:pt>
                <c:pt idx="373">
                  <c:v>23</c:v>
                </c:pt>
                <c:pt idx="374">
                  <c:v>22</c:v>
                </c:pt>
                <c:pt idx="375">
                  <c:v>21</c:v>
                </c:pt>
                <c:pt idx="376">
                  <c:v>21</c:v>
                </c:pt>
                <c:pt idx="377">
                  <c:v>21</c:v>
                </c:pt>
                <c:pt idx="378">
                  <c:v>20.9</c:v>
                </c:pt>
                <c:pt idx="379">
                  <c:v>20</c:v>
                </c:pt>
                <c:pt idx="380">
                  <c:v>20</c:v>
                </c:pt>
                <c:pt idx="381">
                  <c:v>20</c:v>
                </c:pt>
                <c:pt idx="382">
                  <c:v>18</c:v>
                </c:pt>
                <c:pt idx="383">
                  <c:v>16</c:v>
                </c:pt>
                <c:pt idx="384">
                  <c:v>16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15</c:v>
                </c:pt>
                <c:pt idx="389">
                  <c:v>14</c:v>
                </c:pt>
                <c:pt idx="390">
                  <c:v>14</c:v>
                </c:pt>
                <c:pt idx="391">
                  <c:v>14</c:v>
                </c:pt>
                <c:pt idx="392">
                  <c:v>14</c:v>
                </c:pt>
                <c:pt idx="393">
                  <c:v>13</c:v>
                </c:pt>
                <c:pt idx="394">
                  <c:v>13</c:v>
                </c:pt>
                <c:pt idx="395">
                  <c:v>12</c:v>
                </c:pt>
                <c:pt idx="396">
                  <c:v>12</c:v>
                </c:pt>
                <c:pt idx="397">
                  <c:v>12</c:v>
                </c:pt>
                <c:pt idx="398">
                  <c:v>10</c:v>
                </c:pt>
                <c:pt idx="399">
                  <c:v>10</c:v>
                </c:pt>
                <c:pt idx="400">
                  <c:v>10</c:v>
                </c:pt>
                <c:pt idx="401">
                  <c:v>8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DA-4873-9569-9D8553690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9435008"/>
        <c:axId val="219436544"/>
      </c:barChart>
      <c:catAx>
        <c:axId val="2194350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436544"/>
        <c:crosses val="autoZero"/>
        <c:auto val="1"/>
        <c:lblAlgn val="ctr"/>
        <c:lblOffset val="100"/>
        <c:noMultiLvlLbl val="0"/>
      </c:catAx>
      <c:valAx>
        <c:axId val="2194365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43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Serin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Serin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AS'!$IE$8:$IE$422</c:f>
              <c:strCache>
                <c:ptCount val="415"/>
                <c:pt idx="0">
                  <c:v>Lupinenschrot</c:v>
                </c:pt>
                <c:pt idx="1">
                  <c:v>Kaviar echt</c:v>
                </c:pt>
                <c:pt idx="2">
                  <c:v>Erdnuss geröstet</c:v>
                </c:pt>
                <c:pt idx="3">
                  <c:v>Roquefort</c:v>
                </c:pt>
                <c:pt idx="4">
                  <c:v>Emmentaler</c:v>
                </c:pt>
                <c:pt idx="5">
                  <c:v>Emmentaler Vollfettstufe</c:v>
                </c:pt>
                <c:pt idx="6">
                  <c:v>Kürbiskerne getrocknet</c:v>
                </c:pt>
                <c:pt idx="7">
                  <c:v>Hirse roh</c:v>
                </c:pt>
                <c:pt idx="8">
                  <c:v>Hirse Vollkornflocken</c:v>
                </c:pt>
                <c:pt idx="9">
                  <c:v>Kürbiskerne geröstet</c:v>
                </c:pt>
                <c:pt idx="10">
                  <c:v>Feta</c:v>
                </c:pt>
                <c:pt idx="11">
                  <c:v>Schafskäse</c:v>
                </c:pt>
                <c:pt idx="12">
                  <c:v>Tilsiter</c:v>
                </c:pt>
                <c:pt idx="13">
                  <c:v>Bergkäse aus Ziegenmilch Vollfettstufe</c:v>
                </c:pt>
                <c:pt idx="14">
                  <c:v>Schnittkäse aus Ziegenmilch (45% Fett i. Tr.)</c:v>
                </c:pt>
                <c:pt idx="15">
                  <c:v>Weizen Keim</c:v>
                </c:pt>
                <c:pt idx="16">
                  <c:v>Kümmelkäse Rahmstufe</c:v>
                </c:pt>
                <c:pt idx="17">
                  <c:v>Linsen reif frisch</c:v>
                </c:pt>
                <c:pt idx="18">
                  <c:v>Schnittkäse aus Ziegenmilch (50% Fett i. Tr.)</c:v>
                </c:pt>
                <c:pt idx="19">
                  <c:v>Sonnenblumenkern</c:v>
                </c:pt>
                <c:pt idx="20">
                  <c:v>Amaranth roh</c:v>
                </c:pt>
                <c:pt idx="21">
                  <c:v>Brathähnchen Brustfilet gebraten (zubereitet ohne Fett)</c:v>
                </c:pt>
                <c:pt idx="22">
                  <c:v>Leinsamen</c:v>
                </c:pt>
                <c:pt idx="23">
                  <c:v>Forelle frisch gebraten Fischzuschnitt</c:v>
                </c:pt>
                <c:pt idx="24">
                  <c:v>Weichkäse aus Ziegenmilch (50% Fett i. Tr.)</c:v>
                </c:pt>
                <c:pt idx="25">
                  <c:v>Forelle blau (Zubereitung Gastronomie)</c:v>
                </c:pt>
                <c:pt idx="26">
                  <c:v>Kalb Schnitzel (mager) frisch gegart</c:v>
                </c:pt>
                <c:pt idx="27">
                  <c:v>Mozzarella</c:v>
                </c:pt>
                <c:pt idx="28">
                  <c:v>Chiasamen</c:v>
                </c:pt>
                <c:pt idx="29">
                  <c:v>Pistazie geröstet</c:v>
                </c:pt>
                <c:pt idx="30">
                  <c:v>Weichkäse aus Ziegenmilch (45% Fett i. Tr.)</c:v>
                </c:pt>
                <c:pt idx="31">
                  <c:v>Weichkäse aus Ziegenmilch (45% Fett i. Tr.)</c:v>
                </c:pt>
                <c:pt idx="32">
                  <c:v>Riesengarnelen gegrillt (Zubereitung Grossküche)</c:v>
                </c:pt>
                <c:pt idx="33">
                  <c:v>Kümmelkäse Vollfettstufe</c:v>
                </c:pt>
                <c:pt idx="34">
                  <c:v>Mungobohnen reif frisch</c:v>
                </c:pt>
                <c:pt idx="35">
                  <c:v>Kokosnuss Mehl</c:v>
                </c:pt>
                <c:pt idx="36">
                  <c:v>Zander frisch gebraten Fischzuschnitt</c:v>
                </c:pt>
                <c:pt idx="37">
                  <c:v>Forellenfilets gebraten (Zubereitung Gastronomie)</c:v>
                </c:pt>
                <c:pt idx="38">
                  <c:v>Pute Schenkel frisch gegart</c:v>
                </c:pt>
                <c:pt idx="39">
                  <c:v>Forelle geräuchert</c:v>
                </c:pt>
                <c:pt idx="40">
                  <c:v>Rind Hackfleisch gegart</c:v>
                </c:pt>
                <c:pt idx="41">
                  <c:v>Pinienkerne</c:v>
                </c:pt>
                <c:pt idx="42">
                  <c:v>Garnele frisch</c:v>
                </c:pt>
                <c:pt idx="43">
                  <c:v>Paranuss frisch</c:v>
                </c:pt>
                <c:pt idx="44">
                  <c:v>Pute Brust frisch</c:v>
                </c:pt>
                <c:pt idx="45">
                  <c:v>Kalb Filet (Lende) (mittelfett) frisch gegart</c:v>
                </c:pt>
                <c:pt idx="46">
                  <c:v>Mandel süss Mehl</c:v>
                </c:pt>
                <c:pt idx="47">
                  <c:v>Schwein Filet (mager) frisch</c:v>
                </c:pt>
                <c:pt idx="48">
                  <c:v>Mozzarella 30% Fett i. Tr.</c:v>
                </c:pt>
                <c:pt idx="49">
                  <c:v>Bachsaibling geräuchert</c:v>
                </c:pt>
                <c:pt idx="50">
                  <c:v>Dinkel ganzes Korn roh</c:v>
                </c:pt>
                <c:pt idx="51">
                  <c:v>Spiegelei</c:v>
                </c:pt>
                <c:pt idx="52">
                  <c:v>Mandeln gebrannt</c:v>
                </c:pt>
                <c:pt idx="53">
                  <c:v>Schwein Schnitzel (mittelfett) frisch</c:v>
                </c:pt>
                <c:pt idx="54">
                  <c:v>Krabbe klein (Shrimps) gegart</c:v>
                </c:pt>
                <c:pt idx="55">
                  <c:v>Lachs geräuchert</c:v>
                </c:pt>
                <c:pt idx="56">
                  <c:v>Kalb Leber gegart</c:v>
                </c:pt>
                <c:pt idx="57">
                  <c:v>Baumnuss-Walnuss</c:v>
                </c:pt>
                <c:pt idx="58">
                  <c:v>Schwein Schinkenspeck roh geräuchert</c:v>
                </c:pt>
                <c:pt idx="59">
                  <c:v>Fenchelsamen frisch</c:v>
                </c:pt>
                <c:pt idx="60">
                  <c:v>Zander frisch Fischzuschnitt</c:v>
                </c:pt>
                <c:pt idx="61">
                  <c:v>Reh Fleisch (mager) frisch</c:v>
                </c:pt>
                <c:pt idx="62">
                  <c:v>Kalbsleber gebraten</c:v>
                </c:pt>
                <c:pt idx="63">
                  <c:v>Zanderfilet paniert, gebraten (Zubereitung Gastronomie)</c:v>
                </c:pt>
                <c:pt idx="64">
                  <c:v>Schweineschnitzel paniert, gebraten</c:v>
                </c:pt>
                <c:pt idx="65">
                  <c:v>Schweineschnitzel paniert, gebraten (Zubereitung Gastronomie)</c:v>
                </c:pt>
                <c:pt idx="66">
                  <c:v>Lachs frisch</c:v>
                </c:pt>
                <c:pt idx="67">
                  <c:v>Hirsch Fleisch (mager) frisch</c:v>
                </c:pt>
                <c:pt idx="68">
                  <c:v>Cashewnuss frisch</c:v>
                </c:pt>
                <c:pt idx="69">
                  <c:v>Gänseleberpastete</c:v>
                </c:pt>
                <c:pt idx="70">
                  <c:v>Hühnerei Vollei frisch 90 g</c:v>
                </c:pt>
                <c:pt idx="71">
                  <c:v>Flohsamen</c:v>
                </c:pt>
                <c:pt idx="72">
                  <c:v>Brathähnchen Schenkel gegrillt</c:v>
                </c:pt>
                <c:pt idx="73">
                  <c:v>Leberpastete</c:v>
                </c:pt>
                <c:pt idx="74">
                  <c:v>Schinkenpastete</c:v>
                </c:pt>
                <c:pt idx="75">
                  <c:v>Cashewnuss geröstet</c:v>
                </c:pt>
                <c:pt idx="76">
                  <c:v>Schwein Hackfleisch frisch</c:v>
                </c:pt>
                <c:pt idx="77">
                  <c:v>Rind Filetsteak frisch</c:v>
                </c:pt>
                <c:pt idx="78">
                  <c:v>Schwein Speck durchwachsen (Frühstücksspeck)</c:v>
                </c:pt>
                <c:pt idx="79">
                  <c:v>Fleischkäse</c:v>
                </c:pt>
                <c:pt idx="80">
                  <c:v>Streichmettwurst</c:v>
                </c:pt>
                <c:pt idx="81">
                  <c:v>Streichmettwurst</c:v>
                </c:pt>
                <c:pt idx="82">
                  <c:v>Mandel süss geröstet und gesalzen</c:v>
                </c:pt>
                <c:pt idx="83">
                  <c:v>Dinkel Vollkornmehl</c:v>
                </c:pt>
                <c:pt idx="84">
                  <c:v>Hühnerei Vollei frisch 80 g</c:v>
                </c:pt>
                <c:pt idx="85">
                  <c:v>Schokolade mit 85% Kakaoanteil</c:v>
                </c:pt>
                <c:pt idx="86">
                  <c:v>Kalb Steak (mager) frisch</c:v>
                </c:pt>
                <c:pt idx="87">
                  <c:v>Getreide-Hafer</c:v>
                </c:pt>
                <c:pt idx="88">
                  <c:v>Kalb Hackfleisch frisch</c:v>
                </c:pt>
                <c:pt idx="89">
                  <c:v>Rostbratwurst</c:v>
                </c:pt>
                <c:pt idx="90">
                  <c:v>Rind Hackfleisch frisch</c:v>
                </c:pt>
                <c:pt idx="91">
                  <c:v>Schokolade mit 100% Kakaoanteil</c:v>
                </c:pt>
                <c:pt idx="92">
                  <c:v>Bratwurst grob, Schweinsbratwurst grob</c:v>
                </c:pt>
                <c:pt idx="93">
                  <c:v>Teigwaren-Vollkornteigwaren</c:v>
                </c:pt>
                <c:pt idx="94">
                  <c:v>Teigwaren-Vollkornteigwaren aus Weizen</c:v>
                </c:pt>
                <c:pt idx="95">
                  <c:v>Blutwurst frisch, erhitzt (Zubereitung Haushalt)</c:v>
                </c:pt>
                <c:pt idx="96">
                  <c:v>Teigwaren-Vollkorneierteigwaren</c:v>
                </c:pt>
                <c:pt idx="97">
                  <c:v>Haselnuss roh</c:v>
                </c:pt>
                <c:pt idx="98">
                  <c:v>Dinkelmehl 1050</c:v>
                </c:pt>
                <c:pt idx="99">
                  <c:v>Weizen Mehl Type 405</c:v>
                </c:pt>
                <c:pt idx="100">
                  <c:v>Cervelat - Bockwurst</c:v>
                </c:pt>
                <c:pt idx="101">
                  <c:v>Wiener Würstchen</c:v>
                </c:pt>
                <c:pt idx="102">
                  <c:v>Getreide-Quinoa roh</c:v>
                </c:pt>
                <c:pt idx="103">
                  <c:v>Mozzarella 20% Fett i. Tr.</c:v>
                </c:pt>
                <c:pt idx="104">
                  <c:v>Teigwaren (allgemein) Hörnchen</c:v>
                </c:pt>
                <c:pt idx="105">
                  <c:v>Teigwaren (allgemein) Makkaroni</c:v>
                </c:pt>
                <c:pt idx="106">
                  <c:v>Teigwaren (allgemein) Schnitt-, Bandnudeln</c:v>
                </c:pt>
                <c:pt idx="107">
                  <c:v>Teigwaren (allgemein) Spaghetti</c:v>
                </c:pt>
                <c:pt idx="108">
                  <c:v>Teigwaren (allgemein) Spaghetti</c:v>
                </c:pt>
                <c:pt idx="109">
                  <c:v>Teigwaren (allgemein) Spätzle</c:v>
                </c:pt>
                <c:pt idx="110">
                  <c:v>Teigwaren-Eierteigwaren aus Weizen</c:v>
                </c:pt>
                <c:pt idx="111">
                  <c:v>Teigwaren-Eierteigwaren Makkaroni</c:v>
                </c:pt>
                <c:pt idx="112">
                  <c:v>Teigwaren-Eierteigwaren Spaghetti</c:v>
                </c:pt>
                <c:pt idx="113">
                  <c:v>Teigwaren-Eierteigwaren Spaghetti</c:v>
                </c:pt>
                <c:pt idx="114">
                  <c:v>Hühnerei Vollei frisch 70 g</c:v>
                </c:pt>
                <c:pt idx="115">
                  <c:v>Dinkelmehl Typ 630</c:v>
                </c:pt>
                <c:pt idx="116">
                  <c:v>Frischkäse aus Ziegenmilch (20% Fett i. Tr.)</c:v>
                </c:pt>
                <c:pt idx="117">
                  <c:v>Teigwaren-Frischeiteigwaren</c:v>
                </c:pt>
                <c:pt idx="118">
                  <c:v>Weizen Vollkorn</c:v>
                </c:pt>
                <c:pt idx="119">
                  <c:v>Weisswurst Münchener</c:v>
                </c:pt>
                <c:pt idx="120">
                  <c:v>Weizen Vollkornmehl</c:v>
                </c:pt>
                <c:pt idx="121">
                  <c:v>Weizen Mehl Type 550</c:v>
                </c:pt>
                <c:pt idx="122">
                  <c:v>Schafsmilch</c:v>
                </c:pt>
                <c:pt idx="123">
                  <c:v>Frischkäse aus Ziegenmilch (40% Fett i. Tr.)</c:v>
                </c:pt>
                <c:pt idx="124">
                  <c:v>Schokolade mit 90% Kakaoanteil</c:v>
                </c:pt>
                <c:pt idx="125">
                  <c:v>Lyoner Wurst</c:v>
                </c:pt>
                <c:pt idx="126">
                  <c:v>Hühnerei Vollei frisch 60 g</c:v>
                </c:pt>
                <c:pt idx="127">
                  <c:v>Dinkelflocken</c:v>
                </c:pt>
                <c:pt idx="128">
                  <c:v>Dinkelvollkornbrötchen</c:v>
                </c:pt>
                <c:pt idx="129">
                  <c:v>Hirse gegart</c:v>
                </c:pt>
                <c:pt idx="130">
                  <c:v>Dinkel (Vollkornbrot)</c:v>
                </c:pt>
                <c:pt idx="131">
                  <c:v>Dinkelbrot (Vollkornbrot)</c:v>
                </c:pt>
                <c:pt idx="132">
                  <c:v>Miesmuschel frisch gegart</c:v>
                </c:pt>
                <c:pt idx="133">
                  <c:v>Bitterschokolade</c:v>
                </c:pt>
                <c:pt idx="134">
                  <c:v>Getreide-Buchweizen</c:v>
                </c:pt>
                <c:pt idx="135">
                  <c:v>Buchweizen gekeimt</c:v>
                </c:pt>
                <c:pt idx="136">
                  <c:v>Hühnerei Vollei frisch 50 g</c:v>
                </c:pt>
                <c:pt idx="137">
                  <c:v>Milchschokolade mit Erdnüssen</c:v>
                </c:pt>
                <c:pt idx="138">
                  <c:v>Auster frisch</c:v>
                </c:pt>
                <c:pt idx="139">
                  <c:v>Pecannuss frisch</c:v>
                </c:pt>
                <c:pt idx="140">
                  <c:v>Milchschokolade Vollmilch-Nuss</c:v>
                </c:pt>
                <c:pt idx="141">
                  <c:v>Milchschokolade mit Mandeln</c:v>
                </c:pt>
                <c:pt idx="142">
                  <c:v>Linzertorte</c:v>
                </c:pt>
                <c:pt idx="143">
                  <c:v>Frischkäse aus Ziegenmilch (45% Fett i. Tr.)</c:v>
                </c:pt>
                <c:pt idx="144">
                  <c:v>Milchschokolade</c:v>
                </c:pt>
                <c:pt idx="145">
                  <c:v>Sojasprossen frisch</c:v>
                </c:pt>
                <c:pt idx="146">
                  <c:v>Kondensmilch 4% Fett</c:v>
                </c:pt>
                <c:pt idx="147">
                  <c:v>Kichererbsen Konserve abgetropft</c:v>
                </c:pt>
                <c:pt idx="148">
                  <c:v>Brötchen-Weizenbrötchen</c:v>
                </c:pt>
                <c:pt idx="149">
                  <c:v>Hirse Mehl</c:v>
                </c:pt>
                <c:pt idx="150">
                  <c:v>Schokolade mit 70% Kakaoanteil</c:v>
                </c:pt>
                <c:pt idx="151">
                  <c:v>Eierlikör</c:v>
                </c:pt>
                <c:pt idx="152">
                  <c:v>Weissbrot-Weizenbrot</c:v>
                </c:pt>
                <c:pt idx="153">
                  <c:v>Weissbrot-Weizenbrot</c:v>
                </c:pt>
                <c:pt idx="154">
                  <c:v>Kokosnuss Raspeln getrocknet</c:v>
                </c:pt>
                <c:pt idx="155">
                  <c:v>Kidney-Bohnen Konserve gegart abgetropft</c:v>
                </c:pt>
                <c:pt idx="156">
                  <c:v>Kondensmilch 7.5 % Fett</c:v>
                </c:pt>
                <c:pt idx="157">
                  <c:v>Getreide-Reis</c:v>
                </c:pt>
                <c:pt idx="158">
                  <c:v>Schokolade-Zartbitterschokolade</c:v>
                </c:pt>
                <c:pt idx="159">
                  <c:v>Zartbitterschokolade</c:v>
                </c:pt>
                <c:pt idx="160">
                  <c:v>Schokolade mit 50% Kakaoanteil</c:v>
                </c:pt>
                <c:pt idx="161">
                  <c:v>Schokolade mit 50% Kakaoanteil</c:v>
                </c:pt>
                <c:pt idx="162">
                  <c:v>Teigwaren-Vollkornteigwaren gegart</c:v>
                </c:pt>
                <c:pt idx="163">
                  <c:v>Feige getrocknet</c:v>
                </c:pt>
                <c:pt idx="164">
                  <c:v>Roggen (Vollkorn)</c:v>
                </c:pt>
                <c:pt idx="165">
                  <c:v>Teigwaren aus Hartgriess gegart</c:v>
                </c:pt>
                <c:pt idx="166">
                  <c:v>Brennnessel roh</c:v>
                </c:pt>
                <c:pt idx="167">
                  <c:v>Schokolade weiss</c:v>
                </c:pt>
                <c:pt idx="168">
                  <c:v>Erbsen grün frisch</c:v>
                </c:pt>
                <c:pt idx="169">
                  <c:v>Buchweizen Mehl</c:v>
                </c:pt>
                <c:pt idx="170">
                  <c:v>Teigwaren-Spaghetti Bolognese (Zubereitung Haushalt)</c:v>
                </c:pt>
                <c:pt idx="171">
                  <c:v>Knoblauch gegart</c:v>
                </c:pt>
                <c:pt idx="172">
                  <c:v>Teigwaren-Nudeln (Zubereitung Haushalt)</c:v>
                </c:pt>
                <c:pt idx="173">
                  <c:v>Kokosnuss</c:v>
                </c:pt>
                <c:pt idx="174">
                  <c:v>Teigwaren-Spaghetti mit Tomatensosse "neapolitanische Art" (Zubereitung Gastronomie)</c:v>
                </c:pt>
                <c:pt idx="175">
                  <c:v>Knoblauch roh</c:v>
                </c:pt>
                <c:pt idx="176">
                  <c:v>Knoblauch roh</c:v>
                </c:pt>
                <c:pt idx="177">
                  <c:v>Bohnen weiss reif Konserve gegart abgetropft</c:v>
                </c:pt>
                <c:pt idx="178">
                  <c:v>Büffelmilch</c:v>
                </c:pt>
                <c:pt idx="179">
                  <c:v>Teigwaren-Eierteigwaren gegart</c:v>
                </c:pt>
                <c:pt idx="180">
                  <c:v>Rosenkohl frisch</c:v>
                </c:pt>
                <c:pt idx="181">
                  <c:v>Schwarzwälder Kirschtorte</c:v>
                </c:pt>
                <c:pt idx="182">
                  <c:v>Teigwaren-Frischeiteigwaren gegart</c:v>
                </c:pt>
                <c:pt idx="183">
                  <c:v>Getreide-Quinoa gekocht</c:v>
                </c:pt>
                <c:pt idx="184">
                  <c:v>Kresse (Gartenkresse) (naehrwertrechner.de)</c:v>
                </c:pt>
                <c:pt idx="185">
                  <c:v>Milchreis (Zubereitung Gastronomie)</c:v>
                </c:pt>
                <c:pt idx="186">
                  <c:v>Rosenkohl gegart</c:v>
                </c:pt>
                <c:pt idx="187">
                  <c:v>Petersilienblatt frisch</c:v>
                </c:pt>
                <c:pt idx="188">
                  <c:v>Petersilienblatt frisch</c:v>
                </c:pt>
                <c:pt idx="189">
                  <c:v>Bohnensprossen frisch</c:v>
                </c:pt>
                <c:pt idx="190">
                  <c:v>Kuhmilch entrahmt</c:v>
                </c:pt>
                <c:pt idx="191">
                  <c:v>Kuhmilch entrahmt</c:v>
                </c:pt>
                <c:pt idx="192">
                  <c:v>Sojadrink/Sojadrinkprodukte</c:v>
                </c:pt>
                <c:pt idx="193">
                  <c:v>Joghurt vollfett</c:v>
                </c:pt>
                <c:pt idx="194">
                  <c:v>Kuhmilch Trinkmilch fettarm</c:v>
                </c:pt>
                <c:pt idx="195">
                  <c:v>Kerbel frisch</c:v>
                </c:pt>
                <c:pt idx="196">
                  <c:v>Kuhmilch vollfett gekocht</c:v>
                </c:pt>
                <c:pt idx="197">
                  <c:v>Kuhmilch Trinkmilch vollfett</c:v>
                </c:pt>
                <c:pt idx="198">
                  <c:v>Ziegenmilch</c:v>
                </c:pt>
                <c:pt idx="199">
                  <c:v>Trüffel</c:v>
                </c:pt>
                <c:pt idx="200">
                  <c:v>Wirsingkohl frisch</c:v>
                </c:pt>
                <c:pt idx="201">
                  <c:v>Getreidesprossen frisch</c:v>
                </c:pt>
                <c:pt idx="202">
                  <c:v>Kaffeesahne 10 % Fett (naehrwertrechner.de)</c:v>
                </c:pt>
                <c:pt idx="203">
                  <c:v>Blumenkohl gegart</c:v>
                </c:pt>
                <c:pt idx="204">
                  <c:v>Romanesco (Minarettkohl) roh</c:v>
                </c:pt>
                <c:pt idx="205">
                  <c:v>Gewürze-Schnittlauch</c:v>
                </c:pt>
                <c:pt idx="206">
                  <c:v>Schnittlauch frisch</c:v>
                </c:pt>
                <c:pt idx="207">
                  <c:v>Kaffeesahne 15% Fett</c:v>
                </c:pt>
                <c:pt idx="208">
                  <c:v>Luzernensprossen (Alfalfa) frisch</c:v>
                </c:pt>
                <c:pt idx="209">
                  <c:v>Getreide-Zuckermais gegart</c:v>
                </c:pt>
                <c:pt idx="210">
                  <c:v>Wirsingkohl gegart</c:v>
                </c:pt>
                <c:pt idx="211">
                  <c:v>Blumenkohl roh</c:v>
                </c:pt>
                <c:pt idx="212">
                  <c:v>Dill frisch</c:v>
                </c:pt>
                <c:pt idx="213">
                  <c:v>Weintrauben getrocknet</c:v>
                </c:pt>
                <c:pt idx="214">
                  <c:v>Wirsingkohl gedünstet (Zubereitung Haushalt)</c:v>
                </c:pt>
                <c:pt idx="215">
                  <c:v>Grünkohl frisch</c:v>
                </c:pt>
                <c:pt idx="216">
                  <c:v>Austernpilz roh</c:v>
                </c:pt>
                <c:pt idx="217">
                  <c:v>Edelkastanie geröstet</c:v>
                </c:pt>
                <c:pt idx="218">
                  <c:v>Bohnen-Stangenbohnen grün frisch</c:v>
                </c:pt>
                <c:pt idx="219">
                  <c:v>Buschbohnen grün frisch</c:v>
                </c:pt>
                <c:pt idx="220">
                  <c:v>Stangenbohnen grün frisch</c:v>
                </c:pt>
                <c:pt idx="221">
                  <c:v>Bohnen grün gegart</c:v>
                </c:pt>
                <c:pt idx="222">
                  <c:v>Mango getrocknet</c:v>
                </c:pt>
                <c:pt idx="223">
                  <c:v>Meerrettich frisch</c:v>
                </c:pt>
                <c:pt idx="224">
                  <c:v>Gewürze-Basilikum frisch</c:v>
                </c:pt>
                <c:pt idx="225">
                  <c:v>Bambussprossen frisch</c:v>
                </c:pt>
                <c:pt idx="226">
                  <c:v>Spitzkohl frisch</c:v>
                </c:pt>
                <c:pt idx="227">
                  <c:v>Topinambur frisch</c:v>
                </c:pt>
                <c:pt idx="228">
                  <c:v>Stutenmilch</c:v>
                </c:pt>
                <c:pt idx="229">
                  <c:v>Blattspinat gegart</c:v>
                </c:pt>
                <c:pt idx="230">
                  <c:v>Broccoli frisch</c:v>
                </c:pt>
                <c:pt idx="231">
                  <c:v>Steinpilz frisch</c:v>
                </c:pt>
                <c:pt idx="232">
                  <c:v>Liebstöckel frisch</c:v>
                </c:pt>
                <c:pt idx="233">
                  <c:v>Pimpinelle frisch</c:v>
                </c:pt>
                <c:pt idx="234">
                  <c:v>Wacholder frisch</c:v>
                </c:pt>
                <c:pt idx="235">
                  <c:v>Weinraute frisch</c:v>
                </c:pt>
                <c:pt idx="236">
                  <c:v>Zitronenmelisse frisch</c:v>
                </c:pt>
                <c:pt idx="237">
                  <c:v>Rucola roh</c:v>
                </c:pt>
                <c:pt idx="238">
                  <c:v>Eselsmilch</c:v>
                </c:pt>
                <c:pt idx="239">
                  <c:v>Broccoli frisch gegart</c:v>
                </c:pt>
                <c:pt idx="240">
                  <c:v>Kohlrabi frisch</c:v>
                </c:pt>
                <c:pt idx="241">
                  <c:v>Estragon frisch</c:v>
                </c:pt>
                <c:pt idx="242">
                  <c:v>Blattspinat frisch</c:v>
                </c:pt>
                <c:pt idx="243">
                  <c:v>Oliven schwarz</c:v>
                </c:pt>
                <c:pt idx="244">
                  <c:v>Oliven schwarz frisch</c:v>
                </c:pt>
                <c:pt idx="245">
                  <c:v>Oliven schwarz gesäuert</c:v>
                </c:pt>
                <c:pt idx="246">
                  <c:v>Schokolade gefüllt mit Kokosnuss</c:v>
                </c:pt>
                <c:pt idx="247">
                  <c:v>Gewürze-Kapern</c:v>
                </c:pt>
                <c:pt idx="248">
                  <c:v>Passionsfrucht - Maracuja frisch</c:v>
                </c:pt>
                <c:pt idx="249">
                  <c:v>Mangold frisch gegart</c:v>
                </c:pt>
                <c:pt idx="250">
                  <c:v>Birkenpilz frisch</c:v>
                </c:pt>
                <c:pt idx="251">
                  <c:v>Batate (Süsskartoffel) gegart</c:v>
                </c:pt>
                <c:pt idx="252">
                  <c:v>Kapstachelbeere</c:v>
                </c:pt>
                <c:pt idx="253">
                  <c:v>Acerola getrocknet</c:v>
                </c:pt>
                <c:pt idx="254">
                  <c:v>Weinbrand - Kirsche</c:v>
                </c:pt>
                <c:pt idx="255">
                  <c:v>Zwetschge getrocknet</c:v>
                </c:pt>
                <c:pt idx="256">
                  <c:v>Kokosnussmilch 60% Kokosanteil</c:v>
                </c:pt>
                <c:pt idx="257">
                  <c:v>Spargel grün</c:v>
                </c:pt>
                <c:pt idx="258">
                  <c:v>Mangold frisch</c:v>
                </c:pt>
                <c:pt idx="259">
                  <c:v>Bohnen grün Konserve</c:v>
                </c:pt>
                <c:pt idx="260">
                  <c:v>Rotkohl frisch</c:v>
                </c:pt>
                <c:pt idx="261">
                  <c:v>Champignon frisch</c:v>
                </c:pt>
                <c:pt idx="262">
                  <c:v>Kartoffeln ungeschält frisch</c:v>
                </c:pt>
                <c:pt idx="263">
                  <c:v>Rotkohl frisch gegart</c:v>
                </c:pt>
                <c:pt idx="264">
                  <c:v>Weisskohl frisch</c:v>
                </c:pt>
                <c:pt idx="265">
                  <c:v>Kartoffel gegart</c:v>
                </c:pt>
                <c:pt idx="266">
                  <c:v>Salzkartoffeln (Zubereitung Haushalt)</c:v>
                </c:pt>
                <c:pt idx="267">
                  <c:v>Lauch -Porree gegart</c:v>
                </c:pt>
                <c:pt idx="268">
                  <c:v>Lauch</c:v>
                </c:pt>
                <c:pt idx="269">
                  <c:v>Süsskartoffeln frisch</c:v>
                </c:pt>
                <c:pt idx="270">
                  <c:v>Artischocken frisch gegart</c:v>
                </c:pt>
                <c:pt idx="271">
                  <c:v>Artischocken frisch</c:v>
                </c:pt>
                <c:pt idx="272">
                  <c:v>Avocado frisch</c:v>
                </c:pt>
                <c:pt idx="273">
                  <c:v>Avocado roh</c:v>
                </c:pt>
                <c:pt idx="274">
                  <c:v>Dattel getrocknet</c:v>
                </c:pt>
                <c:pt idx="275">
                  <c:v>Shiitakepilz frisch</c:v>
                </c:pt>
                <c:pt idx="276">
                  <c:v>Zucchini frisch</c:v>
                </c:pt>
                <c:pt idx="277">
                  <c:v>Zucchini frisch gegart</c:v>
                </c:pt>
                <c:pt idx="278">
                  <c:v>Sanddornbeere frisch</c:v>
                </c:pt>
                <c:pt idx="279">
                  <c:v>Oregano</c:v>
                </c:pt>
                <c:pt idx="280">
                  <c:v>Himbeere</c:v>
                </c:pt>
                <c:pt idx="281">
                  <c:v>Spargel weiss gegart</c:v>
                </c:pt>
                <c:pt idx="282">
                  <c:v>Bratkartoffeln (Zubereitung Haushalt)</c:v>
                </c:pt>
                <c:pt idx="283">
                  <c:v>Feldsalat frisch</c:v>
                </c:pt>
                <c:pt idx="284">
                  <c:v>Feige frisch</c:v>
                </c:pt>
                <c:pt idx="285">
                  <c:v>Oliven grün frisch</c:v>
                </c:pt>
                <c:pt idx="286">
                  <c:v>Waldpilze</c:v>
                </c:pt>
                <c:pt idx="287">
                  <c:v>Oliven</c:v>
                </c:pt>
                <c:pt idx="288">
                  <c:v>Oliven grün gesäuert</c:v>
                </c:pt>
                <c:pt idx="289">
                  <c:v>Sanddornbeere Fruchtsaft</c:v>
                </c:pt>
                <c:pt idx="290">
                  <c:v>Majoran frisch</c:v>
                </c:pt>
                <c:pt idx="291">
                  <c:v>Endivien frisch</c:v>
                </c:pt>
                <c:pt idx="292">
                  <c:v>Aprikose</c:v>
                </c:pt>
                <c:pt idx="293">
                  <c:v>Gemüsepaprika rot frisch</c:v>
                </c:pt>
                <c:pt idx="294">
                  <c:v>Fenchel gegart</c:v>
                </c:pt>
                <c:pt idx="295">
                  <c:v>Flohsamenschalen</c:v>
                </c:pt>
                <c:pt idx="296">
                  <c:v>Edel-Reizker frisch</c:v>
                </c:pt>
                <c:pt idx="297">
                  <c:v>Sauerkraut (Zubereitung Haushalt)</c:v>
                </c:pt>
                <c:pt idx="298">
                  <c:v>Lollo Rosso roh</c:v>
                </c:pt>
                <c:pt idx="299">
                  <c:v>Fenchel frisch</c:v>
                </c:pt>
                <c:pt idx="300">
                  <c:v>Haferdrink</c:v>
                </c:pt>
                <c:pt idx="301">
                  <c:v>Brunnenkresse frisch</c:v>
                </c:pt>
                <c:pt idx="302">
                  <c:v>Gemüsezwiebel roh</c:v>
                </c:pt>
                <c:pt idx="303">
                  <c:v>Gemüsepaprika gelb frisch</c:v>
                </c:pt>
                <c:pt idx="304">
                  <c:v>Honigmelone roh</c:v>
                </c:pt>
                <c:pt idx="305">
                  <c:v>Gemüsepaprika grün frisch</c:v>
                </c:pt>
                <c:pt idx="306">
                  <c:v>Johannisbeere schwarz frisch</c:v>
                </c:pt>
                <c:pt idx="307">
                  <c:v>Salbei frisch</c:v>
                </c:pt>
                <c:pt idx="308">
                  <c:v>Banane</c:v>
                </c:pt>
                <c:pt idx="309">
                  <c:v>Brombeere</c:v>
                </c:pt>
                <c:pt idx="310">
                  <c:v>Zwiebel</c:v>
                </c:pt>
                <c:pt idx="311">
                  <c:v>Aubergine frisch</c:v>
                </c:pt>
                <c:pt idx="312">
                  <c:v>Aubergine frisch gegart</c:v>
                </c:pt>
                <c:pt idx="313">
                  <c:v>Aubergine frisch gegart</c:v>
                </c:pt>
                <c:pt idx="314">
                  <c:v>Chicoree frisch</c:v>
                </c:pt>
                <c:pt idx="315">
                  <c:v>Rotkappe frisch</c:v>
                </c:pt>
                <c:pt idx="316">
                  <c:v>Kopfsalat frisch</c:v>
                </c:pt>
                <c:pt idx="317">
                  <c:v>Thymian frisch</c:v>
                </c:pt>
                <c:pt idx="318">
                  <c:v>Johannisbeere</c:v>
                </c:pt>
                <c:pt idx="319">
                  <c:v>Bleichsellerie Gemüsesaft</c:v>
                </c:pt>
                <c:pt idx="320">
                  <c:v>Kokosfett</c:v>
                </c:pt>
                <c:pt idx="321">
                  <c:v>Kokosöl</c:v>
                </c:pt>
                <c:pt idx="322">
                  <c:v>Kiwi frisch</c:v>
                </c:pt>
                <c:pt idx="323">
                  <c:v>Nektarine frisch</c:v>
                </c:pt>
                <c:pt idx="324">
                  <c:v>Mungobohnensprossen</c:v>
                </c:pt>
                <c:pt idx="325">
                  <c:v>Mungobohnensprossen frisch</c:v>
                </c:pt>
                <c:pt idx="326">
                  <c:v>Mungobohnensprossen frisch</c:v>
                </c:pt>
                <c:pt idx="327">
                  <c:v>Tomatensosse aus frischen Tomaten (Zubereitung Haushalt)</c:v>
                </c:pt>
                <c:pt idx="328">
                  <c:v>Chinakohl frisch</c:v>
                </c:pt>
                <c:pt idx="329">
                  <c:v>Karotte gegart</c:v>
                </c:pt>
                <c:pt idx="330">
                  <c:v>Rettich weiss frisch</c:v>
                </c:pt>
                <c:pt idx="331">
                  <c:v>Kokosblütenzucker</c:v>
                </c:pt>
                <c:pt idx="332">
                  <c:v>Lorbeer</c:v>
                </c:pt>
                <c:pt idx="333">
                  <c:v>Bärlauch roh</c:v>
                </c:pt>
                <c:pt idx="334">
                  <c:v>Rote Bete gegart</c:v>
                </c:pt>
                <c:pt idx="335">
                  <c:v>Karotten roh</c:v>
                </c:pt>
                <c:pt idx="336">
                  <c:v>Chinakohl frisch gegart</c:v>
                </c:pt>
                <c:pt idx="337">
                  <c:v>Eisbergsalat frisch</c:v>
                </c:pt>
                <c:pt idx="338">
                  <c:v>Orange frisch</c:v>
                </c:pt>
                <c:pt idx="339">
                  <c:v>Rote Bete Gemüsesaft</c:v>
                </c:pt>
                <c:pt idx="340">
                  <c:v>Pfirsich frisch</c:v>
                </c:pt>
                <c:pt idx="341">
                  <c:v>Weintraube rot frisch</c:v>
                </c:pt>
                <c:pt idx="342">
                  <c:v>Weintraube weiss frisch</c:v>
                </c:pt>
                <c:pt idx="343">
                  <c:v>Sellerieblätter frisch</c:v>
                </c:pt>
                <c:pt idx="344">
                  <c:v>Stachelbeere</c:v>
                </c:pt>
                <c:pt idx="345">
                  <c:v>Radieschen frisch</c:v>
                </c:pt>
                <c:pt idx="346">
                  <c:v>Erdbeere frisch</c:v>
                </c:pt>
                <c:pt idx="347">
                  <c:v>Walderdbeere frisch</c:v>
                </c:pt>
                <c:pt idx="348">
                  <c:v>Papaya roh</c:v>
                </c:pt>
                <c:pt idx="349">
                  <c:v>Orange Fruchtsaft</c:v>
                </c:pt>
                <c:pt idx="350">
                  <c:v>Persimone</c:v>
                </c:pt>
                <c:pt idx="351">
                  <c:v>Ingwerknolle</c:v>
                </c:pt>
                <c:pt idx="352">
                  <c:v>Weintraube rot Fruchtsaft</c:v>
                </c:pt>
                <c:pt idx="353">
                  <c:v>Ananas frisch</c:v>
                </c:pt>
                <c:pt idx="354">
                  <c:v>Granatapfel frisch</c:v>
                </c:pt>
                <c:pt idx="355">
                  <c:v>Tomate rot roh</c:v>
                </c:pt>
                <c:pt idx="356">
                  <c:v>Tomaten-Cocktailtomaten</c:v>
                </c:pt>
                <c:pt idx="357">
                  <c:v>Pomelo frisch</c:v>
                </c:pt>
                <c:pt idx="358">
                  <c:v>Pomelo frisch</c:v>
                </c:pt>
                <c:pt idx="359">
                  <c:v>Karotte Gemüsesaft</c:v>
                </c:pt>
                <c:pt idx="360">
                  <c:v>Ananas Fruchtsaft</c:v>
                </c:pt>
                <c:pt idx="361">
                  <c:v>Granatapfel Fruchtsaft</c:v>
                </c:pt>
                <c:pt idx="362">
                  <c:v>Mango frisch</c:v>
                </c:pt>
                <c:pt idx="363">
                  <c:v>Mandarine frisch </c:v>
                </c:pt>
                <c:pt idx="364">
                  <c:v>Reisdrink</c:v>
                </c:pt>
                <c:pt idx="365">
                  <c:v>Clementine frisch</c:v>
                </c:pt>
                <c:pt idx="366">
                  <c:v>Wassermelone roh</c:v>
                </c:pt>
                <c:pt idx="367">
                  <c:v>Rosmarin frisch</c:v>
                </c:pt>
                <c:pt idx="368">
                  <c:v>Kaki frisch</c:v>
                </c:pt>
                <c:pt idx="369">
                  <c:v>Mango Fruchtsaft</c:v>
                </c:pt>
                <c:pt idx="370">
                  <c:v>Mango Fruchtsaft</c:v>
                </c:pt>
                <c:pt idx="371">
                  <c:v>Bier Starkbier</c:v>
                </c:pt>
                <c:pt idx="372">
                  <c:v>Bier Starkbier</c:v>
                </c:pt>
                <c:pt idx="373">
                  <c:v>Tomaten Gemüsesaft</c:v>
                </c:pt>
                <c:pt idx="374">
                  <c:v>Zitrone frisch</c:v>
                </c:pt>
                <c:pt idx="375">
                  <c:v>Mirabelle frisch</c:v>
                </c:pt>
                <c:pt idx="376">
                  <c:v>Heidelbeere frisch</c:v>
                </c:pt>
                <c:pt idx="377">
                  <c:v>Birne frisch</c:v>
                </c:pt>
                <c:pt idx="378">
                  <c:v>Kürbissuppe (Zubereitung Haushalt)</c:v>
                </c:pt>
                <c:pt idx="379">
                  <c:v>Heidelbeere Fruchtsaft</c:v>
                </c:pt>
                <c:pt idx="380">
                  <c:v>Gurke frisch</c:v>
                </c:pt>
                <c:pt idx="381">
                  <c:v>Bier</c:v>
                </c:pt>
                <c:pt idx="382">
                  <c:v>Bier Hell</c:v>
                </c:pt>
                <c:pt idx="383">
                  <c:v>Mandeldrink ungesüsst</c:v>
                </c:pt>
                <c:pt idx="384">
                  <c:v>Zitrone Fruchtsaft</c:v>
                </c:pt>
                <c:pt idx="385">
                  <c:v>Pflaume frisch</c:v>
                </c:pt>
                <c:pt idx="386">
                  <c:v>Zwetschge frisch</c:v>
                </c:pt>
                <c:pt idx="387">
                  <c:v>Apfel</c:v>
                </c:pt>
                <c:pt idx="388">
                  <c:v>Apfel Fruchtsaft (Ohne Zuckerzusatz)</c:v>
                </c:pt>
                <c:pt idx="389">
                  <c:v>Apfel Fruchtsaft (Ohne Zuckerzusatz)</c:v>
                </c:pt>
                <c:pt idx="390">
                  <c:v>Bier Dunkel</c:v>
                </c:pt>
                <c:pt idx="391">
                  <c:v>Preiselbeere Fruchtsaft</c:v>
                </c:pt>
                <c:pt idx="392">
                  <c:v>Kokoswasser</c:v>
                </c:pt>
                <c:pt idx="393">
                  <c:v>Bier alkoholfrei (&lt; 0,5 Gew% Alkohol)</c:v>
                </c:pt>
                <c:pt idx="394">
                  <c:v>Weizenbier (Weissbier) obergärig</c:v>
                </c:pt>
                <c:pt idx="395">
                  <c:v>Kaffee mit Milch (Getränk)</c:v>
                </c:pt>
                <c:pt idx="396">
                  <c:v>Tee schwarz mit Milch (Getränk)</c:v>
                </c:pt>
                <c:pt idx="397">
                  <c:v>Wein-Rotwein leicht</c:v>
                </c:pt>
                <c:pt idx="398">
                  <c:v>Wein-Rotwein mittel Qualitätswein</c:v>
                </c:pt>
                <c:pt idx="399">
                  <c:v>Wein-Rotwein schwer</c:v>
                </c:pt>
                <c:pt idx="400">
                  <c:v>Wein-Weisswein trocken</c:v>
                </c:pt>
                <c:pt idx="401">
                  <c:v>Kaffee (Getränk)</c:v>
                </c:pt>
                <c:pt idx="402">
                  <c:v>Beere-Goji Beere getrocknet</c:v>
                </c:pt>
                <c:pt idx="403">
                  <c:v>Most</c:v>
                </c:pt>
                <c:pt idx="404">
                  <c:v>Cognac</c:v>
                </c:pt>
                <c:pt idx="405">
                  <c:v>Kirschwasser</c:v>
                </c:pt>
                <c:pt idx="406">
                  <c:v>Klare Branntweine (klare Spirituosen)</c:v>
                </c:pt>
                <c:pt idx="407">
                  <c:v>Whisky</c:v>
                </c:pt>
                <c:pt idx="408">
                  <c:v>Zwetschgenwasser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AS'!$IF$8:$IF$422</c:f>
              <c:numCache>
                <c:formatCode>General</c:formatCode>
                <c:ptCount val="415"/>
                <c:pt idx="0">
                  <c:v>2193.3000000000002</c:v>
                </c:pt>
                <c:pt idx="1">
                  <c:v>1984</c:v>
                </c:pt>
                <c:pt idx="2">
                  <c:v>1830</c:v>
                </c:pt>
                <c:pt idx="3">
                  <c:v>1722</c:v>
                </c:pt>
                <c:pt idx="4">
                  <c:v>1492</c:v>
                </c:pt>
                <c:pt idx="5">
                  <c:v>1492</c:v>
                </c:pt>
                <c:pt idx="6">
                  <c:v>1491</c:v>
                </c:pt>
                <c:pt idx="7">
                  <c:v>1438</c:v>
                </c:pt>
                <c:pt idx="8">
                  <c:v>1438</c:v>
                </c:pt>
                <c:pt idx="9">
                  <c:v>1427</c:v>
                </c:pt>
                <c:pt idx="10">
                  <c:v>1394</c:v>
                </c:pt>
                <c:pt idx="11">
                  <c:v>1394</c:v>
                </c:pt>
                <c:pt idx="12">
                  <c:v>1368</c:v>
                </c:pt>
                <c:pt idx="13">
                  <c:v>1332</c:v>
                </c:pt>
                <c:pt idx="14">
                  <c:v>1332</c:v>
                </c:pt>
                <c:pt idx="15">
                  <c:v>1330</c:v>
                </c:pt>
                <c:pt idx="16">
                  <c:v>1309</c:v>
                </c:pt>
                <c:pt idx="17">
                  <c:v>1222</c:v>
                </c:pt>
                <c:pt idx="18">
                  <c:v>1220</c:v>
                </c:pt>
                <c:pt idx="19">
                  <c:v>1155</c:v>
                </c:pt>
                <c:pt idx="20">
                  <c:v>1148</c:v>
                </c:pt>
                <c:pt idx="21">
                  <c:v>1127</c:v>
                </c:pt>
                <c:pt idx="22">
                  <c:v>1107</c:v>
                </c:pt>
                <c:pt idx="23">
                  <c:v>1096</c:v>
                </c:pt>
                <c:pt idx="24">
                  <c:v>1094</c:v>
                </c:pt>
                <c:pt idx="25">
                  <c:v>1071</c:v>
                </c:pt>
                <c:pt idx="26">
                  <c:v>1070</c:v>
                </c:pt>
                <c:pt idx="27">
                  <c:v>1067</c:v>
                </c:pt>
                <c:pt idx="28">
                  <c:v>1063.8</c:v>
                </c:pt>
                <c:pt idx="29">
                  <c:v>1056</c:v>
                </c:pt>
                <c:pt idx="30">
                  <c:v>1050</c:v>
                </c:pt>
                <c:pt idx="31">
                  <c:v>1050</c:v>
                </c:pt>
                <c:pt idx="32">
                  <c:v>1050</c:v>
                </c:pt>
                <c:pt idx="33">
                  <c:v>1045</c:v>
                </c:pt>
                <c:pt idx="34">
                  <c:v>1040</c:v>
                </c:pt>
                <c:pt idx="35">
                  <c:v>1036.3</c:v>
                </c:pt>
                <c:pt idx="36">
                  <c:v>1025</c:v>
                </c:pt>
                <c:pt idx="37">
                  <c:v>1019</c:v>
                </c:pt>
                <c:pt idx="38">
                  <c:v>1014</c:v>
                </c:pt>
                <c:pt idx="39">
                  <c:v>1001</c:v>
                </c:pt>
                <c:pt idx="40">
                  <c:v>994</c:v>
                </c:pt>
                <c:pt idx="41">
                  <c:v>984</c:v>
                </c:pt>
                <c:pt idx="42">
                  <c:v>975</c:v>
                </c:pt>
                <c:pt idx="43">
                  <c:v>966</c:v>
                </c:pt>
                <c:pt idx="44">
                  <c:v>964</c:v>
                </c:pt>
                <c:pt idx="45">
                  <c:v>962</c:v>
                </c:pt>
                <c:pt idx="46">
                  <c:v>957</c:v>
                </c:pt>
                <c:pt idx="47">
                  <c:v>946</c:v>
                </c:pt>
                <c:pt idx="48">
                  <c:v>939.7</c:v>
                </c:pt>
                <c:pt idx="49">
                  <c:v>937</c:v>
                </c:pt>
                <c:pt idx="50">
                  <c:v>923</c:v>
                </c:pt>
                <c:pt idx="51">
                  <c:v>919</c:v>
                </c:pt>
                <c:pt idx="52">
                  <c:v>918</c:v>
                </c:pt>
                <c:pt idx="53">
                  <c:v>912</c:v>
                </c:pt>
                <c:pt idx="54">
                  <c:v>907</c:v>
                </c:pt>
                <c:pt idx="55">
                  <c:v>895</c:v>
                </c:pt>
                <c:pt idx="56">
                  <c:v>894</c:v>
                </c:pt>
                <c:pt idx="57">
                  <c:v>893</c:v>
                </c:pt>
                <c:pt idx="58">
                  <c:v>891</c:v>
                </c:pt>
                <c:pt idx="59">
                  <c:v>885</c:v>
                </c:pt>
                <c:pt idx="60">
                  <c:v>883</c:v>
                </c:pt>
                <c:pt idx="61">
                  <c:v>877</c:v>
                </c:pt>
                <c:pt idx="62">
                  <c:v>858</c:v>
                </c:pt>
                <c:pt idx="63">
                  <c:v>856</c:v>
                </c:pt>
                <c:pt idx="64">
                  <c:v>850</c:v>
                </c:pt>
                <c:pt idx="65">
                  <c:v>850</c:v>
                </c:pt>
                <c:pt idx="66">
                  <c:v>846</c:v>
                </c:pt>
                <c:pt idx="67">
                  <c:v>845</c:v>
                </c:pt>
                <c:pt idx="68">
                  <c:v>840</c:v>
                </c:pt>
                <c:pt idx="69">
                  <c:v>835</c:v>
                </c:pt>
                <c:pt idx="70">
                  <c:v>824.4</c:v>
                </c:pt>
                <c:pt idx="71">
                  <c:v>812.1</c:v>
                </c:pt>
                <c:pt idx="72">
                  <c:v>807</c:v>
                </c:pt>
                <c:pt idx="73">
                  <c:v>791</c:v>
                </c:pt>
                <c:pt idx="74">
                  <c:v>784</c:v>
                </c:pt>
                <c:pt idx="75">
                  <c:v>775</c:v>
                </c:pt>
                <c:pt idx="76">
                  <c:v>765</c:v>
                </c:pt>
                <c:pt idx="77">
                  <c:v>763</c:v>
                </c:pt>
                <c:pt idx="78">
                  <c:v>753</c:v>
                </c:pt>
                <c:pt idx="79">
                  <c:v>751</c:v>
                </c:pt>
                <c:pt idx="80">
                  <c:v>749</c:v>
                </c:pt>
                <c:pt idx="81">
                  <c:v>749</c:v>
                </c:pt>
                <c:pt idx="82">
                  <c:v>743</c:v>
                </c:pt>
                <c:pt idx="83">
                  <c:v>740</c:v>
                </c:pt>
                <c:pt idx="84">
                  <c:v>732.8</c:v>
                </c:pt>
                <c:pt idx="85">
                  <c:v>730.2</c:v>
                </c:pt>
                <c:pt idx="86">
                  <c:v>727</c:v>
                </c:pt>
                <c:pt idx="87">
                  <c:v>710</c:v>
                </c:pt>
                <c:pt idx="88">
                  <c:v>710</c:v>
                </c:pt>
                <c:pt idx="89">
                  <c:v>709</c:v>
                </c:pt>
                <c:pt idx="90">
                  <c:v>708</c:v>
                </c:pt>
                <c:pt idx="91">
                  <c:v>706.3</c:v>
                </c:pt>
                <c:pt idx="92">
                  <c:v>699</c:v>
                </c:pt>
                <c:pt idx="93">
                  <c:v>683</c:v>
                </c:pt>
                <c:pt idx="94">
                  <c:v>683</c:v>
                </c:pt>
                <c:pt idx="95">
                  <c:v>675</c:v>
                </c:pt>
                <c:pt idx="96">
                  <c:v>671</c:v>
                </c:pt>
                <c:pt idx="97">
                  <c:v>665.4</c:v>
                </c:pt>
                <c:pt idx="98">
                  <c:v>663.3</c:v>
                </c:pt>
                <c:pt idx="99">
                  <c:v>660</c:v>
                </c:pt>
                <c:pt idx="100">
                  <c:v>653</c:v>
                </c:pt>
                <c:pt idx="101">
                  <c:v>653</c:v>
                </c:pt>
                <c:pt idx="102">
                  <c:v>648.9</c:v>
                </c:pt>
                <c:pt idx="103">
                  <c:v>643</c:v>
                </c:pt>
                <c:pt idx="104">
                  <c:v>642</c:v>
                </c:pt>
                <c:pt idx="105">
                  <c:v>642</c:v>
                </c:pt>
                <c:pt idx="106">
                  <c:v>642</c:v>
                </c:pt>
                <c:pt idx="107">
                  <c:v>642</c:v>
                </c:pt>
                <c:pt idx="108">
                  <c:v>642</c:v>
                </c:pt>
                <c:pt idx="109">
                  <c:v>642</c:v>
                </c:pt>
                <c:pt idx="110">
                  <c:v>642</c:v>
                </c:pt>
                <c:pt idx="111">
                  <c:v>642</c:v>
                </c:pt>
                <c:pt idx="112">
                  <c:v>642</c:v>
                </c:pt>
                <c:pt idx="113">
                  <c:v>642</c:v>
                </c:pt>
                <c:pt idx="114">
                  <c:v>641.20000000000005</c:v>
                </c:pt>
                <c:pt idx="115">
                  <c:v>637</c:v>
                </c:pt>
                <c:pt idx="116">
                  <c:v>622</c:v>
                </c:pt>
                <c:pt idx="117">
                  <c:v>621</c:v>
                </c:pt>
                <c:pt idx="118">
                  <c:v>598</c:v>
                </c:pt>
                <c:pt idx="119">
                  <c:v>594</c:v>
                </c:pt>
                <c:pt idx="120">
                  <c:v>588</c:v>
                </c:pt>
                <c:pt idx="121">
                  <c:v>580</c:v>
                </c:pt>
                <c:pt idx="122">
                  <c:v>574</c:v>
                </c:pt>
                <c:pt idx="123">
                  <c:v>567</c:v>
                </c:pt>
                <c:pt idx="124">
                  <c:v>567</c:v>
                </c:pt>
                <c:pt idx="125">
                  <c:v>560</c:v>
                </c:pt>
                <c:pt idx="126">
                  <c:v>549.6</c:v>
                </c:pt>
                <c:pt idx="127">
                  <c:v>549.4</c:v>
                </c:pt>
                <c:pt idx="128">
                  <c:v>527</c:v>
                </c:pt>
                <c:pt idx="129">
                  <c:v>516</c:v>
                </c:pt>
                <c:pt idx="130">
                  <c:v>510</c:v>
                </c:pt>
                <c:pt idx="131">
                  <c:v>510</c:v>
                </c:pt>
                <c:pt idx="132">
                  <c:v>510</c:v>
                </c:pt>
                <c:pt idx="133">
                  <c:v>479</c:v>
                </c:pt>
                <c:pt idx="134">
                  <c:v>463</c:v>
                </c:pt>
                <c:pt idx="135">
                  <c:v>463</c:v>
                </c:pt>
                <c:pt idx="136">
                  <c:v>458</c:v>
                </c:pt>
                <c:pt idx="137">
                  <c:v>454</c:v>
                </c:pt>
                <c:pt idx="138">
                  <c:v>450</c:v>
                </c:pt>
                <c:pt idx="139">
                  <c:v>446</c:v>
                </c:pt>
                <c:pt idx="140">
                  <c:v>425</c:v>
                </c:pt>
                <c:pt idx="141">
                  <c:v>422</c:v>
                </c:pt>
                <c:pt idx="142">
                  <c:v>419</c:v>
                </c:pt>
                <c:pt idx="143">
                  <c:v>407</c:v>
                </c:pt>
                <c:pt idx="144">
                  <c:v>405</c:v>
                </c:pt>
                <c:pt idx="145">
                  <c:v>392</c:v>
                </c:pt>
                <c:pt idx="146">
                  <c:v>390</c:v>
                </c:pt>
                <c:pt idx="147">
                  <c:v>388</c:v>
                </c:pt>
                <c:pt idx="148">
                  <c:v>387</c:v>
                </c:pt>
                <c:pt idx="149">
                  <c:v>377</c:v>
                </c:pt>
                <c:pt idx="150">
                  <c:v>372.9</c:v>
                </c:pt>
                <c:pt idx="151">
                  <c:v>368</c:v>
                </c:pt>
                <c:pt idx="152">
                  <c:v>367</c:v>
                </c:pt>
                <c:pt idx="153">
                  <c:v>367</c:v>
                </c:pt>
                <c:pt idx="154">
                  <c:v>340</c:v>
                </c:pt>
                <c:pt idx="155">
                  <c:v>339</c:v>
                </c:pt>
                <c:pt idx="156">
                  <c:v>338</c:v>
                </c:pt>
                <c:pt idx="157">
                  <c:v>335</c:v>
                </c:pt>
                <c:pt idx="158">
                  <c:v>314</c:v>
                </c:pt>
                <c:pt idx="159">
                  <c:v>314</c:v>
                </c:pt>
                <c:pt idx="160">
                  <c:v>302.60000000000002</c:v>
                </c:pt>
                <c:pt idx="161">
                  <c:v>302.60000000000002</c:v>
                </c:pt>
                <c:pt idx="162">
                  <c:v>294</c:v>
                </c:pt>
                <c:pt idx="163">
                  <c:v>289</c:v>
                </c:pt>
                <c:pt idx="164">
                  <c:v>288</c:v>
                </c:pt>
                <c:pt idx="165">
                  <c:v>280</c:v>
                </c:pt>
                <c:pt idx="166">
                  <c:v>270</c:v>
                </c:pt>
                <c:pt idx="167">
                  <c:v>263</c:v>
                </c:pt>
                <c:pt idx="168">
                  <c:v>262</c:v>
                </c:pt>
                <c:pt idx="169">
                  <c:v>260</c:v>
                </c:pt>
                <c:pt idx="170">
                  <c:v>259</c:v>
                </c:pt>
                <c:pt idx="171">
                  <c:v>259</c:v>
                </c:pt>
                <c:pt idx="172">
                  <c:v>257</c:v>
                </c:pt>
                <c:pt idx="173">
                  <c:v>254</c:v>
                </c:pt>
                <c:pt idx="174">
                  <c:v>251</c:v>
                </c:pt>
                <c:pt idx="175">
                  <c:v>250</c:v>
                </c:pt>
                <c:pt idx="176">
                  <c:v>250</c:v>
                </c:pt>
                <c:pt idx="177">
                  <c:v>244</c:v>
                </c:pt>
                <c:pt idx="178">
                  <c:v>241</c:v>
                </c:pt>
                <c:pt idx="179">
                  <c:v>230</c:v>
                </c:pt>
                <c:pt idx="180">
                  <c:v>227</c:v>
                </c:pt>
                <c:pt idx="181">
                  <c:v>223</c:v>
                </c:pt>
                <c:pt idx="182">
                  <c:v>222</c:v>
                </c:pt>
                <c:pt idx="183">
                  <c:v>212.4</c:v>
                </c:pt>
                <c:pt idx="184">
                  <c:v>211</c:v>
                </c:pt>
                <c:pt idx="185">
                  <c:v>202</c:v>
                </c:pt>
                <c:pt idx="186">
                  <c:v>192</c:v>
                </c:pt>
                <c:pt idx="187">
                  <c:v>190</c:v>
                </c:pt>
                <c:pt idx="188">
                  <c:v>190</c:v>
                </c:pt>
                <c:pt idx="189">
                  <c:v>186</c:v>
                </c:pt>
                <c:pt idx="190">
                  <c:v>182</c:v>
                </c:pt>
                <c:pt idx="191">
                  <c:v>182</c:v>
                </c:pt>
                <c:pt idx="192">
                  <c:v>181</c:v>
                </c:pt>
                <c:pt idx="193">
                  <c:v>178</c:v>
                </c:pt>
                <c:pt idx="194">
                  <c:v>177</c:v>
                </c:pt>
                <c:pt idx="195">
                  <c:v>176</c:v>
                </c:pt>
                <c:pt idx="196">
                  <c:v>175</c:v>
                </c:pt>
                <c:pt idx="197">
                  <c:v>172</c:v>
                </c:pt>
                <c:pt idx="198">
                  <c:v>170</c:v>
                </c:pt>
                <c:pt idx="199">
                  <c:v>166</c:v>
                </c:pt>
                <c:pt idx="200">
                  <c:v>165</c:v>
                </c:pt>
                <c:pt idx="201">
                  <c:v>163</c:v>
                </c:pt>
                <c:pt idx="202">
                  <c:v>161</c:v>
                </c:pt>
                <c:pt idx="203">
                  <c:v>160</c:v>
                </c:pt>
                <c:pt idx="204">
                  <c:v>160</c:v>
                </c:pt>
                <c:pt idx="205">
                  <c:v>158</c:v>
                </c:pt>
                <c:pt idx="206">
                  <c:v>158</c:v>
                </c:pt>
                <c:pt idx="207">
                  <c:v>156</c:v>
                </c:pt>
                <c:pt idx="208">
                  <c:v>156</c:v>
                </c:pt>
                <c:pt idx="209">
                  <c:v>154</c:v>
                </c:pt>
                <c:pt idx="210">
                  <c:v>151</c:v>
                </c:pt>
                <c:pt idx="211">
                  <c:v>147</c:v>
                </c:pt>
                <c:pt idx="212">
                  <c:v>146</c:v>
                </c:pt>
                <c:pt idx="213">
                  <c:v>146</c:v>
                </c:pt>
                <c:pt idx="214">
                  <c:v>145</c:v>
                </c:pt>
                <c:pt idx="215">
                  <c:v>142</c:v>
                </c:pt>
                <c:pt idx="216">
                  <c:v>141</c:v>
                </c:pt>
                <c:pt idx="217">
                  <c:v>135</c:v>
                </c:pt>
                <c:pt idx="218">
                  <c:v>129</c:v>
                </c:pt>
                <c:pt idx="219">
                  <c:v>129</c:v>
                </c:pt>
                <c:pt idx="220">
                  <c:v>129</c:v>
                </c:pt>
                <c:pt idx="221">
                  <c:v>129</c:v>
                </c:pt>
                <c:pt idx="222">
                  <c:v>125</c:v>
                </c:pt>
                <c:pt idx="223">
                  <c:v>123</c:v>
                </c:pt>
                <c:pt idx="224">
                  <c:v>122</c:v>
                </c:pt>
                <c:pt idx="225">
                  <c:v>120</c:v>
                </c:pt>
                <c:pt idx="226">
                  <c:v>116</c:v>
                </c:pt>
                <c:pt idx="227">
                  <c:v>115</c:v>
                </c:pt>
                <c:pt idx="228">
                  <c:v>114</c:v>
                </c:pt>
                <c:pt idx="229">
                  <c:v>113</c:v>
                </c:pt>
                <c:pt idx="230">
                  <c:v>109</c:v>
                </c:pt>
                <c:pt idx="231">
                  <c:v>108</c:v>
                </c:pt>
                <c:pt idx="232">
                  <c:v>105</c:v>
                </c:pt>
                <c:pt idx="233">
                  <c:v>105</c:v>
                </c:pt>
                <c:pt idx="234">
                  <c:v>105</c:v>
                </c:pt>
                <c:pt idx="235">
                  <c:v>105</c:v>
                </c:pt>
                <c:pt idx="236">
                  <c:v>105</c:v>
                </c:pt>
                <c:pt idx="237">
                  <c:v>104.5</c:v>
                </c:pt>
                <c:pt idx="238">
                  <c:v>104</c:v>
                </c:pt>
                <c:pt idx="239">
                  <c:v>104</c:v>
                </c:pt>
                <c:pt idx="240">
                  <c:v>102</c:v>
                </c:pt>
                <c:pt idx="241">
                  <c:v>102</c:v>
                </c:pt>
                <c:pt idx="242">
                  <c:v>101</c:v>
                </c:pt>
                <c:pt idx="243">
                  <c:v>101</c:v>
                </c:pt>
                <c:pt idx="244">
                  <c:v>101</c:v>
                </c:pt>
                <c:pt idx="245">
                  <c:v>101</c:v>
                </c:pt>
                <c:pt idx="246">
                  <c:v>101</c:v>
                </c:pt>
                <c:pt idx="247">
                  <c:v>100</c:v>
                </c:pt>
                <c:pt idx="248">
                  <c:v>96</c:v>
                </c:pt>
                <c:pt idx="249">
                  <c:v>95</c:v>
                </c:pt>
                <c:pt idx="250">
                  <c:v>94</c:v>
                </c:pt>
                <c:pt idx="251">
                  <c:v>94</c:v>
                </c:pt>
                <c:pt idx="252">
                  <c:v>92</c:v>
                </c:pt>
                <c:pt idx="253">
                  <c:v>92</c:v>
                </c:pt>
                <c:pt idx="254">
                  <c:v>89</c:v>
                </c:pt>
                <c:pt idx="255">
                  <c:v>88</c:v>
                </c:pt>
                <c:pt idx="256">
                  <c:v>87.9</c:v>
                </c:pt>
                <c:pt idx="257">
                  <c:v>85</c:v>
                </c:pt>
                <c:pt idx="258">
                  <c:v>85</c:v>
                </c:pt>
                <c:pt idx="259">
                  <c:v>85</c:v>
                </c:pt>
                <c:pt idx="260">
                  <c:v>83</c:v>
                </c:pt>
                <c:pt idx="261">
                  <c:v>82</c:v>
                </c:pt>
                <c:pt idx="262">
                  <c:v>78</c:v>
                </c:pt>
                <c:pt idx="263">
                  <c:v>76</c:v>
                </c:pt>
                <c:pt idx="264">
                  <c:v>75</c:v>
                </c:pt>
                <c:pt idx="265">
                  <c:v>75</c:v>
                </c:pt>
                <c:pt idx="266">
                  <c:v>75</c:v>
                </c:pt>
                <c:pt idx="267">
                  <c:v>74</c:v>
                </c:pt>
                <c:pt idx="268">
                  <c:v>74</c:v>
                </c:pt>
                <c:pt idx="269">
                  <c:v>73</c:v>
                </c:pt>
                <c:pt idx="270">
                  <c:v>72</c:v>
                </c:pt>
                <c:pt idx="271">
                  <c:v>72</c:v>
                </c:pt>
                <c:pt idx="272">
                  <c:v>70</c:v>
                </c:pt>
                <c:pt idx="273">
                  <c:v>70</c:v>
                </c:pt>
                <c:pt idx="274">
                  <c:v>69</c:v>
                </c:pt>
                <c:pt idx="275">
                  <c:v>69</c:v>
                </c:pt>
                <c:pt idx="276">
                  <c:v>69</c:v>
                </c:pt>
                <c:pt idx="277">
                  <c:v>69</c:v>
                </c:pt>
                <c:pt idx="278">
                  <c:v>67</c:v>
                </c:pt>
                <c:pt idx="279">
                  <c:v>66</c:v>
                </c:pt>
                <c:pt idx="280">
                  <c:v>66</c:v>
                </c:pt>
                <c:pt idx="281">
                  <c:v>65</c:v>
                </c:pt>
                <c:pt idx="282">
                  <c:v>65</c:v>
                </c:pt>
                <c:pt idx="283">
                  <c:v>64</c:v>
                </c:pt>
                <c:pt idx="284">
                  <c:v>64</c:v>
                </c:pt>
                <c:pt idx="285">
                  <c:v>64</c:v>
                </c:pt>
                <c:pt idx="286">
                  <c:v>63</c:v>
                </c:pt>
                <c:pt idx="287">
                  <c:v>63</c:v>
                </c:pt>
                <c:pt idx="288">
                  <c:v>63</c:v>
                </c:pt>
                <c:pt idx="289">
                  <c:v>63</c:v>
                </c:pt>
                <c:pt idx="290">
                  <c:v>62</c:v>
                </c:pt>
                <c:pt idx="291">
                  <c:v>61</c:v>
                </c:pt>
                <c:pt idx="292">
                  <c:v>59</c:v>
                </c:pt>
                <c:pt idx="293">
                  <c:v>59</c:v>
                </c:pt>
                <c:pt idx="294">
                  <c:v>58</c:v>
                </c:pt>
                <c:pt idx="295">
                  <c:v>57.2</c:v>
                </c:pt>
                <c:pt idx="296">
                  <c:v>57</c:v>
                </c:pt>
                <c:pt idx="297">
                  <c:v>55</c:v>
                </c:pt>
                <c:pt idx="298">
                  <c:v>55</c:v>
                </c:pt>
                <c:pt idx="299">
                  <c:v>55</c:v>
                </c:pt>
                <c:pt idx="300">
                  <c:v>54.3</c:v>
                </c:pt>
                <c:pt idx="301">
                  <c:v>54</c:v>
                </c:pt>
                <c:pt idx="302">
                  <c:v>54</c:v>
                </c:pt>
                <c:pt idx="303">
                  <c:v>54</c:v>
                </c:pt>
                <c:pt idx="304">
                  <c:v>53</c:v>
                </c:pt>
                <c:pt idx="305">
                  <c:v>53</c:v>
                </c:pt>
                <c:pt idx="306">
                  <c:v>52</c:v>
                </c:pt>
                <c:pt idx="307">
                  <c:v>51</c:v>
                </c:pt>
                <c:pt idx="308">
                  <c:v>49</c:v>
                </c:pt>
                <c:pt idx="309">
                  <c:v>48</c:v>
                </c:pt>
                <c:pt idx="310">
                  <c:v>47</c:v>
                </c:pt>
                <c:pt idx="311">
                  <c:v>47</c:v>
                </c:pt>
                <c:pt idx="312">
                  <c:v>47</c:v>
                </c:pt>
                <c:pt idx="313">
                  <c:v>47</c:v>
                </c:pt>
                <c:pt idx="314">
                  <c:v>46</c:v>
                </c:pt>
                <c:pt idx="315">
                  <c:v>44</c:v>
                </c:pt>
                <c:pt idx="316">
                  <c:v>44</c:v>
                </c:pt>
                <c:pt idx="317">
                  <c:v>44</c:v>
                </c:pt>
                <c:pt idx="318">
                  <c:v>44</c:v>
                </c:pt>
                <c:pt idx="319">
                  <c:v>42</c:v>
                </c:pt>
                <c:pt idx="320">
                  <c:v>41</c:v>
                </c:pt>
                <c:pt idx="321">
                  <c:v>41</c:v>
                </c:pt>
                <c:pt idx="322">
                  <c:v>40</c:v>
                </c:pt>
                <c:pt idx="323">
                  <c:v>39</c:v>
                </c:pt>
                <c:pt idx="324">
                  <c:v>38</c:v>
                </c:pt>
                <c:pt idx="325">
                  <c:v>38</c:v>
                </c:pt>
                <c:pt idx="326">
                  <c:v>38</c:v>
                </c:pt>
                <c:pt idx="327">
                  <c:v>38</c:v>
                </c:pt>
                <c:pt idx="328">
                  <c:v>38</c:v>
                </c:pt>
                <c:pt idx="329">
                  <c:v>37</c:v>
                </c:pt>
                <c:pt idx="330">
                  <c:v>37</c:v>
                </c:pt>
                <c:pt idx="331">
                  <c:v>36.799999999999997</c:v>
                </c:pt>
                <c:pt idx="332">
                  <c:v>36</c:v>
                </c:pt>
                <c:pt idx="333">
                  <c:v>36</c:v>
                </c:pt>
                <c:pt idx="334">
                  <c:v>36</c:v>
                </c:pt>
                <c:pt idx="335">
                  <c:v>36</c:v>
                </c:pt>
                <c:pt idx="336">
                  <c:v>36</c:v>
                </c:pt>
                <c:pt idx="337">
                  <c:v>35</c:v>
                </c:pt>
                <c:pt idx="338">
                  <c:v>34</c:v>
                </c:pt>
                <c:pt idx="339">
                  <c:v>34</c:v>
                </c:pt>
                <c:pt idx="340">
                  <c:v>34</c:v>
                </c:pt>
                <c:pt idx="341">
                  <c:v>34</c:v>
                </c:pt>
                <c:pt idx="342">
                  <c:v>34</c:v>
                </c:pt>
                <c:pt idx="343">
                  <c:v>33</c:v>
                </c:pt>
                <c:pt idx="344">
                  <c:v>32</c:v>
                </c:pt>
                <c:pt idx="345">
                  <c:v>32</c:v>
                </c:pt>
                <c:pt idx="346">
                  <c:v>32</c:v>
                </c:pt>
                <c:pt idx="347">
                  <c:v>32</c:v>
                </c:pt>
                <c:pt idx="348">
                  <c:v>32</c:v>
                </c:pt>
                <c:pt idx="349">
                  <c:v>31</c:v>
                </c:pt>
                <c:pt idx="350">
                  <c:v>30</c:v>
                </c:pt>
                <c:pt idx="351">
                  <c:v>30</c:v>
                </c:pt>
                <c:pt idx="352">
                  <c:v>30</c:v>
                </c:pt>
                <c:pt idx="353">
                  <c:v>29</c:v>
                </c:pt>
                <c:pt idx="354">
                  <c:v>28</c:v>
                </c:pt>
                <c:pt idx="355">
                  <c:v>28</c:v>
                </c:pt>
                <c:pt idx="356">
                  <c:v>28</c:v>
                </c:pt>
                <c:pt idx="357">
                  <c:v>27</c:v>
                </c:pt>
                <c:pt idx="358">
                  <c:v>27</c:v>
                </c:pt>
                <c:pt idx="359">
                  <c:v>27</c:v>
                </c:pt>
                <c:pt idx="360">
                  <c:v>27</c:v>
                </c:pt>
                <c:pt idx="361">
                  <c:v>26</c:v>
                </c:pt>
                <c:pt idx="362">
                  <c:v>26</c:v>
                </c:pt>
                <c:pt idx="363">
                  <c:v>25</c:v>
                </c:pt>
                <c:pt idx="364">
                  <c:v>25</c:v>
                </c:pt>
                <c:pt idx="365">
                  <c:v>24</c:v>
                </c:pt>
                <c:pt idx="366">
                  <c:v>24</c:v>
                </c:pt>
                <c:pt idx="367">
                  <c:v>24</c:v>
                </c:pt>
                <c:pt idx="368">
                  <c:v>24</c:v>
                </c:pt>
                <c:pt idx="369">
                  <c:v>24</c:v>
                </c:pt>
                <c:pt idx="370">
                  <c:v>24</c:v>
                </c:pt>
                <c:pt idx="371">
                  <c:v>22</c:v>
                </c:pt>
                <c:pt idx="372">
                  <c:v>22</c:v>
                </c:pt>
                <c:pt idx="373">
                  <c:v>22</c:v>
                </c:pt>
                <c:pt idx="374">
                  <c:v>19</c:v>
                </c:pt>
                <c:pt idx="375">
                  <c:v>18</c:v>
                </c:pt>
                <c:pt idx="376">
                  <c:v>18</c:v>
                </c:pt>
                <c:pt idx="377">
                  <c:v>18</c:v>
                </c:pt>
                <c:pt idx="378">
                  <c:v>18</c:v>
                </c:pt>
                <c:pt idx="379">
                  <c:v>17</c:v>
                </c:pt>
                <c:pt idx="380">
                  <c:v>17</c:v>
                </c:pt>
                <c:pt idx="381">
                  <c:v>16</c:v>
                </c:pt>
                <c:pt idx="382">
                  <c:v>16</c:v>
                </c:pt>
                <c:pt idx="383">
                  <c:v>15.5</c:v>
                </c:pt>
                <c:pt idx="384">
                  <c:v>15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14</c:v>
                </c:pt>
                <c:pt idx="389">
                  <c:v>14</c:v>
                </c:pt>
                <c:pt idx="390">
                  <c:v>13</c:v>
                </c:pt>
                <c:pt idx="391">
                  <c:v>13</c:v>
                </c:pt>
                <c:pt idx="392">
                  <c:v>13</c:v>
                </c:pt>
                <c:pt idx="393">
                  <c:v>12</c:v>
                </c:pt>
                <c:pt idx="394">
                  <c:v>10</c:v>
                </c:pt>
                <c:pt idx="395">
                  <c:v>7</c:v>
                </c:pt>
                <c:pt idx="396">
                  <c:v>7</c:v>
                </c:pt>
                <c:pt idx="397">
                  <c:v>6</c:v>
                </c:pt>
                <c:pt idx="398">
                  <c:v>6</c:v>
                </c:pt>
                <c:pt idx="399">
                  <c:v>6</c:v>
                </c:pt>
                <c:pt idx="400">
                  <c:v>5</c:v>
                </c:pt>
                <c:pt idx="401">
                  <c:v>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57-46AB-B7F8-BD295D5298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9551616"/>
        <c:axId val="219553152"/>
      </c:barChart>
      <c:catAx>
        <c:axId val="2195516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553152"/>
        <c:crosses val="autoZero"/>
        <c:auto val="1"/>
        <c:lblAlgn val="ctr"/>
        <c:lblOffset val="100"/>
        <c:noMultiLvlLbl val="0"/>
      </c:catAx>
      <c:valAx>
        <c:axId val="21955315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55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Anteil pflanzliches Eiweiss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Anteil pflanzliches Eiweiss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AS'!$IS$8:$IS$422</c:f>
              <c:strCache>
                <c:ptCount val="415"/>
                <c:pt idx="1">
                  <c:v>Weizen Keim</c:v>
                </c:pt>
                <c:pt idx="2">
                  <c:v>Pinienkerne</c:v>
                </c:pt>
                <c:pt idx="3">
                  <c:v>Linsen reif frisch</c:v>
                </c:pt>
                <c:pt idx="4">
                  <c:v>Mungobohnen reif frisch</c:v>
                </c:pt>
                <c:pt idx="5">
                  <c:v>Paranuss frisch</c:v>
                </c:pt>
                <c:pt idx="6">
                  <c:v>Pistazie geröstet</c:v>
                </c:pt>
                <c:pt idx="7">
                  <c:v>Cashewnuss frisch</c:v>
                </c:pt>
                <c:pt idx="8">
                  <c:v>Cashewnuss geröstet</c:v>
                </c:pt>
                <c:pt idx="9">
                  <c:v>Fenchelsamen frisch</c:v>
                </c:pt>
                <c:pt idx="10">
                  <c:v>Baumnuss-Walnuss</c:v>
                </c:pt>
                <c:pt idx="11">
                  <c:v>Teigwaren-Vollkornteigwaren</c:v>
                </c:pt>
                <c:pt idx="12">
                  <c:v>Teigwaren-Vollkornteigwaren aus Weizen</c:v>
                </c:pt>
                <c:pt idx="13">
                  <c:v>Teigwaren (allgemein) Hörnchen</c:v>
                </c:pt>
                <c:pt idx="14">
                  <c:v>Teigwaren (allgemein) Makkaroni</c:v>
                </c:pt>
                <c:pt idx="15">
                  <c:v>Teigwaren (allgemein) Schnitt-, Bandnudeln</c:v>
                </c:pt>
                <c:pt idx="16">
                  <c:v>Teigwaren (allgemein) Spaghetti</c:v>
                </c:pt>
                <c:pt idx="17">
                  <c:v>Teigwaren (allgemein) Spaghetti</c:v>
                </c:pt>
                <c:pt idx="18">
                  <c:v>Teigwaren (allgemein) Spätzle</c:v>
                </c:pt>
                <c:pt idx="19">
                  <c:v>Teigwaren-Eierteigwaren aus Weizen</c:v>
                </c:pt>
                <c:pt idx="20">
                  <c:v>Teigwaren-Eierteigwaren Makkaroni</c:v>
                </c:pt>
                <c:pt idx="21">
                  <c:v>Teigwaren-Eierteigwaren Spaghetti</c:v>
                </c:pt>
                <c:pt idx="22">
                  <c:v>Teigwaren-Eierteigwaren Spaghetti</c:v>
                </c:pt>
                <c:pt idx="23">
                  <c:v>Weizen Vollkorn</c:v>
                </c:pt>
                <c:pt idx="24">
                  <c:v>Teigwaren-Vollkorneierteigwaren</c:v>
                </c:pt>
                <c:pt idx="25">
                  <c:v>Bitterschokolade</c:v>
                </c:pt>
                <c:pt idx="26">
                  <c:v>Teigwaren-Frischeiteigwaren</c:v>
                </c:pt>
                <c:pt idx="27">
                  <c:v>Pecannuss frisch</c:v>
                </c:pt>
                <c:pt idx="28">
                  <c:v>Milchschokolade</c:v>
                </c:pt>
                <c:pt idx="29">
                  <c:v>Getreide-Buchweizen</c:v>
                </c:pt>
                <c:pt idx="30">
                  <c:v>Buchweizen gekeimt</c:v>
                </c:pt>
                <c:pt idx="31">
                  <c:v>Brötchen-Weizenbrötchen</c:v>
                </c:pt>
                <c:pt idx="32">
                  <c:v>Weissbrot-Weizenbrot</c:v>
                </c:pt>
                <c:pt idx="33">
                  <c:v>Weissbrot-Weizenbrot</c:v>
                </c:pt>
                <c:pt idx="34">
                  <c:v>Schokolade-Zartbitterschokolade</c:v>
                </c:pt>
                <c:pt idx="35">
                  <c:v>Zartbitterschokolade</c:v>
                </c:pt>
                <c:pt idx="36">
                  <c:v>Getreide-Reis</c:v>
                </c:pt>
                <c:pt idx="37">
                  <c:v>Erbsen grün frisch</c:v>
                </c:pt>
                <c:pt idx="38">
                  <c:v>Roggen (Vollkorn)</c:v>
                </c:pt>
                <c:pt idx="39">
                  <c:v>Feige getrocknet</c:v>
                </c:pt>
                <c:pt idx="40">
                  <c:v>Hirse Mehl</c:v>
                </c:pt>
                <c:pt idx="41">
                  <c:v>Teigwaren-Vollkornteigwaren gegart</c:v>
                </c:pt>
                <c:pt idx="42">
                  <c:v>Linzertorte</c:v>
                </c:pt>
                <c:pt idx="43">
                  <c:v>Trüffel</c:v>
                </c:pt>
                <c:pt idx="44">
                  <c:v>Teigwaren aus Hartgriess gegart</c:v>
                </c:pt>
                <c:pt idx="45">
                  <c:v>Sojasprossen frisch</c:v>
                </c:pt>
                <c:pt idx="46">
                  <c:v>Buchweizen Mehl</c:v>
                </c:pt>
                <c:pt idx="47">
                  <c:v>Teigwaren-Nudeln (Zubereitung Haushalt)</c:v>
                </c:pt>
                <c:pt idx="48">
                  <c:v>Bohnen weiss reif Konserve gegart abgetropft</c:v>
                </c:pt>
                <c:pt idx="49">
                  <c:v>Rosenkohl frisch</c:v>
                </c:pt>
                <c:pt idx="50">
                  <c:v>Teigwaren-Eierteigwaren gegart</c:v>
                </c:pt>
                <c:pt idx="51">
                  <c:v>Petersilienblatt frisch</c:v>
                </c:pt>
                <c:pt idx="52">
                  <c:v>Petersilienblatt frisch</c:v>
                </c:pt>
                <c:pt idx="53">
                  <c:v>Grünkohl frisch</c:v>
                </c:pt>
                <c:pt idx="54">
                  <c:v>Milchschokolade mit Erdnüssen</c:v>
                </c:pt>
                <c:pt idx="55">
                  <c:v>Kerbel frisch</c:v>
                </c:pt>
                <c:pt idx="56">
                  <c:v>Luzernensprossen (Alfalfa) frisch</c:v>
                </c:pt>
                <c:pt idx="57">
                  <c:v>Milchschokolade mit Mandeln</c:v>
                </c:pt>
                <c:pt idx="58">
                  <c:v>Rosenkohl gegart</c:v>
                </c:pt>
                <c:pt idx="59">
                  <c:v>Milchschokolade Vollmilch-Nuss</c:v>
                </c:pt>
                <c:pt idx="60">
                  <c:v>Gewürze-Schnittlauch</c:v>
                </c:pt>
                <c:pt idx="61">
                  <c:v>Schnittlauch frisch</c:v>
                </c:pt>
                <c:pt idx="62">
                  <c:v>Steinpilz frisch</c:v>
                </c:pt>
                <c:pt idx="63">
                  <c:v>Bohnensprossen frisch</c:v>
                </c:pt>
                <c:pt idx="64">
                  <c:v>Liebstöckel frisch</c:v>
                </c:pt>
                <c:pt idx="65">
                  <c:v>Pimpinelle frisch</c:v>
                </c:pt>
                <c:pt idx="66">
                  <c:v>Wacholder frisch</c:v>
                </c:pt>
                <c:pt idx="67">
                  <c:v>Weinraute frisch</c:v>
                </c:pt>
                <c:pt idx="68">
                  <c:v>Zitronenmelisse frisch</c:v>
                </c:pt>
                <c:pt idx="69">
                  <c:v>Zwetschge getrocknet</c:v>
                </c:pt>
                <c:pt idx="70">
                  <c:v>Estragon frisch</c:v>
                </c:pt>
                <c:pt idx="71">
                  <c:v>Teigwaren-Frischeiteigwaren gegart</c:v>
                </c:pt>
                <c:pt idx="72">
                  <c:v>Getreide-Zuckermais gegart</c:v>
                </c:pt>
                <c:pt idx="73">
                  <c:v>Broccoli frisch</c:v>
                </c:pt>
                <c:pt idx="74">
                  <c:v>Teigwaren-Spaghetti mit Tomatensosse "neapolitanische Art" (Zubereitung Gastronomie)</c:v>
                </c:pt>
                <c:pt idx="75">
                  <c:v>Getreidesprossen frisch</c:v>
                </c:pt>
                <c:pt idx="76">
                  <c:v>Broccoli frisch gegart</c:v>
                </c:pt>
                <c:pt idx="77">
                  <c:v>Mungobohnensprossen</c:v>
                </c:pt>
                <c:pt idx="78">
                  <c:v>Mungobohnensprossen frisch</c:v>
                </c:pt>
                <c:pt idx="79">
                  <c:v>Mungobohnensprossen frisch</c:v>
                </c:pt>
                <c:pt idx="80">
                  <c:v>Birkenpilz frisch</c:v>
                </c:pt>
                <c:pt idx="81">
                  <c:v>Teigwaren-Spaghetti Bolognese (Zubereitung Haushalt)</c:v>
                </c:pt>
                <c:pt idx="82">
                  <c:v>Wirsingkohl frisch</c:v>
                </c:pt>
                <c:pt idx="83">
                  <c:v>Weintrauben getrocknet</c:v>
                </c:pt>
                <c:pt idx="84">
                  <c:v>Mango getrocknet</c:v>
                </c:pt>
                <c:pt idx="85">
                  <c:v>Meerrettich frisch</c:v>
                </c:pt>
                <c:pt idx="86">
                  <c:v>Blattspinat gegart</c:v>
                </c:pt>
                <c:pt idx="87">
                  <c:v>Wirsingkohl gegart</c:v>
                </c:pt>
                <c:pt idx="88">
                  <c:v>Champignon frisch</c:v>
                </c:pt>
                <c:pt idx="89">
                  <c:v>Wirsingkohl gedünstet (Zubereitung Haushalt)</c:v>
                </c:pt>
                <c:pt idx="90">
                  <c:v>Bambussprossen frisch</c:v>
                </c:pt>
                <c:pt idx="91">
                  <c:v>Blattspinat frisch</c:v>
                </c:pt>
                <c:pt idx="92">
                  <c:v>Bohnen-Stangenbohnen grün frisch</c:v>
                </c:pt>
                <c:pt idx="93">
                  <c:v>Buschbohnen grün frisch</c:v>
                </c:pt>
                <c:pt idx="94">
                  <c:v>Stangenbohnen grün frisch</c:v>
                </c:pt>
                <c:pt idx="95">
                  <c:v>Bohnen grün gegart</c:v>
                </c:pt>
                <c:pt idx="96">
                  <c:v>Topinambur frisch</c:v>
                </c:pt>
                <c:pt idx="97">
                  <c:v>Passionsfrucht - Maracuja frisch</c:v>
                </c:pt>
                <c:pt idx="98">
                  <c:v>Mangold frisch gegart</c:v>
                </c:pt>
                <c:pt idx="99">
                  <c:v>Acerola getrocknet</c:v>
                </c:pt>
                <c:pt idx="100">
                  <c:v>Artischocken frisch gegart</c:v>
                </c:pt>
                <c:pt idx="101">
                  <c:v>Artischocken frisch</c:v>
                </c:pt>
                <c:pt idx="102">
                  <c:v>Kapstachelbeere</c:v>
                </c:pt>
                <c:pt idx="103">
                  <c:v>Lauch -Porree gegart</c:v>
                </c:pt>
                <c:pt idx="104">
                  <c:v>Schweineschnitzel paniert, gebraten</c:v>
                </c:pt>
                <c:pt idx="105">
                  <c:v>Schweineschnitzel paniert, gebraten (Zubereitung Gastronomie)</c:v>
                </c:pt>
                <c:pt idx="106">
                  <c:v>Oliven schwarz</c:v>
                </c:pt>
                <c:pt idx="107">
                  <c:v>Oliven schwarz frisch</c:v>
                </c:pt>
                <c:pt idx="108">
                  <c:v>Oliven schwarz gesäuert</c:v>
                </c:pt>
                <c:pt idx="109">
                  <c:v>Schokolade gefüllt mit Kokosnuss</c:v>
                </c:pt>
                <c:pt idx="110">
                  <c:v>Lauch</c:v>
                </c:pt>
                <c:pt idx="111">
                  <c:v>Oregano</c:v>
                </c:pt>
                <c:pt idx="112">
                  <c:v>Spitzkohl frisch</c:v>
                </c:pt>
                <c:pt idx="113">
                  <c:v>Mangold frisch</c:v>
                </c:pt>
                <c:pt idx="114">
                  <c:v>Waldpilze</c:v>
                </c:pt>
                <c:pt idx="115">
                  <c:v>Majoran frisch</c:v>
                </c:pt>
                <c:pt idx="116">
                  <c:v>Kohlrabi frisch</c:v>
                </c:pt>
                <c:pt idx="117">
                  <c:v>Kartoffeln ungeschält frisch</c:v>
                </c:pt>
                <c:pt idx="118">
                  <c:v>Kartoffel gegart</c:v>
                </c:pt>
                <c:pt idx="119">
                  <c:v>Salzkartoffeln (Zubereitung Haushalt)</c:v>
                </c:pt>
                <c:pt idx="120">
                  <c:v>Dattel getrocknet</c:v>
                </c:pt>
                <c:pt idx="121">
                  <c:v>Spargel weiss gegart</c:v>
                </c:pt>
                <c:pt idx="122">
                  <c:v>Edel-Reizker frisch</c:v>
                </c:pt>
                <c:pt idx="123">
                  <c:v>Feldsalat frisch</c:v>
                </c:pt>
                <c:pt idx="124">
                  <c:v>Endivien frisch</c:v>
                </c:pt>
                <c:pt idx="125">
                  <c:v>Bratkartoffeln (Zubereitung Haushalt)</c:v>
                </c:pt>
                <c:pt idx="126">
                  <c:v>Salbei frisch</c:v>
                </c:pt>
                <c:pt idx="127">
                  <c:v>Bohnen grün Konserve</c:v>
                </c:pt>
                <c:pt idx="128">
                  <c:v>Süsskartoffeln frisch</c:v>
                </c:pt>
                <c:pt idx="129">
                  <c:v>Shiitakepilz frisch</c:v>
                </c:pt>
                <c:pt idx="130">
                  <c:v>Zucchini frisch</c:v>
                </c:pt>
                <c:pt idx="131">
                  <c:v>Zucchini frisch gegart</c:v>
                </c:pt>
                <c:pt idx="132">
                  <c:v>Schwarzwälder Kirschtorte</c:v>
                </c:pt>
                <c:pt idx="133">
                  <c:v>Rotkohl frisch</c:v>
                </c:pt>
                <c:pt idx="134">
                  <c:v>Rotkappe frisch</c:v>
                </c:pt>
                <c:pt idx="135">
                  <c:v>Thymian frisch</c:v>
                </c:pt>
                <c:pt idx="136">
                  <c:v>Rotkohl frisch gegart</c:v>
                </c:pt>
                <c:pt idx="137">
                  <c:v>Weisskohl frisch</c:v>
                </c:pt>
                <c:pt idx="138">
                  <c:v>Sanddornbeere frisch</c:v>
                </c:pt>
                <c:pt idx="139">
                  <c:v>Oliven grün frisch</c:v>
                </c:pt>
                <c:pt idx="140">
                  <c:v>Oliven</c:v>
                </c:pt>
                <c:pt idx="141">
                  <c:v>Oliven grün gesäuert</c:v>
                </c:pt>
                <c:pt idx="142">
                  <c:v>Rote Bete gegart</c:v>
                </c:pt>
                <c:pt idx="143">
                  <c:v>Rote Bete Gemüsesaft</c:v>
                </c:pt>
                <c:pt idx="144">
                  <c:v>Zanderfilet paniert, gebraten (Zubereitung Gastronomie)</c:v>
                </c:pt>
                <c:pt idx="145">
                  <c:v>Milchreis (Zubereitung Gastronomie)</c:v>
                </c:pt>
                <c:pt idx="146">
                  <c:v>Feige frisch</c:v>
                </c:pt>
                <c:pt idx="147">
                  <c:v>Sanddornbeere Fruchtsaft</c:v>
                </c:pt>
                <c:pt idx="148">
                  <c:v>Gemüsepaprika rot frisch</c:v>
                </c:pt>
                <c:pt idx="149">
                  <c:v>Johannisbeere schwarz frisch</c:v>
                </c:pt>
                <c:pt idx="150">
                  <c:v>Chicoree frisch</c:v>
                </c:pt>
                <c:pt idx="151">
                  <c:v>Kopfsalat frisch</c:v>
                </c:pt>
                <c:pt idx="152">
                  <c:v>Gemüsepaprika gelb frisch</c:v>
                </c:pt>
                <c:pt idx="153">
                  <c:v>Gemüsepaprika grün frisch</c:v>
                </c:pt>
                <c:pt idx="154">
                  <c:v>Banane</c:v>
                </c:pt>
                <c:pt idx="155">
                  <c:v>Brombeere</c:v>
                </c:pt>
                <c:pt idx="156">
                  <c:v>Aubergine frisch</c:v>
                </c:pt>
                <c:pt idx="157">
                  <c:v>Aubergine frisch gegart</c:v>
                </c:pt>
                <c:pt idx="158">
                  <c:v>Aubergine frisch gegart</c:v>
                </c:pt>
                <c:pt idx="159">
                  <c:v>Chinakohl frisch</c:v>
                </c:pt>
                <c:pt idx="160">
                  <c:v>Lorbeer</c:v>
                </c:pt>
                <c:pt idx="161">
                  <c:v>Ingwerknolle</c:v>
                </c:pt>
                <c:pt idx="162">
                  <c:v>Sauerkraut (Zubereitung Haushalt)</c:v>
                </c:pt>
                <c:pt idx="163">
                  <c:v>Johannisbeere</c:v>
                </c:pt>
                <c:pt idx="164">
                  <c:v>Rettich weiss frisch</c:v>
                </c:pt>
                <c:pt idx="165">
                  <c:v>Chinakohl frisch gegart</c:v>
                </c:pt>
                <c:pt idx="166">
                  <c:v>Sellerieblätter frisch</c:v>
                </c:pt>
                <c:pt idx="167">
                  <c:v>Radieschen frisch</c:v>
                </c:pt>
                <c:pt idx="168">
                  <c:v>Bleichsellerie Gemüsesaft</c:v>
                </c:pt>
                <c:pt idx="169">
                  <c:v>Kiwi frisch</c:v>
                </c:pt>
                <c:pt idx="170">
                  <c:v>Eisbergsalat frisch</c:v>
                </c:pt>
                <c:pt idx="171">
                  <c:v>Orange frisch</c:v>
                </c:pt>
                <c:pt idx="172">
                  <c:v>Nektarine frisch</c:v>
                </c:pt>
                <c:pt idx="173">
                  <c:v>Orange Fruchtsaft</c:v>
                </c:pt>
                <c:pt idx="174">
                  <c:v>Kokosfett</c:v>
                </c:pt>
                <c:pt idx="175">
                  <c:v>Tomatensosse aus frischen Tomaten (Zubereitung Haushalt)</c:v>
                </c:pt>
                <c:pt idx="176">
                  <c:v>Pfirsich frisch</c:v>
                </c:pt>
                <c:pt idx="177">
                  <c:v>Stachelbeere</c:v>
                </c:pt>
                <c:pt idx="178">
                  <c:v>Erdbeere frisch</c:v>
                </c:pt>
                <c:pt idx="179">
                  <c:v>Walderdbeere frisch</c:v>
                </c:pt>
                <c:pt idx="180">
                  <c:v>Persimone</c:v>
                </c:pt>
                <c:pt idx="181">
                  <c:v>Pomelo frisch</c:v>
                </c:pt>
                <c:pt idx="182">
                  <c:v>Pomelo frisch</c:v>
                </c:pt>
                <c:pt idx="183">
                  <c:v>Rosmarin frisch</c:v>
                </c:pt>
                <c:pt idx="184">
                  <c:v>Kokosöl</c:v>
                </c:pt>
                <c:pt idx="185">
                  <c:v>Weintraube rot frisch</c:v>
                </c:pt>
                <c:pt idx="186">
                  <c:v>Weintraube weiss frisch</c:v>
                </c:pt>
                <c:pt idx="187">
                  <c:v>Granatapfel frisch</c:v>
                </c:pt>
                <c:pt idx="188">
                  <c:v>Mandarine frisch </c:v>
                </c:pt>
                <c:pt idx="189">
                  <c:v>Clementine frisch</c:v>
                </c:pt>
                <c:pt idx="190">
                  <c:v>Bier Starkbier</c:v>
                </c:pt>
                <c:pt idx="191">
                  <c:v>Bier Starkbier</c:v>
                </c:pt>
                <c:pt idx="192">
                  <c:v>Zitrone frisch</c:v>
                </c:pt>
                <c:pt idx="193">
                  <c:v>Mirabelle frisch</c:v>
                </c:pt>
                <c:pt idx="194">
                  <c:v>Weintraube rot Fruchtsaft</c:v>
                </c:pt>
                <c:pt idx="195">
                  <c:v>Granatapfel Fruchtsaft</c:v>
                </c:pt>
                <c:pt idx="196">
                  <c:v>Mango frisch</c:v>
                </c:pt>
                <c:pt idx="197">
                  <c:v>Kaki frisch</c:v>
                </c:pt>
                <c:pt idx="198">
                  <c:v>Mango Fruchtsaft</c:v>
                </c:pt>
                <c:pt idx="199">
                  <c:v>Mango Fruchtsaft</c:v>
                </c:pt>
                <c:pt idx="200">
                  <c:v>Heidelbeere frisch</c:v>
                </c:pt>
                <c:pt idx="201">
                  <c:v>Heidelbeere Fruchtsaft</c:v>
                </c:pt>
                <c:pt idx="202">
                  <c:v>Gurke frisch</c:v>
                </c:pt>
                <c:pt idx="203">
                  <c:v>Zitrone Fruchtsaft</c:v>
                </c:pt>
                <c:pt idx="204">
                  <c:v>Pflaume frisch</c:v>
                </c:pt>
                <c:pt idx="205">
                  <c:v>Zwetschge frisch</c:v>
                </c:pt>
                <c:pt idx="206">
                  <c:v>Ananas frisch</c:v>
                </c:pt>
                <c:pt idx="207">
                  <c:v>Birne frisch</c:v>
                </c:pt>
                <c:pt idx="208">
                  <c:v>Bier</c:v>
                </c:pt>
                <c:pt idx="209">
                  <c:v>Bier Hell</c:v>
                </c:pt>
                <c:pt idx="210">
                  <c:v>Ananas Fruchtsaft</c:v>
                </c:pt>
                <c:pt idx="211">
                  <c:v>Kürbissuppe (Zubereitung Haushalt)</c:v>
                </c:pt>
                <c:pt idx="212">
                  <c:v>Bier Dunkel</c:v>
                </c:pt>
                <c:pt idx="213">
                  <c:v>Bier alkoholfrei (&lt; 0,5 Gew% Alkohol)</c:v>
                </c:pt>
                <c:pt idx="214">
                  <c:v>Preiselbeere Fruchtsaft</c:v>
                </c:pt>
                <c:pt idx="215">
                  <c:v>Weizenbier (Weissbier) obergärig</c:v>
                </c:pt>
                <c:pt idx="216">
                  <c:v>Riesengarnelen gegrillt (Zubereitung Grossküche)</c:v>
                </c:pt>
                <c:pt idx="217">
                  <c:v>Kalbsleber gebraten</c:v>
                </c:pt>
                <c:pt idx="218">
                  <c:v>Kaffee mit Milch (Getränk)</c:v>
                </c:pt>
                <c:pt idx="219">
                  <c:v>Wein-Rotwein leicht</c:v>
                </c:pt>
                <c:pt idx="220">
                  <c:v>Wein-Rotwein mittel Qualitätswein</c:v>
                </c:pt>
                <c:pt idx="221">
                  <c:v>Wein-Rotwein schwer</c:v>
                </c:pt>
                <c:pt idx="222">
                  <c:v>Wein-Weisswein trocken</c:v>
                </c:pt>
                <c:pt idx="223">
                  <c:v>Kaffee (Getränk)</c:v>
                </c:pt>
                <c:pt idx="224">
                  <c:v>Gänseleberpastete</c:v>
                </c:pt>
                <c:pt idx="225">
                  <c:v>Leberpastete</c:v>
                </c:pt>
                <c:pt idx="226">
                  <c:v>Fleischkäse</c:v>
                </c:pt>
                <c:pt idx="227">
                  <c:v>Streichmettwurst</c:v>
                </c:pt>
                <c:pt idx="228">
                  <c:v>Streichmettwurst</c:v>
                </c:pt>
                <c:pt idx="229">
                  <c:v>Blutwurst frisch, erhitzt (Zubereitung Haushalt)</c:v>
                </c:pt>
                <c:pt idx="230">
                  <c:v>Cervelat - Bockwurst</c:v>
                </c:pt>
                <c:pt idx="231">
                  <c:v>Wiener Würstchen</c:v>
                </c:pt>
                <c:pt idx="232">
                  <c:v>Weisswurst Münchener</c:v>
                </c:pt>
                <c:pt idx="233">
                  <c:v>Tee schwarz mit Milch (Getränk)</c:v>
                </c:pt>
                <c:pt idx="234">
                  <c:v>Lupinenschrot</c:v>
                </c:pt>
                <c:pt idx="235">
                  <c:v>Kaviar echt</c:v>
                </c:pt>
                <c:pt idx="236">
                  <c:v>Erdnuss geröstet</c:v>
                </c:pt>
                <c:pt idx="237">
                  <c:v>Roquefort</c:v>
                </c:pt>
                <c:pt idx="238">
                  <c:v>Emmentaler</c:v>
                </c:pt>
                <c:pt idx="239">
                  <c:v>Emmentaler Vollfettstufe</c:v>
                </c:pt>
                <c:pt idx="240">
                  <c:v>Hirse roh</c:v>
                </c:pt>
                <c:pt idx="241">
                  <c:v>Hirse Vollkornflocken</c:v>
                </c:pt>
                <c:pt idx="242">
                  <c:v>Feta</c:v>
                </c:pt>
                <c:pt idx="243">
                  <c:v>Schafskäse</c:v>
                </c:pt>
                <c:pt idx="244">
                  <c:v>Tilsiter</c:v>
                </c:pt>
                <c:pt idx="245">
                  <c:v>Bergkäse aus Ziegenmilch Vollfettstufe</c:v>
                </c:pt>
                <c:pt idx="246">
                  <c:v>Schnittkäse aus Ziegenmilch (45% Fett i. Tr.)</c:v>
                </c:pt>
                <c:pt idx="247">
                  <c:v>Kümmelkäse Rahmstufe</c:v>
                </c:pt>
                <c:pt idx="248">
                  <c:v>Schnittkäse aus Ziegenmilch (50% Fett i. Tr.)</c:v>
                </c:pt>
                <c:pt idx="249">
                  <c:v>Amaranth roh</c:v>
                </c:pt>
                <c:pt idx="250">
                  <c:v>Brathähnchen Brustfilet gebraten (zubereitet ohne Fett)</c:v>
                </c:pt>
                <c:pt idx="251">
                  <c:v>Leinsamen</c:v>
                </c:pt>
                <c:pt idx="252">
                  <c:v>Forelle frisch gebraten Fischzuschnitt</c:v>
                </c:pt>
                <c:pt idx="253">
                  <c:v>Weichkäse aus Ziegenmilch (50% Fett i. Tr.)</c:v>
                </c:pt>
                <c:pt idx="254">
                  <c:v>Forelle blau (Zubereitung Gastronomie)</c:v>
                </c:pt>
                <c:pt idx="255">
                  <c:v>Kalb Schnitzel (mager) frisch gegart</c:v>
                </c:pt>
                <c:pt idx="256">
                  <c:v>Mozzarella</c:v>
                </c:pt>
                <c:pt idx="257">
                  <c:v>Chiasamen</c:v>
                </c:pt>
                <c:pt idx="258">
                  <c:v>Weichkäse aus Ziegenmilch (45% Fett i. Tr.)</c:v>
                </c:pt>
                <c:pt idx="259">
                  <c:v>Weichkäse aus Ziegenmilch (45% Fett i. Tr.)</c:v>
                </c:pt>
                <c:pt idx="260">
                  <c:v>Kümmelkäse Vollfettstufe</c:v>
                </c:pt>
                <c:pt idx="261">
                  <c:v>Kokosnuss Mehl</c:v>
                </c:pt>
                <c:pt idx="262">
                  <c:v>Zander frisch gebraten Fischzuschnitt</c:v>
                </c:pt>
                <c:pt idx="263">
                  <c:v>Forellenfilets gebraten (Zubereitung Gastronomie)</c:v>
                </c:pt>
                <c:pt idx="264">
                  <c:v>Pute Schenkel frisch gegart</c:v>
                </c:pt>
                <c:pt idx="265">
                  <c:v>Forelle geräuchert</c:v>
                </c:pt>
                <c:pt idx="266">
                  <c:v>Rind Hackfleisch gegart</c:v>
                </c:pt>
                <c:pt idx="267">
                  <c:v>Garnele frisch</c:v>
                </c:pt>
                <c:pt idx="268">
                  <c:v>Pute Brust frisch</c:v>
                </c:pt>
                <c:pt idx="269">
                  <c:v>Kalb Filet (Lende) (mittelfett) frisch gegart</c:v>
                </c:pt>
                <c:pt idx="270">
                  <c:v>Mandel süss Mehl</c:v>
                </c:pt>
                <c:pt idx="271">
                  <c:v>Schwein Filet (mager) frisch</c:v>
                </c:pt>
                <c:pt idx="272">
                  <c:v>Mozzarella 30% Fett i. Tr.</c:v>
                </c:pt>
                <c:pt idx="273">
                  <c:v>Bachsaibling geräuchert</c:v>
                </c:pt>
                <c:pt idx="274">
                  <c:v>Dinkel ganzes Korn roh</c:v>
                </c:pt>
                <c:pt idx="275">
                  <c:v>Spiegelei</c:v>
                </c:pt>
                <c:pt idx="276">
                  <c:v>Mandeln gebrannt</c:v>
                </c:pt>
                <c:pt idx="277">
                  <c:v>Schwein Schnitzel (mittelfett) frisch</c:v>
                </c:pt>
                <c:pt idx="278">
                  <c:v>Krabbe klein (Shrimps) gegart</c:v>
                </c:pt>
                <c:pt idx="279">
                  <c:v>Lachs geräuchert</c:v>
                </c:pt>
                <c:pt idx="280">
                  <c:v>Kalb Leber gegart</c:v>
                </c:pt>
                <c:pt idx="281">
                  <c:v>Schwein Schinkenspeck roh geräuchert</c:v>
                </c:pt>
                <c:pt idx="282">
                  <c:v>Zander frisch Fischzuschnitt</c:v>
                </c:pt>
                <c:pt idx="283">
                  <c:v>Reh Fleisch (mager) frisch</c:v>
                </c:pt>
                <c:pt idx="284">
                  <c:v>Lachs frisch</c:v>
                </c:pt>
                <c:pt idx="285">
                  <c:v>Hirsch Fleisch (mager) frisch</c:v>
                </c:pt>
                <c:pt idx="286">
                  <c:v>Hühnerei Vollei frisch 90 g</c:v>
                </c:pt>
                <c:pt idx="287">
                  <c:v>Flohsamen</c:v>
                </c:pt>
                <c:pt idx="288">
                  <c:v>Brathähnchen Schenkel gegrillt</c:v>
                </c:pt>
                <c:pt idx="289">
                  <c:v>Schinkenpastete</c:v>
                </c:pt>
                <c:pt idx="290">
                  <c:v>Schwein Hackfleisch frisch</c:v>
                </c:pt>
                <c:pt idx="291">
                  <c:v>Rind Filetsteak frisch</c:v>
                </c:pt>
                <c:pt idx="292">
                  <c:v>Schwein Speck durchwachsen (Frühstücksspeck)</c:v>
                </c:pt>
                <c:pt idx="293">
                  <c:v>Mandel süss geröstet und gesalzen</c:v>
                </c:pt>
                <c:pt idx="294">
                  <c:v>Dinkel Vollkornmehl</c:v>
                </c:pt>
                <c:pt idx="295">
                  <c:v>Hühnerei Vollei frisch 80 g</c:v>
                </c:pt>
                <c:pt idx="296">
                  <c:v>Schokolade mit 85% Kakaoanteil</c:v>
                </c:pt>
                <c:pt idx="297">
                  <c:v>Kalb Steak (mager) frisch</c:v>
                </c:pt>
                <c:pt idx="298">
                  <c:v>Getreide-Hafer</c:v>
                </c:pt>
                <c:pt idx="299">
                  <c:v>Kalb Hackfleisch frisch</c:v>
                </c:pt>
                <c:pt idx="300">
                  <c:v>Rostbratwurst</c:v>
                </c:pt>
                <c:pt idx="301">
                  <c:v>Rind Hackfleisch frisch</c:v>
                </c:pt>
                <c:pt idx="302">
                  <c:v>Schokolade mit 100% Kakaoanteil</c:v>
                </c:pt>
                <c:pt idx="303">
                  <c:v>Bratwurst grob, Schweinsbratwurst grob</c:v>
                </c:pt>
                <c:pt idx="304">
                  <c:v>Haselnuss roh</c:v>
                </c:pt>
                <c:pt idx="305">
                  <c:v>Dinkelmehl 1050</c:v>
                </c:pt>
                <c:pt idx="306">
                  <c:v>Weizen Mehl Type 405</c:v>
                </c:pt>
                <c:pt idx="307">
                  <c:v>Getreide-Quinoa roh</c:v>
                </c:pt>
                <c:pt idx="308">
                  <c:v>Mozzarella 20% Fett i. Tr.</c:v>
                </c:pt>
                <c:pt idx="309">
                  <c:v>Hühnerei Vollei frisch 70 g</c:v>
                </c:pt>
                <c:pt idx="310">
                  <c:v>Dinkelmehl Typ 630</c:v>
                </c:pt>
                <c:pt idx="311">
                  <c:v>Frischkäse aus Ziegenmilch (20% Fett i. Tr.)</c:v>
                </c:pt>
                <c:pt idx="312">
                  <c:v>Weizen Vollkornmehl</c:v>
                </c:pt>
                <c:pt idx="313">
                  <c:v>Weizen Mehl Type 550</c:v>
                </c:pt>
                <c:pt idx="314">
                  <c:v>Schafsmilch</c:v>
                </c:pt>
                <c:pt idx="315">
                  <c:v>Frischkäse aus Ziegenmilch (40% Fett i. Tr.)</c:v>
                </c:pt>
                <c:pt idx="316">
                  <c:v>Schokolade mit 90% Kakaoanteil</c:v>
                </c:pt>
                <c:pt idx="317">
                  <c:v>Lyoner Wurst</c:v>
                </c:pt>
                <c:pt idx="318">
                  <c:v>Hühnerei Vollei frisch 60 g</c:v>
                </c:pt>
                <c:pt idx="319">
                  <c:v>Dinkelflocken</c:v>
                </c:pt>
                <c:pt idx="320">
                  <c:v>Dinkelvollkornbrötchen</c:v>
                </c:pt>
                <c:pt idx="321">
                  <c:v>Hirse gegart</c:v>
                </c:pt>
                <c:pt idx="322">
                  <c:v>Dinkel (Vollkornbrot)</c:v>
                </c:pt>
                <c:pt idx="323">
                  <c:v>Dinkelbrot (Vollkornbrot)</c:v>
                </c:pt>
                <c:pt idx="324">
                  <c:v>Miesmuschel frisch gegart</c:v>
                </c:pt>
                <c:pt idx="325">
                  <c:v>Hühnerei Vollei frisch 50 g</c:v>
                </c:pt>
                <c:pt idx="326">
                  <c:v>Auster frisch</c:v>
                </c:pt>
                <c:pt idx="327">
                  <c:v>Frischkäse aus Ziegenmilch (45% Fett i. Tr.)</c:v>
                </c:pt>
                <c:pt idx="328">
                  <c:v>Kondensmilch 4% Fett</c:v>
                </c:pt>
                <c:pt idx="329">
                  <c:v>Kichererbsen Konserve abgetropft</c:v>
                </c:pt>
                <c:pt idx="330">
                  <c:v>Schokolade mit 70% Kakaoanteil</c:v>
                </c:pt>
                <c:pt idx="331">
                  <c:v>Eierlikör</c:v>
                </c:pt>
                <c:pt idx="332">
                  <c:v>Kokosnuss Raspeln getrocknet</c:v>
                </c:pt>
                <c:pt idx="333">
                  <c:v>Kidney-Bohnen Konserve gegart abgetropft</c:v>
                </c:pt>
                <c:pt idx="334">
                  <c:v>Kondensmilch 7.5 % Fett</c:v>
                </c:pt>
                <c:pt idx="335">
                  <c:v>Schokolade mit 50% Kakaoanteil</c:v>
                </c:pt>
                <c:pt idx="336">
                  <c:v>Schokolade mit 50% Kakaoanteil</c:v>
                </c:pt>
                <c:pt idx="337">
                  <c:v>Brennnessel roh</c:v>
                </c:pt>
                <c:pt idx="338">
                  <c:v>Schokolade weiss</c:v>
                </c:pt>
                <c:pt idx="339">
                  <c:v>Knoblauch gegart</c:v>
                </c:pt>
                <c:pt idx="340">
                  <c:v>Kokosnuss</c:v>
                </c:pt>
                <c:pt idx="341">
                  <c:v>Knoblauch roh</c:v>
                </c:pt>
                <c:pt idx="342">
                  <c:v>Knoblauch roh</c:v>
                </c:pt>
                <c:pt idx="343">
                  <c:v>Büffelmilch</c:v>
                </c:pt>
                <c:pt idx="344">
                  <c:v>Getreide-Quinoa gekocht</c:v>
                </c:pt>
                <c:pt idx="345">
                  <c:v>Kresse (Gartenkresse) (naehrwertrechner.de)</c:v>
                </c:pt>
                <c:pt idx="346">
                  <c:v>Kuhmilch entrahmt</c:v>
                </c:pt>
                <c:pt idx="347">
                  <c:v>Kuhmilch entrahmt</c:v>
                </c:pt>
                <c:pt idx="348">
                  <c:v>Sojadrink/Sojadrinkprodukte</c:v>
                </c:pt>
                <c:pt idx="349">
                  <c:v>Joghurt vollfett</c:v>
                </c:pt>
                <c:pt idx="350">
                  <c:v>Kuhmilch Trinkmilch fettarm</c:v>
                </c:pt>
                <c:pt idx="351">
                  <c:v>Kuhmilch vollfett gekocht</c:v>
                </c:pt>
                <c:pt idx="352">
                  <c:v>Kuhmilch Trinkmilch vollfett</c:v>
                </c:pt>
                <c:pt idx="353">
                  <c:v>Ziegenmilch</c:v>
                </c:pt>
                <c:pt idx="354">
                  <c:v>Kaffeesahne 10 % Fett (naehrwertrechner.de)</c:v>
                </c:pt>
                <c:pt idx="355">
                  <c:v>Blumenkohl gegart</c:v>
                </c:pt>
                <c:pt idx="356">
                  <c:v>Romanesco (Minarettkohl) roh</c:v>
                </c:pt>
                <c:pt idx="357">
                  <c:v>Kaffeesahne 15% Fett</c:v>
                </c:pt>
                <c:pt idx="358">
                  <c:v>Blumenkohl roh</c:v>
                </c:pt>
                <c:pt idx="359">
                  <c:v>Dill frisch</c:v>
                </c:pt>
                <c:pt idx="360">
                  <c:v>Austernpilz roh</c:v>
                </c:pt>
                <c:pt idx="361">
                  <c:v>Edelkastanie geröstet</c:v>
                </c:pt>
                <c:pt idx="362">
                  <c:v>Gewürze-Basilikum frisch</c:v>
                </c:pt>
                <c:pt idx="363">
                  <c:v>Stutenmilch</c:v>
                </c:pt>
                <c:pt idx="364">
                  <c:v>Rucola roh</c:v>
                </c:pt>
                <c:pt idx="365">
                  <c:v>Eselsmilch</c:v>
                </c:pt>
                <c:pt idx="366">
                  <c:v>Gewürze-Kapern</c:v>
                </c:pt>
                <c:pt idx="367">
                  <c:v>Batate (Süsskartoffel) gegart</c:v>
                </c:pt>
                <c:pt idx="368">
                  <c:v>Weinbrand - Kirsche</c:v>
                </c:pt>
                <c:pt idx="369">
                  <c:v>Kokosnussmilch 60% Kokosanteil</c:v>
                </c:pt>
                <c:pt idx="370">
                  <c:v>Spargel grün</c:v>
                </c:pt>
                <c:pt idx="371">
                  <c:v>Avocado frisch</c:v>
                </c:pt>
                <c:pt idx="372">
                  <c:v>Avocado roh</c:v>
                </c:pt>
                <c:pt idx="373">
                  <c:v>Himbeere</c:v>
                </c:pt>
                <c:pt idx="374">
                  <c:v>Aprikose</c:v>
                </c:pt>
                <c:pt idx="375">
                  <c:v>Fenchel gegart</c:v>
                </c:pt>
                <c:pt idx="376">
                  <c:v>Flohsamenschalen</c:v>
                </c:pt>
                <c:pt idx="377">
                  <c:v>Lollo Rosso roh</c:v>
                </c:pt>
                <c:pt idx="378">
                  <c:v>Fenchel frisch</c:v>
                </c:pt>
                <c:pt idx="379">
                  <c:v>Haferdrink</c:v>
                </c:pt>
                <c:pt idx="380">
                  <c:v>Brunnenkresse frisch</c:v>
                </c:pt>
                <c:pt idx="381">
                  <c:v>Gemüsezwiebel roh</c:v>
                </c:pt>
                <c:pt idx="382">
                  <c:v>Honigmelone roh</c:v>
                </c:pt>
                <c:pt idx="383">
                  <c:v>Zwiebel</c:v>
                </c:pt>
                <c:pt idx="384">
                  <c:v>Karotte gegart</c:v>
                </c:pt>
                <c:pt idx="385">
                  <c:v>Kokosblütenzucker</c:v>
                </c:pt>
                <c:pt idx="386">
                  <c:v>Bärlauch roh</c:v>
                </c:pt>
                <c:pt idx="387">
                  <c:v>Karotten roh</c:v>
                </c:pt>
                <c:pt idx="388">
                  <c:v>Papaya roh</c:v>
                </c:pt>
                <c:pt idx="389">
                  <c:v>Tomate rot roh</c:v>
                </c:pt>
                <c:pt idx="390">
                  <c:v>Tomaten-Cocktailtomaten</c:v>
                </c:pt>
                <c:pt idx="391">
                  <c:v>Karotte Gemüsesaft</c:v>
                </c:pt>
                <c:pt idx="392">
                  <c:v>Reisdrink</c:v>
                </c:pt>
                <c:pt idx="393">
                  <c:v>Wassermelone roh</c:v>
                </c:pt>
                <c:pt idx="394">
                  <c:v>Tomaten Gemüsesaft</c:v>
                </c:pt>
                <c:pt idx="395">
                  <c:v>Mandeldrink ungesüsst</c:v>
                </c:pt>
                <c:pt idx="396">
                  <c:v>Apfel</c:v>
                </c:pt>
                <c:pt idx="397">
                  <c:v>Apfel Fruchtsaft (Ohne Zuckerzusatz)</c:v>
                </c:pt>
                <c:pt idx="398">
                  <c:v>Apfel Fruchtsaft (Ohne Zuckerzusatz)</c:v>
                </c:pt>
                <c:pt idx="399">
                  <c:v>Kokoswasser</c:v>
                </c:pt>
                <c:pt idx="400">
                  <c:v>Beere-Goji Beere getrocknet</c:v>
                </c:pt>
                <c:pt idx="401">
                  <c:v>Most</c:v>
                </c:pt>
                <c:pt idx="402">
                  <c:v>Cognac</c:v>
                </c:pt>
                <c:pt idx="403">
                  <c:v>Kirschwasser</c:v>
                </c:pt>
                <c:pt idx="404">
                  <c:v>Klare Branntweine (klare Spirituosen)</c:v>
                </c:pt>
                <c:pt idx="405">
                  <c:v>Whisky</c:v>
                </c:pt>
                <c:pt idx="406">
                  <c:v>Zwetschgenwasser</c:v>
                </c:pt>
                <c:pt idx="407">
                  <c:v>Distelöl</c:v>
                </c:pt>
                <c:pt idx="408">
                  <c:v>Hanfnussöl</c:v>
                </c:pt>
                <c:pt idx="409">
                  <c:v>Leinöl</c:v>
                </c:pt>
                <c:pt idx="410">
                  <c:v>Olivenöl</c:v>
                </c:pt>
                <c:pt idx="411">
                  <c:v>Rapsöl</c:v>
                </c:pt>
                <c:pt idx="412">
                  <c:v>Sonnenblumenöl</c:v>
                </c:pt>
                <c:pt idx="413">
                  <c:v>Kürbiskerne getrocknet</c:v>
                </c:pt>
                <c:pt idx="414">
                  <c:v>Kürbiskerne geröstet</c:v>
                </c:pt>
              </c:strCache>
            </c:strRef>
          </c:cat>
          <c:val>
            <c:numRef>
              <c:f>'Hitliste NWR AS'!$IT$8:$IT$422</c:f>
              <c:numCache>
                <c:formatCode>General</c:formatCode>
                <c:ptCount val="415"/>
                <c:pt idx="1">
                  <c:v>26.6</c:v>
                </c:pt>
                <c:pt idx="2">
                  <c:v>24</c:v>
                </c:pt>
                <c:pt idx="3">
                  <c:v>23.5</c:v>
                </c:pt>
                <c:pt idx="4">
                  <c:v>23.1</c:v>
                </c:pt>
                <c:pt idx="5">
                  <c:v>20.8</c:v>
                </c:pt>
                <c:pt idx="6">
                  <c:v>17.899999999999999</c:v>
                </c:pt>
                <c:pt idx="7">
                  <c:v>17.5</c:v>
                </c:pt>
                <c:pt idx="8">
                  <c:v>16.2</c:v>
                </c:pt>
                <c:pt idx="9">
                  <c:v>15.8</c:v>
                </c:pt>
                <c:pt idx="10">
                  <c:v>14.4</c:v>
                </c:pt>
                <c:pt idx="11">
                  <c:v>13.4</c:v>
                </c:pt>
                <c:pt idx="12">
                  <c:v>13.4</c:v>
                </c:pt>
                <c:pt idx="13">
                  <c:v>12.3</c:v>
                </c:pt>
                <c:pt idx="14">
                  <c:v>12.3</c:v>
                </c:pt>
                <c:pt idx="15">
                  <c:v>12.3</c:v>
                </c:pt>
                <c:pt idx="16">
                  <c:v>12.3</c:v>
                </c:pt>
                <c:pt idx="17">
                  <c:v>12.3</c:v>
                </c:pt>
                <c:pt idx="18">
                  <c:v>12.3</c:v>
                </c:pt>
                <c:pt idx="19">
                  <c:v>12.3</c:v>
                </c:pt>
                <c:pt idx="20">
                  <c:v>12.3</c:v>
                </c:pt>
                <c:pt idx="21">
                  <c:v>12.3</c:v>
                </c:pt>
                <c:pt idx="22">
                  <c:v>12.3</c:v>
                </c:pt>
                <c:pt idx="23">
                  <c:v>11.7</c:v>
                </c:pt>
                <c:pt idx="24">
                  <c:v>11.6</c:v>
                </c:pt>
                <c:pt idx="25">
                  <c:v>10.9</c:v>
                </c:pt>
                <c:pt idx="26">
                  <c:v>9.3000000000000007</c:v>
                </c:pt>
                <c:pt idx="27">
                  <c:v>9.3000000000000007</c:v>
                </c:pt>
                <c:pt idx="28">
                  <c:v>9.1999999999999993</c:v>
                </c:pt>
                <c:pt idx="29">
                  <c:v>9.1</c:v>
                </c:pt>
                <c:pt idx="30">
                  <c:v>9.1</c:v>
                </c:pt>
                <c:pt idx="31">
                  <c:v>7.4</c:v>
                </c:pt>
                <c:pt idx="32">
                  <c:v>7.1</c:v>
                </c:pt>
                <c:pt idx="33">
                  <c:v>7.1</c:v>
                </c:pt>
                <c:pt idx="34">
                  <c:v>7.1</c:v>
                </c:pt>
                <c:pt idx="35">
                  <c:v>7.1</c:v>
                </c:pt>
                <c:pt idx="36">
                  <c:v>6.8</c:v>
                </c:pt>
                <c:pt idx="37">
                  <c:v>6.6</c:v>
                </c:pt>
                <c:pt idx="38">
                  <c:v>6.5</c:v>
                </c:pt>
                <c:pt idx="39">
                  <c:v>5.9</c:v>
                </c:pt>
                <c:pt idx="40">
                  <c:v>5.8</c:v>
                </c:pt>
                <c:pt idx="41">
                  <c:v>5.8</c:v>
                </c:pt>
                <c:pt idx="42">
                  <c:v>5.5</c:v>
                </c:pt>
                <c:pt idx="43">
                  <c:v>5.5</c:v>
                </c:pt>
                <c:pt idx="44">
                  <c:v>5.4</c:v>
                </c:pt>
                <c:pt idx="45">
                  <c:v>5.3</c:v>
                </c:pt>
                <c:pt idx="46">
                  <c:v>5.0999999999999996</c:v>
                </c:pt>
                <c:pt idx="47">
                  <c:v>4.9000000000000004</c:v>
                </c:pt>
                <c:pt idx="48">
                  <c:v>4.9000000000000004</c:v>
                </c:pt>
                <c:pt idx="49">
                  <c:v>4.5</c:v>
                </c:pt>
                <c:pt idx="50">
                  <c:v>4.4000000000000004</c:v>
                </c:pt>
                <c:pt idx="51">
                  <c:v>4.4000000000000004</c:v>
                </c:pt>
                <c:pt idx="52">
                  <c:v>4.4000000000000004</c:v>
                </c:pt>
                <c:pt idx="53">
                  <c:v>4.3</c:v>
                </c:pt>
                <c:pt idx="54">
                  <c:v>4.2</c:v>
                </c:pt>
                <c:pt idx="55">
                  <c:v>4.0999999999999996</c:v>
                </c:pt>
                <c:pt idx="56">
                  <c:v>4</c:v>
                </c:pt>
                <c:pt idx="57">
                  <c:v>3.9</c:v>
                </c:pt>
                <c:pt idx="58">
                  <c:v>3.8</c:v>
                </c:pt>
                <c:pt idx="59">
                  <c:v>3.6</c:v>
                </c:pt>
                <c:pt idx="60">
                  <c:v>3.6</c:v>
                </c:pt>
                <c:pt idx="61">
                  <c:v>3.6</c:v>
                </c:pt>
                <c:pt idx="62">
                  <c:v>3.6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  <c:pt idx="68">
                  <c:v>3.5</c:v>
                </c:pt>
                <c:pt idx="69">
                  <c:v>3.5</c:v>
                </c:pt>
                <c:pt idx="70">
                  <c:v>3.4</c:v>
                </c:pt>
                <c:pt idx="71">
                  <c:v>3.3</c:v>
                </c:pt>
                <c:pt idx="72">
                  <c:v>3.3</c:v>
                </c:pt>
                <c:pt idx="73">
                  <c:v>3.3</c:v>
                </c:pt>
                <c:pt idx="74">
                  <c:v>3.2</c:v>
                </c:pt>
                <c:pt idx="75">
                  <c:v>3.2</c:v>
                </c:pt>
                <c:pt idx="76">
                  <c:v>3.2</c:v>
                </c:pt>
                <c:pt idx="77">
                  <c:v>3.2</c:v>
                </c:pt>
                <c:pt idx="78">
                  <c:v>3.2</c:v>
                </c:pt>
                <c:pt idx="79">
                  <c:v>3.2</c:v>
                </c:pt>
                <c:pt idx="80">
                  <c:v>3.1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2.9</c:v>
                </c:pt>
                <c:pt idx="85">
                  <c:v>2.8</c:v>
                </c:pt>
                <c:pt idx="86">
                  <c:v>2.8</c:v>
                </c:pt>
                <c:pt idx="87">
                  <c:v>2.7</c:v>
                </c:pt>
                <c:pt idx="88">
                  <c:v>2.7</c:v>
                </c:pt>
                <c:pt idx="89">
                  <c:v>2.6</c:v>
                </c:pt>
                <c:pt idx="90">
                  <c:v>2.5</c:v>
                </c:pt>
                <c:pt idx="91">
                  <c:v>2.5</c:v>
                </c:pt>
                <c:pt idx="92">
                  <c:v>2.4</c:v>
                </c:pt>
                <c:pt idx="93">
                  <c:v>2.4</c:v>
                </c:pt>
                <c:pt idx="94">
                  <c:v>2.4</c:v>
                </c:pt>
                <c:pt idx="95">
                  <c:v>2.4</c:v>
                </c:pt>
                <c:pt idx="96">
                  <c:v>2.4</c:v>
                </c:pt>
                <c:pt idx="97">
                  <c:v>2.4</c:v>
                </c:pt>
                <c:pt idx="98">
                  <c:v>2.4</c:v>
                </c:pt>
                <c:pt idx="99">
                  <c:v>2.4</c:v>
                </c:pt>
                <c:pt idx="100">
                  <c:v>2.4</c:v>
                </c:pt>
                <c:pt idx="101">
                  <c:v>2.4</c:v>
                </c:pt>
                <c:pt idx="102">
                  <c:v>2.2999999999999998</c:v>
                </c:pt>
                <c:pt idx="103">
                  <c:v>2.2999999999999998</c:v>
                </c:pt>
                <c:pt idx="104">
                  <c:v>2.2000000000000002</c:v>
                </c:pt>
                <c:pt idx="105">
                  <c:v>2.2000000000000002</c:v>
                </c:pt>
                <c:pt idx="106">
                  <c:v>2.2000000000000002</c:v>
                </c:pt>
                <c:pt idx="107">
                  <c:v>2.2000000000000002</c:v>
                </c:pt>
                <c:pt idx="108">
                  <c:v>2.2000000000000002</c:v>
                </c:pt>
                <c:pt idx="109">
                  <c:v>2.2000000000000002</c:v>
                </c:pt>
                <c:pt idx="110">
                  <c:v>2.2000000000000002</c:v>
                </c:pt>
                <c:pt idx="111">
                  <c:v>2.2000000000000002</c:v>
                </c:pt>
                <c:pt idx="112">
                  <c:v>2.1</c:v>
                </c:pt>
                <c:pt idx="113">
                  <c:v>2.1</c:v>
                </c:pt>
                <c:pt idx="114">
                  <c:v>2.1</c:v>
                </c:pt>
                <c:pt idx="115">
                  <c:v>2.1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1.9</c:v>
                </c:pt>
                <c:pt idx="122">
                  <c:v>1.9</c:v>
                </c:pt>
                <c:pt idx="123">
                  <c:v>1.8</c:v>
                </c:pt>
                <c:pt idx="124">
                  <c:v>1.8</c:v>
                </c:pt>
                <c:pt idx="125">
                  <c:v>1.7</c:v>
                </c:pt>
                <c:pt idx="126">
                  <c:v>1.7</c:v>
                </c:pt>
                <c:pt idx="127">
                  <c:v>1.6</c:v>
                </c:pt>
                <c:pt idx="128">
                  <c:v>1.6</c:v>
                </c:pt>
                <c:pt idx="129">
                  <c:v>1.6</c:v>
                </c:pt>
                <c:pt idx="130">
                  <c:v>1.6</c:v>
                </c:pt>
                <c:pt idx="131">
                  <c:v>1.6</c:v>
                </c:pt>
                <c:pt idx="132">
                  <c:v>1.5</c:v>
                </c:pt>
                <c:pt idx="133">
                  <c:v>1.5</c:v>
                </c:pt>
                <c:pt idx="134">
                  <c:v>1.5</c:v>
                </c:pt>
                <c:pt idx="135">
                  <c:v>1.5</c:v>
                </c:pt>
                <c:pt idx="136">
                  <c:v>1.4</c:v>
                </c:pt>
                <c:pt idx="137">
                  <c:v>1.4</c:v>
                </c:pt>
                <c:pt idx="138">
                  <c:v>1.4</c:v>
                </c:pt>
                <c:pt idx="139">
                  <c:v>1.4</c:v>
                </c:pt>
                <c:pt idx="140">
                  <c:v>1.4</c:v>
                </c:pt>
                <c:pt idx="141">
                  <c:v>1.4</c:v>
                </c:pt>
                <c:pt idx="142">
                  <c:v>1.4</c:v>
                </c:pt>
                <c:pt idx="143">
                  <c:v>1.4</c:v>
                </c:pt>
                <c:pt idx="144">
                  <c:v>1.3</c:v>
                </c:pt>
                <c:pt idx="145">
                  <c:v>1.3</c:v>
                </c:pt>
                <c:pt idx="146">
                  <c:v>1.3</c:v>
                </c:pt>
                <c:pt idx="147">
                  <c:v>1.3</c:v>
                </c:pt>
                <c:pt idx="148">
                  <c:v>1.3</c:v>
                </c:pt>
                <c:pt idx="149">
                  <c:v>1.3</c:v>
                </c:pt>
                <c:pt idx="150">
                  <c:v>1.3</c:v>
                </c:pt>
                <c:pt idx="151">
                  <c:v>1.3</c:v>
                </c:pt>
                <c:pt idx="152">
                  <c:v>1.2</c:v>
                </c:pt>
                <c:pt idx="153">
                  <c:v>1.2</c:v>
                </c:pt>
                <c:pt idx="154">
                  <c:v>1.2</c:v>
                </c:pt>
                <c:pt idx="155">
                  <c:v>1.2</c:v>
                </c:pt>
                <c:pt idx="156">
                  <c:v>1.2</c:v>
                </c:pt>
                <c:pt idx="157">
                  <c:v>1.2</c:v>
                </c:pt>
                <c:pt idx="158">
                  <c:v>1.2</c:v>
                </c:pt>
                <c:pt idx="159">
                  <c:v>1.2</c:v>
                </c:pt>
                <c:pt idx="160">
                  <c:v>1.2</c:v>
                </c:pt>
                <c:pt idx="161">
                  <c:v>1.2</c:v>
                </c:pt>
                <c:pt idx="162">
                  <c:v>1.1000000000000001</c:v>
                </c:pt>
                <c:pt idx="163">
                  <c:v>1.1000000000000001</c:v>
                </c:pt>
                <c:pt idx="164">
                  <c:v>1.1000000000000001</c:v>
                </c:pt>
                <c:pt idx="165">
                  <c:v>1.1000000000000001</c:v>
                </c:pt>
                <c:pt idx="166">
                  <c:v>1.1000000000000001</c:v>
                </c:pt>
                <c:pt idx="167">
                  <c:v>1.1000000000000001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0.9</c:v>
                </c:pt>
                <c:pt idx="173">
                  <c:v>0.9</c:v>
                </c:pt>
                <c:pt idx="174">
                  <c:v>0.8</c:v>
                </c:pt>
                <c:pt idx="175">
                  <c:v>0.8</c:v>
                </c:pt>
                <c:pt idx="176">
                  <c:v>0.8</c:v>
                </c:pt>
                <c:pt idx="177">
                  <c:v>0.8</c:v>
                </c:pt>
                <c:pt idx="178">
                  <c:v>0.8</c:v>
                </c:pt>
                <c:pt idx="179">
                  <c:v>0.8</c:v>
                </c:pt>
                <c:pt idx="180">
                  <c:v>0.8</c:v>
                </c:pt>
                <c:pt idx="181">
                  <c:v>0.8</c:v>
                </c:pt>
                <c:pt idx="182">
                  <c:v>0.8</c:v>
                </c:pt>
                <c:pt idx="183">
                  <c:v>0.8</c:v>
                </c:pt>
                <c:pt idx="184">
                  <c:v>0.8</c:v>
                </c:pt>
                <c:pt idx="185">
                  <c:v>0.7</c:v>
                </c:pt>
                <c:pt idx="186">
                  <c:v>0.7</c:v>
                </c:pt>
                <c:pt idx="187">
                  <c:v>0.7</c:v>
                </c:pt>
                <c:pt idx="188">
                  <c:v>0.7</c:v>
                </c:pt>
                <c:pt idx="189">
                  <c:v>0.7</c:v>
                </c:pt>
                <c:pt idx="190">
                  <c:v>0.7</c:v>
                </c:pt>
                <c:pt idx="191">
                  <c:v>0.7</c:v>
                </c:pt>
                <c:pt idx="192">
                  <c:v>0.7</c:v>
                </c:pt>
                <c:pt idx="193">
                  <c:v>0.7</c:v>
                </c:pt>
                <c:pt idx="194">
                  <c:v>0.6</c:v>
                </c:pt>
                <c:pt idx="195">
                  <c:v>0.6</c:v>
                </c:pt>
                <c:pt idx="196">
                  <c:v>0.6</c:v>
                </c:pt>
                <c:pt idx="197">
                  <c:v>0.6</c:v>
                </c:pt>
                <c:pt idx="198">
                  <c:v>0.6</c:v>
                </c:pt>
                <c:pt idx="199">
                  <c:v>0.6</c:v>
                </c:pt>
                <c:pt idx="200">
                  <c:v>0.6</c:v>
                </c:pt>
                <c:pt idx="201">
                  <c:v>0.6</c:v>
                </c:pt>
                <c:pt idx="202">
                  <c:v>0.6</c:v>
                </c:pt>
                <c:pt idx="203">
                  <c:v>0.6</c:v>
                </c:pt>
                <c:pt idx="204">
                  <c:v>0.6</c:v>
                </c:pt>
                <c:pt idx="205">
                  <c:v>0.6</c:v>
                </c:pt>
                <c:pt idx="206">
                  <c:v>0.5</c:v>
                </c:pt>
                <c:pt idx="207">
                  <c:v>0.5</c:v>
                </c:pt>
                <c:pt idx="208">
                  <c:v>0.5</c:v>
                </c:pt>
                <c:pt idx="209">
                  <c:v>0.5</c:v>
                </c:pt>
                <c:pt idx="210">
                  <c:v>0.4</c:v>
                </c:pt>
                <c:pt idx="211">
                  <c:v>0.4</c:v>
                </c:pt>
                <c:pt idx="212">
                  <c:v>0.4</c:v>
                </c:pt>
                <c:pt idx="213">
                  <c:v>0.4</c:v>
                </c:pt>
                <c:pt idx="214">
                  <c:v>0.3</c:v>
                </c:pt>
                <c:pt idx="215">
                  <c:v>0.3</c:v>
                </c:pt>
                <c:pt idx="216">
                  <c:v>0.2</c:v>
                </c:pt>
                <c:pt idx="217">
                  <c:v>0.2</c:v>
                </c:pt>
                <c:pt idx="218">
                  <c:v>0.2</c:v>
                </c:pt>
                <c:pt idx="219">
                  <c:v>0.2</c:v>
                </c:pt>
                <c:pt idx="220">
                  <c:v>0.2</c:v>
                </c:pt>
                <c:pt idx="221">
                  <c:v>0.2</c:v>
                </c:pt>
                <c:pt idx="222">
                  <c:v>0.2</c:v>
                </c:pt>
                <c:pt idx="223">
                  <c:v>0.2</c:v>
                </c:pt>
                <c:pt idx="224">
                  <c:v>0.1</c:v>
                </c:pt>
                <c:pt idx="225">
                  <c:v>0.1</c:v>
                </c:pt>
                <c:pt idx="226">
                  <c:v>0.1</c:v>
                </c:pt>
                <c:pt idx="227">
                  <c:v>0.1</c:v>
                </c:pt>
                <c:pt idx="228">
                  <c:v>0.1</c:v>
                </c:pt>
                <c:pt idx="229">
                  <c:v>0.1</c:v>
                </c:pt>
                <c:pt idx="230">
                  <c:v>0.1</c:v>
                </c:pt>
                <c:pt idx="231">
                  <c:v>0.1</c:v>
                </c:pt>
                <c:pt idx="232">
                  <c:v>0.1</c:v>
                </c:pt>
                <c:pt idx="233">
                  <c:v>0.1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05-498B-9211-3F684342E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9623424"/>
        <c:axId val="219624960"/>
      </c:barChart>
      <c:catAx>
        <c:axId val="219623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624960"/>
        <c:crosses val="autoZero"/>
        <c:auto val="1"/>
        <c:lblAlgn val="ctr"/>
        <c:lblOffset val="100"/>
        <c:noMultiLvlLbl val="0"/>
      </c:catAx>
      <c:valAx>
        <c:axId val="21962496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962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Aminosäuren - nicht-essentiell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4554277837572458E-2"/>
          <c:y val="2.1592439585799202E-2"/>
          <c:w val="0.8942706622103892"/>
          <c:h val="0.75145033469698186"/>
        </c:manualLayout>
      </c:layout>
      <c:barChart>
        <c:barDir val="col"/>
        <c:grouping val="clustered"/>
        <c:varyColors val="0"/>
        <c:ser>
          <c:idx val="1"/>
          <c:order val="0"/>
          <c:tx>
            <c:v>Summe 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Resultate!$B$23:$B$27</c:f>
              <c:strCache>
                <c:ptCount val="5"/>
                <c:pt idx="0">
                  <c:v>Alanin</c:v>
                </c:pt>
                <c:pt idx="1">
                  <c:v>Asparaginsäure</c:v>
                </c:pt>
                <c:pt idx="2">
                  <c:v>Glycin</c:v>
                </c:pt>
                <c:pt idx="3">
                  <c:v>Prolin</c:v>
                </c:pt>
                <c:pt idx="4">
                  <c:v>Serin</c:v>
                </c:pt>
              </c:strCache>
            </c:strRef>
          </c:cat>
          <c:val>
            <c:numRef>
              <c:f>Resultate!$D$23:$D$27</c:f>
              <c:numCache>
                <c:formatCode>#,##0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FC-4E23-9042-A98EF78A650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5320064"/>
        <c:axId val="215321600"/>
      </c:barChart>
      <c:catAx>
        <c:axId val="21532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>
                <a:alpha val="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5321600"/>
        <c:crosses val="autoZero"/>
        <c:auto val="1"/>
        <c:lblAlgn val="ctr"/>
        <c:lblOffset val="100"/>
        <c:noMultiLvlLbl val="0"/>
      </c:catAx>
      <c:valAx>
        <c:axId val="21532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532006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300422369353612"/>
          <c:y val="3.1478539969798089E-2"/>
          <c:w val="0.11362617547589095"/>
          <c:h val="0.119894289570642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Isoleucin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AS'!$A$8:$A$422</c:f>
              <c:strCache>
                <c:ptCount val="415"/>
                <c:pt idx="0">
                  <c:v>Lupinenschrot</c:v>
                </c:pt>
                <c:pt idx="1">
                  <c:v>Emmentaler</c:v>
                </c:pt>
                <c:pt idx="2">
                  <c:v>Emmentaler Vollfettstufe</c:v>
                </c:pt>
                <c:pt idx="3">
                  <c:v>Kürbiskerne getrocknet</c:v>
                </c:pt>
                <c:pt idx="4">
                  <c:v>Kürbiskerne geröstet</c:v>
                </c:pt>
                <c:pt idx="5">
                  <c:v>Kalb Schnitzel (mager) frisch gegart</c:v>
                </c:pt>
                <c:pt idx="6">
                  <c:v>Brathähnchen Brustfilet gebraten (zubereitet ohne Fett)</c:v>
                </c:pt>
                <c:pt idx="7">
                  <c:v>Kümmelkäse Rahmstufe</c:v>
                </c:pt>
                <c:pt idx="8">
                  <c:v>Rind Hackfleisch gegart</c:v>
                </c:pt>
                <c:pt idx="9">
                  <c:v>Kalb Filet (Lende) (mittelfett) frisch gegart</c:v>
                </c:pt>
                <c:pt idx="10">
                  <c:v>Kaviar echt</c:v>
                </c:pt>
                <c:pt idx="11">
                  <c:v>Tilsiter</c:v>
                </c:pt>
                <c:pt idx="12">
                  <c:v>Pute Schenkel frisch gegart</c:v>
                </c:pt>
                <c:pt idx="13">
                  <c:v>Schnittkäse aus Ziegenmilch (45% Fett i. Tr.)</c:v>
                </c:pt>
                <c:pt idx="14">
                  <c:v>Bergkäse aus Ziegenmilch Vollfettstufe</c:v>
                </c:pt>
                <c:pt idx="15">
                  <c:v>Pute Brust frisch</c:v>
                </c:pt>
                <c:pt idx="16">
                  <c:v>Erdnuss geröstet</c:v>
                </c:pt>
                <c:pt idx="17">
                  <c:v>Weichkäse aus Ziegenmilch (45% Fett i. Tr.)</c:v>
                </c:pt>
                <c:pt idx="18">
                  <c:v>Weichkäse aus Ziegenmilch (45% Fett i. Tr.)</c:v>
                </c:pt>
                <c:pt idx="19">
                  <c:v>Kümmelkäse Vollfettstufe</c:v>
                </c:pt>
                <c:pt idx="20">
                  <c:v>Roquefort</c:v>
                </c:pt>
                <c:pt idx="21">
                  <c:v>Forelle frisch gebraten Fischzuschnitt</c:v>
                </c:pt>
                <c:pt idx="22">
                  <c:v>Weizen Keim</c:v>
                </c:pt>
                <c:pt idx="23">
                  <c:v>Sonnenblumenkern</c:v>
                </c:pt>
                <c:pt idx="24">
                  <c:v>Brathähnchen Schenkel gegrillt</c:v>
                </c:pt>
                <c:pt idx="25">
                  <c:v>Forelle blau (Zubereitung Gastronomie)</c:v>
                </c:pt>
                <c:pt idx="26">
                  <c:v>Rind Filetsteak frisch</c:v>
                </c:pt>
                <c:pt idx="27">
                  <c:v>Schnittkäse aus Ziegenmilch (50% Fett i. Tr.)</c:v>
                </c:pt>
                <c:pt idx="28">
                  <c:v>Zander frisch gebraten Fischzuschnitt</c:v>
                </c:pt>
                <c:pt idx="29">
                  <c:v>Reh Fleisch (mager) frisch</c:v>
                </c:pt>
                <c:pt idx="30">
                  <c:v>Forellenfilets gebraten (Zubereitung Gastronomie)</c:v>
                </c:pt>
                <c:pt idx="31">
                  <c:v>Linsen reif frisch</c:v>
                </c:pt>
                <c:pt idx="32">
                  <c:v>Kalb Steak (mager) frisch</c:v>
                </c:pt>
                <c:pt idx="33">
                  <c:v>Forelle geräuchert</c:v>
                </c:pt>
                <c:pt idx="34">
                  <c:v>Hirsch Fleisch (mager) frisch</c:v>
                </c:pt>
                <c:pt idx="35">
                  <c:v>Kalb Hackfleisch frisch</c:v>
                </c:pt>
                <c:pt idx="36">
                  <c:v>Rind Hackfleisch frisch</c:v>
                </c:pt>
                <c:pt idx="37">
                  <c:v>Schwein Filet (mager) frisch</c:v>
                </c:pt>
                <c:pt idx="38">
                  <c:v>Bachsaibling geräuchert</c:v>
                </c:pt>
                <c:pt idx="39">
                  <c:v>Weichkäse aus Ziegenmilch (50% Fett i. Tr.)</c:v>
                </c:pt>
                <c:pt idx="40">
                  <c:v>Schwein Schnitzel (mittelfett) frisch</c:v>
                </c:pt>
                <c:pt idx="41">
                  <c:v>Schwein Schinkenspeck roh geräuchert</c:v>
                </c:pt>
                <c:pt idx="42">
                  <c:v>Leinsamen</c:v>
                </c:pt>
                <c:pt idx="43">
                  <c:v>Mozzarella</c:v>
                </c:pt>
                <c:pt idx="44">
                  <c:v>Mandel süss Mehl</c:v>
                </c:pt>
                <c:pt idx="45">
                  <c:v>Lachs geräuchert</c:v>
                </c:pt>
                <c:pt idx="46">
                  <c:v>Feta</c:v>
                </c:pt>
                <c:pt idx="47">
                  <c:v>Schafskäse</c:v>
                </c:pt>
                <c:pt idx="48">
                  <c:v>Cashewnuss frisch</c:v>
                </c:pt>
                <c:pt idx="49">
                  <c:v>Zander frisch Fischzuschnitt</c:v>
                </c:pt>
                <c:pt idx="50">
                  <c:v>Riesengarnelen gegrillt (Zubereitung Grossküche)</c:v>
                </c:pt>
                <c:pt idx="51">
                  <c:v>Chiasamen</c:v>
                </c:pt>
                <c:pt idx="52">
                  <c:v>Mandeln gebrannt</c:v>
                </c:pt>
                <c:pt idx="53">
                  <c:v>Pinienkerne</c:v>
                </c:pt>
                <c:pt idx="54">
                  <c:v>Lachs frisch</c:v>
                </c:pt>
                <c:pt idx="55">
                  <c:v>Cashewnuss geröstet</c:v>
                </c:pt>
                <c:pt idx="56">
                  <c:v>Mungobohnen reif frisch</c:v>
                </c:pt>
                <c:pt idx="57">
                  <c:v>Zanderfilet paniert, gebraten (Zubereitung Gastronomie)</c:v>
                </c:pt>
                <c:pt idx="58">
                  <c:v>Garnele frisch</c:v>
                </c:pt>
                <c:pt idx="59">
                  <c:v>Schweineschnitzel paniert, gebraten</c:v>
                </c:pt>
                <c:pt idx="60">
                  <c:v>Schweineschnitzel paniert, gebraten (Zubereitung Gastronomie)</c:v>
                </c:pt>
                <c:pt idx="61">
                  <c:v>Paranuss frisch</c:v>
                </c:pt>
                <c:pt idx="62">
                  <c:v>Schinkenpastete</c:v>
                </c:pt>
                <c:pt idx="63">
                  <c:v>Kalb Leber gegart</c:v>
                </c:pt>
                <c:pt idx="64">
                  <c:v>Mozzarella 30% Fett i. Tr.</c:v>
                </c:pt>
                <c:pt idx="65">
                  <c:v>Schwein Hackfleisch frisch</c:v>
                </c:pt>
                <c:pt idx="66">
                  <c:v>Schwein Speck durchwachsen (Frühstücksspeck)</c:v>
                </c:pt>
                <c:pt idx="67">
                  <c:v>Streichmettwurst</c:v>
                </c:pt>
                <c:pt idx="68">
                  <c:v>Streichmettwurst</c:v>
                </c:pt>
                <c:pt idx="69">
                  <c:v>Kalbsleber gebraten</c:v>
                </c:pt>
                <c:pt idx="70">
                  <c:v>Gänseleberpastete</c:v>
                </c:pt>
                <c:pt idx="71">
                  <c:v>Leberpastete</c:v>
                </c:pt>
                <c:pt idx="72">
                  <c:v>Fleischkäse</c:v>
                </c:pt>
                <c:pt idx="73">
                  <c:v>Krabbe klein (Shrimps) gegart</c:v>
                </c:pt>
                <c:pt idx="74">
                  <c:v>Spiegelei</c:v>
                </c:pt>
                <c:pt idx="75">
                  <c:v>Mandel süss geröstet und gesalzen</c:v>
                </c:pt>
                <c:pt idx="76">
                  <c:v>Rostbratwurst</c:v>
                </c:pt>
                <c:pt idx="77">
                  <c:v>Pistazie geröstet</c:v>
                </c:pt>
                <c:pt idx="78">
                  <c:v>Bratwurst grob, Schweinsbratwurst grob</c:v>
                </c:pt>
                <c:pt idx="79">
                  <c:v>Getreide-Quinoa roh</c:v>
                </c:pt>
                <c:pt idx="80">
                  <c:v>Hühnerei Vollei frisch 90 g</c:v>
                </c:pt>
                <c:pt idx="81">
                  <c:v>Kokosnuss Mehl</c:v>
                </c:pt>
                <c:pt idx="82">
                  <c:v>Flohsamen</c:v>
                </c:pt>
                <c:pt idx="83">
                  <c:v>Wiener Würstchen</c:v>
                </c:pt>
                <c:pt idx="84">
                  <c:v>Cervelat - Bockwurst</c:v>
                </c:pt>
                <c:pt idx="85">
                  <c:v>Fenchelsamen frisch</c:v>
                </c:pt>
                <c:pt idx="86">
                  <c:v>Weisswurst Münchener</c:v>
                </c:pt>
                <c:pt idx="87">
                  <c:v>Dinkel ganzes Korn roh</c:v>
                </c:pt>
                <c:pt idx="88">
                  <c:v>Mozzarella 20% Fett i. Tr.</c:v>
                </c:pt>
                <c:pt idx="89">
                  <c:v>Frischkäse aus Ziegenmilch (20% Fett i. Tr.)</c:v>
                </c:pt>
                <c:pt idx="90">
                  <c:v>Hühnerei Vollei frisch 80 g</c:v>
                </c:pt>
                <c:pt idx="91">
                  <c:v>Blutwurst frisch, erhitzt (Zubereitung Haushalt)</c:v>
                </c:pt>
                <c:pt idx="92">
                  <c:v>Getreide-Hafer</c:v>
                </c:pt>
                <c:pt idx="93">
                  <c:v>Lyoner Wurst</c:v>
                </c:pt>
                <c:pt idx="94">
                  <c:v>Frischkäse aus Ziegenmilch (40% Fett i. Tr.)</c:v>
                </c:pt>
                <c:pt idx="95">
                  <c:v>Amaranth roh</c:v>
                </c:pt>
                <c:pt idx="96">
                  <c:v>Dinkel Vollkornmehl</c:v>
                </c:pt>
                <c:pt idx="97">
                  <c:v>Hühnerei Vollei frisch 70 g</c:v>
                </c:pt>
                <c:pt idx="98">
                  <c:v>Baumnuss-Walnuss</c:v>
                </c:pt>
                <c:pt idx="99">
                  <c:v>Haselnuss roh</c:v>
                </c:pt>
                <c:pt idx="100">
                  <c:v>Teigwaren-Vollkornteigwaren</c:v>
                </c:pt>
                <c:pt idx="101">
                  <c:v>Teigwaren-Vollkornteigwaren aus Weizen</c:v>
                </c:pt>
                <c:pt idx="102">
                  <c:v>Dinkelmehl 1050</c:v>
                </c:pt>
                <c:pt idx="103">
                  <c:v>Teigwaren-Vollkorneierteigwaren</c:v>
                </c:pt>
                <c:pt idx="104">
                  <c:v>Schokolade mit 85% Kakaoanteil</c:v>
                </c:pt>
                <c:pt idx="105">
                  <c:v>Dinkelmehl Typ 630</c:v>
                </c:pt>
                <c:pt idx="106">
                  <c:v>Teigwaren-Frischeiteigwaren</c:v>
                </c:pt>
                <c:pt idx="107">
                  <c:v>Schokolade mit 100% Kakaoanteil</c:v>
                </c:pt>
                <c:pt idx="108">
                  <c:v>Hühnerei Vollei frisch 60 g</c:v>
                </c:pt>
                <c:pt idx="109">
                  <c:v>Hirse Vollkornflocken</c:v>
                </c:pt>
                <c:pt idx="110">
                  <c:v>Hirse roh</c:v>
                </c:pt>
                <c:pt idx="111">
                  <c:v>Teigwaren (allgemein) Spaghetti</c:v>
                </c:pt>
                <c:pt idx="112">
                  <c:v>Teigwaren-Eierteigwaren Spaghetti</c:v>
                </c:pt>
                <c:pt idx="113">
                  <c:v>Teigwaren (allgemein) Spaghetti</c:v>
                </c:pt>
                <c:pt idx="114">
                  <c:v>Teigwaren (allgemein) Schnitt-, Bandnudeln</c:v>
                </c:pt>
                <c:pt idx="115">
                  <c:v>Teigwaren (allgemein) Spätzle</c:v>
                </c:pt>
                <c:pt idx="116">
                  <c:v>Teigwaren (allgemein) Hörnchen</c:v>
                </c:pt>
                <c:pt idx="117">
                  <c:v>Teigwaren-Eierteigwaren Spaghetti</c:v>
                </c:pt>
                <c:pt idx="118">
                  <c:v>Teigwaren (allgemein) Makkaroni</c:v>
                </c:pt>
                <c:pt idx="119">
                  <c:v>Teigwaren-Eierteigwaren aus Weizen</c:v>
                </c:pt>
                <c:pt idx="120">
                  <c:v>Teigwaren-Eierteigwaren Makkaroni</c:v>
                </c:pt>
                <c:pt idx="121">
                  <c:v>Frischkäse aus Ziegenmilch (45% Fett i. Tr.)</c:v>
                </c:pt>
                <c:pt idx="122">
                  <c:v>Weizen Mehl Type 405</c:v>
                </c:pt>
                <c:pt idx="123">
                  <c:v>Weizen Vollkorn</c:v>
                </c:pt>
                <c:pt idx="124">
                  <c:v>Weizen Vollkornmehl</c:v>
                </c:pt>
                <c:pt idx="125">
                  <c:v>Miesmuschel frisch gegart</c:v>
                </c:pt>
                <c:pt idx="126">
                  <c:v>Dinkelvollkornbrötchen</c:v>
                </c:pt>
                <c:pt idx="127">
                  <c:v>Weizen Mehl Type 550</c:v>
                </c:pt>
                <c:pt idx="128">
                  <c:v>Kondensmilch 4% Fett</c:v>
                </c:pt>
                <c:pt idx="129">
                  <c:v>Dinkel (Vollkornbrot)</c:v>
                </c:pt>
                <c:pt idx="130">
                  <c:v>Dinkelbrot (Vollkornbrot)</c:v>
                </c:pt>
                <c:pt idx="131">
                  <c:v>Dinkelflocken</c:v>
                </c:pt>
                <c:pt idx="132">
                  <c:v>Kichererbsen Konserve abgetropft</c:v>
                </c:pt>
                <c:pt idx="133">
                  <c:v>Pecannuss frisch</c:v>
                </c:pt>
                <c:pt idx="134">
                  <c:v>Auster frisch</c:v>
                </c:pt>
                <c:pt idx="135">
                  <c:v>Milchschokolade mit Erdnüssen</c:v>
                </c:pt>
                <c:pt idx="136">
                  <c:v>Milchschokolade mit Mandeln</c:v>
                </c:pt>
                <c:pt idx="137">
                  <c:v>Hühnerei Vollei frisch 50 g</c:v>
                </c:pt>
                <c:pt idx="138">
                  <c:v>Milchschokolade Vollmilch-Nuss</c:v>
                </c:pt>
                <c:pt idx="139">
                  <c:v>Schokolade mit 90% Kakaoanteil</c:v>
                </c:pt>
                <c:pt idx="140">
                  <c:v>Schafsmilch</c:v>
                </c:pt>
                <c:pt idx="141">
                  <c:v>Linzertorte</c:v>
                </c:pt>
                <c:pt idx="142">
                  <c:v>Kondensmilch 7.5 % Fett</c:v>
                </c:pt>
                <c:pt idx="143">
                  <c:v>Getreide-Buchweizen</c:v>
                </c:pt>
                <c:pt idx="144">
                  <c:v>Buchweizen gekeimt</c:v>
                </c:pt>
                <c:pt idx="145">
                  <c:v>Getreide-Reis</c:v>
                </c:pt>
                <c:pt idx="146">
                  <c:v>Knoblauch gegart</c:v>
                </c:pt>
                <c:pt idx="147">
                  <c:v>Bitterschokolade</c:v>
                </c:pt>
                <c:pt idx="148">
                  <c:v>Knoblauch roh</c:v>
                </c:pt>
                <c:pt idx="149">
                  <c:v>Knoblauch roh</c:v>
                </c:pt>
                <c:pt idx="150">
                  <c:v>Brötchen-Weizenbrötchen</c:v>
                </c:pt>
                <c:pt idx="151">
                  <c:v>Schokolade weiss</c:v>
                </c:pt>
                <c:pt idx="152">
                  <c:v>Erbsen grün frisch</c:v>
                </c:pt>
                <c:pt idx="153">
                  <c:v>Weissbrot-Weizenbrot</c:v>
                </c:pt>
                <c:pt idx="154">
                  <c:v>Bohnen weiss reif Konserve gegart abgetropft</c:v>
                </c:pt>
                <c:pt idx="155">
                  <c:v>Hirse Mehl</c:v>
                </c:pt>
                <c:pt idx="156">
                  <c:v>Weissbrot-Weizenbrot</c:v>
                </c:pt>
                <c:pt idx="157">
                  <c:v>Schokolade mit 70% Kakaoanteil</c:v>
                </c:pt>
                <c:pt idx="158">
                  <c:v>Sojasprossen frisch</c:v>
                </c:pt>
                <c:pt idx="159">
                  <c:v>Milchschokolade</c:v>
                </c:pt>
                <c:pt idx="160">
                  <c:v>Roggen (Vollkorn)</c:v>
                </c:pt>
                <c:pt idx="161">
                  <c:v>Eierlikör</c:v>
                </c:pt>
                <c:pt idx="162">
                  <c:v>Kidney-Bohnen Konserve gegart abgetropft</c:v>
                </c:pt>
                <c:pt idx="163">
                  <c:v>Brennnessel roh</c:v>
                </c:pt>
                <c:pt idx="164">
                  <c:v>Teigwaren-Spaghetti Bolognese (Zubereitung Haushalt)</c:v>
                </c:pt>
                <c:pt idx="165">
                  <c:v>Getreide-Quinoa gekocht</c:v>
                </c:pt>
                <c:pt idx="166">
                  <c:v>Büffelmilch</c:v>
                </c:pt>
                <c:pt idx="167">
                  <c:v>Kokosnuss Raspeln getrocknet</c:v>
                </c:pt>
                <c:pt idx="168">
                  <c:v>Teigwaren-Spaghetti mit Tomatensosse "neapolitanische Art" (Zubereitung Gastronomie)</c:v>
                </c:pt>
                <c:pt idx="169">
                  <c:v>Teigwaren-Vollkornteigwaren gegart</c:v>
                </c:pt>
                <c:pt idx="170">
                  <c:v>Kresse (Gartenkresse) (naehrwertrechner.de)</c:v>
                </c:pt>
                <c:pt idx="171">
                  <c:v>Schokolade mit 50% Kakaoanteil</c:v>
                </c:pt>
                <c:pt idx="172">
                  <c:v>Schokolade mit 50% Kakaoanteil</c:v>
                </c:pt>
                <c:pt idx="173">
                  <c:v>Kokosnuss</c:v>
                </c:pt>
                <c:pt idx="174">
                  <c:v>Milchreis (Zubereitung Gastronomie)</c:v>
                </c:pt>
                <c:pt idx="175">
                  <c:v>Petersilienblatt frisch</c:v>
                </c:pt>
                <c:pt idx="176">
                  <c:v>Petersilienblatt frisch</c:v>
                </c:pt>
                <c:pt idx="177">
                  <c:v>Teigwaren aus Hartgriess gegart</c:v>
                </c:pt>
                <c:pt idx="178">
                  <c:v>Kuhmilch entrahmt</c:v>
                </c:pt>
                <c:pt idx="179">
                  <c:v>Kuhmilch entrahmt</c:v>
                </c:pt>
                <c:pt idx="180">
                  <c:v>Schokolade-Zartbitterschokolade</c:v>
                </c:pt>
                <c:pt idx="181">
                  <c:v>Zartbitterschokolade</c:v>
                </c:pt>
                <c:pt idx="182">
                  <c:v>Dill frisch</c:v>
                </c:pt>
                <c:pt idx="183">
                  <c:v>Joghurt vollfett</c:v>
                </c:pt>
                <c:pt idx="184">
                  <c:v>Kuhmilch Trinkmilch fettarm</c:v>
                </c:pt>
                <c:pt idx="185">
                  <c:v>Schwarzwälder Kirschtorte</c:v>
                </c:pt>
                <c:pt idx="186">
                  <c:v>Kuhmilch vollfett gekocht</c:v>
                </c:pt>
                <c:pt idx="187">
                  <c:v>Ziegenmilch</c:v>
                </c:pt>
                <c:pt idx="188">
                  <c:v>Buchweizen Mehl</c:v>
                </c:pt>
                <c:pt idx="189">
                  <c:v>Teigwaren-Nudeln (Zubereitung Haushalt)</c:v>
                </c:pt>
                <c:pt idx="190">
                  <c:v>Kuhmilch Trinkmilch vollfett</c:v>
                </c:pt>
                <c:pt idx="191">
                  <c:v>Rosenkohl frisch</c:v>
                </c:pt>
                <c:pt idx="192">
                  <c:v>Feige getrocknet</c:v>
                </c:pt>
                <c:pt idx="193">
                  <c:v>Kaffeesahne 10 % Fett (naehrwertrechner.de)</c:v>
                </c:pt>
                <c:pt idx="194">
                  <c:v>Kerbel frisch</c:v>
                </c:pt>
                <c:pt idx="195">
                  <c:v>Teigwaren-Frischeiteigwaren gegart</c:v>
                </c:pt>
                <c:pt idx="196">
                  <c:v>Kaffeesahne 15% Fett</c:v>
                </c:pt>
                <c:pt idx="197">
                  <c:v>Hirse gegart</c:v>
                </c:pt>
                <c:pt idx="198">
                  <c:v>Teigwaren-Eierteigwaren gegart</c:v>
                </c:pt>
                <c:pt idx="199">
                  <c:v>Gewürze-Basilikum frisch</c:v>
                </c:pt>
                <c:pt idx="200">
                  <c:v>Sojadrink/Sojadrinkprodukte</c:v>
                </c:pt>
                <c:pt idx="201">
                  <c:v>Trüffel</c:v>
                </c:pt>
                <c:pt idx="202">
                  <c:v>Rosenkohl gegart</c:v>
                </c:pt>
                <c:pt idx="203">
                  <c:v>Bohnensprossen frisch</c:v>
                </c:pt>
                <c:pt idx="204">
                  <c:v>Gewürze-Schnittlauch</c:v>
                </c:pt>
                <c:pt idx="205">
                  <c:v>Schnittlauch frisch</c:v>
                </c:pt>
                <c:pt idx="206">
                  <c:v>Grünkohl frisch</c:v>
                </c:pt>
                <c:pt idx="207">
                  <c:v>Liebstöckel frisch</c:v>
                </c:pt>
                <c:pt idx="208">
                  <c:v>Zitronenmelisse frisch</c:v>
                </c:pt>
                <c:pt idx="209">
                  <c:v>Wacholder frisch</c:v>
                </c:pt>
                <c:pt idx="210">
                  <c:v>Pimpinelle frisch</c:v>
                </c:pt>
                <c:pt idx="211">
                  <c:v>Weinraute frisch</c:v>
                </c:pt>
                <c:pt idx="212">
                  <c:v>Rucola roh</c:v>
                </c:pt>
                <c:pt idx="213">
                  <c:v>Mungobohnensprossen frisch</c:v>
                </c:pt>
                <c:pt idx="214">
                  <c:v>Mungobohnensprossen</c:v>
                </c:pt>
                <c:pt idx="215">
                  <c:v>Mungobohnensprossen frisch</c:v>
                </c:pt>
                <c:pt idx="216">
                  <c:v>Estragon frisch</c:v>
                </c:pt>
                <c:pt idx="217">
                  <c:v>Blattspinat gegart</c:v>
                </c:pt>
                <c:pt idx="218">
                  <c:v>Meerrettich frisch</c:v>
                </c:pt>
                <c:pt idx="219">
                  <c:v>Broccoli frisch</c:v>
                </c:pt>
                <c:pt idx="220">
                  <c:v>Getreide-Zuckermais gegart</c:v>
                </c:pt>
                <c:pt idx="221">
                  <c:v>Luzernensprossen (Alfalfa) frisch</c:v>
                </c:pt>
                <c:pt idx="222">
                  <c:v>Edel-Reizker frisch</c:v>
                </c:pt>
                <c:pt idx="223">
                  <c:v>Stutenmilch</c:v>
                </c:pt>
                <c:pt idx="224">
                  <c:v>Getreidesprossen frisch</c:v>
                </c:pt>
                <c:pt idx="225">
                  <c:v>Broccoli frisch gegart</c:v>
                </c:pt>
                <c:pt idx="226">
                  <c:v>Blattspinat frisch</c:v>
                </c:pt>
                <c:pt idx="227">
                  <c:v>Romanesco (Minarettkohl) roh</c:v>
                </c:pt>
                <c:pt idx="228">
                  <c:v>Blumenkohl gegart</c:v>
                </c:pt>
                <c:pt idx="229">
                  <c:v>Feldsalat frisch</c:v>
                </c:pt>
                <c:pt idx="230">
                  <c:v>Eselsmilch</c:v>
                </c:pt>
                <c:pt idx="231">
                  <c:v>Endivien frisch</c:v>
                </c:pt>
                <c:pt idx="232">
                  <c:v>Blumenkohl roh</c:v>
                </c:pt>
                <c:pt idx="233">
                  <c:v>Austernpilz roh</c:v>
                </c:pt>
                <c:pt idx="234">
                  <c:v>Champignon frisch</c:v>
                </c:pt>
                <c:pt idx="235">
                  <c:v>Edelkastanie geröstet</c:v>
                </c:pt>
                <c:pt idx="236">
                  <c:v>Mango getrocknet</c:v>
                </c:pt>
                <c:pt idx="237">
                  <c:v>Oliven schwarz</c:v>
                </c:pt>
                <c:pt idx="238">
                  <c:v>Oliven schwarz gesäuert</c:v>
                </c:pt>
                <c:pt idx="239">
                  <c:v>Oliven schwarz frisch</c:v>
                </c:pt>
                <c:pt idx="240">
                  <c:v>Lollo Rosso roh</c:v>
                </c:pt>
                <c:pt idx="241">
                  <c:v>Gewürze-Kapern</c:v>
                </c:pt>
                <c:pt idx="242">
                  <c:v>Bohnen-Stangenbohnen grün frisch</c:v>
                </c:pt>
                <c:pt idx="243">
                  <c:v>Artischocken frisch gegart</c:v>
                </c:pt>
                <c:pt idx="244">
                  <c:v>Artischocken frisch</c:v>
                </c:pt>
                <c:pt idx="245">
                  <c:v>Bohnen grün gegart</c:v>
                </c:pt>
                <c:pt idx="246">
                  <c:v>Buschbohnen grün frisch</c:v>
                </c:pt>
                <c:pt idx="247">
                  <c:v>Stangenbohnen grün frisch</c:v>
                </c:pt>
                <c:pt idx="248">
                  <c:v>Mangold frisch gegart</c:v>
                </c:pt>
                <c:pt idx="249">
                  <c:v>Wirsingkohl frisch</c:v>
                </c:pt>
                <c:pt idx="250">
                  <c:v>Oregano</c:v>
                </c:pt>
                <c:pt idx="251">
                  <c:v>Mangold frisch</c:v>
                </c:pt>
                <c:pt idx="252">
                  <c:v>Chicoree frisch</c:v>
                </c:pt>
                <c:pt idx="253">
                  <c:v>Kartoffeln ungeschält frisch</c:v>
                </c:pt>
                <c:pt idx="254">
                  <c:v>Bambussprossen frisch</c:v>
                </c:pt>
                <c:pt idx="255">
                  <c:v>Kohlrabi frisch</c:v>
                </c:pt>
                <c:pt idx="256">
                  <c:v>Wirsingkohl gegart</c:v>
                </c:pt>
                <c:pt idx="257">
                  <c:v>Majoran frisch</c:v>
                </c:pt>
                <c:pt idx="258">
                  <c:v>Wirsingkohl gedünstet (Zubereitung Haushalt)</c:v>
                </c:pt>
                <c:pt idx="259">
                  <c:v>Kartoffel gegart</c:v>
                </c:pt>
                <c:pt idx="260">
                  <c:v>Salzkartoffeln (Zubereitung Haushalt)</c:v>
                </c:pt>
                <c:pt idx="261">
                  <c:v>Kopfsalat frisch</c:v>
                </c:pt>
                <c:pt idx="262">
                  <c:v>Fenchel gegart</c:v>
                </c:pt>
                <c:pt idx="263">
                  <c:v>Schokolade gefüllt mit Kokosnuss</c:v>
                </c:pt>
                <c:pt idx="264">
                  <c:v>Kokosnussmilch 60% Kokosanteil</c:v>
                </c:pt>
                <c:pt idx="265">
                  <c:v>Fenchel frisch</c:v>
                </c:pt>
                <c:pt idx="266">
                  <c:v>Waldpilze</c:v>
                </c:pt>
                <c:pt idx="267">
                  <c:v>Kokosblütenzucker</c:v>
                </c:pt>
                <c:pt idx="268">
                  <c:v>Topinambur frisch</c:v>
                </c:pt>
                <c:pt idx="269">
                  <c:v>Passionsfrucht - Maracuja frisch</c:v>
                </c:pt>
                <c:pt idx="270">
                  <c:v>Brunnenkresse frisch</c:v>
                </c:pt>
                <c:pt idx="271">
                  <c:v>Batate (Süsskartoffel) gegart</c:v>
                </c:pt>
                <c:pt idx="272">
                  <c:v>Zwetschge getrocknet</c:v>
                </c:pt>
                <c:pt idx="273">
                  <c:v>Kapstachelbeere</c:v>
                </c:pt>
                <c:pt idx="274">
                  <c:v>Acerola getrocknet</c:v>
                </c:pt>
                <c:pt idx="275">
                  <c:v>Spargel grün</c:v>
                </c:pt>
                <c:pt idx="276">
                  <c:v>Bratkartoffeln (Zubereitung Haushalt)</c:v>
                </c:pt>
                <c:pt idx="277">
                  <c:v>Salbei frisch</c:v>
                </c:pt>
                <c:pt idx="278">
                  <c:v>Lauch</c:v>
                </c:pt>
                <c:pt idx="279">
                  <c:v>Chinakohl frisch</c:v>
                </c:pt>
                <c:pt idx="280">
                  <c:v>Lauch -Porree gegart</c:v>
                </c:pt>
                <c:pt idx="281">
                  <c:v>Eisbergsalat frisch</c:v>
                </c:pt>
                <c:pt idx="282">
                  <c:v>Oliven grün frisch</c:v>
                </c:pt>
                <c:pt idx="283">
                  <c:v>Chinakohl frisch gegart</c:v>
                </c:pt>
                <c:pt idx="284">
                  <c:v>Weinbrand - Kirsche</c:v>
                </c:pt>
                <c:pt idx="285">
                  <c:v>Oliven</c:v>
                </c:pt>
                <c:pt idx="286">
                  <c:v>Oliven grün gesäuert</c:v>
                </c:pt>
                <c:pt idx="287">
                  <c:v>Bohnen grün Konserve</c:v>
                </c:pt>
                <c:pt idx="288">
                  <c:v>Spitzkohl frisch</c:v>
                </c:pt>
                <c:pt idx="289">
                  <c:v>Zucchini frisch</c:v>
                </c:pt>
                <c:pt idx="290">
                  <c:v>Zucchini frisch gegart</c:v>
                </c:pt>
                <c:pt idx="291">
                  <c:v>Thymian frisch</c:v>
                </c:pt>
                <c:pt idx="292">
                  <c:v>Süsskartoffeln frisch</c:v>
                </c:pt>
                <c:pt idx="293">
                  <c:v>Sanddornbeere frisch</c:v>
                </c:pt>
                <c:pt idx="294">
                  <c:v>Spargel weiss gegart</c:v>
                </c:pt>
                <c:pt idx="295">
                  <c:v>Aubergine frisch gegart</c:v>
                </c:pt>
                <c:pt idx="296">
                  <c:v>Aubergine frisch gegart</c:v>
                </c:pt>
                <c:pt idx="297">
                  <c:v>Aubergine frisch</c:v>
                </c:pt>
                <c:pt idx="298">
                  <c:v>Shiitakepilz frisch</c:v>
                </c:pt>
                <c:pt idx="299">
                  <c:v>Sanddornbeere Fruchtsaft</c:v>
                </c:pt>
                <c:pt idx="300">
                  <c:v>Avocado frisch</c:v>
                </c:pt>
                <c:pt idx="301">
                  <c:v>Avocado roh</c:v>
                </c:pt>
                <c:pt idx="302">
                  <c:v>Rettich weiss frisch</c:v>
                </c:pt>
                <c:pt idx="303">
                  <c:v>Flohsamenschalen</c:v>
                </c:pt>
                <c:pt idx="304">
                  <c:v>Dattel getrocknet</c:v>
                </c:pt>
                <c:pt idx="305">
                  <c:v>Lorbeer</c:v>
                </c:pt>
                <c:pt idx="306">
                  <c:v>Radieschen frisch</c:v>
                </c:pt>
                <c:pt idx="307">
                  <c:v>Rotkohl frisch</c:v>
                </c:pt>
                <c:pt idx="308">
                  <c:v>Karotte gegart</c:v>
                </c:pt>
                <c:pt idx="309">
                  <c:v>Sellerieblätter frisch</c:v>
                </c:pt>
                <c:pt idx="310">
                  <c:v>Karotten roh</c:v>
                </c:pt>
                <c:pt idx="311">
                  <c:v>Gemüsepaprika rot frisch</c:v>
                </c:pt>
                <c:pt idx="312">
                  <c:v>Bleichsellerie Gemüsesaft</c:v>
                </c:pt>
                <c:pt idx="313">
                  <c:v>Weisskohl frisch</c:v>
                </c:pt>
                <c:pt idx="314">
                  <c:v>Rotkohl frisch gegart</c:v>
                </c:pt>
                <c:pt idx="315">
                  <c:v>Haferdrink</c:v>
                </c:pt>
                <c:pt idx="316">
                  <c:v>Feige frisch</c:v>
                </c:pt>
                <c:pt idx="317">
                  <c:v>Gemüsepaprika gelb frisch</c:v>
                </c:pt>
                <c:pt idx="318">
                  <c:v>Gemüsepaprika grün frisch</c:v>
                </c:pt>
                <c:pt idx="319">
                  <c:v>Honigmelone roh</c:v>
                </c:pt>
                <c:pt idx="320">
                  <c:v>Banane</c:v>
                </c:pt>
                <c:pt idx="321">
                  <c:v>Kokosfett</c:v>
                </c:pt>
                <c:pt idx="322">
                  <c:v>Birkenpilz frisch</c:v>
                </c:pt>
                <c:pt idx="323">
                  <c:v>Kokosöl</c:v>
                </c:pt>
                <c:pt idx="324">
                  <c:v>Rote Bete gegart</c:v>
                </c:pt>
                <c:pt idx="325">
                  <c:v>Steinpilz frisch</c:v>
                </c:pt>
                <c:pt idx="326">
                  <c:v>Ingwerknolle</c:v>
                </c:pt>
                <c:pt idx="327">
                  <c:v>Persimone</c:v>
                </c:pt>
                <c:pt idx="328">
                  <c:v>Rote Bete Gemüsesaft</c:v>
                </c:pt>
                <c:pt idx="329">
                  <c:v>Himbeere</c:v>
                </c:pt>
                <c:pt idx="330">
                  <c:v>Sauerkraut (Zubereitung Haushalt)</c:v>
                </c:pt>
                <c:pt idx="331">
                  <c:v>Karotte Gemüsesaft</c:v>
                </c:pt>
                <c:pt idx="332">
                  <c:v>Rosmarin frisch</c:v>
                </c:pt>
                <c:pt idx="333">
                  <c:v>Kiwi frisch</c:v>
                </c:pt>
                <c:pt idx="334">
                  <c:v>Tomatensosse aus frischen Tomaten (Zubereitung Haushalt)</c:v>
                </c:pt>
                <c:pt idx="335">
                  <c:v>Aprikose</c:v>
                </c:pt>
                <c:pt idx="336">
                  <c:v>Rotkappe frisch</c:v>
                </c:pt>
                <c:pt idx="337">
                  <c:v>Kaki frisch</c:v>
                </c:pt>
                <c:pt idx="338">
                  <c:v>Wassermelone roh</c:v>
                </c:pt>
                <c:pt idx="339">
                  <c:v>Orange frisch</c:v>
                </c:pt>
                <c:pt idx="340">
                  <c:v>Johannisbeere schwarz frisch</c:v>
                </c:pt>
                <c:pt idx="341">
                  <c:v>Weintrauben getrocknet</c:v>
                </c:pt>
                <c:pt idx="342">
                  <c:v>Orange Fruchtsaft</c:v>
                </c:pt>
                <c:pt idx="343">
                  <c:v>Brombeere</c:v>
                </c:pt>
                <c:pt idx="344">
                  <c:v>Reisdrink</c:v>
                </c:pt>
                <c:pt idx="345">
                  <c:v>Tomate rot roh</c:v>
                </c:pt>
                <c:pt idx="346">
                  <c:v>Tomaten-Cocktailtomaten</c:v>
                </c:pt>
                <c:pt idx="347">
                  <c:v>Bärlauch roh</c:v>
                </c:pt>
                <c:pt idx="348">
                  <c:v>Johannisbeere</c:v>
                </c:pt>
                <c:pt idx="349">
                  <c:v>Gemüsezwiebel roh</c:v>
                </c:pt>
                <c:pt idx="350">
                  <c:v>Mango frisch</c:v>
                </c:pt>
                <c:pt idx="351">
                  <c:v>Granatapfel frisch</c:v>
                </c:pt>
                <c:pt idx="352">
                  <c:v>Mango Fruchtsaft</c:v>
                </c:pt>
                <c:pt idx="353">
                  <c:v>Mango Fruchtsaft</c:v>
                </c:pt>
                <c:pt idx="354">
                  <c:v>Granatapfel Fruchtsaft</c:v>
                </c:pt>
                <c:pt idx="355">
                  <c:v>Pomelo frisch</c:v>
                </c:pt>
                <c:pt idx="356">
                  <c:v>Heidelbeere frisch</c:v>
                </c:pt>
                <c:pt idx="357">
                  <c:v>Zitrone frisch</c:v>
                </c:pt>
                <c:pt idx="358">
                  <c:v>Pomelo frisch</c:v>
                </c:pt>
                <c:pt idx="359">
                  <c:v>Zwiebel</c:v>
                </c:pt>
                <c:pt idx="360">
                  <c:v>Tomaten Gemüsesaft</c:v>
                </c:pt>
                <c:pt idx="361">
                  <c:v>Mandarine frisch </c:v>
                </c:pt>
                <c:pt idx="362">
                  <c:v>Erdbeere frisch</c:v>
                </c:pt>
                <c:pt idx="363">
                  <c:v>Walderdbeere frisch</c:v>
                </c:pt>
                <c:pt idx="364">
                  <c:v>Gurke frisch</c:v>
                </c:pt>
                <c:pt idx="365">
                  <c:v>Heidelbeere Fruchtsaft</c:v>
                </c:pt>
                <c:pt idx="366">
                  <c:v>Clementine frisch</c:v>
                </c:pt>
                <c:pt idx="367">
                  <c:v>Papaya roh</c:v>
                </c:pt>
                <c:pt idx="368">
                  <c:v>Stachelbeere</c:v>
                </c:pt>
                <c:pt idx="369">
                  <c:v>Kürbissuppe (Zubereitung Haushalt)</c:v>
                </c:pt>
                <c:pt idx="370">
                  <c:v>Mandeldrink ungesüsst</c:v>
                </c:pt>
                <c:pt idx="371">
                  <c:v>Ananas frisch</c:v>
                </c:pt>
                <c:pt idx="372">
                  <c:v>Nektarine frisch</c:v>
                </c:pt>
                <c:pt idx="373">
                  <c:v>Zitrone Fruchtsaft</c:v>
                </c:pt>
                <c:pt idx="374">
                  <c:v>Bier Starkbier</c:v>
                </c:pt>
                <c:pt idx="375">
                  <c:v>Bier Starkbier</c:v>
                </c:pt>
                <c:pt idx="376">
                  <c:v>Mirabelle frisch</c:v>
                </c:pt>
                <c:pt idx="377">
                  <c:v>Pfirsich frisch</c:v>
                </c:pt>
                <c:pt idx="378">
                  <c:v>Birne frisch</c:v>
                </c:pt>
                <c:pt idx="379">
                  <c:v>Ananas Fruchtsaft</c:v>
                </c:pt>
                <c:pt idx="380">
                  <c:v>Apfel</c:v>
                </c:pt>
                <c:pt idx="381">
                  <c:v>Pflaume frisch</c:v>
                </c:pt>
                <c:pt idx="382">
                  <c:v>Zwetschge frisch</c:v>
                </c:pt>
                <c:pt idx="383">
                  <c:v>Kokoswasser</c:v>
                </c:pt>
                <c:pt idx="384">
                  <c:v>Apfel Fruchtsaft (Ohne Zuckerzusatz)</c:v>
                </c:pt>
                <c:pt idx="385">
                  <c:v>Apfel Fruchtsaft (Ohne Zuckerzusatz)</c:v>
                </c:pt>
                <c:pt idx="386">
                  <c:v>Preiselbeere Fruchtsaft</c:v>
                </c:pt>
                <c:pt idx="387">
                  <c:v>Bier</c:v>
                </c:pt>
                <c:pt idx="388">
                  <c:v>Bier Hell</c:v>
                </c:pt>
                <c:pt idx="389">
                  <c:v>Kaffee mit Milch (Getränk)</c:v>
                </c:pt>
                <c:pt idx="390">
                  <c:v>Bier alkoholfrei (&lt; 0,5 Gew% Alkohol)</c:v>
                </c:pt>
                <c:pt idx="391">
                  <c:v>Bier Dunkel</c:v>
                </c:pt>
                <c:pt idx="392">
                  <c:v>Weintraube rot frisch</c:v>
                </c:pt>
                <c:pt idx="393">
                  <c:v>Weizenbier (Weissbier) obergärig</c:v>
                </c:pt>
                <c:pt idx="394">
                  <c:v>Weintraube weiss frisch</c:v>
                </c:pt>
                <c:pt idx="395">
                  <c:v>Tee schwarz mit Milch (Getränk)</c:v>
                </c:pt>
                <c:pt idx="396">
                  <c:v>Weintraube rot Fruchtsaft</c:v>
                </c:pt>
                <c:pt idx="397">
                  <c:v>Kaffee (Getränk)</c:v>
                </c:pt>
                <c:pt idx="398">
                  <c:v>Wein-Rotwein leicht</c:v>
                </c:pt>
                <c:pt idx="399">
                  <c:v>Wein-Rotwein mittel Qualitätswein</c:v>
                </c:pt>
                <c:pt idx="400">
                  <c:v>Wein-Rotwein schwer</c:v>
                </c:pt>
                <c:pt idx="401">
                  <c:v>Wein-Weisswein trocken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AS'!$B$8:$B$422</c:f>
              <c:numCache>
                <c:formatCode>General</c:formatCode>
                <c:ptCount val="415"/>
                <c:pt idx="0">
                  <c:v>1894.4</c:v>
                </c:pt>
                <c:pt idx="1">
                  <c:v>1665</c:v>
                </c:pt>
                <c:pt idx="2">
                  <c:v>1665</c:v>
                </c:pt>
                <c:pt idx="3">
                  <c:v>1640</c:v>
                </c:pt>
                <c:pt idx="4">
                  <c:v>1570</c:v>
                </c:pt>
                <c:pt idx="5">
                  <c:v>1546</c:v>
                </c:pt>
                <c:pt idx="6">
                  <c:v>1465</c:v>
                </c:pt>
                <c:pt idx="7">
                  <c:v>1460</c:v>
                </c:pt>
                <c:pt idx="8">
                  <c:v>1436</c:v>
                </c:pt>
                <c:pt idx="9">
                  <c:v>1389</c:v>
                </c:pt>
                <c:pt idx="10">
                  <c:v>1357</c:v>
                </c:pt>
                <c:pt idx="11">
                  <c:v>1341</c:v>
                </c:pt>
                <c:pt idx="12">
                  <c:v>1318</c:v>
                </c:pt>
                <c:pt idx="13">
                  <c:v>1261</c:v>
                </c:pt>
                <c:pt idx="14">
                  <c:v>1261</c:v>
                </c:pt>
                <c:pt idx="15">
                  <c:v>1253</c:v>
                </c:pt>
                <c:pt idx="16">
                  <c:v>1230</c:v>
                </c:pt>
                <c:pt idx="17">
                  <c:v>1172</c:v>
                </c:pt>
                <c:pt idx="18">
                  <c:v>1172</c:v>
                </c:pt>
                <c:pt idx="19">
                  <c:v>1166</c:v>
                </c:pt>
                <c:pt idx="20">
                  <c:v>1155</c:v>
                </c:pt>
                <c:pt idx="21">
                  <c:v>1144</c:v>
                </c:pt>
                <c:pt idx="22">
                  <c:v>1144</c:v>
                </c:pt>
                <c:pt idx="23">
                  <c:v>1135</c:v>
                </c:pt>
                <c:pt idx="24">
                  <c:v>1124</c:v>
                </c:pt>
                <c:pt idx="25">
                  <c:v>1117</c:v>
                </c:pt>
                <c:pt idx="26">
                  <c:v>1102</c:v>
                </c:pt>
                <c:pt idx="27">
                  <c:v>1090</c:v>
                </c:pt>
                <c:pt idx="28">
                  <c:v>1070</c:v>
                </c:pt>
                <c:pt idx="29">
                  <c:v>1070</c:v>
                </c:pt>
                <c:pt idx="30">
                  <c:v>1064</c:v>
                </c:pt>
                <c:pt idx="31">
                  <c:v>1058</c:v>
                </c:pt>
                <c:pt idx="32">
                  <c:v>1050</c:v>
                </c:pt>
                <c:pt idx="33">
                  <c:v>1044</c:v>
                </c:pt>
                <c:pt idx="34">
                  <c:v>1030</c:v>
                </c:pt>
                <c:pt idx="35">
                  <c:v>1026</c:v>
                </c:pt>
                <c:pt idx="36">
                  <c:v>1022</c:v>
                </c:pt>
                <c:pt idx="37">
                  <c:v>1012</c:v>
                </c:pt>
                <c:pt idx="38">
                  <c:v>978</c:v>
                </c:pt>
                <c:pt idx="39">
                  <c:v>977</c:v>
                </c:pt>
                <c:pt idx="40">
                  <c:v>975</c:v>
                </c:pt>
                <c:pt idx="41">
                  <c:v>952</c:v>
                </c:pt>
                <c:pt idx="42">
                  <c:v>952</c:v>
                </c:pt>
                <c:pt idx="43">
                  <c:v>946</c:v>
                </c:pt>
                <c:pt idx="44">
                  <c:v>943</c:v>
                </c:pt>
                <c:pt idx="45">
                  <c:v>935</c:v>
                </c:pt>
                <c:pt idx="46">
                  <c:v>935</c:v>
                </c:pt>
                <c:pt idx="47">
                  <c:v>935</c:v>
                </c:pt>
                <c:pt idx="48">
                  <c:v>928</c:v>
                </c:pt>
                <c:pt idx="49">
                  <c:v>922</c:v>
                </c:pt>
                <c:pt idx="50">
                  <c:v>920</c:v>
                </c:pt>
                <c:pt idx="51">
                  <c:v>914.9</c:v>
                </c:pt>
                <c:pt idx="52">
                  <c:v>905.1</c:v>
                </c:pt>
                <c:pt idx="53">
                  <c:v>888</c:v>
                </c:pt>
                <c:pt idx="54">
                  <c:v>883</c:v>
                </c:pt>
                <c:pt idx="55">
                  <c:v>856</c:v>
                </c:pt>
                <c:pt idx="56">
                  <c:v>855</c:v>
                </c:pt>
                <c:pt idx="57">
                  <c:v>854</c:v>
                </c:pt>
                <c:pt idx="58">
                  <c:v>853</c:v>
                </c:pt>
                <c:pt idx="59">
                  <c:v>848</c:v>
                </c:pt>
                <c:pt idx="60">
                  <c:v>848</c:v>
                </c:pt>
                <c:pt idx="61">
                  <c:v>842</c:v>
                </c:pt>
                <c:pt idx="62">
                  <c:v>839</c:v>
                </c:pt>
                <c:pt idx="63">
                  <c:v>835</c:v>
                </c:pt>
                <c:pt idx="64">
                  <c:v>833.2</c:v>
                </c:pt>
                <c:pt idx="65">
                  <c:v>818</c:v>
                </c:pt>
                <c:pt idx="66">
                  <c:v>804</c:v>
                </c:pt>
                <c:pt idx="67">
                  <c:v>801</c:v>
                </c:pt>
                <c:pt idx="68">
                  <c:v>801</c:v>
                </c:pt>
                <c:pt idx="69">
                  <c:v>800</c:v>
                </c:pt>
                <c:pt idx="70">
                  <c:v>800</c:v>
                </c:pt>
                <c:pt idx="71">
                  <c:v>799</c:v>
                </c:pt>
                <c:pt idx="72">
                  <c:v>796</c:v>
                </c:pt>
                <c:pt idx="73">
                  <c:v>793</c:v>
                </c:pt>
                <c:pt idx="74">
                  <c:v>790</c:v>
                </c:pt>
                <c:pt idx="75">
                  <c:v>763</c:v>
                </c:pt>
                <c:pt idx="76">
                  <c:v>759</c:v>
                </c:pt>
                <c:pt idx="77">
                  <c:v>752</c:v>
                </c:pt>
                <c:pt idx="78">
                  <c:v>748</c:v>
                </c:pt>
                <c:pt idx="79">
                  <c:v>739.5</c:v>
                </c:pt>
                <c:pt idx="80">
                  <c:v>708.3</c:v>
                </c:pt>
                <c:pt idx="81">
                  <c:v>701</c:v>
                </c:pt>
                <c:pt idx="82">
                  <c:v>698.4</c:v>
                </c:pt>
                <c:pt idx="83">
                  <c:v>698</c:v>
                </c:pt>
                <c:pt idx="84">
                  <c:v>698</c:v>
                </c:pt>
                <c:pt idx="85">
                  <c:v>695</c:v>
                </c:pt>
                <c:pt idx="86">
                  <c:v>689</c:v>
                </c:pt>
                <c:pt idx="87">
                  <c:v>683</c:v>
                </c:pt>
                <c:pt idx="88">
                  <c:v>667</c:v>
                </c:pt>
                <c:pt idx="89">
                  <c:v>646</c:v>
                </c:pt>
                <c:pt idx="90">
                  <c:v>629.6</c:v>
                </c:pt>
                <c:pt idx="91">
                  <c:v>619</c:v>
                </c:pt>
                <c:pt idx="92">
                  <c:v>610</c:v>
                </c:pt>
                <c:pt idx="93">
                  <c:v>600</c:v>
                </c:pt>
                <c:pt idx="94">
                  <c:v>588</c:v>
                </c:pt>
                <c:pt idx="95">
                  <c:v>582</c:v>
                </c:pt>
                <c:pt idx="96">
                  <c:v>555</c:v>
                </c:pt>
                <c:pt idx="97">
                  <c:v>550.9</c:v>
                </c:pt>
                <c:pt idx="98">
                  <c:v>547</c:v>
                </c:pt>
                <c:pt idx="99">
                  <c:v>538.20000000000005</c:v>
                </c:pt>
                <c:pt idx="100">
                  <c:v>523</c:v>
                </c:pt>
                <c:pt idx="101">
                  <c:v>523</c:v>
                </c:pt>
                <c:pt idx="102">
                  <c:v>509.2</c:v>
                </c:pt>
                <c:pt idx="103">
                  <c:v>508</c:v>
                </c:pt>
                <c:pt idx="104">
                  <c:v>490.8</c:v>
                </c:pt>
                <c:pt idx="105">
                  <c:v>489</c:v>
                </c:pt>
                <c:pt idx="106">
                  <c:v>489</c:v>
                </c:pt>
                <c:pt idx="107">
                  <c:v>475</c:v>
                </c:pt>
                <c:pt idx="108">
                  <c:v>472.2</c:v>
                </c:pt>
                <c:pt idx="109">
                  <c:v>471</c:v>
                </c:pt>
                <c:pt idx="110">
                  <c:v>471</c:v>
                </c:pt>
                <c:pt idx="111">
                  <c:v>469</c:v>
                </c:pt>
                <c:pt idx="112">
                  <c:v>469</c:v>
                </c:pt>
                <c:pt idx="113">
                  <c:v>469</c:v>
                </c:pt>
                <c:pt idx="114">
                  <c:v>469</c:v>
                </c:pt>
                <c:pt idx="115">
                  <c:v>469</c:v>
                </c:pt>
                <c:pt idx="116">
                  <c:v>469</c:v>
                </c:pt>
                <c:pt idx="117">
                  <c:v>469</c:v>
                </c:pt>
                <c:pt idx="118">
                  <c:v>469</c:v>
                </c:pt>
                <c:pt idx="119">
                  <c:v>469</c:v>
                </c:pt>
                <c:pt idx="120">
                  <c:v>469</c:v>
                </c:pt>
                <c:pt idx="121">
                  <c:v>461</c:v>
                </c:pt>
                <c:pt idx="122">
                  <c:v>460</c:v>
                </c:pt>
                <c:pt idx="123">
                  <c:v>457</c:v>
                </c:pt>
                <c:pt idx="124">
                  <c:v>450</c:v>
                </c:pt>
                <c:pt idx="125">
                  <c:v>450</c:v>
                </c:pt>
                <c:pt idx="126">
                  <c:v>436</c:v>
                </c:pt>
                <c:pt idx="127">
                  <c:v>430</c:v>
                </c:pt>
                <c:pt idx="128">
                  <c:v>428</c:v>
                </c:pt>
                <c:pt idx="129">
                  <c:v>427</c:v>
                </c:pt>
                <c:pt idx="130">
                  <c:v>427</c:v>
                </c:pt>
                <c:pt idx="131">
                  <c:v>427</c:v>
                </c:pt>
                <c:pt idx="132">
                  <c:v>425</c:v>
                </c:pt>
                <c:pt idx="133">
                  <c:v>419</c:v>
                </c:pt>
                <c:pt idx="134">
                  <c:v>414</c:v>
                </c:pt>
                <c:pt idx="135">
                  <c:v>409</c:v>
                </c:pt>
                <c:pt idx="136">
                  <c:v>396</c:v>
                </c:pt>
                <c:pt idx="137">
                  <c:v>393.5</c:v>
                </c:pt>
                <c:pt idx="138">
                  <c:v>393</c:v>
                </c:pt>
                <c:pt idx="139">
                  <c:v>390.1</c:v>
                </c:pt>
                <c:pt idx="140">
                  <c:v>385</c:v>
                </c:pt>
                <c:pt idx="141">
                  <c:v>375</c:v>
                </c:pt>
                <c:pt idx="142">
                  <c:v>371</c:v>
                </c:pt>
                <c:pt idx="143">
                  <c:v>336</c:v>
                </c:pt>
                <c:pt idx="144">
                  <c:v>336</c:v>
                </c:pt>
                <c:pt idx="145">
                  <c:v>321</c:v>
                </c:pt>
                <c:pt idx="146">
                  <c:v>314</c:v>
                </c:pt>
                <c:pt idx="147">
                  <c:v>305</c:v>
                </c:pt>
                <c:pt idx="148">
                  <c:v>303</c:v>
                </c:pt>
                <c:pt idx="149">
                  <c:v>303</c:v>
                </c:pt>
                <c:pt idx="150">
                  <c:v>288</c:v>
                </c:pt>
                <c:pt idx="151">
                  <c:v>288</c:v>
                </c:pt>
                <c:pt idx="152">
                  <c:v>282</c:v>
                </c:pt>
                <c:pt idx="153">
                  <c:v>273</c:v>
                </c:pt>
                <c:pt idx="154">
                  <c:v>273</c:v>
                </c:pt>
                <c:pt idx="155">
                  <c:v>273</c:v>
                </c:pt>
                <c:pt idx="156">
                  <c:v>273</c:v>
                </c:pt>
                <c:pt idx="157">
                  <c:v>266.39999999999998</c:v>
                </c:pt>
                <c:pt idx="158">
                  <c:v>260</c:v>
                </c:pt>
                <c:pt idx="159">
                  <c:v>258</c:v>
                </c:pt>
                <c:pt idx="160">
                  <c:v>249</c:v>
                </c:pt>
                <c:pt idx="161">
                  <c:v>248</c:v>
                </c:pt>
                <c:pt idx="162">
                  <c:v>247</c:v>
                </c:pt>
                <c:pt idx="163">
                  <c:v>247</c:v>
                </c:pt>
                <c:pt idx="164">
                  <c:v>245</c:v>
                </c:pt>
                <c:pt idx="165">
                  <c:v>242.4</c:v>
                </c:pt>
                <c:pt idx="166">
                  <c:v>233</c:v>
                </c:pt>
                <c:pt idx="167">
                  <c:v>230</c:v>
                </c:pt>
                <c:pt idx="168">
                  <c:v>225</c:v>
                </c:pt>
                <c:pt idx="169">
                  <c:v>225</c:v>
                </c:pt>
                <c:pt idx="170">
                  <c:v>221</c:v>
                </c:pt>
                <c:pt idx="171">
                  <c:v>216.4</c:v>
                </c:pt>
                <c:pt idx="172">
                  <c:v>216.4</c:v>
                </c:pt>
                <c:pt idx="173">
                  <c:v>214</c:v>
                </c:pt>
                <c:pt idx="174">
                  <c:v>211</c:v>
                </c:pt>
                <c:pt idx="175">
                  <c:v>204</c:v>
                </c:pt>
                <c:pt idx="176">
                  <c:v>204</c:v>
                </c:pt>
                <c:pt idx="177">
                  <c:v>204</c:v>
                </c:pt>
                <c:pt idx="178">
                  <c:v>200</c:v>
                </c:pt>
                <c:pt idx="179">
                  <c:v>200</c:v>
                </c:pt>
                <c:pt idx="180">
                  <c:v>199</c:v>
                </c:pt>
                <c:pt idx="181">
                  <c:v>199</c:v>
                </c:pt>
                <c:pt idx="182">
                  <c:v>195</c:v>
                </c:pt>
                <c:pt idx="183">
                  <c:v>195</c:v>
                </c:pt>
                <c:pt idx="184">
                  <c:v>194</c:v>
                </c:pt>
                <c:pt idx="185">
                  <c:v>193</c:v>
                </c:pt>
                <c:pt idx="186">
                  <c:v>191</c:v>
                </c:pt>
                <c:pt idx="187">
                  <c:v>190</c:v>
                </c:pt>
                <c:pt idx="188">
                  <c:v>189</c:v>
                </c:pt>
                <c:pt idx="189">
                  <c:v>188</c:v>
                </c:pt>
                <c:pt idx="190">
                  <c:v>188</c:v>
                </c:pt>
                <c:pt idx="191">
                  <c:v>182</c:v>
                </c:pt>
                <c:pt idx="192">
                  <c:v>180</c:v>
                </c:pt>
                <c:pt idx="193">
                  <c:v>177</c:v>
                </c:pt>
                <c:pt idx="194">
                  <c:v>176</c:v>
                </c:pt>
                <c:pt idx="195">
                  <c:v>175</c:v>
                </c:pt>
                <c:pt idx="196">
                  <c:v>171</c:v>
                </c:pt>
                <c:pt idx="197">
                  <c:v>169</c:v>
                </c:pt>
                <c:pt idx="198">
                  <c:v>168</c:v>
                </c:pt>
                <c:pt idx="199">
                  <c:v>163</c:v>
                </c:pt>
                <c:pt idx="200">
                  <c:v>161</c:v>
                </c:pt>
                <c:pt idx="201">
                  <c:v>155</c:v>
                </c:pt>
                <c:pt idx="202">
                  <c:v>154</c:v>
                </c:pt>
                <c:pt idx="203">
                  <c:v>154</c:v>
                </c:pt>
                <c:pt idx="204">
                  <c:v>150</c:v>
                </c:pt>
                <c:pt idx="205">
                  <c:v>150</c:v>
                </c:pt>
                <c:pt idx="206">
                  <c:v>142</c:v>
                </c:pt>
                <c:pt idx="207">
                  <c:v>140</c:v>
                </c:pt>
                <c:pt idx="208">
                  <c:v>140</c:v>
                </c:pt>
                <c:pt idx="209">
                  <c:v>140</c:v>
                </c:pt>
                <c:pt idx="210">
                  <c:v>140</c:v>
                </c:pt>
                <c:pt idx="211">
                  <c:v>140</c:v>
                </c:pt>
                <c:pt idx="212">
                  <c:v>138.69999999999999</c:v>
                </c:pt>
                <c:pt idx="213">
                  <c:v>138</c:v>
                </c:pt>
                <c:pt idx="214">
                  <c:v>138</c:v>
                </c:pt>
                <c:pt idx="215">
                  <c:v>138</c:v>
                </c:pt>
                <c:pt idx="216">
                  <c:v>136</c:v>
                </c:pt>
                <c:pt idx="217">
                  <c:v>135</c:v>
                </c:pt>
                <c:pt idx="218">
                  <c:v>132</c:v>
                </c:pt>
                <c:pt idx="219">
                  <c:v>129</c:v>
                </c:pt>
                <c:pt idx="220">
                  <c:v>128</c:v>
                </c:pt>
                <c:pt idx="221">
                  <c:v>128</c:v>
                </c:pt>
                <c:pt idx="222">
                  <c:v>127</c:v>
                </c:pt>
                <c:pt idx="223">
                  <c:v>125</c:v>
                </c:pt>
                <c:pt idx="224">
                  <c:v>125</c:v>
                </c:pt>
                <c:pt idx="225">
                  <c:v>123</c:v>
                </c:pt>
                <c:pt idx="226">
                  <c:v>121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114</c:v>
                </c:pt>
                <c:pt idx="231">
                  <c:v>114</c:v>
                </c:pt>
                <c:pt idx="232">
                  <c:v>110</c:v>
                </c:pt>
                <c:pt idx="233">
                  <c:v>110</c:v>
                </c:pt>
                <c:pt idx="234">
                  <c:v>110</c:v>
                </c:pt>
                <c:pt idx="235">
                  <c:v>106</c:v>
                </c:pt>
                <c:pt idx="236">
                  <c:v>101</c:v>
                </c:pt>
                <c:pt idx="237">
                  <c:v>101</c:v>
                </c:pt>
                <c:pt idx="238">
                  <c:v>101</c:v>
                </c:pt>
                <c:pt idx="239">
                  <c:v>101</c:v>
                </c:pt>
                <c:pt idx="240">
                  <c:v>101</c:v>
                </c:pt>
                <c:pt idx="241">
                  <c:v>100</c:v>
                </c:pt>
                <c:pt idx="242">
                  <c:v>96</c:v>
                </c:pt>
                <c:pt idx="243">
                  <c:v>96</c:v>
                </c:pt>
                <c:pt idx="244">
                  <c:v>96</c:v>
                </c:pt>
                <c:pt idx="245">
                  <c:v>96</c:v>
                </c:pt>
                <c:pt idx="246">
                  <c:v>96</c:v>
                </c:pt>
                <c:pt idx="247">
                  <c:v>96</c:v>
                </c:pt>
                <c:pt idx="248">
                  <c:v>95</c:v>
                </c:pt>
                <c:pt idx="249">
                  <c:v>90</c:v>
                </c:pt>
                <c:pt idx="250">
                  <c:v>88</c:v>
                </c:pt>
                <c:pt idx="251">
                  <c:v>85</c:v>
                </c:pt>
                <c:pt idx="252">
                  <c:v>85</c:v>
                </c:pt>
                <c:pt idx="253">
                  <c:v>84</c:v>
                </c:pt>
                <c:pt idx="254">
                  <c:v>83</c:v>
                </c:pt>
                <c:pt idx="255">
                  <c:v>82</c:v>
                </c:pt>
                <c:pt idx="256">
                  <c:v>82</c:v>
                </c:pt>
                <c:pt idx="257">
                  <c:v>82</c:v>
                </c:pt>
                <c:pt idx="258">
                  <c:v>81</c:v>
                </c:pt>
                <c:pt idx="259">
                  <c:v>81</c:v>
                </c:pt>
                <c:pt idx="260">
                  <c:v>81</c:v>
                </c:pt>
                <c:pt idx="261">
                  <c:v>81</c:v>
                </c:pt>
                <c:pt idx="262">
                  <c:v>78</c:v>
                </c:pt>
                <c:pt idx="263">
                  <c:v>76</c:v>
                </c:pt>
                <c:pt idx="264">
                  <c:v>74.099999999999994</c:v>
                </c:pt>
                <c:pt idx="265">
                  <c:v>74</c:v>
                </c:pt>
                <c:pt idx="266">
                  <c:v>74</c:v>
                </c:pt>
                <c:pt idx="267">
                  <c:v>73.7</c:v>
                </c:pt>
                <c:pt idx="268">
                  <c:v>73</c:v>
                </c:pt>
                <c:pt idx="269">
                  <c:v>72</c:v>
                </c:pt>
                <c:pt idx="270">
                  <c:v>72</c:v>
                </c:pt>
                <c:pt idx="271">
                  <c:v>71</c:v>
                </c:pt>
                <c:pt idx="272">
                  <c:v>70</c:v>
                </c:pt>
                <c:pt idx="273">
                  <c:v>69</c:v>
                </c:pt>
                <c:pt idx="274">
                  <c:v>69</c:v>
                </c:pt>
                <c:pt idx="275">
                  <c:v>69</c:v>
                </c:pt>
                <c:pt idx="276">
                  <c:v>69</c:v>
                </c:pt>
                <c:pt idx="277">
                  <c:v>68</c:v>
                </c:pt>
                <c:pt idx="278">
                  <c:v>67</c:v>
                </c:pt>
                <c:pt idx="279">
                  <c:v>67</c:v>
                </c:pt>
                <c:pt idx="280">
                  <c:v>67</c:v>
                </c:pt>
                <c:pt idx="281">
                  <c:v>65</c:v>
                </c:pt>
                <c:pt idx="282">
                  <c:v>64</c:v>
                </c:pt>
                <c:pt idx="283">
                  <c:v>64</c:v>
                </c:pt>
                <c:pt idx="284">
                  <c:v>63</c:v>
                </c:pt>
                <c:pt idx="285">
                  <c:v>63</c:v>
                </c:pt>
                <c:pt idx="286">
                  <c:v>63</c:v>
                </c:pt>
                <c:pt idx="287">
                  <c:v>63</c:v>
                </c:pt>
                <c:pt idx="288">
                  <c:v>63</c:v>
                </c:pt>
                <c:pt idx="289">
                  <c:v>61</c:v>
                </c:pt>
                <c:pt idx="290">
                  <c:v>61</c:v>
                </c:pt>
                <c:pt idx="291">
                  <c:v>59</c:v>
                </c:pt>
                <c:pt idx="292">
                  <c:v>59</c:v>
                </c:pt>
                <c:pt idx="293">
                  <c:v>57</c:v>
                </c:pt>
                <c:pt idx="294">
                  <c:v>57</c:v>
                </c:pt>
                <c:pt idx="295">
                  <c:v>56</c:v>
                </c:pt>
                <c:pt idx="296">
                  <c:v>56</c:v>
                </c:pt>
                <c:pt idx="297">
                  <c:v>56</c:v>
                </c:pt>
                <c:pt idx="298">
                  <c:v>55</c:v>
                </c:pt>
                <c:pt idx="299">
                  <c:v>53</c:v>
                </c:pt>
                <c:pt idx="300">
                  <c:v>50</c:v>
                </c:pt>
                <c:pt idx="301">
                  <c:v>50</c:v>
                </c:pt>
                <c:pt idx="302">
                  <c:v>50</c:v>
                </c:pt>
                <c:pt idx="303">
                  <c:v>49.2</c:v>
                </c:pt>
                <c:pt idx="304">
                  <c:v>49</c:v>
                </c:pt>
                <c:pt idx="305">
                  <c:v>48</c:v>
                </c:pt>
                <c:pt idx="306">
                  <c:v>47</c:v>
                </c:pt>
                <c:pt idx="307">
                  <c:v>45</c:v>
                </c:pt>
                <c:pt idx="308">
                  <c:v>44</c:v>
                </c:pt>
                <c:pt idx="309">
                  <c:v>44</c:v>
                </c:pt>
                <c:pt idx="310">
                  <c:v>43</c:v>
                </c:pt>
                <c:pt idx="311">
                  <c:v>43</c:v>
                </c:pt>
                <c:pt idx="312">
                  <c:v>42</c:v>
                </c:pt>
                <c:pt idx="313">
                  <c:v>41</c:v>
                </c:pt>
                <c:pt idx="314">
                  <c:v>41</c:v>
                </c:pt>
                <c:pt idx="315">
                  <c:v>41</c:v>
                </c:pt>
                <c:pt idx="316">
                  <c:v>40</c:v>
                </c:pt>
                <c:pt idx="317">
                  <c:v>40</c:v>
                </c:pt>
                <c:pt idx="318">
                  <c:v>39</c:v>
                </c:pt>
                <c:pt idx="319">
                  <c:v>39</c:v>
                </c:pt>
                <c:pt idx="320">
                  <c:v>38</c:v>
                </c:pt>
                <c:pt idx="321">
                  <c:v>38</c:v>
                </c:pt>
                <c:pt idx="322">
                  <c:v>38</c:v>
                </c:pt>
                <c:pt idx="323">
                  <c:v>38</c:v>
                </c:pt>
                <c:pt idx="324">
                  <c:v>36</c:v>
                </c:pt>
                <c:pt idx="325">
                  <c:v>36</c:v>
                </c:pt>
                <c:pt idx="326">
                  <c:v>35</c:v>
                </c:pt>
                <c:pt idx="327">
                  <c:v>34</c:v>
                </c:pt>
                <c:pt idx="328">
                  <c:v>34</c:v>
                </c:pt>
                <c:pt idx="329">
                  <c:v>33</c:v>
                </c:pt>
                <c:pt idx="330">
                  <c:v>33</c:v>
                </c:pt>
                <c:pt idx="331">
                  <c:v>33</c:v>
                </c:pt>
                <c:pt idx="332">
                  <c:v>32</c:v>
                </c:pt>
                <c:pt idx="333">
                  <c:v>30</c:v>
                </c:pt>
                <c:pt idx="334">
                  <c:v>30</c:v>
                </c:pt>
                <c:pt idx="335">
                  <c:v>29</c:v>
                </c:pt>
                <c:pt idx="336">
                  <c:v>29</c:v>
                </c:pt>
                <c:pt idx="337">
                  <c:v>28</c:v>
                </c:pt>
                <c:pt idx="338">
                  <c:v>28</c:v>
                </c:pt>
                <c:pt idx="339">
                  <c:v>27</c:v>
                </c:pt>
                <c:pt idx="340">
                  <c:v>26</c:v>
                </c:pt>
                <c:pt idx="341">
                  <c:v>26</c:v>
                </c:pt>
                <c:pt idx="342">
                  <c:v>25</c:v>
                </c:pt>
                <c:pt idx="343">
                  <c:v>24</c:v>
                </c:pt>
                <c:pt idx="344">
                  <c:v>23.8</c:v>
                </c:pt>
                <c:pt idx="345">
                  <c:v>23</c:v>
                </c:pt>
                <c:pt idx="346">
                  <c:v>23</c:v>
                </c:pt>
                <c:pt idx="347">
                  <c:v>23</c:v>
                </c:pt>
                <c:pt idx="348">
                  <c:v>22</c:v>
                </c:pt>
                <c:pt idx="349">
                  <c:v>22</c:v>
                </c:pt>
                <c:pt idx="350">
                  <c:v>21</c:v>
                </c:pt>
                <c:pt idx="351">
                  <c:v>21</c:v>
                </c:pt>
                <c:pt idx="352">
                  <c:v>20</c:v>
                </c:pt>
                <c:pt idx="353">
                  <c:v>20</c:v>
                </c:pt>
                <c:pt idx="354">
                  <c:v>20</c:v>
                </c:pt>
                <c:pt idx="355">
                  <c:v>19</c:v>
                </c:pt>
                <c:pt idx="356">
                  <c:v>19</c:v>
                </c:pt>
                <c:pt idx="357">
                  <c:v>19</c:v>
                </c:pt>
                <c:pt idx="358">
                  <c:v>19</c:v>
                </c:pt>
                <c:pt idx="359">
                  <c:v>19</c:v>
                </c:pt>
                <c:pt idx="360">
                  <c:v>19</c:v>
                </c:pt>
                <c:pt idx="361">
                  <c:v>18</c:v>
                </c:pt>
                <c:pt idx="362">
                  <c:v>18</c:v>
                </c:pt>
                <c:pt idx="363">
                  <c:v>18</c:v>
                </c:pt>
                <c:pt idx="364">
                  <c:v>18</c:v>
                </c:pt>
                <c:pt idx="365">
                  <c:v>18</c:v>
                </c:pt>
                <c:pt idx="366">
                  <c:v>17</c:v>
                </c:pt>
                <c:pt idx="367">
                  <c:v>17</c:v>
                </c:pt>
                <c:pt idx="368">
                  <c:v>16</c:v>
                </c:pt>
                <c:pt idx="369">
                  <c:v>16</c:v>
                </c:pt>
                <c:pt idx="370">
                  <c:v>15.1</c:v>
                </c:pt>
                <c:pt idx="371">
                  <c:v>15</c:v>
                </c:pt>
                <c:pt idx="372">
                  <c:v>15</c:v>
                </c:pt>
                <c:pt idx="373">
                  <c:v>15</c:v>
                </c:pt>
                <c:pt idx="374">
                  <c:v>14</c:v>
                </c:pt>
                <c:pt idx="375">
                  <c:v>14</c:v>
                </c:pt>
                <c:pt idx="376">
                  <c:v>14</c:v>
                </c:pt>
                <c:pt idx="377">
                  <c:v>14</c:v>
                </c:pt>
                <c:pt idx="378">
                  <c:v>14</c:v>
                </c:pt>
                <c:pt idx="379">
                  <c:v>14</c:v>
                </c:pt>
                <c:pt idx="380">
                  <c:v>13</c:v>
                </c:pt>
                <c:pt idx="381">
                  <c:v>12</c:v>
                </c:pt>
                <c:pt idx="382">
                  <c:v>12</c:v>
                </c:pt>
                <c:pt idx="383">
                  <c:v>12</c:v>
                </c:pt>
                <c:pt idx="384">
                  <c:v>12</c:v>
                </c:pt>
                <c:pt idx="385">
                  <c:v>12</c:v>
                </c:pt>
                <c:pt idx="386">
                  <c:v>11</c:v>
                </c:pt>
                <c:pt idx="387">
                  <c:v>10</c:v>
                </c:pt>
                <c:pt idx="388">
                  <c:v>10</c:v>
                </c:pt>
                <c:pt idx="389">
                  <c:v>10</c:v>
                </c:pt>
                <c:pt idx="390">
                  <c:v>8</c:v>
                </c:pt>
                <c:pt idx="391">
                  <c:v>8</c:v>
                </c:pt>
                <c:pt idx="392">
                  <c:v>6</c:v>
                </c:pt>
                <c:pt idx="393">
                  <c:v>6</c:v>
                </c:pt>
                <c:pt idx="394">
                  <c:v>6</c:v>
                </c:pt>
                <c:pt idx="395">
                  <c:v>6</c:v>
                </c:pt>
                <c:pt idx="396">
                  <c:v>6</c:v>
                </c:pt>
                <c:pt idx="397">
                  <c:v>4</c:v>
                </c:pt>
                <c:pt idx="398">
                  <c:v>3</c:v>
                </c:pt>
                <c:pt idx="399">
                  <c:v>3</c:v>
                </c:pt>
                <c:pt idx="400">
                  <c:v>3</c:v>
                </c:pt>
                <c:pt idx="401">
                  <c:v>3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F7-44B5-856D-01E1732D01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2065280"/>
        <c:axId val="212067072"/>
      </c:barChart>
      <c:catAx>
        <c:axId val="2120652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2067072"/>
        <c:crosses val="autoZero"/>
        <c:auto val="1"/>
        <c:lblAlgn val="ctr"/>
        <c:lblOffset val="100"/>
        <c:noMultiLvlLbl val="0"/>
      </c:catAx>
      <c:valAx>
        <c:axId val="21206707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206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Leucin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Leucin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AS'!$O$8:$O$422</c:f>
              <c:strCache>
                <c:ptCount val="415"/>
                <c:pt idx="0">
                  <c:v>Lupinenschrot</c:v>
                </c:pt>
                <c:pt idx="1">
                  <c:v>Kürbiskerne getrocknet</c:v>
                </c:pt>
                <c:pt idx="2">
                  <c:v>Emmentaler</c:v>
                </c:pt>
                <c:pt idx="3">
                  <c:v>Emmentaler Vollfettstufe</c:v>
                </c:pt>
                <c:pt idx="4">
                  <c:v>Kürbiskerne geröstet</c:v>
                </c:pt>
                <c:pt idx="5">
                  <c:v>Tilsiter</c:v>
                </c:pt>
                <c:pt idx="6">
                  <c:v>Kalb Schnitzel (mager) frisch gegart</c:v>
                </c:pt>
                <c:pt idx="7">
                  <c:v>Kümmelkäse Rahmstufe</c:v>
                </c:pt>
                <c:pt idx="8">
                  <c:v>Schnittkäse aus Ziegenmilch (50% Fett i. Tr.)</c:v>
                </c:pt>
                <c:pt idx="9">
                  <c:v>Schnittkäse aus Ziegenmilch (45% Fett i. Tr.)</c:v>
                </c:pt>
                <c:pt idx="10">
                  <c:v>Bergkäse aus Ziegenmilch Vollfettstufe</c:v>
                </c:pt>
                <c:pt idx="11">
                  <c:v>Rind Hackfleisch gegart</c:v>
                </c:pt>
                <c:pt idx="12">
                  <c:v>Kaviar echt</c:v>
                </c:pt>
                <c:pt idx="13">
                  <c:v>Kalb Filet (Lende) (mittelfett) frisch gegart</c:v>
                </c:pt>
                <c:pt idx="14">
                  <c:v>Brathähnchen Brustfilet gebraten (zubereitet ohne Fett)</c:v>
                </c:pt>
                <c:pt idx="15">
                  <c:v>Weichkäse aus Ziegenmilch (50% Fett i. Tr.)</c:v>
                </c:pt>
                <c:pt idx="16">
                  <c:v>Roquefort</c:v>
                </c:pt>
                <c:pt idx="17">
                  <c:v>Erdnuss geröstet</c:v>
                </c:pt>
                <c:pt idx="18">
                  <c:v>Weichkäse aus Ziegenmilch (45% Fett i. Tr.)</c:v>
                </c:pt>
                <c:pt idx="19">
                  <c:v>Weichkäse aus Ziegenmilch (45% Fett i. Tr.)</c:v>
                </c:pt>
                <c:pt idx="20">
                  <c:v>Kümmelkäse Vollfettstufe</c:v>
                </c:pt>
                <c:pt idx="21">
                  <c:v>Pute Schenkel frisch gegart</c:v>
                </c:pt>
                <c:pt idx="22">
                  <c:v>Forelle frisch gebraten Fischzuschnitt</c:v>
                </c:pt>
                <c:pt idx="23">
                  <c:v>Mozzarella</c:v>
                </c:pt>
                <c:pt idx="24">
                  <c:v>Forelle blau (Zubereitung Gastronomie)</c:v>
                </c:pt>
                <c:pt idx="25">
                  <c:v>Pute Brust frisch</c:v>
                </c:pt>
                <c:pt idx="26">
                  <c:v>Riesengarnelen gegrillt (Zubereitung Grossküche)</c:v>
                </c:pt>
                <c:pt idx="27">
                  <c:v>Weizen Keim</c:v>
                </c:pt>
                <c:pt idx="28">
                  <c:v>Zander frisch gebraten Fischzuschnitt</c:v>
                </c:pt>
                <c:pt idx="29">
                  <c:v>Forellenfilets gebraten (Zubereitung Gastronomie)</c:v>
                </c:pt>
                <c:pt idx="30">
                  <c:v>Rind Filetsteak frisch</c:v>
                </c:pt>
                <c:pt idx="31">
                  <c:v>Sonnenblumenkern</c:v>
                </c:pt>
                <c:pt idx="32">
                  <c:v>Forelle geräuchert</c:v>
                </c:pt>
                <c:pt idx="33">
                  <c:v>Linsen reif frisch</c:v>
                </c:pt>
                <c:pt idx="34">
                  <c:v>Pinienkerne</c:v>
                </c:pt>
                <c:pt idx="35">
                  <c:v>Reh Fleisch (mager) frisch</c:v>
                </c:pt>
                <c:pt idx="36">
                  <c:v>Feta</c:v>
                </c:pt>
                <c:pt idx="37">
                  <c:v>Schafskäse</c:v>
                </c:pt>
                <c:pt idx="38">
                  <c:v>Garnele frisch</c:v>
                </c:pt>
                <c:pt idx="39">
                  <c:v>Kalb Steak (mager) frisch</c:v>
                </c:pt>
                <c:pt idx="40">
                  <c:v>Mozzarella 30% Fett i. Tr.</c:v>
                </c:pt>
                <c:pt idx="41">
                  <c:v>Mungobohnen reif frisch</c:v>
                </c:pt>
                <c:pt idx="42">
                  <c:v>Hirsch Fleisch (mager) frisch</c:v>
                </c:pt>
                <c:pt idx="43">
                  <c:v>Kalb Hackfleisch frisch</c:v>
                </c:pt>
                <c:pt idx="44">
                  <c:v>Rind Hackfleisch frisch</c:v>
                </c:pt>
                <c:pt idx="45">
                  <c:v>Bachsaibling geräuchert</c:v>
                </c:pt>
                <c:pt idx="46">
                  <c:v>Paranuss frisch</c:v>
                </c:pt>
                <c:pt idx="47">
                  <c:v>Mandel süss Mehl</c:v>
                </c:pt>
                <c:pt idx="48">
                  <c:v>Brathähnchen Schenkel gegrillt</c:v>
                </c:pt>
                <c:pt idx="49">
                  <c:v>Schwein Filet (mager) frisch</c:v>
                </c:pt>
                <c:pt idx="50">
                  <c:v>Krabbe klein (Shrimps) gegart</c:v>
                </c:pt>
                <c:pt idx="51">
                  <c:v>Lachs geräuchert</c:v>
                </c:pt>
                <c:pt idx="52">
                  <c:v>Mandeln gebrannt</c:v>
                </c:pt>
                <c:pt idx="53">
                  <c:v>Zander frisch Fischzuschnitt</c:v>
                </c:pt>
                <c:pt idx="54">
                  <c:v>Schwein Schnitzel (mittelfett) frisch</c:v>
                </c:pt>
                <c:pt idx="55">
                  <c:v>Kalb Leber gegart</c:v>
                </c:pt>
                <c:pt idx="56">
                  <c:v>Kalbsleber gebraten</c:v>
                </c:pt>
                <c:pt idx="57">
                  <c:v>Schwein Schinkenspeck roh geräuchert</c:v>
                </c:pt>
                <c:pt idx="58">
                  <c:v>Lachs frisch</c:v>
                </c:pt>
                <c:pt idx="59">
                  <c:v>Gänseleberpastete</c:v>
                </c:pt>
                <c:pt idx="60">
                  <c:v>Zanderfilet paniert, gebraten (Zubereitung Gastronomie)</c:v>
                </c:pt>
                <c:pt idx="61">
                  <c:v>Leinsamen</c:v>
                </c:pt>
                <c:pt idx="62">
                  <c:v>Mandel süss geröstet und gesalzen</c:v>
                </c:pt>
                <c:pt idx="63">
                  <c:v>Kokosnuss Mehl</c:v>
                </c:pt>
                <c:pt idx="64">
                  <c:v>Leberpastete</c:v>
                </c:pt>
                <c:pt idx="65">
                  <c:v>Chiasamen</c:v>
                </c:pt>
                <c:pt idx="66">
                  <c:v>Schweineschnitzel paniert, gebraten</c:v>
                </c:pt>
                <c:pt idx="67">
                  <c:v>Schweineschnitzel paniert, gebraten (Zubereitung Gastronomie)</c:v>
                </c:pt>
                <c:pt idx="68">
                  <c:v>Pistazie geröstet</c:v>
                </c:pt>
                <c:pt idx="69">
                  <c:v>Cashewnuss frisch</c:v>
                </c:pt>
                <c:pt idx="70">
                  <c:v>Schinkenpastete</c:v>
                </c:pt>
                <c:pt idx="71">
                  <c:v>Schwein Hackfleisch frisch</c:v>
                </c:pt>
                <c:pt idx="72">
                  <c:v>Dinkel ganzes Korn roh</c:v>
                </c:pt>
                <c:pt idx="73">
                  <c:v>Fleischkäse</c:v>
                </c:pt>
                <c:pt idx="74">
                  <c:v>Schwein Speck durchwachsen (Frühstücksspeck)</c:v>
                </c:pt>
                <c:pt idx="75">
                  <c:v>Streichmettwurst</c:v>
                </c:pt>
                <c:pt idx="76">
                  <c:v>Streichmettwurst</c:v>
                </c:pt>
                <c:pt idx="77">
                  <c:v>Cashewnuss geröstet</c:v>
                </c:pt>
                <c:pt idx="78">
                  <c:v>Blutwurst frisch, erhitzt (Zubereitung Haushalt)</c:v>
                </c:pt>
                <c:pt idx="79">
                  <c:v>Mozzarella 20% Fett i. Tr.</c:v>
                </c:pt>
                <c:pt idx="80">
                  <c:v>Rostbratwurst</c:v>
                </c:pt>
                <c:pt idx="81">
                  <c:v>Hirse Vollkornflocken</c:v>
                </c:pt>
                <c:pt idx="82">
                  <c:v>Hirse roh</c:v>
                </c:pt>
                <c:pt idx="83">
                  <c:v>Bratwurst grob, Schweinsbratwurst grob</c:v>
                </c:pt>
                <c:pt idx="84">
                  <c:v>Frischkäse aus Ziegenmilch (20% Fett i. Tr.)</c:v>
                </c:pt>
                <c:pt idx="85">
                  <c:v>Getreide-Hafer</c:v>
                </c:pt>
                <c:pt idx="86">
                  <c:v>Spiegelei</c:v>
                </c:pt>
                <c:pt idx="87">
                  <c:v>Wiener Würstchen</c:v>
                </c:pt>
                <c:pt idx="88">
                  <c:v>Cervelat - Bockwurst</c:v>
                </c:pt>
                <c:pt idx="89">
                  <c:v>Weisswurst Münchener</c:v>
                </c:pt>
                <c:pt idx="90">
                  <c:v>Frischkäse aus Ziegenmilch (40% Fett i. Tr.)</c:v>
                </c:pt>
                <c:pt idx="91">
                  <c:v>Haselnuss roh</c:v>
                </c:pt>
                <c:pt idx="92">
                  <c:v>Dinkel Vollkornmehl</c:v>
                </c:pt>
                <c:pt idx="93">
                  <c:v>Flohsamen</c:v>
                </c:pt>
                <c:pt idx="94">
                  <c:v>Fenchelsamen frisch</c:v>
                </c:pt>
                <c:pt idx="95">
                  <c:v>Hühnerei Vollei frisch 90 g</c:v>
                </c:pt>
                <c:pt idx="96">
                  <c:v>Getreide-Quinoa roh</c:v>
                </c:pt>
                <c:pt idx="97">
                  <c:v>Baumnuss-Walnuss</c:v>
                </c:pt>
                <c:pt idx="98">
                  <c:v>Frischkäse aus Ziegenmilch (45% Fett i. Tr.)</c:v>
                </c:pt>
                <c:pt idx="99">
                  <c:v>Lyoner Wurst</c:v>
                </c:pt>
                <c:pt idx="100">
                  <c:v>Teigwaren-Vollkornteigwaren</c:v>
                </c:pt>
                <c:pt idx="101">
                  <c:v>Teigwaren-Vollkornteigwaren aus Weizen</c:v>
                </c:pt>
                <c:pt idx="102">
                  <c:v>Amaranth roh</c:v>
                </c:pt>
                <c:pt idx="103">
                  <c:v>Dinkelmehl 1050</c:v>
                </c:pt>
                <c:pt idx="104">
                  <c:v>Hühnerei Vollei frisch 80 g</c:v>
                </c:pt>
                <c:pt idx="105">
                  <c:v>Teigwaren (allgemein) Spaghetti</c:v>
                </c:pt>
                <c:pt idx="106">
                  <c:v>Teigwaren-Eierteigwaren Spaghetti</c:v>
                </c:pt>
                <c:pt idx="107">
                  <c:v>Teigwaren (allgemein) Spaghetti</c:v>
                </c:pt>
                <c:pt idx="108">
                  <c:v>Teigwaren (allgemein) Schnitt-, Bandnudeln</c:v>
                </c:pt>
                <c:pt idx="109">
                  <c:v>Teigwaren (allgemein) Spätzle</c:v>
                </c:pt>
                <c:pt idx="110">
                  <c:v>Teigwaren (allgemein) Hörnchen</c:v>
                </c:pt>
                <c:pt idx="111">
                  <c:v>Teigwaren-Eierteigwaren Spaghetti</c:v>
                </c:pt>
                <c:pt idx="112">
                  <c:v>Teigwaren (allgemein) Makkaroni</c:v>
                </c:pt>
                <c:pt idx="113">
                  <c:v>Teigwaren-Eierteigwaren aus Weizen</c:v>
                </c:pt>
                <c:pt idx="114">
                  <c:v>Teigwaren-Eierteigwaren Makkaroni</c:v>
                </c:pt>
                <c:pt idx="115">
                  <c:v>Teigwaren-Vollkorneierteigwaren</c:v>
                </c:pt>
                <c:pt idx="116">
                  <c:v>Dinkelmehl Typ 630</c:v>
                </c:pt>
                <c:pt idx="117">
                  <c:v>Schokolade mit 85% Kakaoanteil</c:v>
                </c:pt>
                <c:pt idx="118">
                  <c:v>Weizen Mehl Type 405</c:v>
                </c:pt>
                <c:pt idx="119">
                  <c:v>Weizen Mehl Type 550</c:v>
                </c:pt>
                <c:pt idx="120">
                  <c:v>Schokolade mit 100% Kakaoanteil</c:v>
                </c:pt>
                <c:pt idx="121">
                  <c:v>Teigwaren-Frischeiteigwaren</c:v>
                </c:pt>
                <c:pt idx="122">
                  <c:v>Weizen Vollkorn</c:v>
                </c:pt>
                <c:pt idx="123">
                  <c:v>Weizen Vollkornmehl</c:v>
                </c:pt>
                <c:pt idx="124">
                  <c:v>Hühnerei Vollei frisch 70 g</c:v>
                </c:pt>
                <c:pt idx="125">
                  <c:v>Dinkelflocken</c:v>
                </c:pt>
                <c:pt idx="126">
                  <c:v>Dinkelvollkornbrötchen</c:v>
                </c:pt>
                <c:pt idx="127">
                  <c:v>Dinkel (Vollkornbrot)</c:v>
                </c:pt>
                <c:pt idx="128">
                  <c:v>Dinkelbrot (Vollkornbrot)</c:v>
                </c:pt>
                <c:pt idx="129">
                  <c:v>Miesmuschel frisch gegart</c:v>
                </c:pt>
                <c:pt idx="130">
                  <c:v>Kondensmilch 4% Fett</c:v>
                </c:pt>
                <c:pt idx="131">
                  <c:v>Auster frisch</c:v>
                </c:pt>
                <c:pt idx="132">
                  <c:v>Schafsmilch</c:v>
                </c:pt>
                <c:pt idx="133">
                  <c:v>Hirse Mehl</c:v>
                </c:pt>
                <c:pt idx="134">
                  <c:v>Milchschokolade mit Erdnüssen</c:v>
                </c:pt>
                <c:pt idx="135">
                  <c:v>Schokolade mit 90% Kakaoanteil</c:v>
                </c:pt>
                <c:pt idx="136">
                  <c:v>Milchschokolade mit Mandeln</c:v>
                </c:pt>
                <c:pt idx="137">
                  <c:v>Hühnerei Vollei frisch 60 g</c:v>
                </c:pt>
                <c:pt idx="138">
                  <c:v>Pecannuss frisch</c:v>
                </c:pt>
                <c:pt idx="139">
                  <c:v>Milchschokolade Vollmilch-Nuss</c:v>
                </c:pt>
                <c:pt idx="140">
                  <c:v>Kondensmilch 7.5 % Fett</c:v>
                </c:pt>
                <c:pt idx="141">
                  <c:v>Linzertorte</c:v>
                </c:pt>
                <c:pt idx="142">
                  <c:v>Getreide-Reis</c:v>
                </c:pt>
                <c:pt idx="143">
                  <c:v>Kichererbsen Konserve abgetropft</c:v>
                </c:pt>
                <c:pt idx="144">
                  <c:v>Hühnerei Vollei frisch 50 g</c:v>
                </c:pt>
                <c:pt idx="145">
                  <c:v>Getreide-Buchweizen</c:v>
                </c:pt>
                <c:pt idx="146">
                  <c:v>Buchweizen gekeimt</c:v>
                </c:pt>
                <c:pt idx="147">
                  <c:v>Brötchen-Weizenbrötchen</c:v>
                </c:pt>
                <c:pt idx="148">
                  <c:v>Bitterschokolade</c:v>
                </c:pt>
                <c:pt idx="149">
                  <c:v>Weissbrot-Weizenbrot</c:v>
                </c:pt>
                <c:pt idx="150">
                  <c:v>Weissbrot-Weizenbrot</c:v>
                </c:pt>
                <c:pt idx="151">
                  <c:v>Knoblauch gegart</c:v>
                </c:pt>
                <c:pt idx="152">
                  <c:v>Schokolade weiss</c:v>
                </c:pt>
                <c:pt idx="153">
                  <c:v>Knoblauch roh</c:v>
                </c:pt>
                <c:pt idx="154">
                  <c:v>Knoblauch roh</c:v>
                </c:pt>
                <c:pt idx="155">
                  <c:v>Brennnessel roh</c:v>
                </c:pt>
                <c:pt idx="156">
                  <c:v>Schokolade mit 70% Kakaoanteil</c:v>
                </c:pt>
                <c:pt idx="157">
                  <c:v>Kidney-Bohnen Konserve gegart abgetropft</c:v>
                </c:pt>
                <c:pt idx="158">
                  <c:v>Sojasprossen frisch</c:v>
                </c:pt>
                <c:pt idx="159">
                  <c:v>Kokosnuss Raspeln getrocknet</c:v>
                </c:pt>
                <c:pt idx="160">
                  <c:v>Milchschokolade</c:v>
                </c:pt>
                <c:pt idx="161">
                  <c:v>Roggen (Vollkorn)</c:v>
                </c:pt>
                <c:pt idx="162">
                  <c:v>Hirse gegart</c:v>
                </c:pt>
                <c:pt idx="163">
                  <c:v>Bohnen weiss reif Konserve gegart abgetropft</c:v>
                </c:pt>
                <c:pt idx="164">
                  <c:v>Teigwaren-Spaghetti Bolognese (Zubereitung Haushalt)</c:v>
                </c:pt>
                <c:pt idx="165">
                  <c:v>Erbsen grün frisch</c:v>
                </c:pt>
                <c:pt idx="166">
                  <c:v>Trüffel</c:v>
                </c:pt>
                <c:pt idx="167">
                  <c:v>Büffelmilch</c:v>
                </c:pt>
                <c:pt idx="168">
                  <c:v>Teigwaren-Spaghetti mit Tomatensosse "neapolitanische Art" (Zubereitung Gastronomie)</c:v>
                </c:pt>
                <c:pt idx="169">
                  <c:v>Teigwaren-Vollkornteigwaren gegart</c:v>
                </c:pt>
                <c:pt idx="170">
                  <c:v>Teigwaren aus Hartgriess gegart</c:v>
                </c:pt>
                <c:pt idx="171">
                  <c:v>Schokolade mit 50% Kakaoanteil</c:v>
                </c:pt>
                <c:pt idx="172">
                  <c:v>Schokolade mit 50% Kakaoanteil</c:v>
                </c:pt>
                <c:pt idx="173">
                  <c:v>Eierlikör</c:v>
                </c:pt>
                <c:pt idx="174">
                  <c:v>Milchreis (Zubereitung Gastronomie)</c:v>
                </c:pt>
                <c:pt idx="175">
                  <c:v>Getreide-Zuckermais gegart</c:v>
                </c:pt>
                <c:pt idx="176">
                  <c:v>Teigwaren-Nudeln (Zubereitung Haushalt)</c:v>
                </c:pt>
                <c:pt idx="177">
                  <c:v>Kokosnuss</c:v>
                </c:pt>
                <c:pt idx="178">
                  <c:v>Schokolade-Zartbitterschokolade</c:v>
                </c:pt>
                <c:pt idx="179">
                  <c:v>Zartbitterschokolade</c:v>
                </c:pt>
                <c:pt idx="180">
                  <c:v>Kuhmilch entrahmt</c:v>
                </c:pt>
                <c:pt idx="181">
                  <c:v>Kuhmilch entrahmt</c:v>
                </c:pt>
                <c:pt idx="182">
                  <c:v>Kuhmilch Trinkmilch fettarm</c:v>
                </c:pt>
                <c:pt idx="183">
                  <c:v>Kuhmilch vollfett gekocht</c:v>
                </c:pt>
                <c:pt idx="184">
                  <c:v>Kresse (Gartenkresse) (naehrwertrechner.de)</c:v>
                </c:pt>
                <c:pt idx="185">
                  <c:v>Getreide-Quinoa gekocht</c:v>
                </c:pt>
                <c:pt idx="186">
                  <c:v>Kuhmilch Trinkmilch vollfett</c:v>
                </c:pt>
                <c:pt idx="187">
                  <c:v>Joghurt vollfett</c:v>
                </c:pt>
                <c:pt idx="188">
                  <c:v>Teigwaren-Eierteigwaren gegart</c:v>
                </c:pt>
                <c:pt idx="189">
                  <c:v>Kerbel frisch</c:v>
                </c:pt>
                <c:pt idx="190">
                  <c:v>Buchweizen Mehl</c:v>
                </c:pt>
                <c:pt idx="191">
                  <c:v>Schwarzwälder Kirschtorte</c:v>
                </c:pt>
                <c:pt idx="192">
                  <c:v>Petersilienblatt frisch</c:v>
                </c:pt>
                <c:pt idx="193">
                  <c:v>Petersilienblatt frisch</c:v>
                </c:pt>
                <c:pt idx="194">
                  <c:v>Kaffeesahne 10 % Fett (naehrwertrechner.de)</c:v>
                </c:pt>
                <c:pt idx="195">
                  <c:v>Dill frisch</c:v>
                </c:pt>
                <c:pt idx="196">
                  <c:v>Ziegenmilch</c:v>
                </c:pt>
                <c:pt idx="197">
                  <c:v>Teigwaren-Frischeiteigwaren gegart</c:v>
                </c:pt>
                <c:pt idx="198">
                  <c:v>Kaffeesahne 15% Fett</c:v>
                </c:pt>
                <c:pt idx="199">
                  <c:v>Sojadrink/Sojadrinkprodukte</c:v>
                </c:pt>
                <c:pt idx="200">
                  <c:v>Feige getrocknet</c:v>
                </c:pt>
                <c:pt idx="201">
                  <c:v>Grünkohl frisch</c:v>
                </c:pt>
                <c:pt idx="202">
                  <c:v>Gewürze-Basilikum frisch</c:v>
                </c:pt>
                <c:pt idx="203">
                  <c:v>Bohnensprossen frisch</c:v>
                </c:pt>
                <c:pt idx="204">
                  <c:v>Meerrettich frisch</c:v>
                </c:pt>
                <c:pt idx="205">
                  <c:v>Rucola roh</c:v>
                </c:pt>
                <c:pt idx="206">
                  <c:v>Blattspinat gegart</c:v>
                </c:pt>
                <c:pt idx="207">
                  <c:v>Luzernensprossen (Alfalfa) frisch</c:v>
                </c:pt>
                <c:pt idx="208">
                  <c:v>Getreidesprossen frisch</c:v>
                </c:pt>
                <c:pt idx="209">
                  <c:v>Gewürze-Schnittlauch</c:v>
                </c:pt>
                <c:pt idx="210">
                  <c:v>Schnittlauch frisch</c:v>
                </c:pt>
                <c:pt idx="211">
                  <c:v>Liebstöckel frisch</c:v>
                </c:pt>
                <c:pt idx="212">
                  <c:v>Zitronenmelisse frisch</c:v>
                </c:pt>
                <c:pt idx="213">
                  <c:v>Wacholder frisch</c:v>
                </c:pt>
                <c:pt idx="214">
                  <c:v>Pimpinelle frisch</c:v>
                </c:pt>
                <c:pt idx="215">
                  <c:v>Weinraute frisch</c:v>
                </c:pt>
                <c:pt idx="216">
                  <c:v>Stutenmilch</c:v>
                </c:pt>
                <c:pt idx="217">
                  <c:v>Estragon frisch</c:v>
                </c:pt>
                <c:pt idx="218">
                  <c:v>Blattspinat frisch</c:v>
                </c:pt>
                <c:pt idx="219">
                  <c:v>Rosenkohl frisch</c:v>
                </c:pt>
                <c:pt idx="220">
                  <c:v>Mungobohnensprossen frisch</c:v>
                </c:pt>
                <c:pt idx="221">
                  <c:v>Mungobohnensprossen</c:v>
                </c:pt>
                <c:pt idx="222">
                  <c:v>Mungobohnensprossen frisch</c:v>
                </c:pt>
                <c:pt idx="223">
                  <c:v>Eselsmilch</c:v>
                </c:pt>
                <c:pt idx="224">
                  <c:v>Romanesco (Minarettkohl) roh</c:v>
                </c:pt>
                <c:pt idx="225">
                  <c:v>Blumenkohl gegart</c:v>
                </c:pt>
                <c:pt idx="226">
                  <c:v>Gewürze-Kapern</c:v>
                </c:pt>
                <c:pt idx="227">
                  <c:v>Mango getrocknet</c:v>
                </c:pt>
                <c:pt idx="228">
                  <c:v>Mangold frisch gegart</c:v>
                </c:pt>
                <c:pt idx="229">
                  <c:v>Blumenkohl roh</c:v>
                </c:pt>
                <c:pt idx="230">
                  <c:v>Austernpilz roh</c:v>
                </c:pt>
                <c:pt idx="231">
                  <c:v>Rosenkohl gegart</c:v>
                </c:pt>
                <c:pt idx="232">
                  <c:v>Broccoli frisch</c:v>
                </c:pt>
                <c:pt idx="233">
                  <c:v>Edelkastanie geröstet</c:v>
                </c:pt>
                <c:pt idx="234">
                  <c:v>Mangold frisch</c:v>
                </c:pt>
                <c:pt idx="235">
                  <c:v>Steinpilz frisch</c:v>
                </c:pt>
                <c:pt idx="236">
                  <c:v>Wirsingkohl frisch</c:v>
                </c:pt>
                <c:pt idx="237">
                  <c:v>Broccoli frisch gegart</c:v>
                </c:pt>
                <c:pt idx="238">
                  <c:v>Bohnen-Stangenbohnen grün frisch</c:v>
                </c:pt>
                <c:pt idx="239">
                  <c:v>Buschbohnen grün frisch</c:v>
                </c:pt>
                <c:pt idx="240">
                  <c:v>Stangenbohnen grün frisch</c:v>
                </c:pt>
                <c:pt idx="241">
                  <c:v>Bohnen grün gegart</c:v>
                </c:pt>
                <c:pt idx="242">
                  <c:v>Oliven schwarz</c:v>
                </c:pt>
                <c:pt idx="243">
                  <c:v>Oliven schwarz gesäuert</c:v>
                </c:pt>
                <c:pt idx="244">
                  <c:v>Oliven schwarz frisch</c:v>
                </c:pt>
                <c:pt idx="245">
                  <c:v>Artischocken frisch gegart</c:v>
                </c:pt>
                <c:pt idx="246">
                  <c:v>Artischocken frisch</c:v>
                </c:pt>
                <c:pt idx="247">
                  <c:v>Wirsingkohl gegart</c:v>
                </c:pt>
                <c:pt idx="248">
                  <c:v>Wirsingkohl gedünstet (Zubereitung Haushalt)</c:v>
                </c:pt>
                <c:pt idx="249">
                  <c:v>Waldpilze</c:v>
                </c:pt>
                <c:pt idx="250">
                  <c:v>Bambussprossen frisch</c:v>
                </c:pt>
                <c:pt idx="251">
                  <c:v>Oregano</c:v>
                </c:pt>
                <c:pt idx="252">
                  <c:v>Sanddornbeere frisch</c:v>
                </c:pt>
                <c:pt idx="253">
                  <c:v>Feldsalat frisch</c:v>
                </c:pt>
                <c:pt idx="254">
                  <c:v>Acerola getrocknet</c:v>
                </c:pt>
                <c:pt idx="255">
                  <c:v>Majoran frisch</c:v>
                </c:pt>
                <c:pt idx="256">
                  <c:v>Schokolade gefüllt mit Kokosnuss</c:v>
                </c:pt>
                <c:pt idx="257">
                  <c:v>Topinambur frisch</c:v>
                </c:pt>
                <c:pt idx="258">
                  <c:v>Passionsfrucht - Maracuja frisch</c:v>
                </c:pt>
                <c:pt idx="259">
                  <c:v>Brunnenkresse frisch</c:v>
                </c:pt>
                <c:pt idx="260">
                  <c:v>Sanddornbeere Fruchtsaft</c:v>
                </c:pt>
                <c:pt idx="261">
                  <c:v>Birkenpilz frisch</c:v>
                </c:pt>
                <c:pt idx="262">
                  <c:v>Champignon frisch</c:v>
                </c:pt>
                <c:pt idx="263">
                  <c:v>Kartoffeln ungeschält frisch</c:v>
                </c:pt>
                <c:pt idx="264">
                  <c:v>Endivien frisch</c:v>
                </c:pt>
                <c:pt idx="265">
                  <c:v>Fenchel gegart</c:v>
                </c:pt>
                <c:pt idx="266">
                  <c:v>Kapstachelbeere</c:v>
                </c:pt>
                <c:pt idx="267">
                  <c:v>Kokosnussmilch 60% Kokosanteil</c:v>
                </c:pt>
                <c:pt idx="268">
                  <c:v>Kartoffel gegart</c:v>
                </c:pt>
                <c:pt idx="269">
                  <c:v>Salzkartoffeln (Zubereitung Haushalt)</c:v>
                </c:pt>
                <c:pt idx="270">
                  <c:v>Lauch -Porree gegart</c:v>
                </c:pt>
                <c:pt idx="271">
                  <c:v>Lauch</c:v>
                </c:pt>
                <c:pt idx="272">
                  <c:v>Fenchel frisch</c:v>
                </c:pt>
                <c:pt idx="273">
                  <c:v>Rotkappe frisch</c:v>
                </c:pt>
                <c:pt idx="274">
                  <c:v>Weinbrand - Kirsche</c:v>
                </c:pt>
                <c:pt idx="275">
                  <c:v>Spitzkohl frisch</c:v>
                </c:pt>
                <c:pt idx="276">
                  <c:v>Lollo Rosso roh</c:v>
                </c:pt>
                <c:pt idx="277">
                  <c:v>Salbei frisch</c:v>
                </c:pt>
                <c:pt idx="278">
                  <c:v>Bohnen grün Konserve</c:v>
                </c:pt>
                <c:pt idx="279">
                  <c:v>Bratkartoffeln (Zubereitung Haushalt)</c:v>
                </c:pt>
                <c:pt idx="280">
                  <c:v>Oliven grün frisch</c:v>
                </c:pt>
                <c:pt idx="281">
                  <c:v>Zwetschge getrocknet</c:v>
                </c:pt>
                <c:pt idx="282">
                  <c:v>Oliven</c:v>
                </c:pt>
                <c:pt idx="283">
                  <c:v>Oliven grün gesäuert</c:v>
                </c:pt>
                <c:pt idx="284">
                  <c:v>Shiitakepilz frisch</c:v>
                </c:pt>
                <c:pt idx="285">
                  <c:v>Dattel getrocknet</c:v>
                </c:pt>
                <c:pt idx="286">
                  <c:v>Kohlrabi frisch</c:v>
                </c:pt>
                <c:pt idx="287">
                  <c:v>Avocado frisch</c:v>
                </c:pt>
                <c:pt idx="288">
                  <c:v>Avocado roh</c:v>
                </c:pt>
                <c:pt idx="289">
                  <c:v>Thymian frisch</c:v>
                </c:pt>
                <c:pt idx="290">
                  <c:v>Zucchini frisch</c:v>
                </c:pt>
                <c:pt idx="291">
                  <c:v>Zucchini frisch gegart</c:v>
                </c:pt>
                <c:pt idx="292">
                  <c:v>Edel-Reizker frisch</c:v>
                </c:pt>
                <c:pt idx="293">
                  <c:v>Chicoree frisch</c:v>
                </c:pt>
                <c:pt idx="294">
                  <c:v>Batate (Süsskartoffel) gegart</c:v>
                </c:pt>
                <c:pt idx="295">
                  <c:v>Süsskartoffeln frisch</c:v>
                </c:pt>
                <c:pt idx="296">
                  <c:v>Banane</c:v>
                </c:pt>
                <c:pt idx="297">
                  <c:v>Spargel grün</c:v>
                </c:pt>
                <c:pt idx="298">
                  <c:v>Kopfsalat frisch</c:v>
                </c:pt>
                <c:pt idx="299">
                  <c:v>Spargel weiss gegart</c:v>
                </c:pt>
                <c:pt idx="300">
                  <c:v>Haferdrink</c:v>
                </c:pt>
                <c:pt idx="301">
                  <c:v>Aubergine frisch gegart</c:v>
                </c:pt>
                <c:pt idx="302">
                  <c:v>Aubergine frisch gegart</c:v>
                </c:pt>
                <c:pt idx="303">
                  <c:v>Aubergine frisch</c:v>
                </c:pt>
                <c:pt idx="304">
                  <c:v>Rotkohl frisch</c:v>
                </c:pt>
                <c:pt idx="305">
                  <c:v>Bleichsellerie Gemüsesaft</c:v>
                </c:pt>
                <c:pt idx="306">
                  <c:v>Himbeere</c:v>
                </c:pt>
                <c:pt idx="307">
                  <c:v>Kokosblütenzucker</c:v>
                </c:pt>
                <c:pt idx="308">
                  <c:v>Lorbeer</c:v>
                </c:pt>
                <c:pt idx="309">
                  <c:v>Flohsamenschalen</c:v>
                </c:pt>
                <c:pt idx="310">
                  <c:v>Weisskohl frisch</c:v>
                </c:pt>
                <c:pt idx="311">
                  <c:v>Rotkohl frisch gegart</c:v>
                </c:pt>
                <c:pt idx="312">
                  <c:v>Chinakohl frisch</c:v>
                </c:pt>
                <c:pt idx="313">
                  <c:v>Eisbergsalat frisch</c:v>
                </c:pt>
                <c:pt idx="314">
                  <c:v>Honigmelone roh</c:v>
                </c:pt>
                <c:pt idx="315">
                  <c:v>Chinakohl frisch gegart</c:v>
                </c:pt>
                <c:pt idx="316">
                  <c:v>Sellerieblätter frisch</c:v>
                </c:pt>
                <c:pt idx="317">
                  <c:v>Rettich weiss frisch</c:v>
                </c:pt>
                <c:pt idx="318">
                  <c:v>Weintrauben getrocknet</c:v>
                </c:pt>
                <c:pt idx="319">
                  <c:v>Gemüsepaprika rot frisch</c:v>
                </c:pt>
                <c:pt idx="320">
                  <c:v>Radieschen frisch</c:v>
                </c:pt>
                <c:pt idx="321">
                  <c:v>Kokosfett</c:v>
                </c:pt>
                <c:pt idx="322">
                  <c:v>Johannisbeere schwarz frisch</c:v>
                </c:pt>
                <c:pt idx="323">
                  <c:v>Kokosöl</c:v>
                </c:pt>
                <c:pt idx="324">
                  <c:v>Persimone</c:v>
                </c:pt>
                <c:pt idx="325">
                  <c:v>Feige frisch</c:v>
                </c:pt>
                <c:pt idx="326">
                  <c:v>Rote Bete gegart</c:v>
                </c:pt>
                <c:pt idx="327">
                  <c:v>Aprikose</c:v>
                </c:pt>
                <c:pt idx="328">
                  <c:v>Gemüsepaprika gelb frisch</c:v>
                </c:pt>
                <c:pt idx="329">
                  <c:v>Sauerkraut (Zubereitung Haushalt)</c:v>
                </c:pt>
                <c:pt idx="330">
                  <c:v>Gemüsepaprika grün frisch</c:v>
                </c:pt>
                <c:pt idx="331">
                  <c:v>Rote Bete Gemüsesaft</c:v>
                </c:pt>
                <c:pt idx="332">
                  <c:v>Brombeere</c:v>
                </c:pt>
                <c:pt idx="333">
                  <c:v>Tomatensosse aus frischen Tomaten (Zubereitung Haushalt)</c:v>
                </c:pt>
                <c:pt idx="334">
                  <c:v>Ingwerknolle</c:v>
                </c:pt>
                <c:pt idx="335">
                  <c:v>Kiwi frisch</c:v>
                </c:pt>
                <c:pt idx="336">
                  <c:v>Johannisbeere</c:v>
                </c:pt>
                <c:pt idx="337">
                  <c:v>Rosmarin frisch</c:v>
                </c:pt>
                <c:pt idx="338">
                  <c:v>Kaki frisch</c:v>
                </c:pt>
                <c:pt idx="339">
                  <c:v>Reisdrink</c:v>
                </c:pt>
                <c:pt idx="340">
                  <c:v>Karotte gegart</c:v>
                </c:pt>
                <c:pt idx="341">
                  <c:v>Erdbeere frisch</c:v>
                </c:pt>
                <c:pt idx="342">
                  <c:v>Walderdbeere frisch</c:v>
                </c:pt>
                <c:pt idx="343">
                  <c:v>Karotten roh</c:v>
                </c:pt>
                <c:pt idx="344">
                  <c:v>Gemüsezwiebel roh</c:v>
                </c:pt>
                <c:pt idx="345">
                  <c:v>Mango frisch</c:v>
                </c:pt>
                <c:pt idx="346">
                  <c:v>Heidelbeere frisch</c:v>
                </c:pt>
                <c:pt idx="347">
                  <c:v>Stachelbeere</c:v>
                </c:pt>
                <c:pt idx="348">
                  <c:v>Granatapfel frisch</c:v>
                </c:pt>
                <c:pt idx="349">
                  <c:v>Papaya roh</c:v>
                </c:pt>
                <c:pt idx="350">
                  <c:v>Bärlauch roh</c:v>
                </c:pt>
                <c:pt idx="351">
                  <c:v>Mango Fruchtsaft</c:v>
                </c:pt>
                <c:pt idx="352">
                  <c:v>Mango Fruchtsaft</c:v>
                </c:pt>
                <c:pt idx="353">
                  <c:v>Zwiebel</c:v>
                </c:pt>
                <c:pt idx="354">
                  <c:v>Heidelbeere Fruchtsaft</c:v>
                </c:pt>
                <c:pt idx="355">
                  <c:v>Nektarine frisch</c:v>
                </c:pt>
                <c:pt idx="356">
                  <c:v>Karotte Gemüsesaft</c:v>
                </c:pt>
                <c:pt idx="357">
                  <c:v>Granatapfel Fruchtsaft</c:v>
                </c:pt>
                <c:pt idx="358">
                  <c:v>Tomate rot roh</c:v>
                </c:pt>
                <c:pt idx="359">
                  <c:v>Tomaten-Cocktailtomaten</c:v>
                </c:pt>
                <c:pt idx="360">
                  <c:v>Pfirsich frisch</c:v>
                </c:pt>
                <c:pt idx="361">
                  <c:v>Birne frisch</c:v>
                </c:pt>
                <c:pt idx="362">
                  <c:v>Mandeldrink ungesüsst</c:v>
                </c:pt>
                <c:pt idx="363">
                  <c:v>Wassermelone roh</c:v>
                </c:pt>
                <c:pt idx="364">
                  <c:v>Tomaten Gemüsesaft</c:v>
                </c:pt>
                <c:pt idx="365">
                  <c:v>Gurke frisch</c:v>
                </c:pt>
                <c:pt idx="366">
                  <c:v>Orange frisch</c:v>
                </c:pt>
                <c:pt idx="367">
                  <c:v>Orange Fruchtsaft</c:v>
                </c:pt>
                <c:pt idx="368">
                  <c:v>Kürbissuppe (Zubereitung Haushalt)</c:v>
                </c:pt>
                <c:pt idx="369">
                  <c:v>Ananas frisch</c:v>
                </c:pt>
                <c:pt idx="370">
                  <c:v>Bier Starkbier</c:v>
                </c:pt>
                <c:pt idx="371">
                  <c:v>Bier Starkbier</c:v>
                </c:pt>
                <c:pt idx="372">
                  <c:v>Preiselbeere Fruchtsaft</c:v>
                </c:pt>
                <c:pt idx="373">
                  <c:v>Ananas Fruchtsaft</c:v>
                </c:pt>
                <c:pt idx="374">
                  <c:v>Apfel</c:v>
                </c:pt>
                <c:pt idx="375">
                  <c:v>Kaffee mit Milch (Getränk)</c:v>
                </c:pt>
                <c:pt idx="376">
                  <c:v>Pomelo frisch</c:v>
                </c:pt>
                <c:pt idx="377">
                  <c:v>Pomelo frisch</c:v>
                </c:pt>
                <c:pt idx="378">
                  <c:v>Mirabelle frisch</c:v>
                </c:pt>
                <c:pt idx="379">
                  <c:v>Kokoswasser</c:v>
                </c:pt>
                <c:pt idx="380">
                  <c:v>Apfel Fruchtsaft (Ohne Zuckerzusatz)</c:v>
                </c:pt>
                <c:pt idx="381">
                  <c:v>Apfel Fruchtsaft (Ohne Zuckerzusatz)</c:v>
                </c:pt>
                <c:pt idx="382">
                  <c:v>Zitrone frisch</c:v>
                </c:pt>
                <c:pt idx="383">
                  <c:v>Mandarine frisch </c:v>
                </c:pt>
                <c:pt idx="384">
                  <c:v>Clementine frisch</c:v>
                </c:pt>
                <c:pt idx="385">
                  <c:v>Pflaume frisch</c:v>
                </c:pt>
                <c:pt idx="386">
                  <c:v>Zwetschge frisch</c:v>
                </c:pt>
                <c:pt idx="387">
                  <c:v>Bier</c:v>
                </c:pt>
                <c:pt idx="388">
                  <c:v>Bier Hell</c:v>
                </c:pt>
                <c:pt idx="389">
                  <c:v>Weintraube rot frisch</c:v>
                </c:pt>
                <c:pt idx="390">
                  <c:v>Weintraube weiss frisch</c:v>
                </c:pt>
                <c:pt idx="391">
                  <c:v>Zitrone Fruchtsaft</c:v>
                </c:pt>
                <c:pt idx="392">
                  <c:v>Weintraube rot Fruchtsaft</c:v>
                </c:pt>
                <c:pt idx="393">
                  <c:v>Bier Dunkel</c:v>
                </c:pt>
                <c:pt idx="394">
                  <c:v>Bier alkoholfrei (&lt; 0,5 Gew% Alkohol)</c:v>
                </c:pt>
                <c:pt idx="395">
                  <c:v>Weizenbier (Weissbier) obergärig</c:v>
                </c:pt>
                <c:pt idx="396">
                  <c:v>Tee schwarz mit Milch (Getränk)</c:v>
                </c:pt>
                <c:pt idx="397">
                  <c:v>Kaffee (Getränk)</c:v>
                </c:pt>
                <c:pt idx="398">
                  <c:v>Wein-Rotwein leicht</c:v>
                </c:pt>
                <c:pt idx="399">
                  <c:v>Wein-Rotwein mittel Qualitätswein</c:v>
                </c:pt>
                <c:pt idx="400">
                  <c:v>Wein-Rotwein schwer</c:v>
                </c:pt>
                <c:pt idx="401">
                  <c:v>Wein-Weisswein trocken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AS'!$P$8:$P$422</c:f>
              <c:numCache>
                <c:formatCode>General</c:formatCode>
                <c:ptCount val="415"/>
                <c:pt idx="0">
                  <c:v>3218.1</c:v>
                </c:pt>
                <c:pt idx="1">
                  <c:v>2757</c:v>
                </c:pt>
                <c:pt idx="2">
                  <c:v>2697</c:v>
                </c:pt>
                <c:pt idx="3">
                  <c:v>2697</c:v>
                </c:pt>
                <c:pt idx="4">
                  <c:v>2639</c:v>
                </c:pt>
                <c:pt idx="5">
                  <c:v>2496</c:v>
                </c:pt>
                <c:pt idx="6">
                  <c:v>2408</c:v>
                </c:pt>
                <c:pt idx="7">
                  <c:v>2393</c:v>
                </c:pt>
                <c:pt idx="8">
                  <c:v>2300</c:v>
                </c:pt>
                <c:pt idx="9">
                  <c:v>2254</c:v>
                </c:pt>
                <c:pt idx="10">
                  <c:v>2254</c:v>
                </c:pt>
                <c:pt idx="11">
                  <c:v>2236</c:v>
                </c:pt>
                <c:pt idx="12">
                  <c:v>2192</c:v>
                </c:pt>
                <c:pt idx="13">
                  <c:v>2164</c:v>
                </c:pt>
                <c:pt idx="14">
                  <c:v>2113</c:v>
                </c:pt>
                <c:pt idx="15">
                  <c:v>2062</c:v>
                </c:pt>
                <c:pt idx="16">
                  <c:v>2037</c:v>
                </c:pt>
                <c:pt idx="17">
                  <c:v>2030</c:v>
                </c:pt>
                <c:pt idx="18">
                  <c:v>1920</c:v>
                </c:pt>
                <c:pt idx="19">
                  <c:v>1920</c:v>
                </c:pt>
                <c:pt idx="20">
                  <c:v>1910</c:v>
                </c:pt>
                <c:pt idx="21">
                  <c:v>1900</c:v>
                </c:pt>
                <c:pt idx="22">
                  <c:v>1860</c:v>
                </c:pt>
                <c:pt idx="23">
                  <c:v>1837</c:v>
                </c:pt>
                <c:pt idx="24">
                  <c:v>1815</c:v>
                </c:pt>
                <c:pt idx="25">
                  <c:v>1808</c:v>
                </c:pt>
                <c:pt idx="26">
                  <c:v>1770</c:v>
                </c:pt>
                <c:pt idx="27">
                  <c:v>1756</c:v>
                </c:pt>
                <c:pt idx="28">
                  <c:v>1738</c:v>
                </c:pt>
                <c:pt idx="29">
                  <c:v>1730</c:v>
                </c:pt>
                <c:pt idx="30">
                  <c:v>1717</c:v>
                </c:pt>
                <c:pt idx="31">
                  <c:v>1702</c:v>
                </c:pt>
                <c:pt idx="32">
                  <c:v>1698</c:v>
                </c:pt>
                <c:pt idx="33">
                  <c:v>1692</c:v>
                </c:pt>
                <c:pt idx="34">
                  <c:v>1680</c:v>
                </c:pt>
                <c:pt idx="35">
                  <c:v>1669</c:v>
                </c:pt>
                <c:pt idx="36">
                  <c:v>1649</c:v>
                </c:pt>
                <c:pt idx="37">
                  <c:v>1649</c:v>
                </c:pt>
                <c:pt idx="38">
                  <c:v>1644</c:v>
                </c:pt>
                <c:pt idx="39">
                  <c:v>1636</c:v>
                </c:pt>
                <c:pt idx="40">
                  <c:v>1617.9</c:v>
                </c:pt>
                <c:pt idx="41">
                  <c:v>1617</c:v>
                </c:pt>
                <c:pt idx="42">
                  <c:v>1607</c:v>
                </c:pt>
                <c:pt idx="43">
                  <c:v>1598</c:v>
                </c:pt>
                <c:pt idx="44">
                  <c:v>1592</c:v>
                </c:pt>
                <c:pt idx="45">
                  <c:v>1590</c:v>
                </c:pt>
                <c:pt idx="46">
                  <c:v>1586</c:v>
                </c:pt>
                <c:pt idx="47">
                  <c:v>1565</c:v>
                </c:pt>
                <c:pt idx="48">
                  <c:v>1556</c:v>
                </c:pt>
                <c:pt idx="49">
                  <c:v>1540</c:v>
                </c:pt>
                <c:pt idx="50">
                  <c:v>1532</c:v>
                </c:pt>
                <c:pt idx="51">
                  <c:v>1519</c:v>
                </c:pt>
                <c:pt idx="52">
                  <c:v>1501.3</c:v>
                </c:pt>
                <c:pt idx="53">
                  <c:v>1498</c:v>
                </c:pt>
                <c:pt idx="54">
                  <c:v>1484</c:v>
                </c:pt>
                <c:pt idx="55">
                  <c:v>1483</c:v>
                </c:pt>
                <c:pt idx="56">
                  <c:v>1452</c:v>
                </c:pt>
                <c:pt idx="57">
                  <c:v>1449</c:v>
                </c:pt>
                <c:pt idx="58">
                  <c:v>1435</c:v>
                </c:pt>
                <c:pt idx="59">
                  <c:v>1405</c:v>
                </c:pt>
                <c:pt idx="60">
                  <c:v>1370</c:v>
                </c:pt>
                <c:pt idx="61">
                  <c:v>1356</c:v>
                </c:pt>
                <c:pt idx="62">
                  <c:v>1345</c:v>
                </c:pt>
                <c:pt idx="63">
                  <c:v>1341.1</c:v>
                </c:pt>
                <c:pt idx="64">
                  <c:v>1308</c:v>
                </c:pt>
                <c:pt idx="65">
                  <c:v>1303.0999999999999</c:v>
                </c:pt>
                <c:pt idx="66">
                  <c:v>1293</c:v>
                </c:pt>
                <c:pt idx="67">
                  <c:v>1293</c:v>
                </c:pt>
                <c:pt idx="68">
                  <c:v>1289</c:v>
                </c:pt>
                <c:pt idx="69">
                  <c:v>1278</c:v>
                </c:pt>
                <c:pt idx="70">
                  <c:v>1277</c:v>
                </c:pt>
                <c:pt idx="71">
                  <c:v>1246</c:v>
                </c:pt>
                <c:pt idx="72">
                  <c:v>1234</c:v>
                </c:pt>
                <c:pt idx="73">
                  <c:v>1227</c:v>
                </c:pt>
                <c:pt idx="74">
                  <c:v>1225</c:v>
                </c:pt>
                <c:pt idx="75">
                  <c:v>1220</c:v>
                </c:pt>
                <c:pt idx="76">
                  <c:v>1220</c:v>
                </c:pt>
                <c:pt idx="77">
                  <c:v>1179</c:v>
                </c:pt>
                <c:pt idx="78">
                  <c:v>1177</c:v>
                </c:pt>
                <c:pt idx="79">
                  <c:v>1174</c:v>
                </c:pt>
                <c:pt idx="80">
                  <c:v>1156</c:v>
                </c:pt>
                <c:pt idx="81">
                  <c:v>1155</c:v>
                </c:pt>
                <c:pt idx="82">
                  <c:v>1155</c:v>
                </c:pt>
                <c:pt idx="83">
                  <c:v>1139</c:v>
                </c:pt>
                <c:pt idx="84">
                  <c:v>1136</c:v>
                </c:pt>
                <c:pt idx="85">
                  <c:v>1130</c:v>
                </c:pt>
                <c:pt idx="86">
                  <c:v>1084</c:v>
                </c:pt>
                <c:pt idx="87">
                  <c:v>1062</c:v>
                </c:pt>
                <c:pt idx="88">
                  <c:v>1062</c:v>
                </c:pt>
                <c:pt idx="89">
                  <c:v>1057</c:v>
                </c:pt>
                <c:pt idx="90">
                  <c:v>1034</c:v>
                </c:pt>
                <c:pt idx="91">
                  <c:v>1027.4000000000001</c:v>
                </c:pt>
                <c:pt idx="92">
                  <c:v>1023</c:v>
                </c:pt>
                <c:pt idx="93">
                  <c:v>995.1</c:v>
                </c:pt>
                <c:pt idx="94">
                  <c:v>980</c:v>
                </c:pt>
                <c:pt idx="95">
                  <c:v>973.8</c:v>
                </c:pt>
                <c:pt idx="96">
                  <c:v>957.9</c:v>
                </c:pt>
                <c:pt idx="97">
                  <c:v>950</c:v>
                </c:pt>
                <c:pt idx="98">
                  <c:v>921</c:v>
                </c:pt>
                <c:pt idx="99">
                  <c:v>913</c:v>
                </c:pt>
                <c:pt idx="100">
                  <c:v>898</c:v>
                </c:pt>
                <c:pt idx="101">
                  <c:v>898</c:v>
                </c:pt>
                <c:pt idx="102">
                  <c:v>879</c:v>
                </c:pt>
                <c:pt idx="103">
                  <c:v>873.7</c:v>
                </c:pt>
                <c:pt idx="104">
                  <c:v>865.6</c:v>
                </c:pt>
                <c:pt idx="105">
                  <c:v>864</c:v>
                </c:pt>
                <c:pt idx="106">
                  <c:v>864</c:v>
                </c:pt>
                <c:pt idx="107">
                  <c:v>864</c:v>
                </c:pt>
                <c:pt idx="108">
                  <c:v>864</c:v>
                </c:pt>
                <c:pt idx="109">
                  <c:v>864</c:v>
                </c:pt>
                <c:pt idx="110">
                  <c:v>864</c:v>
                </c:pt>
                <c:pt idx="111">
                  <c:v>864</c:v>
                </c:pt>
                <c:pt idx="112">
                  <c:v>864</c:v>
                </c:pt>
                <c:pt idx="113">
                  <c:v>864</c:v>
                </c:pt>
                <c:pt idx="114">
                  <c:v>864</c:v>
                </c:pt>
                <c:pt idx="115">
                  <c:v>854</c:v>
                </c:pt>
                <c:pt idx="116">
                  <c:v>839</c:v>
                </c:pt>
                <c:pt idx="117">
                  <c:v>827.5</c:v>
                </c:pt>
                <c:pt idx="118">
                  <c:v>820</c:v>
                </c:pt>
                <c:pt idx="119">
                  <c:v>810</c:v>
                </c:pt>
                <c:pt idx="120">
                  <c:v>801.2</c:v>
                </c:pt>
                <c:pt idx="121">
                  <c:v>798</c:v>
                </c:pt>
                <c:pt idx="122">
                  <c:v>786</c:v>
                </c:pt>
                <c:pt idx="123">
                  <c:v>772</c:v>
                </c:pt>
                <c:pt idx="124">
                  <c:v>757.4</c:v>
                </c:pt>
                <c:pt idx="125">
                  <c:v>750.9</c:v>
                </c:pt>
                <c:pt idx="126">
                  <c:v>746</c:v>
                </c:pt>
                <c:pt idx="127">
                  <c:v>713</c:v>
                </c:pt>
                <c:pt idx="128">
                  <c:v>713</c:v>
                </c:pt>
                <c:pt idx="129">
                  <c:v>700</c:v>
                </c:pt>
                <c:pt idx="130">
                  <c:v>700</c:v>
                </c:pt>
                <c:pt idx="131">
                  <c:v>693</c:v>
                </c:pt>
                <c:pt idx="132">
                  <c:v>679</c:v>
                </c:pt>
                <c:pt idx="133">
                  <c:v>679</c:v>
                </c:pt>
                <c:pt idx="134">
                  <c:v>675</c:v>
                </c:pt>
                <c:pt idx="135">
                  <c:v>664.9</c:v>
                </c:pt>
                <c:pt idx="136">
                  <c:v>654</c:v>
                </c:pt>
                <c:pt idx="137">
                  <c:v>649.20000000000005</c:v>
                </c:pt>
                <c:pt idx="138">
                  <c:v>642</c:v>
                </c:pt>
                <c:pt idx="139">
                  <c:v>635</c:v>
                </c:pt>
                <c:pt idx="140">
                  <c:v>606</c:v>
                </c:pt>
                <c:pt idx="141">
                  <c:v>589</c:v>
                </c:pt>
                <c:pt idx="142">
                  <c:v>587</c:v>
                </c:pt>
                <c:pt idx="143">
                  <c:v>569</c:v>
                </c:pt>
                <c:pt idx="144">
                  <c:v>541</c:v>
                </c:pt>
                <c:pt idx="145">
                  <c:v>535</c:v>
                </c:pt>
                <c:pt idx="146">
                  <c:v>535</c:v>
                </c:pt>
                <c:pt idx="147">
                  <c:v>525</c:v>
                </c:pt>
                <c:pt idx="148">
                  <c:v>501</c:v>
                </c:pt>
                <c:pt idx="149">
                  <c:v>498</c:v>
                </c:pt>
                <c:pt idx="150">
                  <c:v>498</c:v>
                </c:pt>
                <c:pt idx="151">
                  <c:v>493</c:v>
                </c:pt>
                <c:pt idx="152">
                  <c:v>478</c:v>
                </c:pt>
                <c:pt idx="153">
                  <c:v>476</c:v>
                </c:pt>
                <c:pt idx="154">
                  <c:v>476</c:v>
                </c:pt>
                <c:pt idx="155">
                  <c:v>474</c:v>
                </c:pt>
                <c:pt idx="156">
                  <c:v>461.7</c:v>
                </c:pt>
                <c:pt idx="157">
                  <c:v>453</c:v>
                </c:pt>
                <c:pt idx="158">
                  <c:v>445</c:v>
                </c:pt>
                <c:pt idx="159">
                  <c:v>440</c:v>
                </c:pt>
                <c:pt idx="160">
                  <c:v>423</c:v>
                </c:pt>
                <c:pt idx="161">
                  <c:v>422</c:v>
                </c:pt>
                <c:pt idx="162">
                  <c:v>414</c:v>
                </c:pt>
                <c:pt idx="163">
                  <c:v>411</c:v>
                </c:pt>
                <c:pt idx="164">
                  <c:v>409</c:v>
                </c:pt>
                <c:pt idx="165">
                  <c:v>406</c:v>
                </c:pt>
                <c:pt idx="166">
                  <c:v>398</c:v>
                </c:pt>
                <c:pt idx="167">
                  <c:v>397</c:v>
                </c:pt>
                <c:pt idx="168">
                  <c:v>387</c:v>
                </c:pt>
                <c:pt idx="169">
                  <c:v>386</c:v>
                </c:pt>
                <c:pt idx="170">
                  <c:v>377</c:v>
                </c:pt>
                <c:pt idx="171">
                  <c:v>375</c:v>
                </c:pt>
                <c:pt idx="172">
                  <c:v>375</c:v>
                </c:pt>
                <c:pt idx="173">
                  <c:v>368</c:v>
                </c:pt>
                <c:pt idx="174">
                  <c:v>362</c:v>
                </c:pt>
                <c:pt idx="175">
                  <c:v>348</c:v>
                </c:pt>
                <c:pt idx="176">
                  <c:v>345</c:v>
                </c:pt>
                <c:pt idx="177">
                  <c:v>332</c:v>
                </c:pt>
                <c:pt idx="178">
                  <c:v>328</c:v>
                </c:pt>
                <c:pt idx="179">
                  <c:v>328</c:v>
                </c:pt>
                <c:pt idx="180">
                  <c:v>324</c:v>
                </c:pt>
                <c:pt idx="181">
                  <c:v>324</c:v>
                </c:pt>
                <c:pt idx="182">
                  <c:v>321</c:v>
                </c:pt>
                <c:pt idx="183">
                  <c:v>317</c:v>
                </c:pt>
                <c:pt idx="184">
                  <c:v>314</c:v>
                </c:pt>
                <c:pt idx="185">
                  <c:v>313.2</c:v>
                </c:pt>
                <c:pt idx="186">
                  <c:v>310</c:v>
                </c:pt>
                <c:pt idx="187">
                  <c:v>309</c:v>
                </c:pt>
                <c:pt idx="188">
                  <c:v>309</c:v>
                </c:pt>
                <c:pt idx="189">
                  <c:v>303</c:v>
                </c:pt>
                <c:pt idx="190">
                  <c:v>301</c:v>
                </c:pt>
                <c:pt idx="191">
                  <c:v>299</c:v>
                </c:pt>
                <c:pt idx="192">
                  <c:v>296</c:v>
                </c:pt>
                <c:pt idx="193">
                  <c:v>296</c:v>
                </c:pt>
                <c:pt idx="194">
                  <c:v>293</c:v>
                </c:pt>
                <c:pt idx="195">
                  <c:v>292</c:v>
                </c:pt>
                <c:pt idx="196">
                  <c:v>289</c:v>
                </c:pt>
                <c:pt idx="197">
                  <c:v>285</c:v>
                </c:pt>
                <c:pt idx="198">
                  <c:v>282</c:v>
                </c:pt>
                <c:pt idx="199">
                  <c:v>262</c:v>
                </c:pt>
                <c:pt idx="200">
                  <c:v>257</c:v>
                </c:pt>
                <c:pt idx="201">
                  <c:v>255</c:v>
                </c:pt>
                <c:pt idx="202">
                  <c:v>245</c:v>
                </c:pt>
                <c:pt idx="203">
                  <c:v>245</c:v>
                </c:pt>
                <c:pt idx="204">
                  <c:v>234</c:v>
                </c:pt>
                <c:pt idx="205">
                  <c:v>230.9</c:v>
                </c:pt>
                <c:pt idx="206">
                  <c:v>227</c:v>
                </c:pt>
                <c:pt idx="207">
                  <c:v>224</c:v>
                </c:pt>
                <c:pt idx="208">
                  <c:v>214</c:v>
                </c:pt>
                <c:pt idx="209">
                  <c:v>211</c:v>
                </c:pt>
                <c:pt idx="210">
                  <c:v>211</c:v>
                </c:pt>
                <c:pt idx="211">
                  <c:v>210</c:v>
                </c:pt>
                <c:pt idx="212">
                  <c:v>210</c:v>
                </c:pt>
                <c:pt idx="213">
                  <c:v>210</c:v>
                </c:pt>
                <c:pt idx="214">
                  <c:v>210</c:v>
                </c:pt>
                <c:pt idx="215">
                  <c:v>210</c:v>
                </c:pt>
                <c:pt idx="216">
                  <c:v>207</c:v>
                </c:pt>
                <c:pt idx="217">
                  <c:v>204</c:v>
                </c:pt>
                <c:pt idx="218">
                  <c:v>202</c:v>
                </c:pt>
                <c:pt idx="219">
                  <c:v>200</c:v>
                </c:pt>
                <c:pt idx="220">
                  <c:v>195</c:v>
                </c:pt>
                <c:pt idx="221">
                  <c:v>195</c:v>
                </c:pt>
                <c:pt idx="222">
                  <c:v>195</c:v>
                </c:pt>
                <c:pt idx="223">
                  <c:v>188</c:v>
                </c:pt>
                <c:pt idx="224">
                  <c:v>185</c:v>
                </c:pt>
                <c:pt idx="225">
                  <c:v>185</c:v>
                </c:pt>
                <c:pt idx="226">
                  <c:v>180</c:v>
                </c:pt>
                <c:pt idx="227">
                  <c:v>178</c:v>
                </c:pt>
                <c:pt idx="228">
                  <c:v>177</c:v>
                </c:pt>
                <c:pt idx="229">
                  <c:v>170</c:v>
                </c:pt>
                <c:pt idx="230">
                  <c:v>170</c:v>
                </c:pt>
                <c:pt idx="231">
                  <c:v>169</c:v>
                </c:pt>
                <c:pt idx="232">
                  <c:v>158</c:v>
                </c:pt>
                <c:pt idx="233">
                  <c:v>158</c:v>
                </c:pt>
                <c:pt idx="234">
                  <c:v>158</c:v>
                </c:pt>
                <c:pt idx="235">
                  <c:v>155</c:v>
                </c:pt>
                <c:pt idx="236">
                  <c:v>153</c:v>
                </c:pt>
                <c:pt idx="237">
                  <c:v>151</c:v>
                </c:pt>
                <c:pt idx="238">
                  <c:v>151</c:v>
                </c:pt>
                <c:pt idx="239">
                  <c:v>151</c:v>
                </c:pt>
                <c:pt idx="240">
                  <c:v>151</c:v>
                </c:pt>
                <c:pt idx="241">
                  <c:v>148</c:v>
                </c:pt>
                <c:pt idx="242">
                  <c:v>147</c:v>
                </c:pt>
                <c:pt idx="243">
                  <c:v>147</c:v>
                </c:pt>
                <c:pt idx="244">
                  <c:v>147</c:v>
                </c:pt>
                <c:pt idx="245">
                  <c:v>144</c:v>
                </c:pt>
                <c:pt idx="246">
                  <c:v>144</c:v>
                </c:pt>
                <c:pt idx="247">
                  <c:v>140</c:v>
                </c:pt>
                <c:pt idx="248">
                  <c:v>138</c:v>
                </c:pt>
                <c:pt idx="249">
                  <c:v>136</c:v>
                </c:pt>
                <c:pt idx="250">
                  <c:v>133</c:v>
                </c:pt>
                <c:pt idx="251">
                  <c:v>132</c:v>
                </c:pt>
                <c:pt idx="252">
                  <c:v>130</c:v>
                </c:pt>
                <c:pt idx="253">
                  <c:v>126</c:v>
                </c:pt>
                <c:pt idx="254">
                  <c:v>126</c:v>
                </c:pt>
                <c:pt idx="255">
                  <c:v>123</c:v>
                </c:pt>
                <c:pt idx="256">
                  <c:v>123</c:v>
                </c:pt>
                <c:pt idx="257">
                  <c:v>122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119</c:v>
                </c:pt>
                <c:pt idx="262">
                  <c:v>118</c:v>
                </c:pt>
                <c:pt idx="263">
                  <c:v>118</c:v>
                </c:pt>
                <c:pt idx="264">
                  <c:v>117</c:v>
                </c:pt>
                <c:pt idx="265">
                  <c:v>117</c:v>
                </c:pt>
                <c:pt idx="266">
                  <c:v>115</c:v>
                </c:pt>
                <c:pt idx="267">
                  <c:v>114.9</c:v>
                </c:pt>
                <c:pt idx="268">
                  <c:v>113</c:v>
                </c:pt>
                <c:pt idx="269">
                  <c:v>113</c:v>
                </c:pt>
                <c:pt idx="270">
                  <c:v>113</c:v>
                </c:pt>
                <c:pt idx="271">
                  <c:v>112</c:v>
                </c:pt>
                <c:pt idx="272">
                  <c:v>111</c:v>
                </c:pt>
                <c:pt idx="273">
                  <c:v>109</c:v>
                </c:pt>
                <c:pt idx="274">
                  <c:v>108</c:v>
                </c:pt>
                <c:pt idx="275">
                  <c:v>107</c:v>
                </c:pt>
                <c:pt idx="276">
                  <c:v>105</c:v>
                </c:pt>
                <c:pt idx="277">
                  <c:v>103</c:v>
                </c:pt>
                <c:pt idx="278">
                  <c:v>100</c:v>
                </c:pt>
                <c:pt idx="279">
                  <c:v>97</c:v>
                </c:pt>
                <c:pt idx="280">
                  <c:v>94</c:v>
                </c:pt>
                <c:pt idx="281">
                  <c:v>93</c:v>
                </c:pt>
                <c:pt idx="282">
                  <c:v>92</c:v>
                </c:pt>
                <c:pt idx="283">
                  <c:v>92</c:v>
                </c:pt>
                <c:pt idx="284">
                  <c:v>92</c:v>
                </c:pt>
                <c:pt idx="285">
                  <c:v>92</c:v>
                </c:pt>
                <c:pt idx="286">
                  <c:v>90</c:v>
                </c:pt>
                <c:pt idx="287">
                  <c:v>90</c:v>
                </c:pt>
                <c:pt idx="288">
                  <c:v>90</c:v>
                </c:pt>
                <c:pt idx="289">
                  <c:v>89</c:v>
                </c:pt>
                <c:pt idx="290">
                  <c:v>88</c:v>
                </c:pt>
                <c:pt idx="291">
                  <c:v>88</c:v>
                </c:pt>
                <c:pt idx="292">
                  <c:v>87</c:v>
                </c:pt>
                <c:pt idx="293">
                  <c:v>87</c:v>
                </c:pt>
                <c:pt idx="294">
                  <c:v>87</c:v>
                </c:pt>
                <c:pt idx="295">
                  <c:v>85</c:v>
                </c:pt>
                <c:pt idx="296">
                  <c:v>84</c:v>
                </c:pt>
                <c:pt idx="297">
                  <c:v>83</c:v>
                </c:pt>
                <c:pt idx="298">
                  <c:v>82</c:v>
                </c:pt>
                <c:pt idx="299">
                  <c:v>82</c:v>
                </c:pt>
                <c:pt idx="300">
                  <c:v>77.2</c:v>
                </c:pt>
                <c:pt idx="301">
                  <c:v>77</c:v>
                </c:pt>
                <c:pt idx="302">
                  <c:v>77</c:v>
                </c:pt>
                <c:pt idx="303">
                  <c:v>77</c:v>
                </c:pt>
                <c:pt idx="304">
                  <c:v>77</c:v>
                </c:pt>
                <c:pt idx="305">
                  <c:v>75</c:v>
                </c:pt>
                <c:pt idx="306">
                  <c:v>75</c:v>
                </c:pt>
                <c:pt idx="307">
                  <c:v>73.7</c:v>
                </c:pt>
                <c:pt idx="308">
                  <c:v>72</c:v>
                </c:pt>
                <c:pt idx="309">
                  <c:v>70</c:v>
                </c:pt>
                <c:pt idx="310">
                  <c:v>70</c:v>
                </c:pt>
                <c:pt idx="311">
                  <c:v>70</c:v>
                </c:pt>
                <c:pt idx="312">
                  <c:v>69</c:v>
                </c:pt>
                <c:pt idx="313">
                  <c:v>68</c:v>
                </c:pt>
                <c:pt idx="314">
                  <c:v>67</c:v>
                </c:pt>
                <c:pt idx="315">
                  <c:v>66</c:v>
                </c:pt>
                <c:pt idx="316">
                  <c:v>66</c:v>
                </c:pt>
                <c:pt idx="317">
                  <c:v>64</c:v>
                </c:pt>
                <c:pt idx="318">
                  <c:v>64</c:v>
                </c:pt>
                <c:pt idx="319">
                  <c:v>60</c:v>
                </c:pt>
                <c:pt idx="320">
                  <c:v>59</c:v>
                </c:pt>
                <c:pt idx="321">
                  <c:v>59</c:v>
                </c:pt>
                <c:pt idx="322">
                  <c:v>59</c:v>
                </c:pt>
                <c:pt idx="323">
                  <c:v>59</c:v>
                </c:pt>
                <c:pt idx="324">
                  <c:v>58</c:v>
                </c:pt>
                <c:pt idx="325">
                  <c:v>57</c:v>
                </c:pt>
                <c:pt idx="326">
                  <c:v>57</c:v>
                </c:pt>
                <c:pt idx="327">
                  <c:v>56</c:v>
                </c:pt>
                <c:pt idx="328">
                  <c:v>55</c:v>
                </c:pt>
                <c:pt idx="329">
                  <c:v>55</c:v>
                </c:pt>
                <c:pt idx="330">
                  <c:v>54</c:v>
                </c:pt>
                <c:pt idx="331">
                  <c:v>54</c:v>
                </c:pt>
                <c:pt idx="332">
                  <c:v>54</c:v>
                </c:pt>
                <c:pt idx="333">
                  <c:v>51</c:v>
                </c:pt>
                <c:pt idx="334">
                  <c:v>50</c:v>
                </c:pt>
                <c:pt idx="335">
                  <c:v>50</c:v>
                </c:pt>
                <c:pt idx="336">
                  <c:v>50</c:v>
                </c:pt>
                <c:pt idx="337">
                  <c:v>49</c:v>
                </c:pt>
                <c:pt idx="338">
                  <c:v>46</c:v>
                </c:pt>
                <c:pt idx="339">
                  <c:v>43.3</c:v>
                </c:pt>
                <c:pt idx="340">
                  <c:v>43</c:v>
                </c:pt>
                <c:pt idx="341">
                  <c:v>43</c:v>
                </c:pt>
                <c:pt idx="342">
                  <c:v>43</c:v>
                </c:pt>
                <c:pt idx="343">
                  <c:v>42</c:v>
                </c:pt>
                <c:pt idx="344">
                  <c:v>38</c:v>
                </c:pt>
                <c:pt idx="345">
                  <c:v>37</c:v>
                </c:pt>
                <c:pt idx="346">
                  <c:v>36</c:v>
                </c:pt>
                <c:pt idx="347">
                  <c:v>36</c:v>
                </c:pt>
                <c:pt idx="348">
                  <c:v>35</c:v>
                </c:pt>
                <c:pt idx="349">
                  <c:v>35</c:v>
                </c:pt>
                <c:pt idx="350">
                  <c:v>34</c:v>
                </c:pt>
                <c:pt idx="351">
                  <c:v>33</c:v>
                </c:pt>
                <c:pt idx="352">
                  <c:v>33</c:v>
                </c:pt>
                <c:pt idx="353">
                  <c:v>33</c:v>
                </c:pt>
                <c:pt idx="354">
                  <c:v>33</c:v>
                </c:pt>
                <c:pt idx="355">
                  <c:v>33</c:v>
                </c:pt>
                <c:pt idx="356">
                  <c:v>32</c:v>
                </c:pt>
                <c:pt idx="357">
                  <c:v>32</c:v>
                </c:pt>
                <c:pt idx="358">
                  <c:v>30</c:v>
                </c:pt>
                <c:pt idx="359">
                  <c:v>30</c:v>
                </c:pt>
                <c:pt idx="360">
                  <c:v>30</c:v>
                </c:pt>
                <c:pt idx="361">
                  <c:v>26</c:v>
                </c:pt>
                <c:pt idx="362">
                  <c:v>25.1</c:v>
                </c:pt>
                <c:pt idx="363">
                  <c:v>25</c:v>
                </c:pt>
                <c:pt idx="364">
                  <c:v>25</c:v>
                </c:pt>
                <c:pt idx="365">
                  <c:v>25</c:v>
                </c:pt>
                <c:pt idx="366">
                  <c:v>24</c:v>
                </c:pt>
                <c:pt idx="367">
                  <c:v>23</c:v>
                </c:pt>
                <c:pt idx="368">
                  <c:v>23</c:v>
                </c:pt>
                <c:pt idx="369">
                  <c:v>22</c:v>
                </c:pt>
                <c:pt idx="370">
                  <c:v>22</c:v>
                </c:pt>
                <c:pt idx="371">
                  <c:v>22</c:v>
                </c:pt>
                <c:pt idx="372">
                  <c:v>22</c:v>
                </c:pt>
                <c:pt idx="373">
                  <c:v>20</c:v>
                </c:pt>
                <c:pt idx="374">
                  <c:v>20</c:v>
                </c:pt>
                <c:pt idx="375">
                  <c:v>20</c:v>
                </c:pt>
                <c:pt idx="376">
                  <c:v>19</c:v>
                </c:pt>
                <c:pt idx="377">
                  <c:v>19</c:v>
                </c:pt>
                <c:pt idx="378">
                  <c:v>19</c:v>
                </c:pt>
                <c:pt idx="379">
                  <c:v>19</c:v>
                </c:pt>
                <c:pt idx="380">
                  <c:v>19</c:v>
                </c:pt>
                <c:pt idx="381">
                  <c:v>19</c:v>
                </c:pt>
                <c:pt idx="382">
                  <c:v>18</c:v>
                </c:pt>
                <c:pt idx="383">
                  <c:v>18</c:v>
                </c:pt>
                <c:pt idx="384">
                  <c:v>17</c:v>
                </c:pt>
                <c:pt idx="385">
                  <c:v>16</c:v>
                </c:pt>
                <c:pt idx="386">
                  <c:v>16</c:v>
                </c:pt>
                <c:pt idx="387">
                  <c:v>16</c:v>
                </c:pt>
                <c:pt idx="388">
                  <c:v>16</c:v>
                </c:pt>
                <c:pt idx="389">
                  <c:v>15</c:v>
                </c:pt>
                <c:pt idx="390">
                  <c:v>15</c:v>
                </c:pt>
                <c:pt idx="391">
                  <c:v>14</c:v>
                </c:pt>
                <c:pt idx="392">
                  <c:v>14</c:v>
                </c:pt>
                <c:pt idx="393">
                  <c:v>13</c:v>
                </c:pt>
                <c:pt idx="394">
                  <c:v>12</c:v>
                </c:pt>
                <c:pt idx="395">
                  <c:v>10</c:v>
                </c:pt>
                <c:pt idx="396">
                  <c:v>10</c:v>
                </c:pt>
                <c:pt idx="397">
                  <c:v>10</c:v>
                </c:pt>
                <c:pt idx="398">
                  <c:v>2</c:v>
                </c:pt>
                <c:pt idx="399">
                  <c:v>2</c:v>
                </c:pt>
                <c:pt idx="400">
                  <c:v>2</c:v>
                </c:pt>
                <c:pt idx="401">
                  <c:v>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ED-4516-A2B9-69AE2D9F9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5374848"/>
        <c:axId val="218301184"/>
      </c:barChart>
      <c:catAx>
        <c:axId val="2153748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301184"/>
        <c:crosses val="autoZero"/>
        <c:auto val="1"/>
        <c:lblAlgn val="ctr"/>
        <c:lblOffset val="100"/>
        <c:noMultiLvlLbl val="0"/>
      </c:catAx>
      <c:valAx>
        <c:axId val="21830118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537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Lysin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Lysin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AS'!$AC$8:$AC$422</c:f>
              <c:strCache>
                <c:ptCount val="415"/>
                <c:pt idx="0">
                  <c:v>Kalb Schnitzel (mager) frisch gegart</c:v>
                </c:pt>
                <c:pt idx="1">
                  <c:v>Brathähnchen Brustfilet gebraten (zubereitet ohne Fett)</c:v>
                </c:pt>
                <c:pt idx="2">
                  <c:v>Rind Hackfleisch gegart</c:v>
                </c:pt>
                <c:pt idx="3">
                  <c:v>Kürbiskerne getrocknet</c:v>
                </c:pt>
                <c:pt idx="4">
                  <c:v>Kalb Filet (Lende) (mittelfett) frisch gegart</c:v>
                </c:pt>
                <c:pt idx="5">
                  <c:v>Kürbiskerne geröstet</c:v>
                </c:pt>
                <c:pt idx="6">
                  <c:v>Lupinenschrot</c:v>
                </c:pt>
                <c:pt idx="7">
                  <c:v>Pute Schenkel frisch gegart</c:v>
                </c:pt>
                <c:pt idx="8">
                  <c:v>Forelle frisch gebraten Fischzuschnitt</c:v>
                </c:pt>
                <c:pt idx="9">
                  <c:v>Forelle blau (Zubereitung Gastronomie)</c:v>
                </c:pt>
                <c:pt idx="10">
                  <c:v>Pute Brust frisch</c:v>
                </c:pt>
                <c:pt idx="11">
                  <c:v>Zander frisch gebraten Fischzuschnitt</c:v>
                </c:pt>
                <c:pt idx="12">
                  <c:v>Forellenfilets gebraten (Zubereitung Gastronomie)</c:v>
                </c:pt>
                <c:pt idx="13">
                  <c:v>Emmentaler</c:v>
                </c:pt>
                <c:pt idx="14">
                  <c:v>Emmentaler Vollfettstufe</c:v>
                </c:pt>
                <c:pt idx="15">
                  <c:v>Schnittkäse aus Ziegenmilch (45% Fett i. Tr.)</c:v>
                </c:pt>
                <c:pt idx="16">
                  <c:v>Bergkäse aus Ziegenmilch Vollfettstufe</c:v>
                </c:pt>
                <c:pt idx="17">
                  <c:v>Kaviar echt</c:v>
                </c:pt>
                <c:pt idx="18">
                  <c:v>Forelle geräuchert</c:v>
                </c:pt>
                <c:pt idx="19">
                  <c:v>Tilsiter</c:v>
                </c:pt>
                <c:pt idx="20">
                  <c:v>Mungobohnen reif frisch</c:v>
                </c:pt>
                <c:pt idx="21">
                  <c:v>Schnittkäse aus Ziegenmilch (50% Fett i. Tr.)</c:v>
                </c:pt>
                <c:pt idx="22">
                  <c:v>Bachsaibling geräuchert</c:v>
                </c:pt>
                <c:pt idx="23">
                  <c:v>Schwein Filet (mager) frisch</c:v>
                </c:pt>
                <c:pt idx="24">
                  <c:v>Rind Filetsteak frisch</c:v>
                </c:pt>
                <c:pt idx="25">
                  <c:v>Schwein Schnitzel (mittelfett) frisch</c:v>
                </c:pt>
                <c:pt idx="26">
                  <c:v>Lachs geräuchert</c:v>
                </c:pt>
                <c:pt idx="27">
                  <c:v>Kümmelkäse Rahmstufe</c:v>
                </c:pt>
                <c:pt idx="28">
                  <c:v>Brathähnchen Schenkel gegrillt</c:v>
                </c:pt>
                <c:pt idx="29">
                  <c:v>Schwein Schinkenspeck roh geräuchert</c:v>
                </c:pt>
                <c:pt idx="30">
                  <c:v>Roquefort</c:v>
                </c:pt>
                <c:pt idx="31">
                  <c:v>Zander frisch Fischzuschnitt</c:v>
                </c:pt>
                <c:pt idx="32">
                  <c:v>Kalb Steak (mager) frisch</c:v>
                </c:pt>
                <c:pt idx="33">
                  <c:v>Reh Fleisch (mager) frisch</c:v>
                </c:pt>
                <c:pt idx="34">
                  <c:v>Kalb Hackfleisch frisch</c:v>
                </c:pt>
                <c:pt idx="35">
                  <c:v>Rind Hackfleisch frisch</c:v>
                </c:pt>
                <c:pt idx="36">
                  <c:v>Lachs frisch</c:v>
                </c:pt>
                <c:pt idx="37">
                  <c:v>Weichkäse aus Ziegenmilch (50% Fett i. Tr.)</c:v>
                </c:pt>
                <c:pt idx="38">
                  <c:v>Hirsch Fleisch (mager) frisch</c:v>
                </c:pt>
                <c:pt idx="39">
                  <c:v>Linsen reif frisch</c:v>
                </c:pt>
                <c:pt idx="40">
                  <c:v>Riesengarnelen gegrillt (Zubereitung Grossküche)</c:v>
                </c:pt>
                <c:pt idx="41">
                  <c:v>Weizen Keim</c:v>
                </c:pt>
                <c:pt idx="42">
                  <c:v>Mozzarella</c:v>
                </c:pt>
                <c:pt idx="43">
                  <c:v>Kalbsleber gebraten</c:v>
                </c:pt>
                <c:pt idx="44">
                  <c:v>Schinkenpastete</c:v>
                </c:pt>
                <c:pt idx="45">
                  <c:v>Gänseleberpastete</c:v>
                </c:pt>
                <c:pt idx="46">
                  <c:v>Garnele frisch</c:v>
                </c:pt>
                <c:pt idx="47">
                  <c:v>Schwein Hackfleisch frisch</c:v>
                </c:pt>
                <c:pt idx="48">
                  <c:v>Leberpastete</c:v>
                </c:pt>
                <c:pt idx="49">
                  <c:v>Schwein Speck durchwachsen (Frühstücksspeck)</c:v>
                </c:pt>
                <c:pt idx="50">
                  <c:v>Streichmettwurst</c:v>
                </c:pt>
                <c:pt idx="51">
                  <c:v>Streichmettwurst</c:v>
                </c:pt>
                <c:pt idx="52">
                  <c:v>Fleischkäse</c:v>
                </c:pt>
                <c:pt idx="53">
                  <c:v>Zanderfilet paniert, gebraten (Zubereitung Gastronomie)</c:v>
                </c:pt>
                <c:pt idx="54">
                  <c:v>Weichkäse aus Ziegenmilch (45% Fett i. Tr.)</c:v>
                </c:pt>
                <c:pt idx="55">
                  <c:v>Weichkäse aus Ziegenmilch (45% Fett i. Tr.)</c:v>
                </c:pt>
                <c:pt idx="56">
                  <c:v>Feta</c:v>
                </c:pt>
                <c:pt idx="57">
                  <c:v>Schafskäse</c:v>
                </c:pt>
                <c:pt idx="58">
                  <c:v>Kümmelkäse Vollfettstufe</c:v>
                </c:pt>
                <c:pt idx="59">
                  <c:v>Krabbe klein (Shrimps) gegart</c:v>
                </c:pt>
                <c:pt idx="60">
                  <c:v>Rostbratwurst</c:v>
                </c:pt>
                <c:pt idx="61">
                  <c:v>Mozzarella 30% Fett i. Tr.</c:v>
                </c:pt>
                <c:pt idx="62">
                  <c:v>Bratwurst grob, Schweinsbratwurst grob</c:v>
                </c:pt>
                <c:pt idx="63">
                  <c:v>Schweineschnitzel paniert, gebraten</c:v>
                </c:pt>
                <c:pt idx="64">
                  <c:v>Schweineschnitzel paniert, gebraten (Zubereitung Gastronomie)</c:v>
                </c:pt>
                <c:pt idx="65">
                  <c:v>Kalb Leber gegart</c:v>
                </c:pt>
                <c:pt idx="66">
                  <c:v>Wiener Würstchen</c:v>
                </c:pt>
                <c:pt idx="67">
                  <c:v>Cervelat - Bockwurst</c:v>
                </c:pt>
                <c:pt idx="68">
                  <c:v>Blutwurst frisch, erhitzt (Zubereitung Haushalt)</c:v>
                </c:pt>
                <c:pt idx="69">
                  <c:v>Weisswurst Münchener</c:v>
                </c:pt>
                <c:pt idx="70">
                  <c:v>Lyoner Wurst</c:v>
                </c:pt>
                <c:pt idx="71">
                  <c:v>Erdnuss geröstet</c:v>
                </c:pt>
                <c:pt idx="72">
                  <c:v>Sonnenblumenkern</c:v>
                </c:pt>
                <c:pt idx="73">
                  <c:v>Pistazie geröstet</c:v>
                </c:pt>
                <c:pt idx="74">
                  <c:v>Mozzarella 20% Fett i. Tr.</c:v>
                </c:pt>
                <c:pt idx="75">
                  <c:v>Kokosnuss Mehl</c:v>
                </c:pt>
                <c:pt idx="76">
                  <c:v>Leinsamen</c:v>
                </c:pt>
                <c:pt idx="77">
                  <c:v>Frischkäse aus Ziegenmilch (20% Fett i. Tr.)</c:v>
                </c:pt>
                <c:pt idx="78">
                  <c:v>Getreide-Quinoa roh</c:v>
                </c:pt>
                <c:pt idx="79">
                  <c:v>Chiasamen</c:v>
                </c:pt>
                <c:pt idx="80">
                  <c:v>Pinienkerne</c:v>
                </c:pt>
                <c:pt idx="81">
                  <c:v>Frischkäse aus Ziegenmilch (40% Fett i. Tr.)</c:v>
                </c:pt>
                <c:pt idx="82">
                  <c:v>Miesmuschel frisch gegart</c:v>
                </c:pt>
                <c:pt idx="83">
                  <c:v>Frischkäse aus Ziegenmilch (45% Fett i. Tr.)</c:v>
                </c:pt>
                <c:pt idx="84">
                  <c:v>Fenchelsamen frisch</c:v>
                </c:pt>
                <c:pt idx="85">
                  <c:v>Amaranth roh</c:v>
                </c:pt>
                <c:pt idx="86">
                  <c:v>Spiegelei</c:v>
                </c:pt>
                <c:pt idx="87">
                  <c:v>Cashewnuss frisch</c:v>
                </c:pt>
                <c:pt idx="88">
                  <c:v>Auster frisch</c:v>
                </c:pt>
                <c:pt idx="89">
                  <c:v>Flohsamen</c:v>
                </c:pt>
                <c:pt idx="90">
                  <c:v>Hühnerei Vollei frisch 90 g</c:v>
                </c:pt>
                <c:pt idx="91">
                  <c:v>Paranuss frisch</c:v>
                </c:pt>
                <c:pt idx="92">
                  <c:v>Cashewnuss geröstet</c:v>
                </c:pt>
                <c:pt idx="93">
                  <c:v>Mandel süss Mehl</c:v>
                </c:pt>
                <c:pt idx="94">
                  <c:v>Mandeln gebrannt</c:v>
                </c:pt>
                <c:pt idx="95">
                  <c:v>Hühnerei Vollei frisch 80 g</c:v>
                </c:pt>
                <c:pt idx="96">
                  <c:v>Schafsmilch</c:v>
                </c:pt>
                <c:pt idx="97">
                  <c:v>Schokolade mit 85% Kakaoanteil</c:v>
                </c:pt>
                <c:pt idx="98">
                  <c:v>Mandel süss geröstet und gesalzen</c:v>
                </c:pt>
                <c:pt idx="99">
                  <c:v>Schokolade mit 100% Kakaoanteil</c:v>
                </c:pt>
                <c:pt idx="100">
                  <c:v>Kondensmilch 4% Fett</c:v>
                </c:pt>
                <c:pt idx="101">
                  <c:v>Kichererbsen Konserve abgetropft</c:v>
                </c:pt>
                <c:pt idx="102">
                  <c:v>Hühnerei Vollei frisch 70 g</c:v>
                </c:pt>
                <c:pt idx="103">
                  <c:v>Getreide-Hafer</c:v>
                </c:pt>
                <c:pt idx="104">
                  <c:v>Getreide-Buchweizen</c:v>
                </c:pt>
                <c:pt idx="105">
                  <c:v>Buchweizen gekeimt</c:v>
                </c:pt>
                <c:pt idx="106">
                  <c:v>Milchschokolade mit Erdnüssen</c:v>
                </c:pt>
                <c:pt idx="107">
                  <c:v>Trüffel</c:v>
                </c:pt>
                <c:pt idx="108">
                  <c:v>Milchschokolade mit Mandeln</c:v>
                </c:pt>
                <c:pt idx="109">
                  <c:v>Kondensmilch 7.5 % Fett</c:v>
                </c:pt>
                <c:pt idx="110">
                  <c:v>Milchschokolade Vollmilch-Nuss</c:v>
                </c:pt>
                <c:pt idx="111">
                  <c:v>Schokolade mit 90% Kakaoanteil</c:v>
                </c:pt>
                <c:pt idx="112">
                  <c:v>Dinkel ganzes Korn roh</c:v>
                </c:pt>
                <c:pt idx="113">
                  <c:v>Hühnerei Vollei frisch 60 g</c:v>
                </c:pt>
                <c:pt idx="114">
                  <c:v>Haselnuss roh</c:v>
                </c:pt>
                <c:pt idx="115">
                  <c:v>Kidney-Bohnen Konserve gegart abgetropft</c:v>
                </c:pt>
                <c:pt idx="116">
                  <c:v>Brennnessel roh</c:v>
                </c:pt>
                <c:pt idx="117">
                  <c:v>Erbsen grün frisch</c:v>
                </c:pt>
                <c:pt idx="118">
                  <c:v>Knoblauch gegart</c:v>
                </c:pt>
                <c:pt idx="119">
                  <c:v>Teigwaren-Vollkorneierteigwaren</c:v>
                </c:pt>
                <c:pt idx="120">
                  <c:v>Pecannuss frisch</c:v>
                </c:pt>
                <c:pt idx="121">
                  <c:v>Teigwaren-Frischeiteigwaren</c:v>
                </c:pt>
                <c:pt idx="122">
                  <c:v>Hühnerei Vollei frisch 50 g</c:v>
                </c:pt>
                <c:pt idx="123">
                  <c:v>Sojasprossen frisch</c:v>
                </c:pt>
                <c:pt idx="124">
                  <c:v>Dinkel (Vollkornbrot)</c:v>
                </c:pt>
                <c:pt idx="125">
                  <c:v>Dinkelbrot (Vollkornbrot)</c:v>
                </c:pt>
                <c:pt idx="126">
                  <c:v>Dinkelvollkornbrötchen</c:v>
                </c:pt>
                <c:pt idx="127">
                  <c:v>Knoblauch roh</c:v>
                </c:pt>
                <c:pt idx="128">
                  <c:v>Knoblauch roh</c:v>
                </c:pt>
                <c:pt idx="129">
                  <c:v>Teigwaren-Vollkornteigwaren</c:v>
                </c:pt>
                <c:pt idx="130">
                  <c:v>Teigwaren-Vollkornteigwaren aus Weizen</c:v>
                </c:pt>
                <c:pt idx="131">
                  <c:v>Bohnen weiss reif Konserve gegart abgetropft</c:v>
                </c:pt>
                <c:pt idx="132">
                  <c:v>Schokolade weiss</c:v>
                </c:pt>
                <c:pt idx="133">
                  <c:v>Dinkel Vollkornmehl</c:v>
                </c:pt>
                <c:pt idx="134">
                  <c:v>Dinkelmehl 1050</c:v>
                </c:pt>
                <c:pt idx="135">
                  <c:v>Dinkelmehl Typ 630</c:v>
                </c:pt>
                <c:pt idx="136">
                  <c:v>Bitterschokolade</c:v>
                </c:pt>
                <c:pt idx="137">
                  <c:v>Kresse (Gartenkresse) (naehrwertrechner.de)</c:v>
                </c:pt>
                <c:pt idx="138">
                  <c:v>Schokolade mit 70% Kakaoanteil</c:v>
                </c:pt>
                <c:pt idx="139">
                  <c:v>Weizen Vollkorn</c:v>
                </c:pt>
                <c:pt idx="140">
                  <c:v>Büffelmilch</c:v>
                </c:pt>
                <c:pt idx="141">
                  <c:v>Weizen Vollkornmehl</c:v>
                </c:pt>
                <c:pt idx="142">
                  <c:v>Ziegenmilch</c:v>
                </c:pt>
                <c:pt idx="143">
                  <c:v>Baumnuss-Walnuss</c:v>
                </c:pt>
                <c:pt idx="144">
                  <c:v>Kokosnuss Raspeln getrocknet</c:v>
                </c:pt>
                <c:pt idx="145">
                  <c:v>Linzertorte</c:v>
                </c:pt>
                <c:pt idx="146">
                  <c:v>Dinkelflocken</c:v>
                </c:pt>
                <c:pt idx="147">
                  <c:v>Eierlikör</c:v>
                </c:pt>
                <c:pt idx="148">
                  <c:v>Getreide-Quinoa gekocht</c:v>
                </c:pt>
                <c:pt idx="149">
                  <c:v>Teigwaren-Spaghetti Bolognese (Zubereitung Haushalt)</c:v>
                </c:pt>
                <c:pt idx="150">
                  <c:v>Buchweizen Mehl</c:v>
                </c:pt>
                <c:pt idx="151">
                  <c:v>Milchschokolade</c:v>
                </c:pt>
                <c:pt idx="152">
                  <c:v>Petersilienblatt frisch</c:v>
                </c:pt>
                <c:pt idx="153">
                  <c:v>Petersilienblatt frisch</c:v>
                </c:pt>
                <c:pt idx="154">
                  <c:v>Getreide-Reis</c:v>
                </c:pt>
                <c:pt idx="155">
                  <c:v>Schokolade mit 50% Kakaoanteil</c:v>
                </c:pt>
                <c:pt idx="156">
                  <c:v>Schokolade mit 50% Kakaoanteil</c:v>
                </c:pt>
                <c:pt idx="157">
                  <c:v>Kuhmilch entrahmt</c:v>
                </c:pt>
                <c:pt idx="158">
                  <c:v>Kuhmilch entrahmt</c:v>
                </c:pt>
                <c:pt idx="159">
                  <c:v>Steinpilz frisch</c:v>
                </c:pt>
                <c:pt idx="160">
                  <c:v>Dill frisch</c:v>
                </c:pt>
                <c:pt idx="161">
                  <c:v>Roggen (Vollkorn)</c:v>
                </c:pt>
                <c:pt idx="162">
                  <c:v>Kuhmilch Trinkmilch fettarm</c:v>
                </c:pt>
                <c:pt idx="163">
                  <c:v>Hirse Vollkornflocken</c:v>
                </c:pt>
                <c:pt idx="164">
                  <c:v>Hirse roh</c:v>
                </c:pt>
                <c:pt idx="165">
                  <c:v>Weizen Mehl Type 405</c:v>
                </c:pt>
                <c:pt idx="166">
                  <c:v>Kuhmilch vollfett gekocht</c:v>
                </c:pt>
                <c:pt idx="167">
                  <c:v>Kerbel frisch</c:v>
                </c:pt>
                <c:pt idx="168">
                  <c:v>Milchreis (Zubereitung Gastronomie)</c:v>
                </c:pt>
                <c:pt idx="169">
                  <c:v>Teigwaren (allgemein) Spaghetti</c:v>
                </c:pt>
                <c:pt idx="170">
                  <c:v>Teigwaren-Eierteigwaren Spaghetti</c:v>
                </c:pt>
                <c:pt idx="171">
                  <c:v>Teigwaren (allgemein) Spaghetti</c:v>
                </c:pt>
                <c:pt idx="172">
                  <c:v>Teigwaren (allgemein) Schnitt-, Bandnudeln</c:v>
                </c:pt>
                <c:pt idx="173">
                  <c:v>Teigwaren (allgemein) Spätzle</c:v>
                </c:pt>
                <c:pt idx="174">
                  <c:v>Teigwaren (allgemein) Hörnchen</c:v>
                </c:pt>
                <c:pt idx="175">
                  <c:v>Teigwaren-Eierteigwaren Spaghetti</c:v>
                </c:pt>
                <c:pt idx="176">
                  <c:v>Teigwaren (allgemein) Makkaroni</c:v>
                </c:pt>
                <c:pt idx="177">
                  <c:v>Teigwaren-Eierteigwaren aus Weizen</c:v>
                </c:pt>
                <c:pt idx="178">
                  <c:v>Teigwaren-Eierteigwaren Makkaroni</c:v>
                </c:pt>
                <c:pt idx="179">
                  <c:v>Kuhmilch Trinkmilch vollfett</c:v>
                </c:pt>
                <c:pt idx="180">
                  <c:v>Joghurt vollfett</c:v>
                </c:pt>
                <c:pt idx="181">
                  <c:v>Feige getrocknet</c:v>
                </c:pt>
                <c:pt idx="182">
                  <c:v>Mango getrocknet</c:v>
                </c:pt>
                <c:pt idx="183">
                  <c:v>Teigwaren-Spaghetti mit Tomatensosse "neapolitanische Art" (Zubereitung Gastronomie)</c:v>
                </c:pt>
                <c:pt idx="184">
                  <c:v>Sojadrink/Sojadrinkprodukte</c:v>
                </c:pt>
                <c:pt idx="185">
                  <c:v>Weizen Mehl Type 550</c:v>
                </c:pt>
                <c:pt idx="186">
                  <c:v>Kaffeesahne 10 % Fett (naehrwertrechner.de)</c:v>
                </c:pt>
                <c:pt idx="187">
                  <c:v>Grünkohl frisch</c:v>
                </c:pt>
                <c:pt idx="188">
                  <c:v>Schokolade-Zartbitterschokolade</c:v>
                </c:pt>
                <c:pt idx="189">
                  <c:v>Zartbitterschokolade</c:v>
                </c:pt>
                <c:pt idx="190">
                  <c:v>Kaffeesahne 15% Fett</c:v>
                </c:pt>
                <c:pt idx="191">
                  <c:v>Gewürze-Basilikum frisch</c:v>
                </c:pt>
                <c:pt idx="192">
                  <c:v>Bohnensprossen frisch</c:v>
                </c:pt>
                <c:pt idx="193">
                  <c:v>Mungobohnensprossen frisch</c:v>
                </c:pt>
                <c:pt idx="194">
                  <c:v>Mungobohnensprossen</c:v>
                </c:pt>
                <c:pt idx="195">
                  <c:v>Mungobohnensprossen frisch</c:v>
                </c:pt>
                <c:pt idx="196">
                  <c:v>Schwarzwälder Kirschtorte</c:v>
                </c:pt>
                <c:pt idx="197">
                  <c:v>Rosenkohl frisch</c:v>
                </c:pt>
                <c:pt idx="198">
                  <c:v>Blattspinat gegart</c:v>
                </c:pt>
                <c:pt idx="199">
                  <c:v>Gewürze-Schnittlauch</c:v>
                </c:pt>
                <c:pt idx="200">
                  <c:v>Schnittlauch frisch</c:v>
                </c:pt>
                <c:pt idx="201">
                  <c:v>Liebstöckel frisch</c:v>
                </c:pt>
                <c:pt idx="202">
                  <c:v>Zitronenmelisse frisch</c:v>
                </c:pt>
                <c:pt idx="203">
                  <c:v>Wacholder frisch</c:v>
                </c:pt>
                <c:pt idx="204">
                  <c:v>Pimpinelle frisch</c:v>
                </c:pt>
                <c:pt idx="205">
                  <c:v>Weinraute frisch</c:v>
                </c:pt>
                <c:pt idx="206">
                  <c:v>Estragon frisch</c:v>
                </c:pt>
                <c:pt idx="207">
                  <c:v>Champignon frisch</c:v>
                </c:pt>
                <c:pt idx="208">
                  <c:v>Luzernensprossen (Alfalfa) frisch</c:v>
                </c:pt>
                <c:pt idx="209">
                  <c:v>Brötchen-Weizenbrötchen</c:v>
                </c:pt>
                <c:pt idx="210">
                  <c:v>Blattspinat frisch</c:v>
                </c:pt>
                <c:pt idx="211">
                  <c:v>Kokosnuss</c:v>
                </c:pt>
                <c:pt idx="212">
                  <c:v>Meerrettich frisch</c:v>
                </c:pt>
                <c:pt idx="213">
                  <c:v>Rosenkohl gegart</c:v>
                </c:pt>
                <c:pt idx="214">
                  <c:v>Weissbrot-Weizenbrot</c:v>
                </c:pt>
                <c:pt idx="215">
                  <c:v>Weissbrot-Weizenbrot</c:v>
                </c:pt>
                <c:pt idx="216">
                  <c:v>Teigwaren-Vollkornteigwaren gegart</c:v>
                </c:pt>
                <c:pt idx="217">
                  <c:v>Stutenmilch</c:v>
                </c:pt>
                <c:pt idx="218">
                  <c:v>Broccoli frisch</c:v>
                </c:pt>
                <c:pt idx="219">
                  <c:v>Romanesco (Minarettkohl) roh</c:v>
                </c:pt>
                <c:pt idx="220">
                  <c:v>Blumenkohl gegart</c:v>
                </c:pt>
                <c:pt idx="221">
                  <c:v>Austernpilz roh</c:v>
                </c:pt>
                <c:pt idx="222">
                  <c:v>Broccoli frisch gegart</c:v>
                </c:pt>
                <c:pt idx="223">
                  <c:v>Mangold frisch gegart</c:v>
                </c:pt>
                <c:pt idx="224">
                  <c:v>Eselsmilch</c:v>
                </c:pt>
                <c:pt idx="225">
                  <c:v>Edelkastanie geröstet</c:v>
                </c:pt>
                <c:pt idx="226">
                  <c:v>Gewürze-Kapern</c:v>
                </c:pt>
                <c:pt idx="227">
                  <c:v>Blumenkohl roh</c:v>
                </c:pt>
                <c:pt idx="228">
                  <c:v>Wirsingkohl frisch</c:v>
                </c:pt>
                <c:pt idx="229">
                  <c:v>Bohnen-Stangenbohnen grün frisch</c:v>
                </c:pt>
                <c:pt idx="230">
                  <c:v>Buschbohnen grün frisch</c:v>
                </c:pt>
                <c:pt idx="231">
                  <c:v>Stangenbohnen grün frisch</c:v>
                </c:pt>
                <c:pt idx="232">
                  <c:v>Bohnen grün gegart</c:v>
                </c:pt>
                <c:pt idx="233">
                  <c:v>Hirse Mehl</c:v>
                </c:pt>
                <c:pt idx="234">
                  <c:v>Teigwaren-Frischeiteigwaren gegart</c:v>
                </c:pt>
                <c:pt idx="235">
                  <c:v>Getreide-Zuckermais gegart</c:v>
                </c:pt>
                <c:pt idx="236">
                  <c:v>Mangold frisch</c:v>
                </c:pt>
                <c:pt idx="237">
                  <c:v>Bambussprossen frisch</c:v>
                </c:pt>
                <c:pt idx="238">
                  <c:v>Wirsingkohl gegart</c:v>
                </c:pt>
                <c:pt idx="239">
                  <c:v>Acerola getrocknet</c:v>
                </c:pt>
                <c:pt idx="240">
                  <c:v>Wirsingkohl gedünstet (Zubereitung Haushalt)</c:v>
                </c:pt>
                <c:pt idx="241">
                  <c:v>Artischocken frisch gegart</c:v>
                </c:pt>
                <c:pt idx="242">
                  <c:v>Artischocken frisch</c:v>
                </c:pt>
                <c:pt idx="243">
                  <c:v>Passionsfrucht - Maracuja frisch</c:v>
                </c:pt>
                <c:pt idx="244">
                  <c:v>Kartoffeln ungeschält frisch</c:v>
                </c:pt>
                <c:pt idx="245">
                  <c:v>Kapstachelbeere</c:v>
                </c:pt>
                <c:pt idx="246">
                  <c:v>Kartoffel gegart</c:v>
                </c:pt>
                <c:pt idx="247">
                  <c:v>Salzkartoffeln (Zubereitung Haushalt)</c:v>
                </c:pt>
                <c:pt idx="248">
                  <c:v>Lauch -Porree gegart</c:v>
                </c:pt>
                <c:pt idx="249">
                  <c:v>Lauch</c:v>
                </c:pt>
                <c:pt idx="250">
                  <c:v>Oregano</c:v>
                </c:pt>
                <c:pt idx="251">
                  <c:v>Waldpilze</c:v>
                </c:pt>
                <c:pt idx="252">
                  <c:v>Majoran frisch</c:v>
                </c:pt>
                <c:pt idx="253">
                  <c:v>Teigwaren aus Hartgriess gegart</c:v>
                </c:pt>
                <c:pt idx="254">
                  <c:v>Bratkartoffeln (Zubereitung Haushalt)</c:v>
                </c:pt>
                <c:pt idx="255">
                  <c:v>Topinambur frisch</c:v>
                </c:pt>
                <c:pt idx="256">
                  <c:v>Fenchel gegart</c:v>
                </c:pt>
                <c:pt idx="257">
                  <c:v>Spitzkohl frisch</c:v>
                </c:pt>
                <c:pt idx="258">
                  <c:v>Rotkappe frisch</c:v>
                </c:pt>
                <c:pt idx="259">
                  <c:v>Teigwaren-Nudeln (Zubereitung Haushalt)</c:v>
                </c:pt>
                <c:pt idx="260">
                  <c:v>Feldsalat frisch</c:v>
                </c:pt>
                <c:pt idx="261">
                  <c:v>Fenchel frisch</c:v>
                </c:pt>
                <c:pt idx="262">
                  <c:v>Avocado frisch</c:v>
                </c:pt>
                <c:pt idx="263">
                  <c:v>Avocado roh</c:v>
                </c:pt>
                <c:pt idx="264">
                  <c:v>Bohnen grün Konserve</c:v>
                </c:pt>
                <c:pt idx="265">
                  <c:v>Spargel grün</c:v>
                </c:pt>
                <c:pt idx="266">
                  <c:v>Wassermelone roh</c:v>
                </c:pt>
                <c:pt idx="267">
                  <c:v>Endivien frisch</c:v>
                </c:pt>
                <c:pt idx="268">
                  <c:v>Hirse gegart</c:v>
                </c:pt>
                <c:pt idx="269">
                  <c:v>Getreidesprossen frisch</c:v>
                </c:pt>
                <c:pt idx="270">
                  <c:v>Salbei frisch</c:v>
                </c:pt>
                <c:pt idx="271">
                  <c:v>Teigwaren-Eierteigwaren gegart</c:v>
                </c:pt>
                <c:pt idx="272">
                  <c:v>Kohlrabi frisch</c:v>
                </c:pt>
                <c:pt idx="273">
                  <c:v>Zucchini frisch</c:v>
                </c:pt>
                <c:pt idx="274">
                  <c:v>Zucchini frisch gegart</c:v>
                </c:pt>
                <c:pt idx="275">
                  <c:v>Spargel weiss gegart</c:v>
                </c:pt>
                <c:pt idx="276">
                  <c:v>Oliven schwarz</c:v>
                </c:pt>
                <c:pt idx="277">
                  <c:v>Oliven schwarz gesäuert</c:v>
                </c:pt>
                <c:pt idx="278">
                  <c:v>Oliven schwarz frisch</c:v>
                </c:pt>
                <c:pt idx="279">
                  <c:v>Weinbrand - Kirsche</c:v>
                </c:pt>
                <c:pt idx="280">
                  <c:v>Lollo Rosso roh</c:v>
                </c:pt>
                <c:pt idx="281">
                  <c:v>Zwetschge getrocknet</c:v>
                </c:pt>
                <c:pt idx="282">
                  <c:v>Rote Bete gegart</c:v>
                </c:pt>
                <c:pt idx="283">
                  <c:v>Thymian frisch</c:v>
                </c:pt>
                <c:pt idx="284">
                  <c:v>Kokosblütenzucker</c:v>
                </c:pt>
                <c:pt idx="285">
                  <c:v>Schokolade gefüllt mit Kokosnuss</c:v>
                </c:pt>
                <c:pt idx="286">
                  <c:v>Rote Bete Gemüsesaft</c:v>
                </c:pt>
                <c:pt idx="287">
                  <c:v>Batate (Süsskartoffel) gegart</c:v>
                </c:pt>
                <c:pt idx="288">
                  <c:v>Rotkohl frisch</c:v>
                </c:pt>
                <c:pt idx="289">
                  <c:v>Aprikose</c:v>
                </c:pt>
                <c:pt idx="290">
                  <c:v>Weintrauben getrocknet</c:v>
                </c:pt>
                <c:pt idx="291">
                  <c:v>Honigmelone roh</c:v>
                </c:pt>
                <c:pt idx="292">
                  <c:v>Chicoree frisch</c:v>
                </c:pt>
                <c:pt idx="293">
                  <c:v>Gemüsezwiebel roh</c:v>
                </c:pt>
                <c:pt idx="294">
                  <c:v>Kopfsalat frisch</c:v>
                </c:pt>
                <c:pt idx="295">
                  <c:v>Bleichsellerie Gemüsesaft</c:v>
                </c:pt>
                <c:pt idx="296">
                  <c:v>Weisskohl frisch</c:v>
                </c:pt>
                <c:pt idx="297">
                  <c:v>Rotkohl frisch gegart</c:v>
                </c:pt>
                <c:pt idx="298">
                  <c:v>Chinakohl frisch</c:v>
                </c:pt>
                <c:pt idx="299">
                  <c:v>Dattel getrocknet</c:v>
                </c:pt>
                <c:pt idx="300">
                  <c:v>Lorbeer</c:v>
                </c:pt>
                <c:pt idx="301">
                  <c:v>Süsskartoffeln frisch</c:v>
                </c:pt>
                <c:pt idx="302">
                  <c:v>Chinakohl frisch gegart</c:v>
                </c:pt>
                <c:pt idx="303">
                  <c:v>Banane</c:v>
                </c:pt>
                <c:pt idx="304">
                  <c:v>Radieschen frisch</c:v>
                </c:pt>
                <c:pt idx="305">
                  <c:v>Edel-Reizker frisch</c:v>
                </c:pt>
                <c:pt idx="306">
                  <c:v>Bärlauch roh</c:v>
                </c:pt>
                <c:pt idx="307">
                  <c:v>Zwiebel</c:v>
                </c:pt>
                <c:pt idx="308">
                  <c:v>Gemüsepaprika rot frisch</c:v>
                </c:pt>
                <c:pt idx="309">
                  <c:v>Kokosnussmilch 60% Kokosanteil</c:v>
                </c:pt>
                <c:pt idx="310">
                  <c:v>Sanddornbeere frisch</c:v>
                </c:pt>
                <c:pt idx="311">
                  <c:v>Sellerieblätter frisch</c:v>
                </c:pt>
                <c:pt idx="312">
                  <c:v>Aubergine frisch gegart</c:v>
                </c:pt>
                <c:pt idx="313">
                  <c:v>Aubergine frisch gegart</c:v>
                </c:pt>
                <c:pt idx="314">
                  <c:v>Aubergine frisch</c:v>
                </c:pt>
                <c:pt idx="315">
                  <c:v>Oliven grün frisch</c:v>
                </c:pt>
                <c:pt idx="316">
                  <c:v>Feige frisch</c:v>
                </c:pt>
                <c:pt idx="317">
                  <c:v>Gemüsepaprika gelb frisch</c:v>
                </c:pt>
                <c:pt idx="318">
                  <c:v>Papaya roh</c:v>
                </c:pt>
                <c:pt idx="319">
                  <c:v>Sanddornbeere Fruchtsaft</c:v>
                </c:pt>
                <c:pt idx="320">
                  <c:v>Oliven</c:v>
                </c:pt>
                <c:pt idx="321">
                  <c:v>Oliven grün gesäuert</c:v>
                </c:pt>
                <c:pt idx="322">
                  <c:v>Eisbergsalat frisch</c:v>
                </c:pt>
                <c:pt idx="323">
                  <c:v>Gemüsepaprika grün frisch</c:v>
                </c:pt>
                <c:pt idx="324">
                  <c:v>Kiwi frisch</c:v>
                </c:pt>
                <c:pt idx="325">
                  <c:v>Orange frisch</c:v>
                </c:pt>
                <c:pt idx="326">
                  <c:v>Rettich weiss frisch</c:v>
                </c:pt>
                <c:pt idx="327">
                  <c:v>Sauerkraut (Zubereitung Haushalt)</c:v>
                </c:pt>
                <c:pt idx="328">
                  <c:v>Karotte gegart</c:v>
                </c:pt>
                <c:pt idx="329">
                  <c:v>Mango frisch</c:v>
                </c:pt>
                <c:pt idx="330">
                  <c:v>Birkenpilz frisch</c:v>
                </c:pt>
                <c:pt idx="331">
                  <c:v>Shiitakepilz frisch</c:v>
                </c:pt>
                <c:pt idx="332">
                  <c:v>Flohsamenschalen</c:v>
                </c:pt>
                <c:pt idx="333">
                  <c:v>Karotten roh</c:v>
                </c:pt>
                <c:pt idx="334">
                  <c:v>Orange Fruchtsaft</c:v>
                </c:pt>
                <c:pt idx="335">
                  <c:v>Persimone</c:v>
                </c:pt>
                <c:pt idx="336">
                  <c:v>Mango Fruchtsaft</c:v>
                </c:pt>
                <c:pt idx="337">
                  <c:v>Mango Fruchtsaft</c:v>
                </c:pt>
                <c:pt idx="338">
                  <c:v>Himbeere</c:v>
                </c:pt>
                <c:pt idx="339">
                  <c:v>Rosmarin frisch</c:v>
                </c:pt>
                <c:pt idx="340">
                  <c:v>Haferdrink</c:v>
                </c:pt>
                <c:pt idx="341">
                  <c:v>Ingwerknolle</c:v>
                </c:pt>
                <c:pt idx="342">
                  <c:v>Kaki frisch</c:v>
                </c:pt>
                <c:pt idx="343">
                  <c:v>Karotte Gemüsesaft</c:v>
                </c:pt>
                <c:pt idx="344">
                  <c:v>Granatapfel frisch</c:v>
                </c:pt>
                <c:pt idx="345">
                  <c:v>Zitrone frisch</c:v>
                </c:pt>
                <c:pt idx="346">
                  <c:v>Nektarine frisch</c:v>
                </c:pt>
                <c:pt idx="347">
                  <c:v>Pomelo frisch</c:v>
                </c:pt>
                <c:pt idx="348">
                  <c:v>Pomelo frisch</c:v>
                </c:pt>
                <c:pt idx="349">
                  <c:v>Johannisbeere schwarz frisch</c:v>
                </c:pt>
                <c:pt idx="350">
                  <c:v>Erdbeere frisch</c:v>
                </c:pt>
                <c:pt idx="351">
                  <c:v>Walderdbeere frisch</c:v>
                </c:pt>
                <c:pt idx="352">
                  <c:v>Granatapfel Fruchtsaft</c:v>
                </c:pt>
                <c:pt idx="353">
                  <c:v>Mandarine frisch </c:v>
                </c:pt>
                <c:pt idx="354">
                  <c:v>Clementine frisch</c:v>
                </c:pt>
                <c:pt idx="355">
                  <c:v>Kokosfett</c:v>
                </c:pt>
                <c:pt idx="356">
                  <c:v>Brombeere</c:v>
                </c:pt>
                <c:pt idx="357">
                  <c:v>Pfirsich frisch</c:v>
                </c:pt>
                <c:pt idx="358">
                  <c:v>Kokosöl</c:v>
                </c:pt>
                <c:pt idx="359">
                  <c:v>Tomate rot roh</c:v>
                </c:pt>
                <c:pt idx="360">
                  <c:v>Tomaten-Cocktailtomaten</c:v>
                </c:pt>
                <c:pt idx="361">
                  <c:v>Ananas frisch</c:v>
                </c:pt>
                <c:pt idx="362">
                  <c:v>Johannisbeere</c:v>
                </c:pt>
                <c:pt idx="363">
                  <c:v>Zitrone Fruchtsaft</c:v>
                </c:pt>
                <c:pt idx="364">
                  <c:v>Ananas Fruchtsaft</c:v>
                </c:pt>
                <c:pt idx="365">
                  <c:v>Gurke frisch</c:v>
                </c:pt>
                <c:pt idx="366">
                  <c:v>Tomatensosse aus frischen Tomaten (Zubereitung Haushalt)</c:v>
                </c:pt>
                <c:pt idx="367">
                  <c:v>Tomaten Gemüsesaft</c:v>
                </c:pt>
                <c:pt idx="368">
                  <c:v>Kürbissuppe (Zubereitung Haushalt)</c:v>
                </c:pt>
                <c:pt idx="369">
                  <c:v>Stachelbeere</c:v>
                </c:pt>
                <c:pt idx="370">
                  <c:v>Bier Starkbier</c:v>
                </c:pt>
                <c:pt idx="371">
                  <c:v>Bier Starkbier</c:v>
                </c:pt>
                <c:pt idx="372">
                  <c:v>Reisdrink</c:v>
                </c:pt>
                <c:pt idx="373">
                  <c:v>Apfel</c:v>
                </c:pt>
                <c:pt idx="374">
                  <c:v>Birne frisch</c:v>
                </c:pt>
                <c:pt idx="375">
                  <c:v>Apfel Fruchtsaft (Ohne Zuckerzusatz)</c:v>
                </c:pt>
                <c:pt idx="376">
                  <c:v>Apfel Fruchtsaft (Ohne Zuckerzusatz)</c:v>
                </c:pt>
                <c:pt idx="377">
                  <c:v>Rucola roh</c:v>
                </c:pt>
                <c:pt idx="378">
                  <c:v>Weintraube rot frisch</c:v>
                </c:pt>
                <c:pt idx="379">
                  <c:v>Weintraube weiss frisch</c:v>
                </c:pt>
                <c:pt idx="380">
                  <c:v>Mirabelle frisch</c:v>
                </c:pt>
                <c:pt idx="381">
                  <c:v>Weintraube rot Fruchtsaft</c:v>
                </c:pt>
                <c:pt idx="382">
                  <c:v>Bier</c:v>
                </c:pt>
                <c:pt idx="383">
                  <c:v>Bier Hell</c:v>
                </c:pt>
                <c:pt idx="384">
                  <c:v>Pflaume frisch</c:v>
                </c:pt>
                <c:pt idx="385">
                  <c:v>Zwetschge frisch</c:v>
                </c:pt>
                <c:pt idx="386">
                  <c:v>Heidelbeere frisch</c:v>
                </c:pt>
                <c:pt idx="387">
                  <c:v>Heidelbeere Fruchtsaft</c:v>
                </c:pt>
                <c:pt idx="388">
                  <c:v>Preiselbeere Fruchtsaft</c:v>
                </c:pt>
                <c:pt idx="389">
                  <c:v>Bier Dunkel</c:v>
                </c:pt>
                <c:pt idx="390">
                  <c:v>Bier alkoholfrei (&lt; 0,5 Gew% Alkohol)</c:v>
                </c:pt>
                <c:pt idx="391">
                  <c:v>Mandeldrink ungesüsst</c:v>
                </c:pt>
                <c:pt idx="392">
                  <c:v>Brunnenkresse frisch</c:v>
                </c:pt>
                <c:pt idx="393">
                  <c:v>Kaffee mit Milch (Getränk)</c:v>
                </c:pt>
                <c:pt idx="394">
                  <c:v>Kokoswasser</c:v>
                </c:pt>
                <c:pt idx="395">
                  <c:v>Weizenbier (Weissbier) obergärig</c:v>
                </c:pt>
                <c:pt idx="396">
                  <c:v>Tee schwarz mit Milch (Getränk)</c:v>
                </c:pt>
                <c:pt idx="397">
                  <c:v>Wein-Rotwein leicht</c:v>
                </c:pt>
                <c:pt idx="398">
                  <c:v>Wein-Rotwein mittel Qualitätswein</c:v>
                </c:pt>
                <c:pt idx="399">
                  <c:v>Wein-Rotwein schwer</c:v>
                </c:pt>
                <c:pt idx="400">
                  <c:v>Wein-Weisswein trocken</c:v>
                </c:pt>
                <c:pt idx="401">
                  <c:v>Kaffee (Getränk)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AS'!$AD$8:$AD$422</c:f>
              <c:numCache>
                <c:formatCode>General</c:formatCode>
                <c:ptCount val="415"/>
                <c:pt idx="0">
                  <c:v>2588</c:v>
                </c:pt>
                <c:pt idx="1">
                  <c:v>2451</c:v>
                </c:pt>
                <c:pt idx="2">
                  <c:v>2404</c:v>
                </c:pt>
                <c:pt idx="3">
                  <c:v>2385</c:v>
                </c:pt>
                <c:pt idx="4">
                  <c:v>2325</c:v>
                </c:pt>
                <c:pt idx="5">
                  <c:v>2283</c:v>
                </c:pt>
                <c:pt idx="6">
                  <c:v>2267.9</c:v>
                </c:pt>
                <c:pt idx="7">
                  <c:v>2201</c:v>
                </c:pt>
                <c:pt idx="8">
                  <c:v>2190</c:v>
                </c:pt>
                <c:pt idx="9">
                  <c:v>2139</c:v>
                </c:pt>
                <c:pt idx="10">
                  <c:v>2096</c:v>
                </c:pt>
                <c:pt idx="11">
                  <c:v>2046</c:v>
                </c:pt>
                <c:pt idx="12">
                  <c:v>2039</c:v>
                </c:pt>
                <c:pt idx="13">
                  <c:v>2038</c:v>
                </c:pt>
                <c:pt idx="14">
                  <c:v>2038</c:v>
                </c:pt>
                <c:pt idx="15">
                  <c:v>2012</c:v>
                </c:pt>
                <c:pt idx="16">
                  <c:v>2012</c:v>
                </c:pt>
                <c:pt idx="17">
                  <c:v>2010</c:v>
                </c:pt>
                <c:pt idx="18">
                  <c:v>2001</c:v>
                </c:pt>
                <c:pt idx="19">
                  <c:v>1973</c:v>
                </c:pt>
                <c:pt idx="20">
                  <c:v>1916</c:v>
                </c:pt>
                <c:pt idx="21">
                  <c:v>1890</c:v>
                </c:pt>
                <c:pt idx="22">
                  <c:v>1871</c:v>
                </c:pt>
                <c:pt idx="23">
                  <c:v>1870</c:v>
                </c:pt>
                <c:pt idx="24">
                  <c:v>1846</c:v>
                </c:pt>
                <c:pt idx="25">
                  <c:v>1803</c:v>
                </c:pt>
                <c:pt idx="26">
                  <c:v>1794</c:v>
                </c:pt>
                <c:pt idx="27">
                  <c:v>1788</c:v>
                </c:pt>
                <c:pt idx="28">
                  <c:v>1787</c:v>
                </c:pt>
                <c:pt idx="29">
                  <c:v>1766</c:v>
                </c:pt>
                <c:pt idx="30">
                  <c:v>1764</c:v>
                </c:pt>
                <c:pt idx="31">
                  <c:v>1764</c:v>
                </c:pt>
                <c:pt idx="32">
                  <c:v>1759</c:v>
                </c:pt>
                <c:pt idx="33">
                  <c:v>1733</c:v>
                </c:pt>
                <c:pt idx="34">
                  <c:v>1714</c:v>
                </c:pt>
                <c:pt idx="35">
                  <c:v>1710</c:v>
                </c:pt>
                <c:pt idx="36">
                  <c:v>1695</c:v>
                </c:pt>
                <c:pt idx="37">
                  <c:v>1694</c:v>
                </c:pt>
                <c:pt idx="38">
                  <c:v>1669</c:v>
                </c:pt>
                <c:pt idx="39">
                  <c:v>1645</c:v>
                </c:pt>
                <c:pt idx="40">
                  <c:v>1639</c:v>
                </c:pt>
                <c:pt idx="41">
                  <c:v>1596</c:v>
                </c:pt>
                <c:pt idx="42">
                  <c:v>1584</c:v>
                </c:pt>
                <c:pt idx="43">
                  <c:v>1567</c:v>
                </c:pt>
                <c:pt idx="44">
                  <c:v>1551</c:v>
                </c:pt>
                <c:pt idx="45">
                  <c:v>1546</c:v>
                </c:pt>
                <c:pt idx="46">
                  <c:v>1523</c:v>
                </c:pt>
                <c:pt idx="47">
                  <c:v>1513</c:v>
                </c:pt>
                <c:pt idx="48">
                  <c:v>1511</c:v>
                </c:pt>
                <c:pt idx="49">
                  <c:v>1486</c:v>
                </c:pt>
                <c:pt idx="50">
                  <c:v>1483</c:v>
                </c:pt>
                <c:pt idx="51">
                  <c:v>1483</c:v>
                </c:pt>
                <c:pt idx="52">
                  <c:v>1478</c:v>
                </c:pt>
                <c:pt idx="53">
                  <c:v>1476</c:v>
                </c:pt>
                <c:pt idx="54">
                  <c:v>1434</c:v>
                </c:pt>
                <c:pt idx="55">
                  <c:v>1434</c:v>
                </c:pt>
                <c:pt idx="56">
                  <c:v>1428</c:v>
                </c:pt>
                <c:pt idx="57">
                  <c:v>1428</c:v>
                </c:pt>
                <c:pt idx="58">
                  <c:v>1427</c:v>
                </c:pt>
                <c:pt idx="59">
                  <c:v>1422</c:v>
                </c:pt>
                <c:pt idx="60">
                  <c:v>1404</c:v>
                </c:pt>
                <c:pt idx="61">
                  <c:v>1395</c:v>
                </c:pt>
                <c:pt idx="62">
                  <c:v>1378</c:v>
                </c:pt>
                <c:pt idx="63">
                  <c:v>1368</c:v>
                </c:pt>
                <c:pt idx="64">
                  <c:v>1368</c:v>
                </c:pt>
                <c:pt idx="65">
                  <c:v>1327</c:v>
                </c:pt>
                <c:pt idx="66">
                  <c:v>1286</c:v>
                </c:pt>
                <c:pt idx="67">
                  <c:v>1286</c:v>
                </c:pt>
                <c:pt idx="68">
                  <c:v>1264</c:v>
                </c:pt>
                <c:pt idx="69">
                  <c:v>1238</c:v>
                </c:pt>
                <c:pt idx="70">
                  <c:v>1109</c:v>
                </c:pt>
                <c:pt idx="71">
                  <c:v>1100</c:v>
                </c:pt>
                <c:pt idx="72">
                  <c:v>990</c:v>
                </c:pt>
                <c:pt idx="73">
                  <c:v>949</c:v>
                </c:pt>
                <c:pt idx="74">
                  <c:v>927</c:v>
                </c:pt>
                <c:pt idx="75">
                  <c:v>914.4</c:v>
                </c:pt>
                <c:pt idx="76">
                  <c:v>911</c:v>
                </c:pt>
                <c:pt idx="77">
                  <c:v>897</c:v>
                </c:pt>
                <c:pt idx="78">
                  <c:v>885.8</c:v>
                </c:pt>
                <c:pt idx="79">
                  <c:v>875.5</c:v>
                </c:pt>
                <c:pt idx="80">
                  <c:v>864</c:v>
                </c:pt>
                <c:pt idx="81">
                  <c:v>817</c:v>
                </c:pt>
                <c:pt idx="82">
                  <c:v>800</c:v>
                </c:pt>
                <c:pt idx="83">
                  <c:v>788</c:v>
                </c:pt>
                <c:pt idx="84">
                  <c:v>758</c:v>
                </c:pt>
                <c:pt idx="85">
                  <c:v>747</c:v>
                </c:pt>
                <c:pt idx="86">
                  <c:v>738</c:v>
                </c:pt>
                <c:pt idx="87">
                  <c:v>700</c:v>
                </c:pt>
                <c:pt idx="88">
                  <c:v>675</c:v>
                </c:pt>
                <c:pt idx="89">
                  <c:v>668.5</c:v>
                </c:pt>
                <c:pt idx="90">
                  <c:v>661.5</c:v>
                </c:pt>
                <c:pt idx="91">
                  <c:v>655</c:v>
                </c:pt>
                <c:pt idx="92">
                  <c:v>646</c:v>
                </c:pt>
                <c:pt idx="93">
                  <c:v>621</c:v>
                </c:pt>
                <c:pt idx="94">
                  <c:v>596.20000000000005</c:v>
                </c:pt>
                <c:pt idx="95">
                  <c:v>588</c:v>
                </c:pt>
                <c:pt idx="96">
                  <c:v>588</c:v>
                </c:pt>
                <c:pt idx="97">
                  <c:v>556.5</c:v>
                </c:pt>
                <c:pt idx="98">
                  <c:v>542</c:v>
                </c:pt>
                <c:pt idx="99">
                  <c:v>538.79999999999995</c:v>
                </c:pt>
                <c:pt idx="100">
                  <c:v>533</c:v>
                </c:pt>
                <c:pt idx="101">
                  <c:v>516</c:v>
                </c:pt>
                <c:pt idx="102">
                  <c:v>514.5</c:v>
                </c:pt>
                <c:pt idx="103">
                  <c:v>500</c:v>
                </c:pt>
                <c:pt idx="104">
                  <c:v>499</c:v>
                </c:pt>
                <c:pt idx="105">
                  <c:v>499</c:v>
                </c:pt>
                <c:pt idx="106">
                  <c:v>482</c:v>
                </c:pt>
                <c:pt idx="107">
                  <c:v>481</c:v>
                </c:pt>
                <c:pt idx="108">
                  <c:v>463</c:v>
                </c:pt>
                <c:pt idx="109">
                  <c:v>462</c:v>
                </c:pt>
                <c:pt idx="110">
                  <c:v>455</c:v>
                </c:pt>
                <c:pt idx="111">
                  <c:v>452.3</c:v>
                </c:pt>
                <c:pt idx="112">
                  <c:v>449</c:v>
                </c:pt>
                <c:pt idx="113">
                  <c:v>441</c:v>
                </c:pt>
                <c:pt idx="114">
                  <c:v>440.3</c:v>
                </c:pt>
                <c:pt idx="115">
                  <c:v>436</c:v>
                </c:pt>
                <c:pt idx="116">
                  <c:v>415</c:v>
                </c:pt>
                <c:pt idx="117">
                  <c:v>393</c:v>
                </c:pt>
                <c:pt idx="118">
                  <c:v>376</c:v>
                </c:pt>
                <c:pt idx="119">
                  <c:v>372</c:v>
                </c:pt>
                <c:pt idx="120">
                  <c:v>372</c:v>
                </c:pt>
                <c:pt idx="121">
                  <c:v>368</c:v>
                </c:pt>
                <c:pt idx="122">
                  <c:v>367.5</c:v>
                </c:pt>
                <c:pt idx="123">
                  <c:v>366</c:v>
                </c:pt>
                <c:pt idx="124">
                  <c:v>365</c:v>
                </c:pt>
                <c:pt idx="125">
                  <c:v>365</c:v>
                </c:pt>
                <c:pt idx="126">
                  <c:v>364</c:v>
                </c:pt>
                <c:pt idx="127">
                  <c:v>363</c:v>
                </c:pt>
                <c:pt idx="128">
                  <c:v>363</c:v>
                </c:pt>
                <c:pt idx="129">
                  <c:v>362</c:v>
                </c:pt>
                <c:pt idx="130">
                  <c:v>362</c:v>
                </c:pt>
                <c:pt idx="131">
                  <c:v>361</c:v>
                </c:pt>
                <c:pt idx="132">
                  <c:v>359</c:v>
                </c:pt>
                <c:pt idx="133">
                  <c:v>353</c:v>
                </c:pt>
                <c:pt idx="134">
                  <c:v>352</c:v>
                </c:pt>
                <c:pt idx="135">
                  <c:v>338</c:v>
                </c:pt>
                <c:pt idx="136">
                  <c:v>327</c:v>
                </c:pt>
                <c:pt idx="137">
                  <c:v>321</c:v>
                </c:pt>
                <c:pt idx="138">
                  <c:v>319.8</c:v>
                </c:pt>
                <c:pt idx="139">
                  <c:v>317</c:v>
                </c:pt>
                <c:pt idx="140">
                  <c:v>317</c:v>
                </c:pt>
                <c:pt idx="141">
                  <c:v>311</c:v>
                </c:pt>
                <c:pt idx="142">
                  <c:v>303</c:v>
                </c:pt>
                <c:pt idx="143">
                  <c:v>302</c:v>
                </c:pt>
                <c:pt idx="144">
                  <c:v>300</c:v>
                </c:pt>
                <c:pt idx="145">
                  <c:v>295</c:v>
                </c:pt>
                <c:pt idx="146">
                  <c:v>293.60000000000002</c:v>
                </c:pt>
                <c:pt idx="147">
                  <c:v>292</c:v>
                </c:pt>
                <c:pt idx="148">
                  <c:v>290.39999999999998</c:v>
                </c:pt>
                <c:pt idx="149">
                  <c:v>281</c:v>
                </c:pt>
                <c:pt idx="150">
                  <c:v>281</c:v>
                </c:pt>
                <c:pt idx="151">
                  <c:v>276</c:v>
                </c:pt>
                <c:pt idx="152">
                  <c:v>275</c:v>
                </c:pt>
                <c:pt idx="153">
                  <c:v>275</c:v>
                </c:pt>
                <c:pt idx="154">
                  <c:v>260</c:v>
                </c:pt>
                <c:pt idx="155">
                  <c:v>259.8</c:v>
                </c:pt>
                <c:pt idx="156">
                  <c:v>259.8</c:v>
                </c:pt>
                <c:pt idx="157">
                  <c:v>249</c:v>
                </c:pt>
                <c:pt idx="158">
                  <c:v>249</c:v>
                </c:pt>
                <c:pt idx="159">
                  <c:v>245</c:v>
                </c:pt>
                <c:pt idx="160">
                  <c:v>243</c:v>
                </c:pt>
                <c:pt idx="161">
                  <c:v>242</c:v>
                </c:pt>
                <c:pt idx="162">
                  <c:v>241</c:v>
                </c:pt>
                <c:pt idx="163">
                  <c:v>240</c:v>
                </c:pt>
                <c:pt idx="164">
                  <c:v>240</c:v>
                </c:pt>
                <c:pt idx="165">
                  <c:v>240</c:v>
                </c:pt>
                <c:pt idx="166">
                  <c:v>238</c:v>
                </c:pt>
                <c:pt idx="167">
                  <c:v>238</c:v>
                </c:pt>
                <c:pt idx="168">
                  <c:v>235</c:v>
                </c:pt>
                <c:pt idx="169">
                  <c:v>234</c:v>
                </c:pt>
                <c:pt idx="170">
                  <c:v>234</c:v>
                </c:pt>
                <c:pt idx="171">
                  <c:v>234</c:v>
                </c:pt>
                <c:pt idx="172">
                  <c:v>234</c:v>
                </c:pt>
                <c:pt idx="173">
                  <c:v>234</c:v>
                </c:pt>
                <c:pt idx="174">
                  <c:v>234</c:v>
                </c:pt>
                <c:pt idx="175">
                  <c:v>234</c:v>
                </c:pt>
                <c:pt idx="176">
                  <c:v>234</c:v>
                </c:pt>
                <c:pt idx="177">
                  <c:v>234</c:v>
                </c:pt>
                <c:pt idx="178">
                  <c:v>234</c:v>
                </c:pt>
                <c:pt idx="179">
                  <c:v>234</c:v>
                </c:pt>
                <c:pt idx="180">
                  <c:v>234</c:v>
                </c:pt>
                <c:pt idx="181">
                  <c:v>234</c:v>
                </c:pt>
                <c:pt idx="182">
                  <c:v>231</c:v>
                </c:pt>
                <c:pt idx="183">
                  <c:v>228</c:v>
                </c:pt>
                <c:pt idx="184">
                  <c:v>221</c:v>
                </c:pt>
                <c:pt idx="185">
                  <c:v>220</c:v>
                </c:pt>
                <c:pt idx="186">
                  <c:v>220</c:v>
                </c:pt>
                <c:pt idx="187">
                  <c:v>215</c:v>
                </c:pt>
                <c:pt idx="188">
                  <c:v>214</c:v>
                </c:pt>
                <c:pt idx="189">
                  <c:v>214</c:v>
                </c:pt>
                <c:pt idx="190">
                  <c:v>213</c:v>
                </c:pt>
                <c:pt idx="191">
                  <c:v>204</c:v>
                </c:pt>
                <c:pt idx="192">
                  <c:v>196</c:v>
                </c:pt>
                <c:pt idx="193">
                  <c:v>192</c:v>
                </c:pt>
                <c:pt idx="194">
                  <c:v>192</c:v>
                </c:pt>
                <c:pt idx="195">
                  <c:v>192</c:v>
                </c:pt>
                <c:pt idx="196">
                  <c:v>187</c:v>
                </c:pt>
                <c:pt idx="197">
                  <c:v>187</c:v>
                </c:pt>
                <c:pt idx="198">
                  <c:v>183</c:v>
                </c:pt>
                <c:pt idx="199">
                  <c:v>175</c:v>
                </c:pt>
                <c:pt idx="200">
                  <c:v>175</c:v>
                </c:pt>
                <c:pt idx="201">
                  <c:v>175</c:v>
                </c:pt>
                <c:pt idx="202">
                  <c:v>175</c:v>
                </c:pt>
                <c:pt idx="203">
                  <c:v>175</c:v>
                </c:pt>
                <c:pt idx="204">
                  <c:v>175</c:v>
                </c:pt>
                <c:pt idx="205">
                  <c:v>175</c:v>
                </c:pt>
                <c:pt idx="206">
                  <c:v>170</c:v>
                </c:pt>
                <c:pt idx="207">
                  <c:v>170</c:v>
                </c:pt>
                <c:pt idx="208">
                  <c:v>168</c:v>
                </c:pt>
                <c:pt idx="209">
                  <c:v>165</c:v>
                </c:pt>
                <c:pt idx="210">
                  <c:v>164</c:v>
                </c:pt>
                <c:pt idx="211">
                  <c:v>161</c:v>
                </c:pt>
                <c:pt idx="212">
                  <c:v>160</c:v>
                </c:pt>
                <c:pt idx="213">
                  <c:v>158</c:v>
                </c:pt>
                <c:pt idx="214">
                  <c:v>157</c:v>
                </c:pt>
                <c:pt idx="215">
                  <c:v>157</c:v>
                </c:pt>
                <c:pt idx="216">
                  <c:v>156</c:v>
                </c:pt>
                <c:pt idx="217">
                  <c:v>156</c:v>
                </c:pt>
                <c:pt idx="218">
                  <c:v>155</c:v>
                </c:pt>
                <c:pt idx="219">
                  <c:v>153</c:v>
                </c:pt>
                <c:pt idx="220">
                  <c:v>153</c:v>
                </c:pt>
                <c:pt idx="221">
                  <c:v>150</c:v>
                </c:pt>
                <c:pt idx="222">
                  <c:v>148</c:v>
                </c:pt>
                <c:pt idx="223">
                  <c:v>143</c:v>
                </c:pt>
                <c:pt idx="224">
                  <c:v>142</c:v>
                </c:pt>
                <c:pt idx="225">
                  <c:v>141</c:v>
                </c:pt>
                <c:pt idx="226">
                  <c:v>140</c:v>
                </c:pt>
                <c:pt idx="227">
                  <c:v>140</c:v>
                </c:pt>
                <c:pt idx="228">
                  <c:v>138</c:v>
                </c:pt>
                <c:pt idx="229">
                  <c:v>136</c:v>
                </c:pt>
                <c:pt idx="230">
                  <c:v>136</c:v>
                </c:pt>
                <c:pt idx="231">
                  <c:v>136</c:v>
                </c:pt>
                <c:pt idx="232">
                  <c:v>136</c:v>
                </c:pt>
                <c:pt idx="233">
                  <c:v>133</c:v>
                </c:pt>
                <c:pt idx="234">
                  <c:v>132</c:v>
                </c:pt>
                <c:pt idx="235">
                  <c:v>128</c:v>
                </c:pt>
                <c:pt idx="236">
                  <c:v>128</c:v>
                </c:pt>
                <c:pt idx="237">
                  <c:v>128</c:v>
                </c:pt>
                <c:pt idx="238">
                  <c:v>126</c:v>
                </c:pt>
                <c:pt idx="239">
                  <c:v>126</c:v>
                </c:pt>
                <c:pt idx="240">
                  <c:v>122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118</c:v>
                </c:pt>
                <c:pt idx="245">
                  <c:v>115</c:v>
                </c:pt>
                <c:pt idx="246">
                  <c:v>113</c:v>
                </c:pt>
                <c:pt idx="247">
                  <c:v>113</c:v>
                </c:pt>
                <c:pt idx="248">
                  <c:v>113</c:v>
                </c:pt>
                <c:pt idx="249">
                  <c:v>112</c:v>
                </c:pt>
                <c:pt idx="250">
                  <c:v>110</c:v>
                </c:pt>
                <c:pt idx="251">
                  <c:v>106</c:v>
                </c:pt>
                <c:pt idx="252">
                  <c:v>103</c:v>
                </c:pt>
                <c:pt idx="253">
                  <c:v>102</c:v>
                </c:pt>
                <c:pt idx="254">
                  <c:v>99</c:v>
                </c:pt>
                <c:pt idx="255">
                  <c:v>98</c:v>
                </c:pt>
                <c:pt idx="256">
                  <c:v>97</c:v>
                </c:pt>
                <c:pt idx="257">
                  <c:v>97</c:v>
                </c:pt>
                <c:pt idx="258">
                  <c:v>96</c:v>
                </c:pt>
                <c:pt idx="259">
                  <c:v>94</c:v>
                </c:pt>
                <c:pt idx="260">
                  <c:v>92</c:v>
                </c:pt>
                <c:pt idx="261">
                  <c:v>92</c:v>
                </c:pt>
                <c:pt idx="262">
                  <c:v>90</c:v>
                </c:pt>
                <c:pt idx="263">
                  <c:v>90</c:v>
                </c:pt>
                <c:pt idx="264">
                  <c:v>89</c:v>
                </c:pt>
                <c:pt idx="265">
                  <c:v>89</c:v>
                </c:pt>
                <c:pt idx="266">
                  <c:v>89</c:v>
                </c:pt>
                <c:pt idx="267">
                  <c:v>88</c:v>
                </c:pt>
                <c:pt idx="268">
                  <c:v>86</c:v>
                </c:pt>
                <c:pt idx="269">
                  <c:v>86</c:v>
                </c:pt>
                <c:pt idx="270">
                  <c:v>86</c:v>
                </c:pt>
                <c:pt idx="271">
                  <c:v>84</c:v>
                </c:pt>
                <c:pt idx="272">
                  <c:v>84</c:v>
                </c:pt>
                <c:pt idx="273">
                  <c:v>82</c:v>
                </c:pt>
                <c:pt idx="274">
                  <c:v>82</c:v>
                </c:pt>
                <c:pt idx="275">
                  <c:v>82</c:v>
                </c:pt>
                <c:pt idx="276">
                  <c:v>81</c:v>
                </c:pt>
                <c:pt idx="277">
                  <c:v>81</c:v>
                </c:pt>
                <c:pt idx="278">
                  <c:v>81</c:v>
                </c:pt>
                <c:pt idx="279">
                  <c:v>78</c:v>
                </c:pt>
                <c:pt idx="280">
                  <c:v>77</c:v>
                </c:pt>
                <c:pt idx="281">
                  <c:v>76</c:v>
                </c:pt>
                <c:pt idx="282">
                  <c:v>75</c:v>
                </c:pt>
                <c:pt idx="283">
                  <c:v>74</c:v>
                </c:pt>
                <c:pt idx="284">
                  <c:v>73.7</c:v>
                </c:pt>
                <c:pt idx="285">
                  <c:v>71</c:v>
                </c:pt>
                <c:pt idx="286">
                  <c:v>71</c:v>
                </c:pt>
                <c:pt idx="287">
                  <c:v>69</c:v>
                </c:pt>
                <c:pt idx="288">
                  <c:v>69</c:v>
                </c:pt>
                <c:pt idx="289">
                  <c:v>69</c:v>
                </c:pt>
                <c:pt idx="290">
                  <c:v>68</c:v>
                </c:pt>
                <c:pt idx="291">
                  <c:v>67</c:v>
                </c:pt>
                <c:pt idx="292">
                  <c:v>65</c:v>
                </c:pt>
                <c:pt idx="293">
                  <c:v>65</c:v>
                </c:pt>
                <c:pt idx="294">
                  <c:v>63</c:v>
                </c:pt>
                <c:pt idx="295">
                  <c:v>63</c:v>
                </c:pt>
                <c:pt idx="296">
                  <c:v>63</c:v>
                </c:pt>
                <c:pt idx="297">
                  <c:v>63</c:v>
                </c:pt>
                <c:pt idx="298">
                  <c:v>62</c:v>
                </c:pt>
                <c:pt idx="299">
                  <c:v>61</c:v>
                </c:pt>
                <c:pt idx="300">
                  <c:v>60</c:v>
                </c:pt>
                <c:pt idx="301">
                  <c:v>59</c:v>
                </c:pt>
                <c:pt idx="302">
                  <c:v>59</c:v>
                </c:pt>
                <c:pt idx="303">
                  <c:v>58</c:v>
                </c:pt>
                <c:pt idx="304">
                  <c:v>58</c:v>
                </c:pt>
                <c:pt idx="305">
                  <c:v>57</c:v>
                </c:pt>
                <c:pt idx="306">
                  <c:v>57</c:v>
                </c:pt>
                <c:pt idx="307">
                  <c:v>57</c:v>
                </c:pt>
                <c:pt idx="308">
                  <c:v>56</c:v>
                </c:pt>
                <c:pt idx="309">
                  <c:v>55.7</c:v>
                </c:pt>
                <c:pt idx="310">
                  <c:v>55</c:v>
                </c:pt>
                <c:pt idx="311">
                  <c:v>55</c:v>
                </c:pt>
                <c:pt idx="312">
                  <c:v>53</c:v>
                </c:pt>
                <c:pt idx="313">
                  <c:v>53</c:v>
                </c:pt>
                <c:pt idx="314">
                  <c:v>53</c:v>
                </c:pt>
                <c:pt idx="315">
                  <c:v>52</c:v>
                </c:pt>
                <c:pt idx="316">
                  <c:v>52</c:v>
                </c:pt>
                <c:pt idx="317">
                  <c:v>52</c:v>
                </c:pt>
                <c:pt idx="318">
                  <c:v>52</c:v>
                </c:pt>
                <c:pt idx="319">
                  <c:v>51</c:v>
                </c:pt>
                <c:pt idx="320">
                  <c:v>51</c:v>
                </c:pt>
                <c:pt idx="321">
                  <c:v>51</c:v>
                </c:pt>
                <c:pt idx="322">
                  <c:v>50</c:v>
                </c:pt>
                <c:pt idx="323">
                  <c:v>50</c:v>
                </c:pt>
                <c:pt idx="324">
                  <c:v>50</c:v>
                </c:pt>
                <c:pt idx="325">
                  <c:v>50</c:v>
                </c:pt>
                <c:pt idx="326">
                  <c:v>49</c:v>
                </c:pt>
                <c:pt idx="327">
                  <c:v>48</c:v>
                </c:pt>
                <c:pt idx="328">
                  <c:v>48</c:v>
                </c:pt>
                <c:pt idx="329">
                  <c:v>48</c:v>
                </c:pt>
                <c:pt idx="330">
                  <c:v>47</c:v>
                </c:pt>
                <c:pt idx="331">
                  <c:v>47</c:v>
                </c:pt>
                <c:pt idx="332">
                  <c:v>47</c:v>
                </c:pt>
                <c:pt idx="333">
                  <c:v>47</c:v>
                </c:pt>
                <c:pt idx="334">
                  <c:v>46</c:v>
                </c:pt>
                <c:pt idx="335">
                  <c:v>45</c:v>
                </c:pt>
                <c:pt idx="336">
                  <c:v>44</c:v>
                </c:pt>
                <c:pt idx="337">
                  <c:v>44</c:v>
                </c:pt>
                <c:pt idx="338">
                  <c:v>42</c:v>
                </c:pt>
                <c:pt idx="339">
                  <c:v>40</c:v>
                </c:pt>
                <c:pt idx="340">
                  <c:v>39.9</c:v>
                </c:pt>
                <c:pt idx="341">
                  <c:v>38</c:v>
                </c:pt>
                <c:pt idx="342">
                  <c:v>36</c:v>
                </c:pt>
                <c:pt idx="343">
                  <c:v>36</c:v>
                </c:pt>
                <c:pt idx="344">
                  <c:v>35</c:v>
                </c:pt>
                <c:pt idx="345">
                  <c:v>35</c:v>
                </c:pt>
                <c:pt idx="346">
                  <c:v>34</c:v>
                </c:pt>
                <c:pt idx="347">
                  <c:v>34</c:v>
                </c:pt>
                <c:pt idx="348">
                  <c:v>34</c:v>
                </c:pt>
                <c:pt idx="349">
                  <c:v>33</c:v>
                </c:pt>
                <c:pt idx="350">
                  <c:v>33</c:v>
                </c:pt>
                <c:pt idx="351">
                  <c:v>33</c:v>
                </c:pt>
                <c:pt idx="352">
                  <c:v>32</c:v>
                </c:pt>
                <c:pt idx="353">
                  <c:v>32</c:v>
                </c:pt>
                <c:pt idx="354">
                  <c:v>31</c:v>
                </c:pt>
                <c:pt idx="355">
                  <c:v>30</c:v>
                </c:pt>
                <c:pt idx="356">
                  <c:v>30</c:v>
                </c:pt>
                <c:pt idx="357">
                  <c:v>30</c:v>
                </c:pt>
                <c:pt idx="358">
                  <c:v>30</c:v>
                </c:pt>
                <c:pt idx="359">
                  <c:v>29</c:v>
                </c:pt>
                <c:pt idx="360">
                  <c:v>29</c:v>
                </c:pt>
                <c:pt idx="361">
                  <c:v>29</c:v>
                </c:pt>
                <c:pt idx="362">
                  <c:v>28</c:v>
                </c:pt>
                <c:pt idx="363">
                  <c:v>28</c:v>
                </c:pt>
                <c:pt idx="364">
                  <c:v>27</c:v>
                </c:pt>
                <c:pt idx="365">
                  <c:v>26</c:v>
                </c:pt>
                <c:pt idx="366">
                  <c:v>25</c:v>
                </c:pt>
                <c:pt idx="367">
                  <c:v>23</c:v>
                </c:pt>
                <c:pt idx="368">
                  <c:v>21</c:v>
                </c:pt>
                <c:pt idx="369">
                  <c:v>20</c:v>
                </c:pt>
                <c:pt idx="370">
                  <c:v>20</c:v>
                </c:pt>
                <c:pt idx="371">
                  <c:v>20</c:v>
                </c:pt>
                <c:pt idx="372">
                  <c:v>19.5</c:v>
                </c:pt>
                <c:pt idx="373">
                  <c:v>19</c:v>
                </c:pt>
                <c:pt idx="374">
                  <c:v>18</c:v>
                </c:pt>
                <c:pt idx="375">
                  <c:v>18</c:v>
                </c:pt>
                <c:pt idx="376">
                  <c:v>18</c:v>
                </c:pt>
                <c:pt idx="377">
                  <c:v>17.100000000000001</c:v>
                </c:pt>
                <c:pt idx="378">
                  <c:v>16</c:v>
                </c:pt>
                <c:pt idx="379">
                  <c:v>16</c:v>
                </c:pt>
                <c:pt idx="380">
                  <c:v>15</c:v>
                </c:pt>
                <c:pt idx="381">
                  <c:v>15</c:v>
                </c:pt>
                <c:pt idx="382">
                  <c:v>14</c:v>
                </c:pt>
                <c:pt idx="383">
                  <c:v>14</c:v>
                </c:pt>
                <c:pt idx="384">
                  <c:v>13</c:v>
                </c:pt>
                <c:pt idx="385">
                  <c:v>13</c:v>
                </c:pt>
                <c:pt idx="386">
                  <c:v>11</c:v>
                </c:pt>
                <c:pt idx="387">
                  <c:v>11</c:v>
                </c:pt>
                <c:pt idx="388">
                  <c:v>11</c:v>
                </c:pt>
                <c:pt idx="389">
                  <c:v>11</c:v>
                </c:pt>
                <c:pt idx="390">
                  <c:v>11</c:v>
                </c:pt>
                <c:pt idx="391">
                  <c:v>10.6</c:v>
                </c:pt>
                <c:pt idx="392">
                  <c:v>9</c:v>
                </c:pt>
                <c:pt idx="393">
                  <c:v>9</c:v>
                </c:pt>
                <c:pt idx="394">
                  <c:v>9</c:v>
                </c:pt>
                <c:pt idx="395">
                  <c:v>8</c:v>
                </c:pt>
                <c:pt idx="396">
                  <c:v>8</c:v>
                </c:pt>
                <c:pt idx="397">
                  <c:v>5</c:v>
                </c:pt>
                <c:pt idx="398">
                  <c:v>5</c:v>
                </c:pt>
                <c:pt idx="399">
                  <c:v>5</c:v>
                </c:pt>
                <c:pt idx="400">
                  <c:v>4</c:v>
                </c:pt>
                <c:pt idx="401">
                  <c:v>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01-4EB4-9D7F-F40BD80CE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342528"/>
        <c:axId val="218344064"/>
      </c:barChart>
      <c:catAx>
        <c:axId val="218342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344064"/>
        <c:crosses val="autoZero"/>
        <c:auto val="1"/>
        <c:lblAlgn val="ctr"/>
        <c:lblOffset val="100"/>
        <c:noMultiLvlLbl val="0"/>
      </c:catAx>
      <c:valAx>
        <c:axId val="2183440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34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Methionin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Methionin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AS'!$AQ$8:$AQ$422</c:f>
              <c:strCache>
                <c:ptCount val="415"/>
                <c:pt idx="0">
                  <c:v>Paranuss frisch</c:v>
                </c:pt>
                <c:pt idx="1">
                  <c:v>Kalb Schnitzel (mager) frisch gegart</c:v>
                </c:pt>
                <c:pt idx="2">
                  <c:v>Brathähnchen Brustfilet gebraten (zubereitet ohne Fett)</c:v>
                </c:pt>
                <c:pt idx="3">
                  <c:v>Kaviar echt</c:v>
                </c:pt>
                <c:pt idx="4">
                  <c:v>Kürbiskerne getrocknet</c:v>
                </c:pt>
                <c:pt idx="5">
                  <c:v>Rind Hackfleisch gegart</c:v>
                </c:pt>
                <c:pt idx="6">
                  <c:v>Kürbiskerne geröstet</c:v>
                </c:pt>
                <c:pt idx="7">
                  <c:v>Kalb Filet (Lende) (mittelfett) frisch gegart</c:v>
                </c:pt>
                <c:pt idx="8">
                  <c:v>Schnittkäse aus Ziegenmilch (45% Fett i. Tr.)</c:v>
                </c:pt>
                <c:pt idx="9">
                  <c:v>Bergkäse aus Ziegenmilch Vollfettstufe</c:v>
                </c:pt>
                <c:pt idx="10">
                  <c:v>Emmentaler</c:v>
                </c:pt>
                <c:pt idx="11">
                  <c:v>Emmentaler Vollfettstufe</c:v>
                </c:pt>
                <c:pt idx="12">
                  <c:v>Pute Schenkel frisch gegart</c:v>
                </c:pt>
                <c:pt idx="13">
                  <c:v>Pute Brust frisch</c:v>
                </c:pt>
                <c:pt idx="14">
                  <c:v>Forelle frisch gebraten Fischzuschnitt</c:v>
                </c:pt>
                <c:pt idx="15">
                  <c:v>Tilsiter</c:v>
                </c:pt>
                <c:pt idx="16">
                  <c:v>Forelle blau (Zubereitung Gastronomie)</c:v>
                </c:pt>
                <c:pt idx="17">
                  <c:v>Zander frisch gebraten Fischzuschnitt</c:v>
                </c:pt>
                <c:pt idx="18">
                  <c:v>Kümmelkäse Rahmstufe</c:v>
                </c:pt>
                <c:pt idx="19">
                  <c:v>Forellenfilets gebraten (Zubereitung Gastronomie)</c:v>
                </c:pt>
                <c:pt idx="20">
                  <c:v>Sonnenblumenkern</c:v>
                </c:pt>
                <c:pt idx="21">
                  <c:v>Forelle geräuchert</c:v>
                </c:pt>
                <c:pt idx="22">
                  <c:v>Schnittkäse aus Ziegenmilch (50% Fett i. Tr.)</c:v>
                </c:pt>
                <c:pt idx="23">
                  <c:v>Brathähnchen Schenkel gegrillt</c:v>
                </c:pt>
                <c:pt idx="24">
                  <c:v>Schwein Filet (mager) frisch</c:v>
                </c:pt>
                <c:pt idx="25">
                  <c:v>Mozzarella</c:v>
                </c:pt>
                <c:pt idx="26">
                  <c:v>Reh Fleisch (mager) frisch</c:v>
                </c:pt>
                <c:pt idx="27">
                  <c:v>Bachsaibling geräuchert</c:v>
                </c:pt>
                <c:pt idx="28">
                  <c:v>Rind Filetsteak frisch</c:v>
                </c:pt>
                <c:pt idx="29">
                  <c:v>Schwein Schnitzel (mittelfett) frisch</c:v>
                </c:pt>
                <c:pt idx="30">
                  <c:v>Roquefort</c:v>
                </c:pt>
                <c:pt idx="31">
                  <c:v>Riesengarnelen gegrillt (Zubereitung Grossküche)</c:v>
                </c:pt>
                <c:pt idx="32">
                  <c:v>Schwein Schinkenspeck roh geräuchert</c:v>
                </c:pt>
                <c:pt idx="33">
                  <c:v>Hirsch Fleisch (mager) frisch</c:v>
                </c:pt>
                <c:pt idx="34">
                  <c:v>Lachs geräuchert</c:v>
                </c:pt>
                <c:pt idx="35">
                  <c:v>Kalb Steak (mager) frisch</c:v>
                </c:pt>
                <c:pt idx="36">
                  <c:v>Weichkäse aus Ziegenmilch (50% Fett i. Tr.)</c:v>
                </c:pt>
                <c:pt idx="37">
                  <c:v>Zander frisch Fischzuschnitt</c:v>
                </c:pt>
                <c:pt idx="38">
                  <c:v>Kalb Hackfleisch frisch</c:v>
                </c:pt>
                <c:pt idx="39">
                  <c:v>Rind Hackfleisch frisch</c:v>
                </c:pt>
                <c:pt idx="40">
                  <c:v>Garnele frisch</c:v>
                </c:pt>
                <c:pt idx="41">
                  <c:v>Mozzarella 30% Fett i. Tr.</c:v>
                </c:pt>
                <c:pt idx="42">
                  <c:v>Lachs frisch</c:v>
                </c:pt>
                <c:pt idx="43">
                  <c:v>Weichkäse aus Ziegenmilch (45% Fett i. Tr.)</c:v>
                </c:pt>
                <c:pt idx="44">
                  <c:v>Weichkäse aus Ziegenmilch (45% Fett i. Tr.)</c:v>
                </c:pt>
                <c:pt idx="45">
                  <c:v>Kümmelkäse Vollfettstufe</c:v>
                </c:pt>
                <c:pt idx="46">
                  <c:v>Schinkenpastete</c:v>
                </c:pt>
                <c:pt idx="47">
                  <c:v>Krabbe klein (Shrimps) gegart</c:v>
                </c:pt>
                <c:pt idx="48">
                  <c:v>Zanderfilet paniert, gebraten (Zubereitung Gastronomie)</c:v>
                </c:pt>
                <c:pt idx="49">
                  <c:v>Kalbsleber gebraten</c:v>
                </c:pt>
                <c:pt idx="50">
                  <c:v>Schwein Hackfleisch frisch</c:v>
                </c:pt>
                <c:pt idx="51">
                  <c:v>Leinsamen</c:v>
                </c:pt>
                <c:pt idx="52">
                  <c:v>Gänseleberpastete</c:v>
                </c:pt>
                <c:pt idx="53">
                  <c:v>Schweineschnitzel paniert, gebraten</c:v>
                </c:pt>
                <c:pt idx="54">
                  <c:v>Schweineschnitzel paniert, gebraten (Zubereitung Gastronomie)</c:v>
                </c:pt>
                <c:pt idx="55">
                  <c:v>Leberpastete</c:v>
                </c:pt>
                <c:pt idx="56">
                  <c:v>Schwein Speck durchwachsen (Frühstücksspeck)</c:v>
                </c:pt>
                <c:pt idx="57">
                  <c:v>Streichmettwurst</c:v>
                </c:pt>
                <c:pt idx="58">
                  <c:v>Streichmettwurst</c:v>
                </c:pt>
                <c:pt idx="59">
                  <c:v>Fleischkäse</c:v>
                </c:pt>
                <c:pt idx="60">
                  <c:v>Chiasamen</c:v>
                </c:pt>
                <c:pt idx="61">
                  <c:v>Weizen Keim</c:v>
                </c:pt>
                <c:pt idx="62">
                  <c:v>Feta</c:v>
                </c:pt>
                <c:pt idx="63">
                  <c:v>Schafskäse</c:v>
                </c:pt>
                <c:pt idx="64">
                  <c:v>Rostbratwurst</c:v>
                </c:pt>
                <c:pt idx="65">
                  <c:v>Bratwurst grob, Schweinsbratwurst grob</c:v>
                </c:pt>
                <c:pt idx="66">
                  <c:v>Kalb Leber gegart</c:v>
                </c:pt>
                <c:pt idx="67">
                  <c:v>Spiegelei</c:v>
                </c:pt>
                <c:pt idx="68">
                  <c:v>Pinienkerne</c:v>
                </c:pt>
                <c:pt idx="69">
                  <c:v>Wiener Würstchen</c:v>
                </c:pt>
                <c:pt idx="70">
                  <c:v>Cervelat - Bockwurst</c:v>
                </c:pt>
                <c:pt idx="71">
                  <c:v>Weisswurst Münchener</c:v>
                </c:pt>
                <c:pt idx="72">
                  <c:v>Hühnerei Vollei frisch 90 g</c:v>
                </c:pt>
                <c:pt idx="73">
                  <c:v>Blutwurst frisch, erhitzt (Zubereitung Haushalt)</c:v>
                </c:pt>
                <c:pt idx="74">
                  <c:v>Kokosnuss Mehl</c:v>
                </c:pt>
                <c:pt idx="75">
                  <c:v>Flohsamen</c:v>
                </c:pt>
                <c:pt idx="76">
                  <c:v>Lyoner Wurst</c:v>
                </c:pt>
                <c:pt idx="77">
                  <c:v>Dinkel ganzes Korn roh</c:v>
                </c:pt>
                <c:pt idx="78">
                  <c:v>Erdnuss geröstet</c:v>
                </c:pt>
                <c:pt idx="79">
                  <c:v>Hühnerei Vollei frisch 80 g</c:v>
                </c:pt>
                <c:pt idx="80">
                  <c:v>Pistazie geröstet</c:v>
                </c:pt>
                <c:pt idx="81">
                  <c:v>Fenchelsamen frisch</c:v>
                </c:pt>
                <c:pt idx="82">
                  <c:v>Lupinenschrot</c:v>
                </c:pt>
                <c:pt idx="83">
                  <c:v>Mandel süss Mehl</c:v>
                </c:pt>
                <c:pt idx="84">
                  <c:v>Mozzarella 20% Fett i. Tr.</c:v>
                </c:pt>
                <c:pt idx="85">
                  <c:v>Cashewnuss frisch</c:v>
                </c:pt>
                <c:pt idx="86">
                  <c:v>Mandeln gebrannt</c:v>
                </c:pt>
                <c:pt idx="87">
                  <c:v>Frischkäse aus Ziegenmilch (20% Fett i. Tr.)</c:v>
                </c:pt>
                <c:pt idx="88">
                  <c:v>Hühnerei Vollei frisch 70 g</c:v>
                </c:pt>
                <c:pt idx="89">
                  <c:v>Cashewnuss geröstet</c:v>
                </c:pt>
                <c:pt idx="90">
                  <c:v>Frischkäse aus Ziegenmilch (40% Fett i. Tr.)</c:v>
                </c:pt>
                <c:pt idx="91">
                  <c:v>Miesmuschel frisch gegart</c:v>
                </c:pt>
                <c:pt idx="92">
                  <c:v>Mandel süss geröstet und gesalzen</c:v>
                </c:pt>
                <c:pt idx="93">
                  <c:v>Getreide-Hafer</c:v>
                </c:pt>
                <c:pt idx="94">
                  <c:v>Hühnerei Vollei frisch 60 g</c:v>
                </c:pt>
                <c:pt idx="95">
                  <c:v>Dinkel Vollkornmehl</c:v>
                </c:pt>
                <c:pt idx="96">
                  <c:v>Amaranth roh</c:v>
                </c:pt>
                <c:pt idx="97">
                  <c:v>Auster frisch</c:v>
                </c:pt>
                <c:pt idx="98">
                  <c:v>Hirse Vollkornflocken</c:v>
                </c:pt>
                <c:pt idx="99">
                  <c:v>Hirse roh</c:v>
                </c:pt>
                <c:pt idx="100">
                  <c:v>Schokolade mit 85% Kakaoanteil</c:v>
                </c:pt>
                <c:pt idx="101">
                  <c:v>Teigwaren-Frischeiteigwaren</c:v>
                </c:pt>
                <c:pt idx="102">
                  <c:v>Teigwaren-Vollkornteigwaren</c:v>
                </c:pt>
                <c:pt idx="103">
                  <c:v>Teigwaren-Vollkornteigwaren aus Weizen</c:v>
                </c:pt>
                <c:pt idx="104">
                  <c:v>Teigwaren-Vollkorneierteigwaren</c:v>
                </c:pt>
                <c:pt idx="105">
                  <c:v>Schokolade mit 100% Kakaoanteil</c:v>
                </c:pt>
                <c:pt idx="106">
                  <c:v>Dinkelmehl 1050</c:v>
                </c:pt>
                <c:pt idx="107">
                  <c:v>Haselnuss roh</c:v>
                </c:pt>
                <c:pt idx="108">
                  <c:v>Getreide-Quinoa roh</c:v>
                </c:pt>
                <c:pt idx="109">
                  <c:v>Hühnerei Vollei frisch 50 g</c:v>
                </c:pt>
                <c:pt idx="110">
                  <c:v>Linsen reif frisch</c:v>
                </c:pt>
                <c:pt idx="111">
                  <c:v>Trüffel</c:v>
                </c:pt>
                <c:pt idx="112">
                  <c:v>Dinkelmehl Typ 630</c:v>
                </c:pt>
                <c:pt idx="113">
                  <c:v>Dinkelvollkornbrötchen</c:v>
                </c:pt>
                <c:pt idx="114">
                  <c:v>Frischkäse aus Ziegenmilch (45% Fett i. Tr.)</c:v>
                </c:pt>
                <c:pt idx="115">
                  <c:v>Mungobohnen reif frisch</c:v>
                </c:pt>
                <c:pt idx="116">
                  <c:v>Dinkel (Vollkornbrot)</c:v>
                </c:pt>
                <c:pt idx="117">
                  <c:v>Dinkelbrot (Vollkornbrot)</c:v>
                </c:pt>
                <c:pt idx="118">
                  <c:v>Weizen Vollkorn</c:v>
                </c:pt>
                <c:pt idx="119">
                  <c:v>Schafsmilch</c:v>
                </c:pt>
                <c:pt idx="120">
                  <c:v>Kondensmilch 4% Fett</c:v>
                </c:pt>
                <c:pt idx="121">
                  <c:v>Weizen Vollkornmehl</c:v>
                </c:pt>
                <c:pt idx="122">
                  <c:v>Baumnuss-Walnuss</c:v>
                </c:pt>
                <c:pt idx="123">
                  <c:v>Teigwaren (allgemein) Spaghetti</c:v>
                </c:pt>
                <c:pt idx="124">
                  <c:v>Teigwaren-Eierteigwaren Spaghetti</c:v>
                </c:pt>
                <c:pt idx="125">
                  <c:v>Teigwaren (allgemein) Spaghetti</c:v>
                </c:pt>
                <c:pt idx="126">
                  <c:v>Teigwaren (allgemein) Schnitt-, Bandnudeln</c:v>
                </c:pt>
                <c:pt idx="127">
                  <c:v>Teigwaren (allgemein) Spätzle</c:v>
                </c:pt>
                <c:pt idx="128">
                  <c:v>Teigwaren (allgemein) Hörnchen</c:v>
                </c:pt>
                <c:pt idx="129">
                  <c:v>Teigwaren-Eierteigwaren Spaghetti</c:v>
                </c:pt>
                <c:pt idx="130">
                  <c:v>Teigwaren (allgemein) Makkaroni</c:v>
                </c:pt>
                <c:pt idx="131">
                  <c:v>Teigwaren-Eierteigwaren aus Weizen</c:v>
                </c:pt>
                <c:pt idx="132">
                  <c:v>Teigwaren-Eierteigwaren Makkaroni</c:v>
                </c:pt>
                <c:pt idx="133">
                  <c:v>Weizen Mehl Type 405</c:v>
                </c:pt>
                <c:pt idx="134">
                  <c:v>Weizen Mehl Type 550</c:v>
                </c:pt>
                <c:pt idx="135">
                  <c:v>Pecannuss frisch</c:v>
                </c:pt>
                <c:pt idx="136">
                  <c:v>Dinkelflocken</c:v>
                </c:pt>
                <c:pt idx="137">
                  <c:v>Milchschokolade mit Erdnüssen</c:v>
                </c:pt>
                <c:pt idx="138">
                  <c:v>Milchschokolade mit Mandeln</c:v>
                </c:pt>
                <c:pt idx="139">
                  <c:v>Schokolade mit 90% Kakaoanteil</c:v>
                </c:pt>
                <c:pt idx="140">
                  <c:v>Milchschokolade Vollmilch-Nuss</c:v>
                </c:pt>
                <c:pt idx="141">
                  <c:v>Getreide-Buchweizen</c:v>
                </c:pt>
                <c:pt idx="142">
                  <c:v>Buchweizen gekeimt</c:v>
                </c:pt>
                <c:pt idx="143">
                  <c:v>Knoblauch gegart</c:v>
                </c:pt>
                <c:pt idx="144">
                  <c:v>Kondensmilch 7.5 % Fett</c:v>
                </c:pt>
                <c:pt idx="145">
                  <c:v>Knoblauch roh</c:v>
                </c:pt>
                <c:pt idx="146">
                  <c:v>Knoblauch roh</c:v>
                </c:pt>
                <c:pt idx="147">
                  <c:v>Linzertorte</c:v>
                </c:pt>
                <c:pt idx="148">
                  <c:v>Bitterschokolade</c:v>
                </c:pt>
                <c:pt idx="149">
                  <c:v>Getreide-Reis</c:v>
                </c:pt>
                <c:pt idx="150">
                  <c:v>Hirse Mehl</c:v>
                </c:pt>
                <c:pt idx="151">
                  <c:v>Brennnessel roh</c:v>
                </c:pt>
                <c:pt idx="152">
                  <c:v>Schokolade weiss</c:v>
                </c:pt>
                <c:pt idx="153">
                  <c:v>Büffelmilch</c:v>
                </c:pt>
                <c:pt idx="154">
                  <c:v>Kokosnuss Raspeln getrocknet</c:v>
                </c:pt>
                <c:pt idx="155">
                  <c:v>Milchschokolade</c:v>
                </c:pt>
                <c:pt idx="156">
                  <c:v>Schokolade mit 70% Kakaoanteil</c:v>
                </c:pt>
                <c:pt idx="157">
                  <c:v>Brötchen-Weizenbrötchen</c:v>
                </c:pt>
                <c:pt idx="158">
                  <c:v>Eierlikör</c:v>
                </c:pt>
                <c:pt idx="159">
                  <c:v>Teigwaren-Spaghetti Bolognese (Zubereitung Haushalt)</c:v>
                </c:pt>
                <c:pt idx="160">
                  <c:v>Weissbrot-Weizenbrot</c:v>
                </c:pt>
                <c:pt idx="161">
                  <c:v>Weissbrot-Weizenbrot</c:v>
                </c:pt>
                <c:pt idx="162">
                  <c:v>Weintrauben getrocknet</c:v>
                </c:pt>
                <c:pt idx="163">
                  <c:v>Teigwaren-Spaghetti mit Tomatensosse "neapolitanische Art" (Zubereitung Gastronomie)</c:v>
                </c:pt>
                <c:pt idx="164">
                  <c:v>Roggen (Vollkorn)</c:v>
                </c:pt>
                <c:pt idx="165">
                  <c:v>Buchweizen Mehl</c:v>
                </c:pt>
                <c:pt idx="166">
                  <c:v>Schokolade mit 50% Kakaoanteil</c:v>
                </c:pt>
                <c:pt idx="167">
                  <c:v>Schokolade mit 50% Kakaoanteil</c:v>
                </c:pt>
                <c:pt idx="168">
                  <c:v>Schokolade-Zartbitterschokolade</c:v>
                </c:pt>
                <c:pt idx="169">
                  <c:v>Zartbitterschokolade</c:v>
                </c:pt>
                <c:pt idx="170">
                  <c:v>Teigwaren-Vollkornteigwaren gegart</c:v>
                </c:pt>
                <c:pt idx="171">
                  <c:v>Milchreis (Zubereitung Gastronomie)</c:v>
                </c:pt>
                <c:pt idx="172">
                  <c:v>Schwarzwälder Kirschtorte</c:v>
                </c:pt>
                <c:pt idx="173">
                  <c:v>Kichererbsen Konserve abgetropft</c:v>
                </c:pt>
                <c:pt idx="174">
                  <c:v>Kuhmilch entrahmt</c:v>
                </c:pt>
                <c:pt idx="175">
                  <c:v>Kuhmilch entrahmt</c:v>
                </c:pt>
                <c:pt idx="176">
                  <c:v>Joghurt vollfett</c:v>
                </c:pt>
                <c:pt idx="177">
                  <c:v>Kresse (Gartenkresse) (naehrwertrechner.de)</c:v>
                </c:pt>
                <c:pt idx="178">
                  <c:v>Kuhmilch Trinkmilch fettarm</c:v>
                </c:pt>
                <c:pt idx="179">
                  <c:v>Kuhmilch vollfett gekocht</c:v>
                </c:pt>
                <c:pt idx="180">
                  <c:v>Hirse gegart</c:v>
                </c:pt>
                <c:pt idx="181">
                  <c:v>Kuhmilch Trinkmilch vollfett</c:v>
                </c:pt>
                <c:pt idx="182">
                  <c:v>Kokosnuss</c:v>
                </c:pt>
                <c:pt idx="183">
                  <c:v>Teigwaren aus Hartgriess gegart</c:v>
                </c:pt>
                <c:pt idx="184">
                  <c:v>Kokosblütenzucker</c:v>
                </c:pt>
                <c:pt idx="185">
                  <c:v>Steinpilz frisch</c:v>
                </c:pt>
                <c:pt idx="186">
                  <c:v>Teigwaren-Frischeiteigwaren gegart</c:v>
                </c:pt>
                <c:pt idx="187">
                  <c:v>Kaffeesahne 10 % Fett (naehrwertrechner.de)</c:v>
                </c:pt>
                <c:pt idx="188">
                  <c:v>Kaffeesahne 15% Fett</c:v>
                </c:pt>
                <c:pt idx="189">
                  <c:v>Teigwaren-Nudeln (Zubereitung Haushalt)</c:v>
                </c:pt>
                <c:pt idx="190">
                  <c:v>Ziegenmilch</c:v>
                </c:pt>
                <c:pt idx="191">
                  <c:v>Kidney-Bohnen Konserve gegart abgetropft</c:v>
                </c:pt>
                <c:pt idx="192">
                  <c:v>Erbsen grün frisch</c:v>
                </c:pt>
                <c:pt idx="193">
                  <c:v>Kerbel frisch</c:v>
                </c:pt>
                <c:pt idx="194">
                  <c:v>Getreide-Quinoa gekocht</c:v>
                </c:pt>
                <c:pt idx="195">
                  <c:v>Teigwaren-Eierteigwaren gegart</c:v>
                </c:pt>
                <c:pt idx="196">
                  <c:v>Luzernensprossen (Alfalfa) frisch</c:v>
                </c:pt>
                <c:pt idx="197">
                  <c:v>Dill frisch</c:v>
                </c:pt>
                <c:pt idx="198">
                  <c:v>Getreide-Zuckermais gegart</c:v>
                </c:pt>
                <c:pt idx="199">
                  <c:v>Sojasprossen frisch</c:v>
                </c:pt>
                <c:pt idx="200">
                  <c:v>Grünkohl frisch</c:v>
                </c:pt>
                <c:pt idx="201">
                  <c:v>Romanesco (Minarettkohl) roh</c:v>
                </c:pt>
                <c:pt idx="202">
                  <c:v>Blumenkohl gegart</c:v>
                </c:pt>
                <c:pt idx="203">
                  <c:v>Stutenmilch</c:v>
                </c:pt>
                <c:pt idx="204">
                  <c:v>Blattspinat gegart</c:v>
                </c:pt>
                <c:pt idx="205">
                  <c:v>Austernpilz roh</c:v>
                </c:pt>
                <c:pt idx="206">
                  <c:v>Bohnen weiss reif Konserve gegart abgetropft</c:v>
                </c:pt>
                <c:pt idx="207">
                  <c:v>Gewürze-Basilikum frisch</c:v>
                </c:pt>
                <c:pt idx="208">
                  <c:v>Blumenkohl roh</c:v>
                </c:pt>
                <c:pt idx="209">
                  <c:v>Getreidesprossen frisch</c:v>
                </c:pt>
                <c:pt idx="210">
                  <c:v>Eselsmilch</c:v>
                </c:pt>
                <c:pt idx="211">
                  <c:v>Oliven schwarz</c:v>
                </c:pt>
                <c:pt idx="212">
                  <c:v>Oliven schwarz gesäuert</c:v>
                </c:pt>
                <c:pt idx="213">
                  <c:v>Oliven schwarz frisch</c:v>
                </c:pt>
                <c:pt idx="214">
                  <c:v>Feige getrocknet</c:v>
                </c:pt>
                <c:pt idx="215">
                  <c:v>Rosenkohl frisch</c:v>
                </c:pt>
                <c:pt idx="216">
                  <c:v>Blattspinat frisch</c:v>
                </c:pt>
                <c:pt idx="217">
                  <c:v>Broccoli frisch</c:v>
                </c:pt>
                <c:pt idx="218">
                  <c:v>Liebstöckel frisch</c:v>
                </c:pt>
                <c:pt idx="219">
                  <c:v>Zitronenmelisse frisch</c:v>
                </c:pt>
                <c:pt idx="220">
                  <c:v>Wacholder frisch</c:v>
                </c:pt>
                <c:pt idx="221">
                  <c:v>Pimpinelle frisch</c:v>
                </c:pt>
                <c:pt idx="222">
                  <c:v>Weinraute frisch</c:v>
                </c:pt>
                <c:pt idx="223">
                  <c:v>Estragon frisch</c:v>
                </c:pt>
                <c:pt idx="224">
                  <c:v>Broccoli frisch gegart</c:v>
                </c:pt>
                <c:pt idx="225">
                  <c:v>Mungobohnensprossen frisch</c:v>
                </c:pt>
                <c:pt idx="226">
                  <c:v>Mungobohnensprossen</c:v>
                </c:pt>
                <c:pt idx="227">
                  <c:v>Mungobohnensprossen frisch</c:v>
                </c:pt>
                <c:pt idx="228">
                  <c:v>Rosenkohl gegart</c:v>
                </c:pt>
                <c:pt idx="229">
                  <c:v>Edelkastanie geröstet</c:v>
                </c:pt>
                <c:pt idx="230">
                  <c:v>Gewürze-Schnittlauch</c:v>
                </c:pt>
                <c:pt idx="231">
                  <c:v>Schnittlauch frisch</c:v>
                </c:pt>
                <c:pt idx="232">
                  <c:v>Mangold frisch gegart</c:v>
                </c:pt>
                <c:pt idx="233">
                  <c:v>Bohnensprossen frisch</c:v>
                </c:pt>
                <c:pt idx="234">
                  <c:v>Nektarine frisch</c:v>
                </c:pt>
                <c:pt idx="235">
                  <c:v>Meerrettich frisch</c:v>
                </c:pt>
                <c:pt idx="236">
                  <c:v>Rucola roh</c:v>
                </c:pt>
                <c:pt idx="237">
                  <c:v>Mangold frisch</c:v>
                </c:pt>
                <c:pt idx="238">
                  <c:v>Topinambur frisch</c:v>
                </c:pt>
                <c:pt idx="239">
                  <c:v>Bohnen-Stangenbohnen grün frisch</c:v>
                </c:pt>
                <c:pt idx="240">
                  <c:v>Buschbohnen grün frisch</c:v>
                </c:pt>
                <c:pt idx="241">
                  <c:v>Stangenbohnen grün frisch</c:v>
                </c:pt>
                <c:pt idx="242">
                  <c:v>Bohnen grün gegart</c:v>
                </c:pt>
                <c:pt idx="243">
                  <c:v>Kartoffeln ungeschält frisch</c:v>
                </c:pt>
                <c:pt idx="244">
                  <c:v>Pfirsich frisch</c:v>
                </c:pt>
                <c:pt idx="245">
                  <c:v>Wirsingkohl frisch</c:v>
                </c:pt>
                <c:pt idx="246">
                  <c:v>Kartoffel gegart</c:v>
                </c:pt>
                <c:pt idx="247">
                  <c:v>Salzkartoffeln (Zubereitung Haushalt)</c:v>
                </c:pt>
                <c:pt idx="248">
                  <c:v>Schokolade gefüllt mit Kokosnuss</c:v>
                </c:pt>
                <c:pt idx="249">
                  <c:v>Mango getrocknet</c:v>
                </c:pt>
                <c:pt idx="250">
                  <c:v>Artischocken frisch gegart</c:v>
                </c:pt>
                <c:pt idx="251">
                  <c:v>Artischocken frisch</c:v>
                </c:pt>
                <c:pt idx="252">
                  <c:v>Zwetschge getrocknet</c:v>
                </c:pt>
                <c:pt idx="253">
                  <c:v>Batate (Süsskartoffel) gegart</c:v>
                </c:pt>
                <c:pt idx="254">
                  <c:v>Sanddornbeere frisch</c:v>
                </c:pt>
                <c:pt idx="255">
                  <c:v>Oliven grün frisch</c:v>
                </c:pt>
                <c:pt idx="256">
                  <c:v>Oliven</c:v>
                </c:pt>
                <c:pt idx="257">
                  <c:v>Oliven grün gesäuert</c:v>
                </c:pt>
                <c:pt idx="258">
                  <c:v>Bambussprossen frisch</c:v>
                </c:pt>
                <c:pt idx="259">
                  <c:v>Sanddornbeere Fruchtsaft</c:v>
                </c:pt>
                <c:pt idx="260">
                  <c:v>Petersilienblatt frisch</c:v>
                </c:pt>
                <c:pt idx="261">
                  <c:v>Petersilienblatt frisch</c:v>
                </c:pt>
                <c:pt idx="262">
                  <c:v>Wirsingkohl gegart</c:v>
                </c:pt>
                <c:pt idx="263">
                  <c:v>Wirsingkohl gedünstet (Zubereitung Haushalt)</c:v>
                </c:pt>
                <c:pt idx="264">
                  <c:v>Spargel grün</c:v>
                </c:pt>
                <c:pt idx="265">
                  <c:v>Oregano</c:v>
                </c:pt>
                <c:pt idx="266">
                  <c:v>Bratkartoffeln (Zubereitung Haushalt)</c:v>
                </c:pt>
                <c:pt idx="267">
                  <c:v>Rote Bete gegart</c:v>
                </c:pt>
                <c:pt idx="268">
                  <c:v>Kokosnussmilch 60% Kokosanteil</c:v>
                </c:pt>
                <c:pt idx="269">
                  <c:v>Champignon frisch</c:v>
                </c:pt>
                <c:pt idx="270">
                  <c:v>Lauch -Porree gegart</c:v>
                </c:pt>
                <c:pt idx="271">
                  <c:v>Lauch</c:v>
                </c:pt>
                <c:pt idx="272">
                  <c:v>Majoran frisch</c:v>
                </c:pt>
                <c:pt idx="273">
                  <c:v>Weinbrand - Kirsche</c:v>
                </c:pt>
                <c:pt idx="274">
                  <c:v>Rote Bete Gemüsesaft</c:v>
                </c:pt>
                <c:pt idx="275">
                  <c:v>Shiitakepilz frisch</c:v>
                </c:pt>
                <c:pt idx="276">
                  <c:v>Himbeere</c:v>
                </c:pt>
                <c:pt idx="277">
                  <c:v>Passionsfrucht - Maracuja frisch</c:v>
                </c:pt>
                <c:pt idx="278">
                  <c:v>Acerola getrocknet</c:v>
                </c:pt>
                <c:pt idx="279">
                  <c:v>Kapstachelbeere</c:v>
                </c:pt>
                <c:pt idx="280">
                  <c:v>Fenchel gegart</c:v>
                </c:pt>
                <c:pt idx="281">
                  <c:v>Süsskartoffeln frisch</c:v>
                </c:pt>
                <c:pt idx="282">
                  <c:v>Flohsamenschalen</c:v>
                </c:pt>
                <c:pt idx="283">
                  <c:v>Weintraube rot frisch</c:v>
                </c:pt>
                <c:pt idx="284">
                  <c:v>Weintraube weiss frisch</c:v>
                </c:pt>
                <c:pt idx="285">
                  <c:v>Feldsalat frisch</c:v>
                </c:pt>
                <c:pt idx="286">
                  <c:v>Fenchel frisch</c:v>
                </c:pt>
                <c:pt idx="287">
                  <c:v>Dattel getrocknet</c:v>
                </c:pt>
                <c:pt idx="288">
                  <c:v>Waldpilze</c:v>
                </c:pt>
                <c:pt idx="289">
                  <c:v>Spitzkohl frisch</c:v>
                </c:pt>
                <c:pt idx="290">
                  <c:v>Endivien frisch</c:v>
                </c:pt>
                <c:pt idx="291">
                  <c:v>Salbei frisch</c:v>
                </c:pt>
                <c:pt idx="292">
                  <c:v>Orange frisch</c:v>
                </c:pt>
                <c:pt idx="293">
                  <c:v>Weintraube rot Fruchtsaft</c:v>
                </c:pt>
                <c:pt idx="294">
                  <c:v>Bohnen grün Konserve</c:v>
                </c:pt>
                <c:pt idx="295">
                  <c:v>Kohlrabi frisch</c:v>
                </c:pt>
                <c:pt idx="296">
                  <c:v>Orange Fruchtsaft</c:v>
                </c:pt>
                <c:pt idx="297">
                  <c:v>Johannisbeere schwarz frisch</c:v>
                </c:pt>
                <c:pt idx="298">
                  <c:v>Zucchini frisch</c:v>
                </c:pt>
                <c:pt idx="299">
                  <c:v>Zucchini frisch gegart</c:v>
                </c:pt>
                <c:pt idx="300">
                  <c:v>Spargel weiss gegart</c:v>
                </c:pt>
                <c:pt idx="301">
                  <c:v>Lollo Rosso roh</c:v>
                </c:pt>
                <c:pt idx="302">
                  <c:v>Thymian frisch</c:v>
                </c:pt>
                <c:pt idx="303">
                  <c:v>Brombeere</c:v>
                </c:pt>
                <c:pt idx="304">
                  <c:v>Haferdrink</c:v>
                </c:pt>
                <c:pt idx="305">
                  <c:v>Johannisbeere</c:v>
                </c:pt>
                <c:pt idx="306">
                  <c:v>Brunnenkresse frisch</c:v>
                </c:pt>
                <c:pt idx="307">
                  <c:v>Chicoree frisch</c:v>
                </c:pt>
                <c:pt idx="308">
                  <c:v>Bleichsellerie Gemüsesaft</c:v>
                </c:pt>
                <c:pt idx="309">
                  <c:v>Rotkohl frisch</c:v>
                </c:pt>
                <c:pt idx="310">
                  <c:v>Kopfsalat frisch</c:v>
                </c:pt>
                <c:pt idx="311">
                  <c:v>Honigmelone roh</c:v>
                </c:pt>
                <c:pt idx="312">
                  <c:v>Gemüsezwiebel roh</c:v>
                </c:pt>
                <c:pt idx="313">
                  <c:v>Weisskohl frisch</c:v>
                </c:pt>
                <c:pt idx="314">
                  <c:v>Rotkohl frisch gegart</c:v>
                </c:pt>
                <c:pt idx="315">
                  <c:v>Lorbeer</c:v>
                </c:pt>
                <c:pt idx="316">
                  <c:v>Kokosfett</c:v>
                </c:pt>
                <c:pt idx="317">
                  <c:v>Kokosöl</c:v>
                </c:pt>
                <c:pt idx="318">
                  <c:v>Edel-Reizker frisch</c:v>
                </c:pt>
                <c:pt idx="319">
                  <c:v>Bärlauch roh</c:v>
                </c:pt>
                <c:pt idx="320">
                  <c:v>Sellerieblätter frisch</c:v>
                </c:pt>
                <c:pt idx="321">
                  <c:v>Ananas frisch</c:v>
                </c:pt>
                <c:pt idx="322">
                  <c:v>Chinakohl frisch</c:v>
                </c:pt>
                <c:pt idx="323">
                  <c:v>Zwiebel</c:v>
                </c:pt>
                <c:pt idx="324">
                  <c:v>Gemüsepaprika rot frisch</c:v>
                </c:pt>
                <c:pt idx="325">
                  <c:v>Eisbergsalat frisch</c:v>
                </c:pt>
                <c:pt idx="326">
                  <c:v>Sauerkraut (Zubereitung Haushalt)</c:v>
                </c:pt>
                <c:pt idx="327">
                  <c:v>Ananas Fruchtsaft</c:v>
                </c:pt>
                <c:pt idx="328">
                  <c:v>Stachelbeere</c:v>
                </c:pt>
                <c:pt idx="329">
                  <c:v>Chinakohl frisch gegart</c:v>
                </c:pt>
                <c:pt idx="330">
                  <c:v>Radieschen frisch</c:v>
                </c:pt>
                <c:pt idx="331">
                  <c:v>Aubergine frisch gegart</c:v>
                </c:pt>
                <c:pt idx="332">
                  <c:v>Aubergine frisch gegart</c:v>
                </c:pt>
                <c:pt idx="333">
                  <c:v>Aubergine frisch</c:v>
                </c:pt>
                <c:pt idx="334">
                  <c:v>Gemüsepaprika gelb frisch</c:v>
                </c:pt>
                <c:pt idx="335">
                  <c:v>Gemüsepaprika grün frisch</c:v>
                </c:pt>
                <c:pt idx="336">
                  <c:v>Pomelo frisch</c:v>
                </c:pt>
                <c:pt idx="337">
                  <c:v>Pomelo frisch</c:v>
                </c:pt>
                <c:pt idx="338">
                  <c:v>Mandarine frisch </c:v>
                </c:pt>
                <c:pt idx="339">
                  <c:v>Feige frisch</c:v>
                </c:pt>
                <c:pt idx="340">
                  <c:v>Kiwi frisch</c:v>
                </c:pt>
                <c:pt idx="341">
                  <c:v>Rosmarin frisch</c:v>
                </c:pt>
                <c:pt idx="342">
                  <c:v>Zitrone frisch</c:v>
                </c:pt>
                <c:pt idx="343">
                  <c:v>Clementine frisch</c:v>
                </c:pt>
                <c:pt idx="344">
                  <c:v>Tomatensosse aus frischen Tomaten (Zubereitung Haushalt)</c:v>
                </c:pt>
                <c:pt idx="345">
                  <c:v>Heidelbeere frisch</c:v>
                </c:pt>
                <c:pt idx="346">
                  <c:v>Heidelbeere Fruchtsaft</c:v>
                </c:pt>
                <c:pt idx="347">
                  <c:v>Reisdrink</c:v>
                </c:pt>
                <c:pt idx="348">
                  <c:v>Wassermelone roh</c:v>
                </c:pt>
                <c:pt idx="349">
                  <c:v>Banane</c:v>
                </c:pt>
                <c:pt idx="350">
                  <c:v>Rettich weiss frisch</c:v>
                </c:pt>
                <c:pt idx="351">
                  <c:v>Karotte gegart</c:v>
                </c:pt>
                <c:pt idx="352">
                  <c:v>Karotten roh</c:v>
                </c:pt>
                <c:pt idx="353">
                  <c:v>Ingwerknolle</c:v>
                </c:pt>
                <c:pt idx="354">
                  <c:v>Zitrone Fruchtsaft</c:v>
                </c:pt>
                <c:pt idx="355">
                  <c:v>Granatapfel frisch</c:v>
                </c:pt>
                <c:pt idx="356">
                  <c:v>Granatapfel Fruchtsaft</c:v>
                </c:pt>
                <c:pt idx="357">
                  <c:v>Tomate rot roh</c:v>
                </c:pt>
                <c:pt idx="358">
                  <c:v>Tomaten-Cocktailtomaten</c:v>
                </c:pt>
                <c:pt idx="359">
                  <c:v>Birne frisch</c:v>
                </c:pt>
                <c:pt idx="360">
                  <c:v>Rotkappe frisch</c:v>
                </c:pt>
                <c:pt idx="361">
                  <c:v>Mango frisch</c:v>
                </c:pt>
                <c:pt idx="362">
                  <c:v>Persimone</c:v>
                </c:pt>
                <c:pt idx="363">
                  <c:v>Mango Fruchtsaft</c:v>
                </c:pt>
                <c:pt idx="364">
                  <c:v>Mango Fruchtsaft</c:v>
                </c:pt>
                <c:pt idx="365">
                  <c:v>Kaki frisch</c:v>
                </c:pt>
                <c:pt idx="366">
                  <c:v>Karotte Gemüsesaft</c:v>
                </c:pt>
                <c:pt idx="367">
                  <c:v>Bier Starkbier</c:v>
                </c:pt>
                <c:pt idx="368">
                  <c:v>Bier Starkbier</c:v>
                </c:pt>
                <c:pt idx="369">
                  <c:v>Mirabelle frisch</c:v>
                </c:pt>
                <c:pt idx="370">
                  <c:v>Preiselbeere Fruchtsaft</c:v>
                </c:pt>
                <c:pt idx="371">
                  <c:v>Papaya roh</c:v>
                </c:pt>
                <c:pt idx="372">
                  <c:v>Gurke frisch</c:v>
                </c:pt>
                <c:pt idx="373">
                  <c:v>Tomaten Gemüsesaft</c:v>
                </c:pt>
                <c:pt idx="374">
                  <c:v>Kürbissuppe (Zubereitung Haushalt)</c:v>
                </c:pt>
                <c:pt idx="375">
                  <c:v>Pflaume frisch</c:v>
                </c:pt>
                <c:pt idx="376">
                  <c:v>Zwetschge frisch</c:v>
                </c:pt>
                <c:pt idx="377">
                  <c:v>Mandeldrink ungesüsst</c:v>
                </c:pt>
                <c:pt idx="378">
                  <c:v>Aprikose</c:v>
                </c:pt>
                <c:pt idx="379">
                  <c:v>Apfel</c:v>
                </c:pt>
                <c:pt idx="380">
                  <c:v>Apfel Fruchtsaft (Ohne Zuckerzusatz)</c:v>
                </c:pt>
                <c:pt idx="381">
                  <c:v>Apfel Fruchtsaft (Ohne Zuckerzusatz)</c:v>
                </c:pt>
                <c:pt idx="382">
                  <c:v>Bier</c:v>
                </c:pt>
                <c:pt idx="383">
                  <c:v>Bier Hell</c:v>
                </c:pt>
                <c:pt idx="384">
                  <c:v>Kokoswasser</c:v>
                </c:pt>
                <c:pt idx="385">
                  <c:v>Birkenpilz frisch</c:v>
                </c:pt>
                <c:pt idx="386">
                  <c:v>Bier Dunkel</c:v>
                </c:pt>
                <c:pt idx="387">
                  <c:v>Bier alkoholfrei (&lt; 0,5 Gew% Alkohol)</c:v>
                </c:pt>
                <c:pt idx="388">
                  <c:v>Kaffee mit Milch (Getränk)</c:v>
                </c:pt>
                <c:pt idx="389">
                  <c:v>Weizenbier (Weissbier) obergärig</c:v>
                </c:pt>
                <c:pt idx="390">
                  <c:v>Tee schwarz mit Milch (Getränk)</c:v>
                </c:pt>
                <c:pt idx="391">
                  <c:v>Erdbeere frisch</c:v>
                </c:pt>
                <c:pt idx="392">
                  <c:v>Walderdbeere frisch</c:v>
                </c:pt>
                <c:pt idx="393">
                  <c:v>Wein-Rotwein leicht</c:v>
                </c:pt>
                <c:pt idx="394">
                  <c:v>Wein-Rotwein mittel Qualitätswein</c:v>
                </c:pt>
                <c:pt idx="395">
                  <c:v>Wein-Rotwein schwer</c:v>
                </c:pt>
                <c:pt idx="396">
                  <c:v>Wein-Weisswein trocken</c:v>
                </c:pt>
                <c:pt idx="397">
                  <c:v>Sojadrink/Sojadrinkprodukte</c:v>
                </c:pt>
                <c:pt idx="398">
                  <c:v>Gewürze-Kapern</c:v>
                </c:pt>
                <c:pt idx="399">
                  <c:v>Avocado frisch</c:v>
                </c:pt>
                <c:pt idx="400">
                  <c:v>Avocado roh</c:v>
                </c:pt>
                <c:pt idx="401">
                  <c:v>Kaffee (Getränk)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AS'!$AR$8:$AR$422</c:f>
              <c:numCache>
                <c:formatCode>General</c:formatCode>
                <c:ptCount val="415"/>
                <c:pt idx="0">
                  <c:v>945</c:v>
                </c:pt>
                <c:pt idx="1">
                  <c:v>743</c:v>
                </c:pt>
                <c:pt idx="2">
                  <c:v>732</c:v>
                </c:pt>
                <c:pt idx="3">
                  <c:v>731</c:v>
                </c:pt>
                <c:pt idx="4">
                  <c:v>707</c:v>
                </c:pt>
                <c:pt idx="5">
                  <c:v>690</c:v>
                </c:pt>
                <c:pt idx="6">
                  <c:v>677</c:v>
                </c:pt>
                <c:pt idx="7">
                  <c:v>667</c:v>
                </c:pt>
                <c:pt idx="8">
                  <c:v>661</c:v>
                </c:pt>
                <c:pt idx="9">
                  <c:v>661</c:v>
                </c:pt>
                <c:pt idx="10">
                  <c:v>660</c:v>
                </c:pt>
                <c:pt idx="11">
                  <c:v>660</c:v>
                </c:pt>
                <c:pt idx="12">
                  <c:v>659</c:v>
                </c:pt>
                <c:pt idx="13">
                  <c:v>627</c:v>
                </c:pt>
                <c:pt idx="14">
                  <c:v>620</c:v>
                </c:pt>
                <c:pt idx="15">
                  <c:v>605</c:v>
                </c:pt>
                <c:pt idx="16">
                  <c:v>604</c:v>
                </c:pt>
                <c:pt idx="17">
                  <c:v>579</c:v>
                </c:pt>
                <c:pt idx="18">
                  <c:v>579</c:v>
                </c:pt>
                <c:pt idx="19">
                  <c:v>576</c:v>
                </c:pt>
                <c:pt idx="20">
                  <c:v>567</c:v>
                </c:pt>
                <c:pt idx="21">
                  <c:v>566</c:v>
                </c:pt>
                <c:pt idx="22">
                  <c:v>560</c:v>
                </c:pt>
                <c:pt idx="23">
                  <c:v>557</c:v>
                </c:pt>
                <c:pt idx="24">
                  <c:v>550</c:v>
                </c:pt>
                <c:pt idx="25">
                  <c:v>550</c:v>
                </c:pt>
                <c:pt idx="26">
                  <c:v>535</c:v>
                </c:pt>
                <c:pt idx="27">
                  <c:v>530</c:v>
                </c:pt>
                <c:pt idx="28">
                  <c:v>530</c:v>
                </c:pt>
                <c:pt idx="29">
                  <c:v>530</c:v>
                </c:pt>
                <c:pt idx="30">
                  <c:v>525</c:v>
                </c:pt>
                <c:pt idx="31">
                  <c:v>524</c:v>
                </c:pt>
                <c:pt idx="32">
                  <c:v>518</c:v>
                </c:pt>
                <c:pt idx="33">
                  <c:v>515</c:v>
                </c:pt>
                <c:pt idx="34">
                  <c:v>506</c:v>
                </c:pt>
                <c:pt idx="35">
                  <c:v>505</c:v>
                </c:pt>
                <c:pt idx="36">
                  <c:v>502</c:v>
                </c:pt>
                <c:pt idx="37">
                  <c:v>499</c:v>
                </c:pt>
                <c:pt idx="38">
                  <c:v>494</c:v>
                </c:pt>
                <c:pt idx="39">
                  <c:v>491</c:v>
                </c:pt>
                <c:pt idx="40">
                  <c:v>487</c:v>
                </c:pt>
                <c:pt idx="41">
                  <c:v>484.4</c:v>
                </c:pt>
                <c:pt idx="42">
                  <c:v>478</c:v>
                </c:pt>
                <c:pt idx="43">
                  <c:v>464</c:v>
                </c:pt>
                <c:pt idx="44">
                  <c:v>464</c:v>
                </c:pt>
                <c:pt idx="45">
                  <c:v>462</c:v>
                </c:pt>
                <c:pt idx="46">
                  <c:v>456</c:v>
                </c:pt>
                <c:pt idx="47">
                  <c:v>453</c:v>
                </c:pt>
                <c:pt idx="48">
                  <c:v>449</c:v>
                </c:pt>
                <c:pt idx="49">
                  <c:v>446</c:v>
                </c:pt>
                <c:pt idx="50">
                  <c:v>445</c:v>
                </c:pt>
                <c:pt idx="51">
                  <c:v>445</c:v>
                </c:pt>
                <c:pt idx="52">
                  <c:v>444</c:v>
                </c:pt>
                <c:pt idx="53">
                  <c:v>442</c:v>
                </c:pt>
                <c:pt idx="54">
                  <c:v>442</c:v>
                </c:pt>
                <c:pt idx="55">
                  <c:v>439</c:v>
                </c:pt>
                <c:pt idx="56">
                  <c:v>438</c:v>
                </c:pt>
                <c:pt idx="57">
                  <c:v>435</c:v>
                </c:pt>
                <c:pt idx="58">
                  <c:v>435</c:v>
                </c:pt>
                <c:pt idx="59">
                  <c:v>433</c:v>
                </c:pt>
                <c:pt idx="60">
                  <c:v>427.6</c:v>
                </c:pt>
                <c:pt idx="61">
                  <c:v>426</c:v>
                </c:pt>
                <c:pt idx="62">
                  <c:v>425</c:v>
                </c:pt>
                <c:pt idx="63">
                  <c:v>425</c:v>
                </c:pt>
                <c:pt idx="64">
                  <c:v>412</c:v>
                </c:pt>
                <c:pt idx="65">
                  <c:v>406</c:v>
                </c:pt>
                <c:pt idx="66">
                  <c:v>403</c:v>
                </c:pt>
                <c:pt idx="67">
                  <c:v>388</c:v>
                </c:pt>
                <c:pt idx="68">
                  <c:v>384</c:v>
                </c:pt>
                <c:pt idx="69">
                  <c:v>379</c:v>
                </c:pt>
                <c:pt idx="70">
                  <c:v>379</c:v>
                </c:pt>
                <c:pt idx="71">
                  <c:v>361</c:v>
                </c:pt>
                <c:pt idx="72">
                  <c:v>348.3</c:v>
                </c:pt>
                <c:pt idx="73">
                  <c:v>344</c:v>
                </c:pt>
                <c:pt idx="74">
                  <c:v>335.3</c:v>
                </c:pt>
                <c:pt idx="75">
                  <c:v>326.60000000000002</c:v>
                </c:pt>
                <c:pt idx="76">
                  <c:v>326</c:v>
                </c:pt>
                <c:pt idx="77">
                  <c:v>318</c:v>
                </c:pt>
                <c:pt idx="78">
                  <c:v>310</c:v>
                </c:pt>
                <c:pt idx="79">
                  <c:v>309.60000000000002</c:v>
                </c:pt>
                <c:pt idx="80">
                  <c:v>304</c:v>
                </c:pt>
                <c:pt idx="81">
                  <c:v>300</c:v>
                </c:pt>
                <c:pt idx="82">
                  <c:v>298.60000000000002</c:v>
                </c:pt>
                <c:pt idx="83">
                  <c:v>290</c:v>
                </c:pt>
                <c:pt idx="84">
                  <c:v>284</c:v>
                </c:pt>
                <c:pt idx="85">
                  <c:v>280</c:v>
                </c:pt>
                <c:pt idx="86">
                  <c:v>277.2</c:v>
                </c:pt>
                <c:pt idx="87">
                  <c:v>275</c:v>
                </c:pt>
                <c:pt idx="88">
                  <c:v>270.89999999999998</c:v>
                </c:pt>
                <c:pt idx="89">
                  <c:v>258</c:v>
                </c:pt>
                <c:pt idx="90">
                  <c:v>250</c:v>
                </c:pt>
                <c:pt idx="91">
                  <c:v>250</c:v>
                </c:pt>
                <c:pt idx="92">
                  <c:v>241</c:v>
                </c:pt>
                <c:pt idx="93">
                  <c:v>240</c:v>
                </c:pt>
                <c:pt idx="94">
                  <c:v>232.2</c:v>
                </c:pt>
                <c:pt idx="95">
                  <c:v>230</c:v>
                </c:pt>
                <c:pt idx="96">
                  <c:v>226</c:v>
                </c:pt>
                <c:pt idx="97">
                  <c:v>225</c:v>
                </c:pt>
                <c:pt idx="98">
                  <c:v>214</c:v>
                </c:pt>
                <c:pt idx="99">
                  <c:v>214</c:v>
                </c:pt>
                <c:pt idx="100">
                  <c:v>203.4</c:v>
                </c:pt>
                <c:pt idx="101">
                  <c:v>201</c:v>
                </c:pt>
                <c:pt idx="102">
                  <c:v>201</c:v>
                </c:pt>
                <c:pt idx="103">
                  <c:v>201</c:v>
                </c:pt>
                <c:pt idx="104">
                  <c:v>197</c:v>
                </c:pt>
                <c:pt idx="105">
                  <c:v>196.9</c:v>
                </c:pt>
                <c:pt idx="106">
                  <c:v>195.8</c:v>
                </c:pt>
                <c:pt idx="107">
                  <c:v>195.7</c:v>
                </c:pt>
                <c:pt idx="108">
                  <c:v>193.6</c:v>
                </c:pt>
                <c:pt idx="109">
                  <c:v>193.5</c:v>
                </c:pt>
                <c:pt idx="110">
                  <c:v>188</c:v>
                </c:pt>
                <c:pt idx="111">
                  <c:v>188</c:v>
                </c:pt>
                <c:pt idx="112">
                  <c:v>188</c:v>
                </c:pt>
                <c:pt idx="113">
                  <c:v>187</c:v>
                </c:pt>
                <c:pt idx="114">
                  <c:v>186</c:v>
                </c:pt>
                <c:pt idx="115">
                  <c:v>185</c:v>
                </c:pt>
                <c:pt idx="116">
                  <c:v>180</c:v>
                </c:pt>
                <c:pt idx="117">
                  <c:v>180</c:v>
                </c:pt>
                <c:pt idx="118">
                  <c:v>176</c:v>
                </c:pt>
                <c:pt idx="119">
                  <c:v>175</c:v>
                </c:pt>
                <c:pt idx="120">
                  <c:v>173</c:v>
                </c:pt>
                <c:pt idx="121">
                  <c:v>173</c:v>
                </c:pt>
                <c:pt idx="122">
                  <c:v>173</c:v>
                </c:pt>
                <c:pt idx="123">
                  <c:v>173</c:v>
                </c:pt>
                <c:pt idx="124">
                  <c:v>173</c:v>
                </c:pt>
                <c:pt idx="125">
                  <c:v>173</c:v>
                </c:pt>
                <c:pt idx="126">
                  <c:v>173</c:v>
                </c:pt>
                <c:pt idx="127">
                  <c:v>173</c:v>
                </c:pt>
                <c:pt idx="128">
                  <c:v>173</c:v>
                </c:pt>
                <c:pt idx="129">
                  <c:v>173</c:v>
                </c:pt>
                <c:pt idx="130">
                  <c:v>173</c:v>
                </c:pt>
                <c:pt idx="131">
                  <c:v>173</c:v>
                </c:pt>
                <c:pt idx="132">
                  <c:v>173</c:v>
                </c:pt>
                <c:pt idx="133">
                  <c:v>170</c:v>
                </c:pt>
                <c:pt idx="134">
                  <c:v>170</c:v>
                </c:pt>
                <c:pt idx="135">
                  <c:v>167</c:v>
                </c:pt>
                <c:pt idx="136">
                  <c:v>166.6</c:v>
                </c:pt>
                <c:pt idx="137">
                  <c:v>161</c:v>
                </c:pt>
                <c:pt idx="138">
                  <c:v>160</c:v>
                </c:pt>
                <c:pt idx="139">
                  <c:v>159.5</c:v>
                </c:pt>
                <c:pt idx="140">
                  <c:v>155</c:v>
                </c:pt>
                <c:pt idx="141">
                  <c:v>154</c:v>
                </c:pt>
                <c:pt idx="142">
                  <c:v>154</c:v>
                </c:pt>
                <c:pt idx="143">
                  <c:v>152</c:v>
                </c:pt>
                <c:pt idx="144">
                  <c:v>150</c:v>
                </c:pt>
                <c:pt idx="145">
                  <c:v>147</c:v>
                </c:pt>
                <c:pt idx="146">
                  <c:v>147</c:v>
                </c:pt>
                <c:pt idx="147">
                  <c:v>140</c:v>
                </c:pt>
                <c:pt idx="148">
                  <c:v>131</c:v>
                </c:pt>
                <c:pt idx="149">
                  <c:v>123</c:v>
                </c:pt>
                <c:pt idx="150">
                  <c:v>122</c:v>
                </c:pt>
                <c:pt idx="151">
                  <c:v>119</c:v>
                </c:pt>
                <c:pt idx="152">
                  <c:v>116</c:v>
                </c:pt>
                <c:pt idx="153">
                  <c:v>112</c:v>
                </c:pt>
                <c:pt idx="154">
                  <c:v>110</c:v>
                </c:pt>
                <c:pt idx="155">
                  <c:v>110</c:v>
                </c:pt>
                <c:pt idx="156">
                  <c:v>106.5</c:v>
                </c:pt>
                <c:pt idx="157">
                  <c:v>106</c:v>
                </c:pt>
                <c:pt idx="158">
                  <c:v>104</c:v>
                </c:pt>
                <c:pt idx="159">
                  <c:v>103</c:v>
                </c:pt>
                <c:pt idx="160">
                  <c:v>101</c:v>
                </c:pt>
                <c:pt idx="161">
                  <c:v>101</c:v>
                </c:pt>
                <c:pt idx="162">
                  <c:v>98</c:v>
                </c:pt>
                <c:pt idx="163">
                  <c:v>92</c:v>
                </c:pt>
                <c:pt idx="164">
                  <c:v>91</c:v>
                </c:pt>
                <c:pt idx="165">
                  <c:v>87</c:v>
                </c:pt>
                <c:pt idx="166">
                  <c:v>86.5</c:v>
                </c:pt>
                <c:pt idx="167">
                  <c:v>86.5</c:v>
                </c:pt>
                <c:pt idx="168">
                  <c:v>86</c:v>
                </c:pt>
                <c:pt idx="169">
                  <c:v>86</c:v>
                </c:pt>
                <c:pt idx="170">
                  <c:v>86</c:v>
                </c:pt>
                <c:pt idx="171">
                  <c:v>84</c:v>
                </c:pt>
                <c:pt idx="172">
                  <c:v>84</c:v>
                </c:pt>
                <c:pt idx="173">
                  <c:v>82</c:v>
                </c:pt>
                <c:pt idx="174">
                  <c:v>81</c:v>
                </c:pt>
                <c:pt idx="175">
                  <c:v>81</c:v>
                </c:pt>
                <c:pt idx="176">
                  <c:v>79</c:v>
                </c:pt>
                <c:pt idx="177">
                  <c:v>78</c:v>
                </c:pt>
                <c:pt idx="178">
                  <c:v>78</c:v>
                </c:pt>
                <c:pt idx="179">
                  <c:v>77</c:v>
                </c:pt>
                <c:pt idx="180">
                  <c:v>77</c:v>
                </c:pt>
                <c:pt idx="181">
                  <c:v>76</c:v>
                </c:pt>
                <c:pt idx="182">
                  <c:v>75</c:v>
                </c:pt>
                <c:pt idx="183">
                  <c:v>75</c:v>
                </c:pt>
                <c:pt idx="184">
                  <c:v>73.7</c:v>
                </c:pt>
                <c:pt idx="185">
                  <c:v>72</c:v>
                </c:pt>
                <c:pt idx="186">
                  <c:v>72</c:v>
                </c:pt>
                <c:pt idx="187">
                  <c:v>71</c:v>
                </c:pt>
                <c:pt idx="188">
                  <c:v>69</c:v>
                </c:pt>
                <c:pt idx="189">
                  <c:v>69</c:v>
                </c:pt>
                <c:pt idx="190">
                  <c:v>68</c:v>
                </c:pt>
                <c:pt idx="191">
                  <c:v>66</c:v>
                </c:pt>
                <c:pt idx="192">
                  <c:v>66</c:v>
                </c:pt>
                <c:pt idx="193">
                  <c:v>66</c:v>
                </c:pt>
                <c:pt idx="194">
                  <c:v>63.6</c:v>
                </c:pt>
                <c:pt idx="195">
                  <c:v>62</c:v>
                </c:pt>
                <c:pt idx="196">
                  <c:v>60</c:v>
                </c:pt>
                <c:pt idx="197">
                  <c:v>58</c:v>
                </c:pt>
                <c:pt idx="198">
                  <c:v>56</c:v>
                </c:pt>
                <c:pt idx="199">
                  <c:v>53</c:v>
                </c:pt>
                <c:pt idx="200">
                  <c:v>52</c:v>
                </c:pt>
                <c:pt idx="201">
                  <c:v>52</c:v>
                </c:pt>
                <c:pt idx="202">
                  <c:v>52</c:v>
                </c:pt>
                <c:pt idx="203">
                  <c:v>51</c:v>
                </c:pt>
                <c:pt idx="204">
                  <c:v>50</c:v>
                </c:pt>
                <c:pt idx="205">
                  <c:v>50</c:v>
                </c:pt>
                <c:pt idx="206">
                  <c:v>49</c:v>
                </c:pt>
                <c:pt idx="207">
                  <c:v>49</c:v>
                </c:pt>
                <c:pt idx="208">
                  <c:v>48</c:v>
                </c:pt>
                <c:pt idx="209">
                  <c:v>48</c:v>
                </c:pt>
                <c:pt idx="210">
                  <c:v>46</c:v>
                </c:pt>
                <c:pt idx="211">
                  <c:v>46</c:v>
                </c:pt>
                <c:pt idx="212">
                  <c:v>46</c:v>
                </c:pt>
                <c:pt idx="213">
                  <c:v>46</c:v>
                </c:pt>
                <c:pt idx="214">
                  <c:v>45</c:v>
                </c:pt>
                <c:pt idx="215">
                  <c:v>45</c:v>
                </c:pt>
                <c:pt idx="216">
                  <c:v>45</c:v>
                </c:pt>
                <c:pt idx="217">
                  <c:v>43</c:v>
                </c:pt>
                <c:pt idx="218">
                  <c:v>42</c:v>
                </c:pt>
                <c:pt idx="219">
                  <c:v>42</c:v>
                </c:pt>
                <c:pt idx="220">
                  <c:v>42</c:v>
                </c:pt>
                <c:pt idx="221">
                  <c:v>42</c:v>
                </c:pt>
                <c:pt idx="222">
                  <c:v>42</c:v>
                </c:pt>
                <c:pt idx="223">
                  <c:v>41</c:v>
                </c:pt>
                <c:pt idx="224">
                  <c:v>41</c:v>
                </c:pt>
                <c:pt idx="225">
                  <c:v>38</c:v>
                </c:pt>
                <c:pt idx="226">
                  <c:v>38</c:v>
                </c:pt>
                <c:pt idx="227">
                  <c:v>38</c:v>
                </c:pt>
                <c:pt idx="228">
                  <c:v>38</c:v>
                </c:pt>
                <c:pt idx="229">
                  <c:v>37</c:v>
                </c:pt>
                <c:pt idx="230">
                  <c:v>36</c:v>
                </c:pt>
                <c:pt idx="231">
                  <c:v>36</c:v>
                </c:pt>
                <c:pt idx="232">
                  <c:v>36</c:v>
                </c:pt>
                <c:pt idx="233">
                  <c:v>35</c:v>
                </c:pt>
                <c:pt idx="234">
                  <c:v>35</c:v>
                </c:pt>
                <c:pt idx="235">
                  <c:v>34</c:v>
                </c:pt>
                <c:pt idx="236">
                  <c:v>32.299999999999997</c:v>
                </c:pt>
                <c:pt idx="237">
                  <c:v>32</c:v>
                </c:pt>
                <c:pt idx="238">
                  <c:v>32</c:v>
                </c:pt>
                <c:pt idx="239">
                  <c:v>31</c:v>
                </c:pt>
                <c:pt idx="240">
                  <c:v>31</c:v>
                </c:pt>
                <c:pt idx="241">
                  <c:v>31</c:v>
                </c:pt>
                <c:pt idx="242">
                  <c:v>31</c:v>
                </c:pt>
                <c:pt idx="243">
                  <c:v>31</c:v>
                </c:pt>
                <c:pt idx="244">
                  <c:v>31</c:v>
                </c:pt>
                <c:pt idx="245">
                  <c:v>30</c:v>
                </c:pt>
                <c:pt idx="246">
                  <c:v>30</c:v>
                </c:pt>
                <c:pt idx="247">
                  <c:v>30</c:v>
                </c:pt>
                <c:pt idx="248">
                  <c:v>30</c:v>
                </c:pt>
                <c:pt idx="249">
                  <c:v>29</c:v>
                </c:pt>
                <c:pt idx="250">
                  <c:v>29</c:v>
                </c:pt>
                <c:pt idx="251">
                  <c:v>29</c:v>
                </c:pt>
                <c:pt idx="252">
                  <c:v>29</c:v>
                </c:pt>
                <c:pt idx="253">
                  <c:v>29</c:v>
                </c:pt>
                <c:pt idx="254">
                  <c:v>29</c:v>
                </c:pt>
                <c:pt idx="255">
                  <c:v>29</c:v>
                </c:pt>
                <c:pt idx="256">
                  <c:v>29</c:v>
                </c:pt>
                <c:pt idx="257">
                  <c:v>29</c:v>
                </c:pt>
                <c:pt idx="258">
                  <c:v>28</c:v>
                </c:pt>
                <c:pt idx="259">
                  <c:v>28</c:v>
                </c:pt>
                <c:pt idx="260">
                  <c:v>27</c:v>
                </c:pt>
                <c:pt idx="261">
                  <c:v>27</c:v>
                </c:pt>
                <c:pt idx="262">
                  <c:v>27</c:v>
                </c:pt>
                <c:pt idx="263">
                  <c:v>27</c:v>
                </c:pt>
                <c:pt idx="264">
                  <c:v>27</c:v>
                </c:pt>
                <c:pt idx="265">
                  <c:v>26</c:v>
                </c:pt>
                <c:pt idx="266">
                  <c:v>26</c:v>
                </c:pt>
                <c:pt idx="267">
                  <c:v>26</c:v>
                </c:pt>
                <c:pt idx="268">
                  <c:v>26</c:v>
                </c:pt>
                <c:pt idx="269">
                  <c:v>25</c:v>
                </c:pt>
                <c:pt idx="270">
                  <c:v>25</c:v>
                </c:pt>
                <c:pt idx="271">
                  <c:v>25</c:v>
                </c:pt>
                <c:pt idx="272">
                  <c:v>25</c:v>
                </c:pt>
                <c:pt idx="273">
                  <c:v>25</c:v>
                </c:pt>
                <c:pt idx="274">
                  <c:v>25</c:v>
                </c:pt>
                <c:pt idx="275">
                  <c:v>25</c:v>
                </c:pt>
                <c:pt idx="276">
                  <c:v>25</c:v>
                </c:pt>
                <c:pt idx="277">
                  <c:v>24</c:v>
                </c:pt>
                <c:pt idx="278">
                  <c:v>23</c:v>
                </c:pt>
                <c:pt idx="279">
                  <c:v>23</c:v>
                </c:pt>
                <c:pt idx="280">
                  <c:v>23</c:v>
                </c:pt>
                <c:pt idx="281">
                  <c:v>23</c:v>
                </c:pt>
                <c:pt idx="282">
                  <c:v>23</c:v>
                </c:pt>
                <c:pt idx="283">
                  <c:v>23</c:v>
                </c:pt>
                <c:pt idx="284">
                  <c:v>23</c:v>
                </c:pt>
                <c:pt idx="285">
                  <c:v>22</c:v>
                </c:pt>
                <c:pt idx="286">
                  <c:v>22</c:v>
                </c:pt>
                <c:pt idx="287">
                  <c:v>22</c:v>
                </c:pt>
                <c:pt idx="288">
                  <c:v>21</c:v>
                </c:pt>
                <c:pt idx="289">
                  <c:v>21</c:v>
                </c:pt>
                <c:pt idx="290">
                  <c:v>21</c:v>
                </c:pt>
                <c:pt idx="291">
                  <c:v>21</c:v>
                </c:pt>
                <c:pt idx="292">
                  <c:v>21</c:v>
                </c:pt>
                <c:pt idx="293">
                  <c:v>21</c:v>
                </c:pt>
                <c:pt idx="294">
                  <c:v>20</c:v>
                </c:pt>
                <c:pt idx="295">
                  <c:v>20</c:v>
                </c:pt>
                <c:pt idx="296">
                  <c:v>20</c:v>
                </c:pt>
                <c:pt idx="297">
                  <c:v>20</c:v>
                </c:pt>
                <c:pt idx="298">
                  <c:v>19</c:v>
                </c:pt>
                <c:pt idx="299">
                  <c:v>19</c:v>
                </c:pt>
                <c:pt idx="300">
                  <c:v>19</c:v>
                </c:pt>
                <c:pt idx="301">
                  <c:v>19</c:v>
                </c:pt>
                <c:pt idx="302">
                  <c:v>18</c:v>
                </c:pt>
                <c:pt idx="303">
                  <c:v>18</c:v>
                </c:pt>
                <c:pt idx="304">
                  <c:v>17.899999999999999</c:v>
                </c:pt>
                <c:pt idx="305">
                  <c:v>17</c:v>
                </c:pt>
                <c:pt idx="306">
                  <c:v>17</c:v>
                </c:pt>
                <c:pt idx="307">
                  <c:v>16</c:v>
                </c:pt>
                <c:pt idx="308">
                  <c:v>16</c:v>
                </c:pt>
                <c:pt idx="309">
                  <c:v>15</c:v>
                </c:pt>
                <c:pt idx="310">
                  <c:v>15</c:v>
                </c:pt>
                <c:pt idx="311">
                  <c:v>14</c:v>
                </c:pt>
                <c:pt idx="312">
                  <c:v>14</c:v>
                </c:pt>
                <c:pt idx="313">
                  <c:v>14</c:v>
                </c:pt>
                <c:pt idx="314">
                  <c:v>14</c:v>
                </c:pt>
                <c:pt idx="315">
                  <c:v>14</c:v>
                </c:pt>
                <c:pt idx="316">
                  <c:v>14</c:v>
                </c:pt>
                <c:pt idx="317">
                  <c:v>14</c:v>
                </c:pt>
                <c:pt idx="318">
                  <c:v>13</c:v>
                </c:pt>
                <c:pt idx="319">
                  <c:v>13</c:v>
                </c:pt>
                <c:pt idx="320">
                  <c:v>13</c:v>
                </c:pt>
                <c:pt idx="321">
                  <c:v>13</c:v>
                </c:pt>
                <c:pt idx="322">
                  <c:v>12</c:v>
                </c:pt>
                <c:pt idx="323">
                  <c:v>12</c:v>
                </c:pt>
                <c:pt idx="324">
                  <c:v>12</c:v>
                </c:pt>
                <c:pt idx="325">
                  <c:v>12</c:v>
                </c:pt>
                <c:pt idx="326">
                  <c:v>12</c:v>
                </c:pt>
                <c:pt idx="327">
                  <c:v>12</c:v>
                </c:pt>
                <c:pt idx="328">
                  <c:v>12</c:v>
                </c:pt>
                <c:pt idx="329">
                  <c:v>11</c:v>
                </c:pt>
                <c:pt idx="330">
                  <c:v>11</c:v>
                </c:pt>
                <c:pt idx="331">
                  <c:v>11</c:v>
                </c:pt>
                <c:pt idx="332">
                  <c:v>11</c:v>
                </c:pt>
                <c:pt idx="333">
                  <c:v>11</c:v>
                </c:pt>
                <c:pt idx="334">
                  <c:v>11</c:v>
                </c:pt>
                <c:pt idx="335">
                  <c:v>11</c:v>
                </c:pt>
                <c:pt idx="336">
                  <c:v>11</c:v>
                </c:pt>
                <c:pt idx="337">
                  <c:v>11</c:v>
                </c:pt>
                <c:pt idx="338">
                  <c:v>11</c:v>
                </c:pt>
                <c:pt idx="339">
                  <c:v>10</c:v>
                </c:pt>
                <c:pt idx="340">
                  <c:v>10</c:v>
                </c:pt>
                <c:pt idx="341">
                  <c:v>10</c:v>
                </c:pt>
                <c:pt idx="342">
                  <c:v>10</c:v>
                </c:pt>
                <c:pt idx="343">
                  <c:v>10</c:v>
                </c:pt>
                <c:pt idx="344">
                  <c:v>10</c:v>
                </c:pt>
                <c:pt idx="345">
                  <c:v>10</c:v>
                </c:pt>
                <c:pt idx="346">
                  <c:v>10</c:v>
                </c:pt>
                <c:pt idx="347">
                  <c:v>9.1</c:v>
                </c:pt>
                <c:pt idx="348">
                  <c:v>9</c:v>
                </c:pt>
                <c:pt idx="349">
                  <c:v>9</c:v>
                </c:pt>
                <c:pt idx="350">
                  <c:v>9</c:v>
                </c:pt>
                <c:pt idx="351">
                  <c:v>8</c:v>
                </c:pt>
                <c:pt idx="352">
                  <c:v>8</c:v>
                </c:pt>
                <c:pt idx="353">
                  <c:v>8</c:v>
                </c:pt>
                <c:pt idx="354">
                  <c:v>8</c:v>
                </c:pt>
                <c:pt idx="355">
                  <c:v>7</c:v>
                </c:pt>
                <c:pt idx="356">
                  <c:v>7</c:v>
                </c:pt>
                <c:pt idx="357">
                  <c:v>7</c:v>
                </c:pt>
                <c:pt idx="358">
                  <c:v>7</c:v>
                </c:pt>
                <c:pt idx="359">
                  <c:v>7</c:v>
                </c:pt>
                <c:pt idx="360">
                  <c:v>6</c:v>
                </c:pt>
                <c:pt idx="361">
                  <c:v>6</c:v>
                </c:pt>
                <c:pt idx="362">
                  <c:v>6</c:v>
                </c:pt>
                <c:pt idx="363">
                  <c:v>6</c:v>
                </c:pt>
                <c:pt idx="364">
                  <c:v>6</c:v>
                </c:pt>
                <c:pt idx="365">
                  <c:v>6</c:v>
                </c:pt>
                <c:pt idx="366">
                  <c:v>6</c:v>
                </c:pt>
                <c:pt idx="367">
                  <c:v>6</c:v>
                </c:pt>
                <c:pt idx="368">
                  <c:v>6</c:v>
                </c:pt>
                <c:pt idx="369">
                  <c:v>6</c:v>
                </c:pt>
                <c:pt idx="370">
                  <c:v>6</c:v>
                </c:pt>
                <c:pt idx="371">
                  <c:v>5</c:v>
                </c:pt>
                <c:pt idx="372">
                  <c:v>5</c:v>
                </c:pt>
                <c:pt idx="373">
                  <c:v>5</c:v>
                </c:pt>
                <c:pt idx="374">
                  <c:v>5</c:v>
                </c:pt>
                <c:pt idx="375">
                  <c:v>5</c:v>
                </c:pt>
                <c:pt idx="376">
                  <c:v>5</c:v>
                </c:pt>
                <c:pt idx="377">
                  <c:v>4.7</c:v>
                </c:pt>
                <c:pt idx="378">
                  <c:v>4</c:v>
                </c:pt>
                <c:pt idx="379">
                  <c:v>4</c:v>
                </c:pt>
                <c:pt idx="380">
                  <c:v>4</c:v>
                </c:pt>
                <c:pt idx="381">
                  <c:v>4</c:v>
                </c:pt>
                <c:pt idx="382">
                  <c:v>4</c:v>
                </c:pt>
                <c:pt idx="383">
                  <c:v>4</c:v>
                </c:pt>
                <c:pt idx="384">
                  <c:v>4</c:v>
                </c:pt>
                <c:pt idx="385">
                  <c:v>3</c:v>
                </c:pt>
                <c:pt idx="386">
                  <c:v>3</c:v>
                </c:pt>
                <c:pt idx="387">
                  <c:v>3</c:v>
                </c:pt>
                <c:pt idx="388">
                  <c:v>2</c:v>
                </c:pt>
                <c:pt idx="389">
                  <c:v>2</c:v>
                </c:pt>
                <c:pt idx="390">
                  <c:v>2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60-4C80-AF81-ACDBE413E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471808"/>
        <c:axId val="218473600"/>
      </c:barChart>
      <c:catAx>
        <c:axId val="218471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473600"/>
        <c:crosses val="autoZero"/>
        <c:auto val="1"/>
        <c:lblAlgn val="ctr"/>
        <c:lblOffset val="100"/>
        <c:noMultiLvlLbl val="0"/>
      </c:catAx>
      <c:valAx>
        <c:axId val="21847360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47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Cystein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Cystein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AS'!$BE$8:$BE$422</c:f>
              <c:strCache>
                <c:ptCount val="415"/>
                <c:pt idx="0">
                  <c:v>Lupinenschrot</c:v>
                </c:pt>
                <c:pt idx="1">
                  <c:v>Paranuss frisch</c:v>
                </c:pt>
                <c:pt idx="2">
                  <c:v>Dinkel Vollkornmehl</c:v>
                </c:pt>
                <c:pt idx="3">
                  <c:v>Sonnenblumenkern</c:v>
                </c:pt>
                <c:pt idx="4">
                  <c:v>Erdnuss geröstet</c:v>
                </c:pt>
                <c:pt idx="5">
                  <c:v>Leinsamen</c:v>
                </c:pt>
                <c:pt idx="6">
                  <c:v>Dinkel ganzes Korn roh</c:v>
                </c:pt>
                <c:pt idx="7">
                  <c:v>Kürbiskerne getrocknet</c:v>
                </c:pt>
                <c:pt idx="8">
                  <c:v>Pinienkerne</c:v>
                </c:pt>
                <c:pt idx="9">
                  <c:v>Chiasamen</c:v>
                </c:pt>
                <c:pt idx="10">
                  <c:v>Mandel süss Mehl</c:v>
                </c:pt>
                <c:pt idx="11">
                  <c:v>Kokosnuss Mehl</c:v>
                </c:pt>
                <c:pt idx="12">
                  <c:v>Kürbiskerne geröstet</c:v>
                </c:pt>
                <c:pt idx="13">
                  <c:v>Mandeln gebrannt</c:v>
                </c:pt>
                <c:pt idx="14">
                  <c:v>Getreide-Hafer</c:v>
                </c:pt>
                <c:pt idx="15">
                  <c:v>Steinpilz frisch</c:v>
                </c:pt>
                <c:pt idx="16">
                  <c:v>Brathähnchen Brustfilet gebraten (zubereitet ohne Fett)</c:v>
                </c:pt>
                <c:pt idx="17">
                  <c:v>Pistazie geröstet</c:v>
                </c:pt>
                <c:pt idx="18">
                  <c:v>Pute Schenkel frisch gegart</c:v>
                </c:pt>
                <c:pt idx="19">
                  <c:v>Kalb Schnitzel (mager) frisch gegart</c:v>
                </c:pt>
                <c:pt idx="20">
                  <c:v>Mandel süss geröstet und gesalzen</c:v>
                </c:pt>
                <c:pt idx="21">
                  <c:v>Cashewnuss frisch</c:v>
                </c:pt>
                <c:pt idx="22">
                  <c:v>Pute Brust frisch</c:v>
                </c:pt>
                <c:pt idx="23">
                  <c:v>Flohsamen</c:v>
                </c:pt>
                <c:pt idx="24">
                  <c:v>Amaranth roh</c:v>
                </c:pt>
                <c:pt idx="25">
                  <c:v>Haselnuss roh</c:v>
                </c:pt>
                <c:pt idx="26">
                  <c:v>Rind Hackfleisch gegart</c:v>
                </c:pt>
                <c:pt idx="27">
                  <c:v>Kalb Filet (Lende) (mittelfett) frisch gegart</c:v>
                </c:pt>
                <c:pt idx="28">
                  <c:v>Weizen Keim</c:v>
                </c:pt>
                <c:pt idx="29">
                  <c:v>Cashewnuss geröstet</c:v>
                </c:pt>
                <c:pt idx="30">
                  <c:v>Kaviar echt</c:v>
                </c:pt>
                <c:pt idx="31">
                  <c:v>Spiegelei</c:v>
                </c:pt>
                <c:pt idx="32">
                  <c:v>Dinkelvollkornbrötchen</c:v>
                </c:pt>
                <c:pt idx="33">
                  <c:v>Teigwaren (allgemein) Spaghetti</c:v>
                </c:pt>
                <c:pt idx="34">
                  <c:v>Teigwaren-Eierteigwaren Spaghetti</c:v>
                </c:pt>
                <c:pt idx="35">
                  <c:v>Teigwaren (allgemein) Spaghetti</c:v>
                </c:pt>
                <c:pt idx="36">
                  <c:v>Teigwaren (allgemein) Schnitt-, Bandnudeln</c:v>
                </c:pt>
                <c:pt idx="37">
                  <c:v>Teigwaren (allgemein) Spätzle</c:v>
                </c:pt>
                <c:pt idx="38">
                  <c:v>Teigwaren (allgemein) Hörnchen</c:v>
                </c:pt>
                <c:pt idx="39">
                  <c:v>Teigwaren-Eierteigwaren Spaghetti</c:v>
                </c:pt>
                <c:pt idx="40">
                  <c:v>Teigwaren (allgemein) Makkaroni</c:v>
                </c:pt>
                <c:pt idx="41">
                  <c:v>Teigwaren-Eierteigwaren aus Weizen</c:v>
                </c:pt>
                <c:pt idx="42">
                  <c:v>Teigwaren-Eierteigwaren Makkaroni</c:v>
                </c:pt>
                <c:pt idx="43">
                  <c:v>Teigwaren-Vollkornteigwaren</c:v>
                </c:pt>
                <c:pt idx="44">
                  <c:v>Teigwaren-Vollkornteigwaren aus Weizen</c:v>
                </c:pt>
                <c:pt idx="45">
                  <c:v>Schokolade mit 85% Kakaoanteil</c:v>
                </c:pt>
                <c:pt idx="46">
                  <c:v>Schwein Filet (mager) frisch</c:v>
                </c:pt>
                <c:pt idx="47">
                  <c:v>Kalbsleber gebraten</c:v>
                </c:pt>
                <c:pt idx="48">
                  <c:v>Dinkelmehl 1050</c:v>
                </c:pt>
                <c:pt idx="49">
                  <c:v>Brathähnchen Schenkel gegrillt</c:v>
                </c:pt>
                <c:pt idx="50">
                  <c:v>Schokolade mit 100% Kakaoanteil</c:v>
                </c:pt>
                <c:pt idx="51">
                  <c:v>Reh Fleisch (mager) frisch</c:v>
                </c:pt>
                <c:pt idx="52">
                  <c:v>Hühnerei Vollei frisch 90 g</c:v>
                </c:pt>
                <c:pt idx="53">
                  <c:v>Schweineschnitzel paniert, gebraten</c:v>
                </c:pt>
                <c:pt idx="54">
                  <c:v>Schweineschnitzel paniert, gebraten (Zubereitung Gastronomie)</c:v>
                </c:pt>
                <c:pt idx="55">
                  <c:v>Schwein Schnitzel (mittelfett) frisch</c:v>
                </c:pt>
                <c:pt idx="56">
                  <c:v>Gänseleberpastete</c:v>
                </c:pt>
                <c:pt idx="57">
                  <c:v>Dinkelmehl Typ 630</c:v>
                </c:pt>
                <c:pt idx="58">
                  <c:v>Schwein Schinkenspeck roh geräuchert</c:v>
                </c:pt>
                <c:pt idx="59">
                  <c:v>Hirsch Fleisch (mager) frisch</c:v>
                </c:pt>
                <c:pt idx="60">
                  <c:v>Teigwaren-Vollkorneierteigwaren</c:v>
                </c:pt>
                <c:pt idx="61">
                  <c:v>Weizen Mehl Type 405</c:v>
                </c:pt>
                <c:pt idx="62">
                  <c:v>Weizen Mehl Type 550</c:v>
                </c:pt>
                <c:pt idx="63">
                  <c:v>Forelle frisch gebraten Fischzuschnitt</c:v>
                </c:pt>
                <c:pt idx="64">
                  <c:v>Weizen Vollkorn</c:v>
                </c:pt>
                <c:pt idx="65">
                  <c:v>Forelle blau (Zubereitung Gastronomie)</c:v>
                </c:pt>
                <c:pt idx="66">
                  <c:v>Rind Filetsteak frisch</c:v>
                </c:pt>
                <c:pt idx="67">
                  <c:v>Teigwaren-Frischeiteigwaren</c:v>
                </c:pt>
                <c:pt idx="68">
                  <c:v>Dinkel (Vollkornbrot)</c:v>
                </c:pt>
                <c:pt idx="69">
                  <c:v>Dinkelbrot (Vollkornbrot)</c:v>
                </c:pt>
                <c:pt idx="70">
                  <c:v>Dinkelflocken</c:v>
                </c:pt>
                <c:pt idx="71">
                  <c:v>Leberpastete</c:v>
                </c:pt>
                <c:pt idx="72">
                  <c:v>Weizen Vollkornmehl</c:v>
                </c:pt>
                <c:pt idx="73">
                  <c:v>Hühnerei Vollei frisch 80 g</c:v>
                </c:pt>
                <c:pt idx="74">
                  <c:v>Zander frisch gebraten Fischzuschnitt</c:v>
                </c:pt>
                <c:pt idx="75">
                  <c:v>Forellenfilets gebraten (Zubereitung Gastronomie)</c:v>
                </c:pt>
                <c:pt idx="76">
                  <c:v>Kalb Steak (mager) frisch</c:v>
                </c:pt>
                <c:pt idx="77">
                  <c:v>Fenchelsamen frisch</c:v>
                </c:pt>
                <c:pt idx="78">
                  <c:v>Riesengarnelen gegrillt (Zubereitung Grossküche)</c:v>
                </c:pt>
                <c:pt idx="79">
                  <c:v>Schinkenpastete</c:v>
                </c:pt>
                <c:pt idx="80">
                  <c:v>Forelle geräuchert</c:v>
                </c:pt>
                <c:pt idx="81">
                  <c:v>Kalb Hackfleisch frisch</c:v>
                </c:pt>
                <c:pt idx="82">
                  <c:v>Rind Hackfleisch frisch</c:v>
                </c:pt>
                <c:pt idx="83">
                  <c:v>Kalb Leber gegart</c:v>
                </c:pt>
                <c:pt idx="84">
                  <c:v>Schnittkäse aus Ziegenmilch (45% Fett i. Tr.)</c:v>
                </c:pt>
                <c:pt idx="85">
                  <c:v>Bergkäse aus Ziegenmilch Vollfettstufe</c:v>
                </c:pt>
                <c:pt idx="86">
                  <c:v>Pecannuss frisch</c:v>
                </c:pt>
                <c:pt idx="87">
                  <c:v>Schwein Hackfleisch frisch</c:v>
                </c:pt>
                <c:pt idx="88">
                  <c:v>Linsen reif frisch</c:v>
                </c:pt>
                <c:pt idx="89">
                  <c:v>Fleischkäse</c:v>
                </c:pt>
                <c:pt idx="90">
                  <c:v>Schwein Speck durchwachsen (Frühstücksspeck)</c:v>
                </c:pt>
                <c:pt idx="91">
                  <c:v>Streichmettwurst</c:v>
                </c:pt>
                <c:pt idx="92">
                  <c:v>Streichmettwurst</c:v>
                </c:pt>
                <c:pt idx="93">
                  <c:v>Schokolade mit 90% Kakaoanteil</c:v>
                </c:pt>
                <c:pt idx="94">
                  <c:v>Zanderfilet paniert, gebraten (Zubereitung Gastronomie)</c:v>
                </c:pt>
                <c:pt idx="95">
                  <c:v>Bachsaibling geräuchert</c:v>
                </c:pt>
                <c:pt idx="96">
                  <c:v>Garnele frisch</c:v>
                </c:pt>
                <c:pt idx="97">
                  <c:v>Baumnuss-Walnuss</c:v>
                </c:pt>
                <c:pt idx="98">
                  <c:v>Getreide-Quinoa roh</c:v>
                </c:pt>
                <c:pt idx="99">
                  <c:v>Hühnerei Vollei frisch 70 g</c:v>
                </c:pt>
                <c:pt idx="100">
                  <c:v>Rostbratwurst</c:v>
                </c:pt>
                <c:pt idx="101">
                  <c:v>Bratwurst grob, Schweinsbratwurst grob</c:v>
                </c:pt>
                <c:pt idx="102">
                  <c:v>Lachs geräuchert</c:v>
                </c:pt>
                <c:pt idx="103">
                  <c:v>Zander frisch Fischzuschnitt</c:v>
                </c:pt>
                <c:pt idx="104">
                  <c:v>Krabbe klein (Shrimps) gegart</c:v>
                </c:pt>
                <c:pt idx="105">
                  <c:v>Austernpilz roh</c:v>
                </c:pt>
                <c:pt idx="106">
                  <c:v>Lachs frisch</c:v>
                </c:pt>
                <c:pt idx="107">
                  <c:v>Blutwurst frisch, erhitzt (Zubereitung Haushalt)</c:v>
                </c:pt>
                <c:pt idx="108">
                  <c:v>Wiener Würstchen</c:v>
                </c:pt>
                <c:pt idx="109">
                  <c:v>Cervelat - Bockwurst</c:v>
                </c:pt>
                <c:pt idx="110">
                  <c:v>Getreide-Buchweizen</c:v>
                </c:pt>
                <c:pt idx="111">
                  <c:v>Buchweizen gekeimt</c:v>
                </c:pt>
                <c:pt idx="112">
                  <c:v>Bitterschokolade</c:v>
                </c:pt>
                <c:pt idx="113">
                  <c:v>Hühnerei Vollei frisch 60 g</c:v>
                </c:pt>
                <c:pt idx="114">
                  <c:v>Weisswurst Münchener</c:v>
                </c:pt>
                <c:pt idx="115">
                  <c:v>Frischkäse aus Ziegenmilch (45% Fett i. Tr.)</c:v>
                </c:pt>
                <c:pt idx="116">
                  <c:v>Brötchen-Weizenbrötchen</c:v>
                </c:pt>
                <c:pt idx="117">
                  <c:v>Linzertorte</c:v>
                </c:pt>
                <c:pt idx="118">
                  <c:v>Lyoner Wurst</c:v>
                </c:pt>
                <c:pt idx="119">
                  <c:v>Weissbrot-Weizenbrot</c:v>
                </c:pt>
                <c:pt idx="120">
                  <c:v>Weissbrot-Weizenbrot</c:v>
                </c:pt>
                <c:pt idx="121">
                  <c:v>Trüffel</c:v>
                </c:pt>
                <c:pt idx="122">
                  <c:v>Kokosblütenzucker</c:v>
                </c:pt>
                <c:pt idx="123">
                  <c:v>Milchschokolade</c:v>
                </c:pt>
                <c:pt idx="124">
                  <c:v>Emmentaler</c:v>
                </c:pt>
                <c:pt idx="125">
                  <c:v>Emmentaler Vollfettstufe</c:v>
                </c:pt>
                <c:pt idx="126">
                  <c:v>Hühnerei Vollei frisch 50 g</c:v>
                </c:pt>
                <c:pt idx="127">
                  <c:v>Schokolade mit 70% Kakaoanteil</c:v>
                </c:pt>
                <c:pt idx="128">
                  <c:v>Schnittkäse aus Ziegenmilch (50% Fett i. Tr.)</c:v>
                </c:pt>
                <c:pt idx="129">
                  <c:v>Kokosnuss Raspeln getrocknet</c:v>
                </c:pt>
                <c:pt idx="130">
                  <c:v>Edel-Reizker frisch</c:v>
                </c:pt>
                <c:pt idx="131">
                  <c:v>Hirse Vollkornflocken</c:v>
                </c:pt>
                <c:pt idx="132">
                  <c:v>Hirse roh</c:v>
                </c:pt>
                <c:pt idx="133">
                  <c:v>Kümmelkäse Rahmstufe</c:v>
                </c:pt>
                <c:pt idx="134">
                  <c:v>Teigwaren aus Hartgriess gegart</c:v>
                </c:pt>
                <c:pt idx="135">
                  <c:v>Weichkäse aus Ziegenmilch (50% Fett i. Tr.)</c:v>
                </c:pt>
                <c:pt idx="136">
                  <c:v>Mungobohnen reif frisch</c:v>
                </c:pt>
                <c:pt idx="137">
                  <c:v>Teigwaren-Vollkornteigwaren gegart</c:v>
                </c:pt>
                <c:pt idx="138">
                  <c:v>Roggen (Vollkorn)</c:v>
                </c:pt>
                <c:pt idx="139">
                  <c:v>Schokolade-Zartbitterschokolade</c:v>
                </c:pt>
                <c:pt idx="140">
                  <c:v>Zartbitterschokolade</c:v>
                </c:pt>
                <c:pt idx="141">
                  <c:v>Schokolade mit 50% Kakaoanteil</c:v>
                </c:pt>
                <c:pt idx="142">
                  <c:v>Schokolade mit 50% Kakaoanteil</c:v>
                </c:pt>
                <c:pt idx="143">
                  <c:v>Auster frisch</c:v>
                </c:pt>
                <c:pt idx="144">
                  <c:v>Teigwaren-Nudeln (Zubereitung Haushalt)</c:v>
                </c:pt>
                <c:pt idx="145">
                  <c:v>Tilsiter</c:v>
                </c:pt>
                <c:pt idx="146">
                  <c:v>Roquefort</c:v>
                </c:pt>
                <c:pt idx="147">
                  <c:v>Milchschokolade mit Erdnüssen</c:v>
                </c:pt>
                <c:pt idx="148">
                  <c:v>Weichkäse aus Ziegenmilch (45% Fett i. Tr.)</c:v>
                </c:pt>
                <c:pt idx="149">
                  <c:v>Weichkäse aus Ziegenmilch (45% Fett i. Tr.)</c:v>
                </c:pt>
                <c:pt idx="150">
                  <c:v>Milchschokolade mit Mandeln</c:v>
                </c:pt>
                <c:pt idx="151">
                  <c:v>Buchweizen Mehl</c:v>
                </c:pt>
                <c:pt idx="152">
                  <c:v>Kümmelkäse Vollfettstufe</c:v>
                </c:pt>
                <c:pt idx="153">
                  <c:v>Miesmuschel frisch gegart</c:v>
                </c:pt>
                <c:pt idx="154">
                  <c:v>Teigwaren-Eierteigwaren gegart</c:v>
                </c:pt>
                <c:pt idx="155">
                  <c:v>Milchschokolade Vollmilch-Nuss</c:v>
                </c:pt>
                <c:pt idx="156">
                  <c:v>Feige getrocknet</c:v>
                </c:pt>
                <c:pt idx="157">
                  <c:v>Kichererbsen Konserve abgetropft</c:v>
                </c:pt>
                <c:pt idx="158">
                  <c:v>Rotkappe frisch</c:v>
                </c:pt>
                <c:pt idx="159">
                  <c:v>Knoblauch gegart</c:v>
                </c:pt>
                <c:pt idx="160">
                  <c:v>Mozzarella</c:v>
                </c:pt>
                <c:pt idx="161">
                  <c:v>Knoblauch roh</c:v>
                </c:pt>
                <c:pt idx="162">
                  <c:v>Knoblauch roh</c:v>
                </c:pt>
                <c:pt idx="163">
                  <c:v>Feta</c:v>
                </c:pt>
                <c:pt idx="164">
                  <c:v>Schafskäse</c:v>
                </c:pt>
                <c:pt idx="165">
                  <c:v>Teigwaren-Spaghetti mit Tomatensosse "neapolitanische Art" (Zubereitung Gastronomie)</c:v>
                </c:pt>
                <c:pt idx="166">
                  <c:v>Waldpilze</c:v>
                </c:pt>
                <c:pt idx="167">
                  <c:v>Teigwaren-Spaghetti Bolognese (Zubereitung Haushalt)</c:v>
                </c:pt>
                <c:pt idx="168">
                  <c:v>Teigwaren-Frischeiteigwaren gegart</c:v>
                </c:pt>
                <c:pt idx="169">
                  <c:v>Getreide-Reis</c:v>
                </c:pt>
                <c:pt idx="170">
                  <c:v>Luzernensprossen (Alfalfa) frisch</c:v>
                </c:pt>
                <c:pt idx="171">
                  <c:v>Mozzarella 30% Fett i. Tr.</c:v>
                </c:pt>
                <c:pt idx="172">
                  <c:v>Kokosnuss</c:v>
                </c:pt>
                <c:pt idx="173">
                  <c:v>Hirse Mehl</c:v>
                </c:pt>
                <c:pt idx="174">
                  <c:v>Erbsen grün frisch</c:v>
                </c:pt>
                <c:pt idx="175">
                  <c:v>Eierlikör</c:v>
                </c:pt>
                <c:pt idx="176">
                  <c:v>Brennnessel roh</c:v>
                </c:pt>
                <c:pt idx="177">
                  <c:v>Schwarzwälder Kirschtorte</c:v>
                </c:pt>
                <c:pt idx="178">
                  <c:v>Getreide-Quinoa gekocht</c:v>
                </c:pt>
                <c:pt idx="179">
                  <c:v>Ziegenmilch</c:v>
                </c:pt>
                <c:pt idx="180">
                  <c:v>Getreidesprossen frisch</c:v>
                </c:pt>
                <c:pt idx="181">
                  <c:v>Birkenpilz frisch</c:v>
                </c:pt>
                <c:pt idx="182">
                  <c:v>Mozzarella 20% Fett i. Tr.</c:v>
                </c:pt>
                <c:pt idx="183">
                  <c:v>Frischkäse aus Ziegenmilch (20% Fett i. Tr.)</c:v>
                </c:pt>
                <c:pt idx="184">
                  <c:v>Kondensmilch 4% Fett</c:v>
                </c:pt>
                <c:pt idx="185">
                  <c:v>Frischkäse aus Ziegenmilch (40% Fett i. Tr.)</c:v>
                </c:pt>
                <c:pt idx="186">
                  <c:v>Kondensmilch 7.5 % Fett</c:v>
                </c:pt>
                <c:pt idx="187">
                  <c:v>Büffelmilch</c:v>
                </c:pt>
                <c:pt idx="188">
                  <c:v>Weintrauben getrocknet</c:v>
                </c:pt>
                <c:pt idx="189">
                  <c:v>Sojadrink/Sojadrinkprodukte</c:v>
                </c:pt>
                <c:pt idx="190">
                  <c:v>Kidney-Bohnen Konserve gegart abgetropft</c:v>
                </c:pt>
                <c:pt idx="191">
                  <c:v>Dill frisch</c:v>
                </c:pt>
                <c:pt idx="192">
                  <c:v>Grünkohl frisch</c:v>
                </c:pt>
                <c:pt idx="193">
                  <c:v>Dattel getrocknet</c:v>
                </c:pt>
                <c:pt idx="194">
                  <c:v>Hirse gegart</c:v>
                </c:pt>
                <c:pt idx="195">
                  <c:v>Bohnen weiss reif Konserve gegart abgetropft</c:v>
                </c:pt>
                <c:pt idx="196">
                  <c:v>Oliven schwarz</c:v>
                </c:pt>
                <c:pt idx="197">
                  <c:v>Oliven schwarz gesäuert</c:v>
                </c:pt>
                <c:pt idx="198">
                  <c:v>Oliven schwarz frisch</c:v>
                </c:pt>
                <c:pt idx="199">
                  <c:v>Gewürze-Basilikum frisch</c:v>
                </c:pt>
                <c:pt idx="200">
                  <c:v>Schokolade weiss</c:v>
                </c:pt>
                <c:pt idx="201">
                  <c:v>Bohnensprossen frisch</c:v>
                </c:pt>
                <c:pt idx="202">
                  <c:v>Meerrettich frisch</c:v>
                </c:pt>
                <c:pt idx="203">
                  <c:v>Topinambur frisch</c:v>
                </c:pt>
                <c:pt idx="204">
                  <c:v>Milchreis (Zubereitung Gastronomie)</c:v>
                </c:pt>
                <c:pt idx="205">
                  <c:v>Wirsingkohl frisch</c:v>
                </c:pt>
                <c:pt idx="206">
                  <c:v>Schokolade gefüllt mit Kokosnuss</c:v>
                </c:pt>
                <c:pt idx="207">
                  <c:v>Schafsmilch</c:v>
                </c:pt>
                <c:pt idx="208">
                  <c:v>Liebstöckel frisch</c:v>
                </c:pt>
                <c:pt idx="209">
                  <c:v>Zitronenmelisse frisch</c:v>
                </c:pt>
                <c:pt idx="210">
                  <c:v>Wacholder frisch</c:v>
                </c:pt>
                <c:pt idx="211">
                  <c:v>Pimpinelle frisch</c:v>
                </c:pt>
                <c:pt idx="212">
                  <c:v>Weinraute frisch</c:v>
                </c:pt>
                <c:pt idx="213">
                  <c:v>Romanesco (Minarettkohl) roh</c:v>
                </c:pt>
                <c:pt idx="214">
                  <c:v>Blumenkohl gegart</c:v>
                </c:pt>
                <c:pt idx="215">
                  <c:v>Estragon frisch</c:v>
                </c:pt>
                <c:pt idx="216">
                  <c:v>Haferdrink</c:v>
                </c:pt>
                <c:pt idx="217">
                  <c:v>Kerbel frisch</c:v>
                </c:pt>
                <c:pt idx="218">
                  <c:v>Blattspinat gegart</c:v>
                </c:pt>
                <c:pt idx="219">
                  <c:v>Broccoli frisch</c:v>
                </c:pt>
                <c:pt idx="220">
                  <c:v>Wirsingkohl gegart</c:v>
                </c:pt>
                <c:pt idx="221">
                  <c:v>Wirsingkohl gedünstet (Zubereitung Haushalt)</c:v>
                </c:pt>
                <c:pt idx="222">
                  <c:v>Gemüsezwiebel roh</c:v>
                </c:pt>
                <c:pt idx="223">
                  <c:v>Broccoli frisch gegart</c:v>
                </c:pt>
                <c:pt idx="224">
                  <c:v>Sanddornbeere frisch</c:v>
                </c:pt>
                <c:pt idx="225">
                  <c:v>Blumenkohl roh</c:v>
                </c:pt>
                <c:pt idx="226">
                  <c:v>Weinbrand - Kirsche</c:v>
                </c:pt>
                <c:pt idx="227">
                  <c:v>Joghurt vollfett</c:v>
                </c:pt>
                <c:pt idx="228">
                  <c:v>Blattspinat frisch</c:v>
                </c:pt>
                <c:pt idx="229">
                  <c:v>Sanddornbeere Fruchtsaft</c:v>
                </c:pt>
                <c:pt idx="230">
                  <c:v>Gewürze-Schnittlauch</c:v>
                </c:pt>
                <c:pt idx="231">
                  <c:v>Schnittlauch frisch</c:v>
                </c:pt>
                <c:pt idx="232">
                  <c:v>Zwiebel</c:v>
                </c:pt>
                <c:pt idx="233">
                  <c:v>Kuhmilch entrahmt</c:v>
                </c:pt>
                <c:pt idx="234">
                  <c:v>Kuhmilch entrahmt</c:v>
                </c:pt>
                <c:pt idx="235">
                  <c:v>Edelkastanie geröstet</c:v>
                </c:pt>
                <c:pt idx="236">
                  <c:v>Kuhmilch Trinkmilch fettarm</c:v>
                </c:pt>
                <c:pt idx="237">
                  <c:v>Oliven grün frisch</c:v>
                </c:pt>
                <c:pt idx="238">
                  <c:v>Shiitakepilz frisch</c:v>
                </c:pt>
                <c:pt idx="239">
                  <c:v>Kokosnussmilch 60% Kokosanteil</c:v>
                </c:pt>
                <c:pt idx="240">
                  <c:v>Kuhmilch vollfett gekocht</c:v>
                </c:pt>
                <c:pt idx="241">
                  <c:v>Kuhmilch Trinkmilch vollfett</c:v>
                </c:pt>
                <c:pt idx="242">
                  <c:v>Getreide-Zuckermais gegart</c:v>
                </c:pt>
                <c:pt idx="243">
                  <c:v>Batate (Süsskartoffel) gegart</c:v>
                </c:pt>
                <c:pt idx="244">
                  <c:v>Oliven</c:v>
                </c:pt>
                <c:pt idx="245">
                  <c:v>Oliven grün gesäuert</c:v>
                </c:pt>
                <c:pt idx="246">
                  <c:v>Kaffeesahne 10 % Fett (naehrwertrechner.de)</c:v>
                </c:pt>
                <c:pt idx="247">
                  <c:v>Spitzkohl frisch</c:v>
                </c:pt>
                <c:pt idx="248">
                  <c:v>Kaffeesahne 15% Fett</c:v>
                </c:pt>
                <c:pt idx="249">
                  <c:v>Bohnen-Stangenbohnen grün frisch</c:v>
                </c:pt>
                <c:pt idx="250">
                  <c:v>Buschbohnen grün frisch</c:v>
                </c:pt>
                <c:pt idx="251">
                  <c:v>Stangenbohnen grün frisch</c:v>
                </c:pt>
                <c:pt idx="252">
                  <c:v>Bohnen grün gegart</c:v>
                </c:pt>
                <c:pt idx="253">
                  <c:v>Artischocken frisch gegart</c:v>
                </c:pt>
                <c:pt idx="254">
                  <c:v>Artischocken frisch</c:v>
                </c:pt>
                <c:pt idx="255">
                  <c:v>Mangold frisch gegart</c:v>
                </c:pt>
                <c:pt idx="256">
                  <c:v>Spargel grün</c:v>
                </c:pt>
                <c:pt idx="257">
                  <c:v>Gemüsepaprika rot frisch</c:v>
                </c:pt>
                <c:pt idx="258">
                  <c:v>Rosenkohl frisch</c:v>
                </c:pt>
                <c:pt idx="259">
                  <c:v>Oregano</c:v>
                </c:pt>
                <c:pt idx="260">
                  <c:v>Gemüsepaprika gelb frisch</c:v>
                </c:pt>
                <c:pt idx="261">
                  <c:v>Flohsamenschalen</c:v>
                </c:pt>
                <c:pt idx="262">
                  <c:v>Sojasprossen frisch</c:v>
                </c:pt>
                <c:pt idx="263">
                  <c:v>Mangold frisch</c:v>
                </c:pt>
                <c:pt idx="264">
                  <c:v>Majoran frisch</c:v>
                </c:pt>
                <c:pt idx="265">
                  <c:v>Bärlauch roh</c:v>
                </c:pt>
                <c:pt idx="266">
                  <c:v>Gemüsepaprika grün frisch</c:v>
                </c:pt>
                <c:pt idx="267">
                  <c:v>Feige frisch</c:v>
                </c:pt>
                <c:pt idx="268">
                  <c:v>Kartoffeln ungeschält frisch</c:v>
                </c:pt>
                <c:pt idx="269">
                  <c:v>Bambussprossen frisch</c:v>
                </c:pt>
                <c:pt idx="270">
                  <c:v>Süsskartoffeln frisch</c:v>
                </c:pt>
                <c:pt idx="271">
                  <c:v>Mungobohnensprossen frisch</c:v>
                </c:pt>
                <c:pt idx="272">
                  <c:v>Mungobohnensprossen</c:v>
                </c:pt>
                <c:pt idx="273">
                  <c:v>Mungobohnensprossen frisch</c:v>
                </c:pt>
                <c:pt idx="274">
                  <c:v>Rosenkohl gegart</c:v>
                </c:pt>
                <c:pt idx="275">
                  <c:v>Kartoffel gegart</c:v>
                </c:pt>
                <c:pt idx="276">
                  <c:v>Salzkartoffeln (Zubereitung Haushalt)</c:v>
                </c:pt>
                <c:pt idx="277">
                  <c:v>Fenchel gegart</c:v>
                </c:pt>
                <c:pt idx="278">
                  <c:v>Stutenmilch</c:v>
                </c:pt>
                <c:pt idx="279">
                  <c:v>Zwetschge getrocknet</c:v>
                </c:pt>
                <c:pt idx="280">
                  <c:v>Petersilienblatt frisch</c:v>
                </c:pt>
                <c:pt idx="281">
                  <c:v>Petersilienblatt frisch</c:v>
                </c:pt>
                <c:pt idx="282">
                  <c:v>Bratkartoffeln (Zubereitung Haushalt)</c:v>
                </c:pt>
                <c:pt idx="283">
                  <c:v>Fenchel frisch</c:v>
                </c:pt>
                <c:pt idx="284">
                  <c:v>Rotkohl frisch</c:v>
                </c:pt>
                <c:pt idx="285">
                  <c:v>Persimone</c:v>
                </c:pt>
                <c:pt idx="286">
                  <c:v>Salbei frisch</c:v>
                </c:pt>
                <c:pt idx="287">
                  <c:v>Spargel weiss gegart</c:v>
                </c:pt>
                <c:pt idx="288">
                  <c:v>Eselsmilch</c:v>
                </c:pt>
                <c:pt idx="289">
                  <c:v>Rote Bete gegart</c:v>
                </c:pt>
                <c:pt idx="290">
                  <c:v>Champignon frisch</c:v>
                </c:pt>
                <c:pt idx="291">
                  <c:v>Himbeere</c:v>
                </c:pt>
                <c:pt idx="292">
                  <c:v>Bohnen grün Konserve</c:v>
                </c:pt>
                <c:pt idx="293">
                  <c:v>Weisskohl frisch</c:v>
                </c:pt>
                <c:pt idx="294">
                  <c:v>Rotkohl frisch gegart</c:v>
                </c:pt>
                <c:pt idx="295">
                  <c:v>Rote Bete Gemüsesaft</c:v>
                </c:pt>
                <c:pt idx="296">
                  <c:v>Thymian frisch</c:v>
                </c:pt>
                <c:pt idx="297">
                  <c:v>Kokosfett</c:v>
                </c:pt>
                <c:pt idx="298">
                  <c:v>Tomatensosse aus frischen Tomaten (Zubereitung Haushalt)</c:v>
                </c:pt>
                <c:pt idx="299">
                  <c:v>Kaki frisch</c:v>
                </c:pt>
                <c:pt idx="300">
                  <c:v>Kokosöl</c:v>
                </c:pt>
                <c:pt idx="301">
                  <c:v>Lauch -Porree gegart</c:v>
                </c:pt>
                <c:pt idx="302">
                  <c:v>Lauch</c:v>
                </c:pt>
                <c:pt idx="303">
                  <c:v>Feldsalat frisch</c:v>
                </c:pt>
                <c:pt idx="304">
                  <c:v>Johannisbeere schwarz frisch</c:v>
                </c:pt>
                <c:pt idx="305">
                  <c:v>Zucchini frisch</c:v>
                </c:pt>
                <c:pt idx="306">
                  <c:v>Zucchini frisch gegart</c:v>
                </c:pt>
                <c:pt idx="307">
                  <c:v>Sauerkraut (Zubereitung Haushalt)</c:v>
                </c:pt>
                <c:pt idx="308">
                  <c:v>Karotte gegart</c:v>
                </c:pt>
                <c:pt idx="309">
                  <c:v>Karotten roh</c:v>
                </c:pt>
                <c:pt idx="310">
                  <c:v>Rucola roh</c:v>
                </c:pt>
                <c:pt idx="311">
                  <c:v>Passionsfrucht - Maracuja frisch</c:v>
                </c:pt>
                <c:pt idx="312">
                  <c:v>Kapstachelbeere</c:v>
                </c:pt>
                <c:pt idx="313">
                  <c:v>Weintraube rot frisch</c:v>
                </c:pt>
                <c:pt idx="314">
                  <c:v>Weintraube weiss frisch</c:v>
                </c:pt>
                <c:pt idx="315">
                  <c:v>Endivien frisch</c:v>
                </c:pt>
                <c:pt idx="316">
                  <c:v>Brombeere</c:v>
                </c:pt>
                <c:pt idx="317">
                  <c:v>Lorbeer</c:v>
                </c:pt>
                <c:pt idx="318">
                  <c:v>Nektarine frisch</c:v>
                </c:pt>
                <c:pt idx="319">
                  <c:v>Acerola getrocknet</c:v>
                </c:pt>
                <c:pt idx="320">
                  <c:v>Orange frisch</c:v>
                </c:pt>
                <c:pt idx="321">
                  <c:v>Weintraube rot Fruchtsaft</c:v>
                </c:pt>
                <c:pt idx="322">
                  <c:v>Lollo Rosso roh</c:v>
                </c:pt>
                <c:pt idx="323">
                  <c:v>Johannisbeere</c:v>
                </c:pt>
                <c:pt idx="324">
                  <c:v>Bleichsellerie Gemüsesaft</c:v>
                </c:pt>
                <c:pt idx="325">
                  <c:v>Sellerieblätter frisch</c:v>
                </c:pt>
                <c:pt idx="326">
                  <c:v>Chinakohl frisch</c:v>
                </c:pt>
                <c:pt idx="327">
                  <c:v>Radieschen frisch</c:v>
                </c:pt>
                <c:pt idx="328">
                  <c:v>Pfirsich frisch</c:v>
                </c:pt>
                <c:pt idx="329">
                  <c:v>Kohlrabi frisch</c:v>
                </c:pt>
                <c:pt idx="330">
                  <c:v>Orange Fruchtsaft</c:v>
                </c:pt>
                <c:pt idx="331">
                  <c:v>Chinakohl frisch gegart</c:v>
                </c:pt>
                <c:pt idx="332">
                  <c:v>Karotte Gemüsesaft</c:v>
                </c:pt>
                <c:pt idx="333">
                  <c:v>Chicoree frisch</c:v>
                </c:pt>
                <c:pt idx="334">
                  <c:v>Kopfsalat frisch</c:v>
                </c:pt>
                <c:pt idx="335">
                  <c:v>Zitrone frisch</c:v>
                </c:pt>
                <c:pt idx="336">
                  <c:v>Stachelbeere</c:v>
                </c:pt>
                <c:pt idx="337">
                  <c:v>Pomelo frisch</c:v>
                </c:pt>
                <c:pt idx="338">
                  <c:v>Pomelo frisch</c:v>
                </c:pt>
                <c:pt idx="339">
                  <c:v>Rosmarin frisch</c:v>
                </c:pt>
                <c:pt idx="340">
                  <c:v>Rettich weiss frisch</c:v>
                </c:pt>
                <c:pt idx="341">
                  <c:v>Eisbergsalat frisch</c:v>
                </c:pt>
                <c:pt idx="342">
                  <c:v>Mandarine frisch </c:v>
                </c:pt>
                <c:pt idx="343">
                  <c:v>Clementine frisch</c:v>
                </c:pt>
                <c:pt idx="344">
                  <c:v>Zitrone Fruchtsaft</c:v>
                </c:pt>
                <c:pt idx="345">
                  <c:v>Bier Starkbier</c:v>
                </c:pt>
                <c:pt idx="346">
                  <c:v>Bier Starkbier</c:v>
                </c:pt>
                <c:pt idx="347">
                  <c:v>Preiselbeere Fruchtsaft</c:v>
                </c:pt>
                <c:pt idx="348">
                  <c:v>Erdbeere frisch</c:v>
                </c:pt>
                <c:pt idx="349">
                  <c:v>Walderdbeere frisch</c:v>
                </c:pt>
                <c:pt idx="350">
                  <c:v>Mandeldrink ungesüsst</c:v>
                </c:pt>
                <c:pt idx="351">
                  <c:v>Reisdrink</c:v>
                </c:pt>
                <c:pt idx="352">
                  <c:v>Brunnenkresse frisch</c:v>
                </c:pt>
                <c:pt idx="353">
                  <c:v>Honigmelone roh</c:v>
                </c:pt>
                <c:pt idx="354">
                  <c:v>Aubergine frisch gegart</c:v>
                </c:pt>
                <c:pt idx="355">
                  <c:v>Aubergine frisch gegart</c:v>
                </c:pt>
                <c:pt idx="356">
                  <c:v>Aubergine frisch</c:v>
                </c:pt>
                <c:pt idx="357">
                  <c:v>Heidelbeere frisch</c:v>
                </c:pt>
                <c:pt idx="358">
                  <c:v>Heidelbeere Fruchtsaft</c:v>
                </c:pt>
                <c:pt idx="359">
                  <c:v>Kresse (Gartenkresse) (naehrwertrechner.de)</c:v>
                </c:pt>
                <c:pt idx="360">
                  <c:v>Kiwi frisch</c:v>
                </c:pt>
                <c:pt idx="361">
                  <c:v>Ingwerknolle</c:v>
                </c:pt>
                <c:pt idx="362">
                  <c:v>Birne frisch</c:v>
                </c:pt>
                <c:pt idx="363">
                  <c:v>Bier</c:v>
                </c:pt>
                <c:pt idx="364">
                  <c:v>Bier Hell</c:v>
                </c:pt>
                <c:pt idx="365">
                  <c:v>Kaffee mit Milch (Getränk)</c:v>
                </c:pt>
                <c:pt idx="366">
                  <c:v>Granatapfel frisch</c:v>
                </c:pt>
                <c:pt idx="367">
                  <c:v>Granatapfel Fruchtsaft</c:v>
                </c:pt>
                <c:pt idx="368">
                  <c:v>Mirabelle frisch</c:v>
                </c:pt>
                <c:pt idx="369">
                  <c:v>Kokoswasser</c:v>
                </c:pt>
                <c:pt idx="370">
                  <c:v>Bier Dunkel</c:v>
                </c:pt>
                <c:pt idx="371">
                  <c:v>Bier alkoholfrei (&lt; 0,5 Gew% Alkohol)</c:v>
                </c:pt>
                <c:pt idx="372">
                  <c:v>Kaffee (Getränk)</c:v>
                </c:pt>
                <c:pt idx="373">
                  <c:v>Wassermelone roh</c:v>
                </c:pt>
                <c:pt idx="374">
                  <c:v>Gurke frisch</c:v>
                </c:pt>
                <c:pt idx="375">
                  <c:v>Kürbissuppe (Zubereitung Haushalt)</c:v>
                </c:pt>
                <c:pt idx="376">
                  <c:v>Pflaume frisch</c:v>
                </c:pt>
                <c:pt idx="377">
                  <c:v>Zwetschge frisch</c:v>
                </c:pt>
                <c:pt idx="378">
                  <c:v>Weizenbier (Weissbier) obergärig</c:v>
                </c:pt>
                <c:pt idx="379">
                  <c:v>Ananas frisch</c:v>
                </c:pt>
                <c:pt idx="380">
                  <c:v>Ananas Fruchtsaft</c:v>
                </c:pt>
                <c:pt idx="381">
                  <c:v>Banane</c:v>
                </c:pt>
                <c:pt idx="382">
                  <c:v>Aprikose</c:v>
                </c:pt>
                <c:pt idx="383">
                  <c:v>Tee schwarz mit Milch (Getränk)</c:v>
                </c:pt>
                <c:pt idx="384">
                  <c:v>Wein-Rotwein leicht</c:v>
                </c:pt>
                <c:pt idx="385">
                  <c:v>Wein-Rotwein mittel Qualitätswein</c:v>
                </c:pt>
                <c:pt idx="386">
                  <c:v>Wein-Rotwein schwer</c:v>
                </c:pt>
                <c:pt idx="387">
                  <c:v>Wein-Weisswein trocken</c:v>
                </c:pt>
                <c:pt idx="388">
                  <c:v>Tomate rot roh</c:v>
                </c:pt>
                <c:pt idx="389">
                  <c:v>Tomaten-Cocktailtomaten</c:v>
                </c:pt>
                <c:pt idx="390">
                  <c:v>Tomaten Gemüsesaft</c:v>
                </c:pt>
                <c:pt idx="391">
                  <c:v>Apfel</c:v>
                </c:pt>
                <c:pt idx="392">
                  <c:v>Apfel Fruchtsaft (Ohne Zuckerzusatz)</c:v>
                </c:pt>
                <c:pt idx="393">
                  <c:v>Apfel Fruchtsaft (Ohne Zuckerzusatz)</c:v>
                </c:pt>
                <c:pt idx="394">
                  <c:v>Mango getrocknet</c:v>
                </c:pt>
                <c:pt idx="395">
                  <c:v>Mango frisch</c:v>
                </c:pt>
                <c:pt idx="396">
                  <c:v>Mango Fruchtsaft</c:v>
                </c:pt>
                <c:pt idx="397">
                  <c:v>Mango Fruchtsaft</c:v>
                </c:pt>
                <c:pt idx="398">
                  <c:v>Papaya roh</c:v>
                </c:pt>
                <c:pt idx="399">
                  <c:v>Gewürze-Kapern</c:v>
                </c:pt>
                <c:pt idx="400">
                  <c:v>Avocado frisch</c:v>
                </c:pt>
                <c:pt idx="401">
                  <c:v>Avocado roh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AS'!$BF$8:$BF$422</c:f>
              <c:numCache>
                <c:formatCode>General</c:formatCode>
                <c:ptCount val="415"/>
                <c:pt idx="0">
                  <c:v>523.70000000000005</c:v>
                </c:pt>
                <c:pt idx="1">
                  <c:v>481</c:v>
                </c:pt>
                <c:pt idx="2">
                  <c:v>470</c:v>
                </c:pt>
                <c:pt idx="3">
                  <c:v>464</c:v>
                </c:pt>
                <c:pt idx="4">
                  <c:v>430</c:v>
                </c:pt>
                <c:pt idx="5">
                  <c:v>424</c:v>
                </c:pt>
                <c:pt idx="6">
                  <c:v>414</c:v>
                </c:pt>
                <c:pt idx="7">
                  <c:v>410</c:v>
                </c:pt>
                <c:pt idx="8">
                  <c:v>408</c:v>
                </c:pt>
                <c:pt idx="9">
                  <c:v>407.5</c:v>
                </c:pt>
                <c:pt idx="10">
                  <c:v>407</c:v>
                </c:pt>
                <c:pt idx="11">
                  <c:v>396.2</c:v>
                </c:pt>
                <c:pt idx="12">
                  <c:v>392</c:v>
                </c:pt>
                <c:pt idx="13">
                  <c:v>390.4</c:v>
                </c:pt>
                <c:pt idx="14">
                  <c:v>390</c:v>
                </c:pt>
                <c:pt idx="15">
                  <c:v>367</c:v>
                </c:pt>
                <c:pt idx="16">
                  <c:v>366</c:v>
                </c:pt>
                <c:pt idx="17">
                  <c:v>340</c:v>
                </c:pt>
                <c:pt idx="18">
                  <c:v>329</c:v>
                </c:pt>
                <c:pt idx="19">
                  <c:v>327</c:v>
                </c:pt>
                <c:pt idx="20">
                  <c:v>322</c:v>
                </c:pt>
                <c:pt idx="21">
                  <c:v>315</c:v>
                </c:pt>
                <c:pt idx="22">
                  <c:v>313</c:v>
                </c:pt>
                <c:pt idx="23">
                  <c:v>310.89999999999998</c:v>
                </c:pt>
                <c:pt idx="24">
                  <c:v>310</c:v>
                </c:pt>
                <c:pt idx="25">
                  <c:v>303.3</c:v>
                </c:pt>
                <c:pt idx="26">
                  <c:v>303</c:v>
                </c:pt>
                <c:pt idx="27">
                  <c:v>294</c:v>
                </c:pt>
                <c:pt idx="28">
                  <c:v>293</c:v>
                </c:pt>
                <c:pt idx="29">
                  <c:v>291</c:v>
                </c:pt>
                <c:pt idx="30">
                  <c:v>287</c:v>
                </c:pt>
                <c:pt idx="31">
                  <c:v>285</c:v>
                </c:pt>
                <c:pt idx="32">
                  <c:v>277</c:v>
                </c:pt>
                <c:pt idx="33">
                  <c:v>271</c:v>
                </c:pt>
                <c:pt idx="34">
                  <c:v>271</c:v>
                </c:pt>
                <c:pt idx="35">
                  <c:v>271</c:v>
                </c:pt>
                <c:pt idx="36">
                  <c:v>271</c:v>
                </c:pt>
                <c:pt idx="37">
                  <c:v>271</c:v>
                </c:pt>
                <c:pt idx="38">
                  <c:v>271</c:v>
                </c:pt>
                <c:pt idx="39">
                  <c:v>271</c:v>
                </c:pt>
                <c:pt idx="40">
                  <c:v>271</c:v>
                </c:pt>
                <c:pt idx="41">
                  <c:v>271</c:v>
                </c:pt>
                <c:pt idx="42">
                  <c:v>271</c:v>
                </c:pt>
                <c:pt idx="43">
                  <c:v>268</c:v>
                </c:pt>
                <c:pt idx="44">
                  <c:v>268</c:v>
                </c:pt>
                <c:pt idx="45">
                  <c:v>267.2</c:v>
                </c:pt>
                <c:pt idx="46">
                  <c:v>264</c:v>
                </c:pt>
                <c:pt idx="47">
                  <c:v>262</c:v>
                </c:pt>
                <c:pt idx="48">
                  <c:v>260.3</c:v>
                </c:pt>
                <c:pt idx="49">
                  <c:v>259</c:v>
                </c:pt>
                <c:pt idx="50">
                  <c:v>258.5</c:v>
                </c:pt>
                <c:pt idx="51">
                  <c:v>257</c:v>
                </c:pt>
                <c:pt idx="52">
                  <c:v>255.6</c:v>
                </c:pt>
                <c:pt idx="53">
                  <c:v>255</c:v>
                </c:pt>
                <c:pt idx="54">
                  <c:v>255</c:v>
                </c:pt>
                <c:pt idx="55">
                  <c:v>254</c:v>
                </c:pt>
                <c:pt idx="56">
                  <c:v>250</c:v>
                </c:pt>
                <c:pt idx="57">
                  <c:v>250</c:v>
                </c:pt>
                <c:pt idx="58">
                  <c:v>248</c:v>
                </c:pt>
                <c:pt idx="59">
                  <c:v>247</c:v>
                </c:pt>
                <c:pt idx="60">
                  <c:v>246</c:v>
                </c:pt>
                <c:pt idx="61">
                  <c:v>240</c:v>
                </c:pt>
                <c:pt idx="62">
                  <c:v>240</c:v>
                </c:pt>
                <c:pt idx="63">
                  <c:v>239</c:v>
                </c:pt>
                <c:pt idx="64">
                  <c:v>235</c:v>
                </c:pt>
                <c:pt idx="65">
                  <c:v>234</c:v>
                </c:pt>
                <c:pt idx="66">
                  <c:v>233</c:v>
                </c:pt>
                <c:pt idx="67">
                  <c:v>232</c:v>
                </c:pt>
                <c:pt idx="68">
                  <c:v>231</c:v>
                </c:pt>
                <c:pt idx="69">
                  <c:v>231</c:v>
                </c:pt>
                <c:pt idx="70">
                  <c:v>231</c:v>
                </c:pt>
                <c:pt idx="71">
                  <c:v>230</c:v>
                </c:pt>
                <c:pt idx="72">
                  <c:v>230</c:v>
                </c:pt>
                <c:pt idx="73">
                  <c:v>227.2</c:v>
                </c:pt>
                <c:pt idx="74">
                  <c:v>223</c:v>
                </c:pt>
                <c:pt idx="75">
                  <c:v>222</c:v>
                </c:pt>
                <c:pt idx="76">
                  <c:v>222</c:v>
                </c:pt>
                <c:pt idx="77">
                  <c:v>221</c:v>
                </c:pt>
                <c:pt idx="78">
                  <c:v>219</c:v>
                </c:pt>
                <c:pt idx="79">
                  <c:v>219</c:v>
                </c:pt>
                <c:pt idx="80">
                  <c:v>218</c:v>
                </c:pt>
                <c:pt idx="81">
                  <c:v>217</c:v>
                </c:pt>
                <c:pt idx="82">
                  <c:v>216</c:v>
                </c:pt>
                <c:pt idx="83">
                  <c:v>216</c:v>
                </c:pt>
                <c:pt idx="84">
                  <c:v>214</c:v>
                </c:pt>
                <c:pt idx="85">
                  <c:v>214</c:v>
                </c:pt>
                <c:pt idx="86">
                  <c:v>214</c:v>
                </c:pt>
                <c:pt idx="87">
                  <c:v>213</c:v>
                </c:pt>
                <c:pt idx="88">
                  <c:v>212</c:v>
                </c:pt>
                <c:pt idx="89">
                  <c:v>211</c:v>
                </c:pt>
                <c:pt idx="90">
                  <c:v>210</c:v>
                </c:pt>
                <c:pt idx="91">
                  <c:v>209</c:v>
                </c:pt>
                <c:pt idx="92">
                  <c:v>209</c:v>
                </c:pt>
                <c:pt idx="93">
                  <c:v>208.2</c:v>
                </c:pt>
                <c:pt idx="94">
                  <c:v>208</c:v>
                </c:pt>
                <c:pt idx="95">
                  <c:v>204</c:v>
                </c:pt>
                <c:pt idx="96">
                  <c:v>203</c:v>
                </c:pt>
                <c:pt idx="97">
                  <c:v>202</c:v>
                </c:pt>
                <c:pt idx="98">
                  <c:v>200.9</c:v>
                </c:pt>
                <c:pt idx="99">
                  <c:v>198.8</c:v>
                </c:pt>
                <c:pt idx="100">
                  <c:v>198</c:v>
                </c:pt>
                <c:pt idx="101">
                  <c:v>196</c:v>
                </c:pt>
                <c:pt idx="102">
                  <c:v>195</c:v>
                </c:pt>
                <c:pt idx="103">
                  <c:v>192</c:v>
                </c:pt>
                <c:pt idx="104">
                  <c:v>189</c:v>
                </c:pt>
                <c:pt idx="105">
                  <c:v>187</c:v>
                </c:pt>
                <c:pt idx="106">
                  <c:v>184</c:v>
                </c:pt>
                <c:pt idx="107">
                  <c:v>183</c:v>
                </c:pt>
                <c:pt idx="108">
                  <c:v>182</c:v>
                </c:pt>
                <c:pt idx="109">
                  <c:v>182</c:v>
                </c:pt>
                <c:pt idx="110">
                  <c:v>181</c:v>
                </c:pt>
                <c:pt idx="111">
                  <c:v>181</c:v>
                </c:pt>
                <c:pt idx="112">
                  <c:v>174</c:v>
                </c:pt>
                <c:pt idx="113">
                  <c:v>170.4</c:v>
                </c:pt>
                <c:pt idx="114">
                  <c:v>169</c:v>
                </c:pt>
                <c:pt idx="115">
                  <c:v>168</c:v>
                </c:pt>
                <c:pt idx="116">
                  <c:v>161</c:v>
                </c:pt>
                <c:pt idx="117">
                  <c:v>158</c:v>
                </c:pt>
                <c:pt idx="118">
                  <c:v>157</c:v>
                </c:pt>
                <c:pt idx="119">
                  <c:v>153</c:v>
                </c:pt>
                <c:pt idx="120">
                  <c:v>153</c:v>
                </c:pt>
                <c:pt idx="121">
                  <c:v>149</c:v>
                </c:pt>
                <c:pt idx="122">
                  <c:v>147.4</c:v>
                </c:pt>
                <c:pt idx="123">
                  <c:v>147</c:v>
                </c:pt>
                <c:pt idx="124">
                  <c:v>144</c:v>
                </c:pt>
                <c:pt idx="125">
                  <c:v>144</c:v>
                </c:pt>
                <c:pt idx="126">
                  <c:v>142</c:v>
                </c:pt>
                <c:pt idx="127">
                  <c:v>137.6</c:v>
                </c:pt>
                <c:pt idx="128">
                  <c:v>130</c:v>
                </c:pt>
                <c:pt idx="129">
                  <c:v>130</c:v>
                </c:pt>
                <c:pt idx="130">
                  <c:v>129</c:v>
                </c:pt>
                <c:pt idx="131">
                  <c:v>128</c:v>
                </c:pt>
                <c:pt idx="132">
                  <c:v>128</c:v>
                </c:pt>
                <c:pt idx="133">
                  <c:v>126</c:v>
                </c:pt>
                <c:pt idx="134">
                  <c:v>118</c:v>
                </c:pt>
                <c:pt idx="135">
                  <c:v>117</c:v>
                </c:pt>
                <c:pt idx="136">
                  <c:v>116</c:v>
                </c:pt>
                <c:pt idx="137">
                  <c:v>115</c:v>
                </c:pt>
                <c:pt idx="138">
                  <c:v>114</c:v>
                </c:pt>
                <c:pt idx="139">
                  <c:v>114</c:v>
                </c:pt>
                <c:pt idx="140">
                  <c:v>114</c:v>
                </c:pt>
                <c:pt idx="141">
                  <c:v>111.6</c:v>
                </c:pt>
                <c:pt idx="142">
                  <c:v>111.6</c:v>
                </c:pt>
                <c:pt idx="143">
                  <c:v>108</c:v>
                </c:pt>
                <c:pt idx="144">
                  <c:v>108</c:v>
                </c:pt>
                <c:pt idx="145">
                  <c:v>105</c:v>
                </c:pt>
                <c:pt idx="146">
                  <c:v>105</c:v>
                </c:pt>
                <c:pt idx="147">
                  <c:v>105</c:v>
                </c:pt>
                <c:pt idx="148">
                  <c:v>102</c:v>
                </c:pt>
                <c:pt idx="149">
                  <c:v>102</c:v>
                </c:pt>
                <c:pt idx="150">
                  <c:v>102</c:v>
                </c:pt>
                <c:pt idx="151">
                  <c:v>102</c:v>
                </c:pt>
                <c:pt idx="152">
                  <c:v>101</c:v>
                </c:pt>
                <c:pt idx="153">
                  <c:v>100</c:v>
                </c:pt>
                <c:pt idx="154">
                  <c:v>97</c:v>
                </c:pt>
                <c:pt idx="155">
                  <c:v>96</c:v>
                </c:pt>
                <c:pt idx="156">
                  <c:v>95</c:v>
                </c:pt>
                <c:pt idx="157">
                  <c:v>93</c:v>
                </c:pt>
                <c:pt idx="158">
                  <c:v>93</c:v>
                </c:pt>
                <c:pt idx="159">
                  <c:v>90</c:v>
                </c:pt>
                <c:pt idx="160">
                  <c:v>88</c:v>
                </c:pt>
                <c:pt idx="161">
                  <c:v>87</c:v>
                </c:pt>
                <c:pt idx="162">
                  <c:v>87</c:v>
                </c:pt>
                <c:pt idx="163">
                  <c:v>85</c:v>
                </c:pt>
                <c:pt idx="164">
                  <c:v>85</c:v>
                </c:pt>
                <c:pt idx="165">
                  <c:v>85</c:v>
                </c:pt>
                <c:pt idx="166">
                  <c:v>85</c:v>
                </c:pt>
                <c:pt idx="167">
                  <c:v>84</c:v>
                </c:pt>
                <c:pt idx="168">
                  <c:v>83</c:v>
                </c:pt>
                <c:pt idx="169">
                  <c:v>82</c:v>
                </c:pt>
                <c:pt idx="170">
                  <c:v>80</c:v>
                </c:pt>
                <c:pt idx="171">
                  <c:v>77.5</c:v>
                </c:pt>
                <c:pt idx="172">
                  <c:v>76</c:v>
                </c:pt>
                <c:pt idx="173">
                  <c:v>75</c:v>
                </c:pt>
                <c:pt idx="174">
                  <c:v>72</c:v>
                </c:pt>
                <c:pt idx="175">
                  <c:v>68</c:v>
                </c:pt>
                <c:pt idx="176">
                  <c:v>67</c:v>
                </c:pt>
                <c:pt idx="177">
                  <c:v>67</c:v>
                </c:pt>
                <c:pt idx="178">
                  <c:v>66</c:v>
                </c:pt>
                <c:pt idx="179">
                  <c:v>65</c:v>
                </c:pt>
                <c:pt idx="180">
                  <c:v>64</c:v>
                </c:pt>
                <c:pt idx="181">
                  <c:v>63</c:v>
                </c:pt>
                <c:pt idx="182">
                  <c:v>62</c:v>
                </c:pt>
                <c:pt idx="183">
                  <c:v>60</c:v>
                </c:pt>
                <c:pt idx="184">
                  <c:v>60</c:v>
                </c:pt>
                <c:pt idx="185">
                  <c:v>54</c:v>
                </c:pt>
                <c:pt idx="186">
                  <c:v>52</c:v>
                </c:pt>
                <c:pt idx="187">
                  <c:v>52</c:v>
                </c:pt>
                <c:pt idx="188">
                  <c:v>51</c:v>
                </c:pt>
                <c:pt idx="189">
                  <c:v>50</c:v>
                </c:pt>
                <c:pt idx="190">
                  <c:v>49</c:v>
                </c:pt>
                <c:pt idx="191">
                  <c:v>49</c:v>
                </c:pt>
                <c:pt idx="192">
                  <c:v>47</c:v>
                </c:pt>
                <c:pt idx="193">
                  <c:v>47</c:v>
                </c:pt>
                <c:pt idx="194">
                  <c:v>46</c:v>
                </c:pt>
                <c:pt idx="195">
                  <c:v>44</c:v>
                </c:pt>
                <c:pt idx="196">
                  <c:v>42</c:v>
                </c:pt>
                <c:pt idx="197">
                  <c:v>42</c:v>
                </c:pt>
                <c:pt idx="198">
                  <c:v>42</c:v>
                </c:pt>
                <c:pt idx="199">
                  <c:v>41</c:v>
                </c:pt>
                <c:pt idx="200">
                  <c:v>40</c:v>
                </c:pt>
                <c:pt idx="201">
                  <c:v>39</c:v>
                </c:pt>
                <c:pt idx="202">
                  <c:v>39</c:v>
                </c:pt>
                <c:pt idx="203">
                  <c:v>37</c:v>
                </c:pt>
                <c:pt idx="204">
                  <c:v>36</c:v>
                </c:pt>
                <c:pt idx="205">
                  <c:v>36</c:v>
                </c:pt>
                <c:pt idx="206">
                  <c:v>36</c:v>
                </c:pt>
                <c:pt idx="207">
                  <c:v>35</c:v>
                </c:pt>
                <c:pt idx="208">
                  <c:v>35</c:v>
                </c:pt>
                <c:pt idx="209">
                  <c:v>35</c:v>
                </c:pt>
                <c:pt idx="210">
                  <c:v>35</c:v>
                </c:pt>
                <c:pt idx="211">
                  <c:v>35</c:v>
                </c:pt>
                <c:pt idx="212">
                  <c:v>35</c:v>
                </c:pt>
                <c:pt idx="213">
                  <c:v>34</c:v>
                </c:pt>
                <c:pt idx="214">
                  <c:v>34</c:v>
                </c:pt>
                <c:pt idx="215">
                  <c:v>34</c:v>
                </c:pt>
                <c:pt idx="216">
                  <c:v>33.6</c:v>
                </c:pt>
                <c:pt idx="217">
                  <c:v>33</c:v>
                </c:pt>
                <c:pt idx="218">
                  <c:v>33</c:v>
                </c:pt>
                <c:pt idx="219">
                  <c:v>33</c:v>
                </c:pt>
                <c:pt idx="220">
                  <c:v>33</c:v>
                </c:pt>
                <c:pt idx="221">
                  <c:v>33</c:v>
                </c:pt>
                <c:pt idx="222">
                  <c:v>33</c:v>
                </c:pt>
                <c:pt idx="223">
                  <c:v>32</c:v>
                </c:pt>
                <c:pt idx="224">
                  <c:v>32</c:v>
                </c:pt>
                <c:pt idx="225">
                  <c:v>31</c:v>
                </c:pt>
                <c:pt idx="226">
                  <c:v>31</c:v>
                </c:pt>
                <c:pt idx="227">
                  <c:v>30</c:v>
                </c:pt>
                <c:pt idx="228">
                  <c:v>30</c:v>
                </c:pt>
                <c:pt idx="229">
                  <c:v>30</c:v>
                </c:pt>
                <c:pt idx="230">
                  <c:v>29</c:v>
                </c:pt>
                <c:pt idx="231">
                  <c:v>29</c:v>
                </c:pt>
                <c:pt idx="232">
                  <c:v>29</c:v>
                </c:pt>
                <c:pt idx="233">
                  <c:v>28</c:v>
                </c:pt>
                <c:pt idx="234">
                  <c:v>28</c:v>
                </c:pt>
                <c:pt idx="235">
                  <c:v>28</c:v>
                </c:pt>
                <c:pt idx="236">
                  <c:v>27</c:v>
                </c:pt>
                <c:pt idx="237">
                  <c:v>27</c:v>
                </c:pt>
                <c:pt idx="238">
                  <c:v>27</c:v>
                </c:pt>
                <c:pt idx="239">
                  <c:v>26.3</c:v>
                </c:pt>
                <c:pt idx="240">
                  <c:v>26</c:v>
                </c:pt>
                <c:pt idx="241">
                  <c:v>26</c:v>
                </c:pt>
                <c:pt idx="242">
                  <c:v>26</c:v>
                </c:pt>
                <c:pt idx="243">
                  <c:v>26</c:v>
                </c:pt>
                <c:pt idx="244">
                  <c:v>26</c:v>
                </c:pt>
                <c:pt idx="245">
                  <c:v>26</c:v>
                </c:pt>
                <c:pt idx="246">
                  <c:v>25</c:v>
                </c:pt>
                <c:pt idx="247">
                  <c:v>25</c:v>
                </c:pt>
                <c:pt idx="248">
                  <c:v>24</c:v>
                </c:pt>
                <c:pt idx="249">
                  <c:v>24</c:v>
                </c:pt>
                <c:pt idx="250">
                  <c:v>24</c:v>
                </c:pt>
                <c:pt idx="251">
                  <c:v>24</c:v>
                </c:pt>
                <c:pt idx="252">
                  <c:v>24</c:v>
                </c:pt>
                <c:pt idx="253">
                  <c:v>24</c:v>
                </c:pt>
                <c:pt idx="254">
                  <c:v>24</c:v>
                </c:pt>
                <c:pt idx="255">
                  <c:v>23</c:v>
                </c:pt>
                <c:pt idx="256">
                  <c:v>23</c:v>
                </c:pt>
                <c:pt idx="257">
                  <c:v>23</c:v>
                </c:pt>
                <c:pt idx="258">
                  <c:v>22</c:v>
                </c:pt>
                <c:pt idx="259">
                  <c:v>22</c:v>
                </c:pt>
                <c:pt idx="260">
                  <c:v>22</c:v>
                </c:pt>
                <c:pt idx="261">
                  <c:v>21.9</c:v>
                </c:pt>
                <c:pt idx="262">
                  <c:v>21</c:v>
                </c:pt>
                <c:pt idx="263">
                  <c:v>21</c:v>
                </c:pt>
                <c:pt idx="264">
                  <c:v>21</c:v>
                </c:pt>
                <c:pt idx="265">
                  <c:v>21</c:v>
                </c:pt>
                <c:pt idx="266">
                  <c:v>21</c:v>
                </c:pt>
                <c:pt idx="267">
                  <c:v>21</c:v>
                </c:pt>
                <c:pt idx="268">
                  <c:v>20</c:v>
                </c:pt>
                <c:pt idx="269">
                  <c:v>20</c:v>
                </c:pt>
                <c:pt idx="270">
                  <c:v>20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18</c:v>
                </c:pt>
                <c:pt idx="279">
                  <c:v>18</c:v>
                </c:pt>
                <c:pt idx="280">
                  <c:v>18</c:v>
                </c:pt>
                <c:pt idx="281">
                  <c:v>18</c:v>
                </c:pt>
                <c:pt idx="282">
                  <c:v>18</c:v>
                </c:pt>
                <c:pt idx="283">
                  <c:v>18</c:v>
                </c:pt>
                <c:pt idx="284">
                  <c:v>18</c:v>
                </c:pt>
                <c:pt idx="285">
                  <c:v>18</c:v>
                </c:pt>
                <c:pt idx="286">
                  <c:v>17</c:v>
                </c:pt>
                <c:pt idx="287">
                  <c:v>17</c:v>
                </c:pt>
                <c:pt idx="288">
                  <c:v>16</c:v>
                </c:pt>
                <c:pt idx="289">
                  <c:v>16</c:v>
                </c:pt>
                <c:pt idx="290">
                  <c:v>16</c:v>
                </c:pt>
                <c:pt idx="291">
                  <c:v>16</c:v>
                </c:pt>
                <c:pt idx="292">
                  <c:v>16</c:v>
                </c:pt>
                <c:pt idx="293">
                  <c:v>16</c:v>
                </c:pt>
                <c:pt idx="294">
                  <c:v>16</c:v>
                </c:pt>
                <c:pt idx="295">
                  <c:v>15</c:v>
                </c:pt>
                <c:pt idx="296">
                  <c:v>15</c:v>
                </c:pt>
                <c:pt idx="297">
                  <c:v>14</c:v>
                </c:pt>
                <c:pt idx="298">
                  <c:v>14</c:v>
                </c:pt>
                <c:pt idx="299">
                  <c:v>14</c:v>
                </c:pt>
                <c:pt idx="300">
                  <c:v>14</c:v>
                </c:pt>
                <c:pt idx="301">
                  <c:v>13</c:v>
                </c:pt>
                <c:pt idx="302">
                  <c:v>13</c:v>
                </c:pt>
                <c:pt idx="303">
                  <c:v>13</c:v>
                </c:pt>
                <c:pt idx="304">
                  <c:v>13</c:v>
                </c:pt>
                <c:pt idx="305">
                  <c:v>13</c:v>
                </c:pt>
                <c:pt idx="306">
                  <c:v>13</c:v>
                </c:pt>
                <c:pt idx="307">
                  <c:v>13</c:v>
                </c:pt>
                <c:pt idx="308">
                  <c:v>13</c:v>
                </c:pt>
                <c:pt idx="309">
                  <c:v>13</c:v>
                </c:pt>
                <c:pt idx="310">
                  <c:v>12.4</c:v>
                </c:pt>
                <c:pt idx="311">
                  <c:v>12</c:v>
                </c:pt>
                <c:pt idx="312">
                  <c:v>12</c:v>
                </c:pt>
                <c:pt idx="313">
                  <c:v>12</c:v>
                </c:pt>
                <c:pt idx="314">
                  <c:v>12</c:v>
                </c:pt>
                <c:pt idx="315">
                  <c:v>12</c:v>
                </c:pt>
                <c:pt idx="316">
                  <c:v>12</c:v>
                </c:pt>
                <c:pt idx="317">
                  <c:v>12</c:v>
                </c:pt>
                <c:pt idx="318">
                  <c:v>11</c:v>
                </c:pt>
                <c:pt idx="319">
                  <c:v>11</c:v>
                </c:pt>
                <c:pt idx="320">
                  <c:v>11</c:v>
                </c:pt>
                <c:pt idx="321">
                  <c:v>11</c:v>
                </c:pt>
                <c:pt idx="322">
                  <c:v>11</c:v>
                </c:pt>
                <c:pt idx="323">
                  <c:v>11</c:v>
                </c:pt>
                <c:pt idx="324">
                  <c:v>11</c:v>
                </c:pt>
                <c:pt idx="325">
                  <c:v>11</c:v>
                </c:pt>
                <c:pt idx="326">
                  <c:v>11</c:v>
                </c:pt>
                <c:pt idx="327">
                  <c:v>11</c:v>
                </c:pt>
                <c:pt idx="328">
                  <c:v>10</c:v>
                </c:pt>
                <c:pt idx="329">
                  <c:v>10</c:v>
                </c:pt>
                <c:pt idx="330">
                  <c:v>10</c:v>
                </c:pt>
                <c:pt idx="331">
                  <c:v>10</c:v>
                </c:pt>
                <c:pt idx="332">
                  <c:v>10</c:v>
                </c:pt>
                <c:pt idx="333">
                  <c:v>9</c:v>
                </c:pt>
                <c:pt idx="334">
                  <c:v>9</c:v>
                </c:pt>
                <c:pt idx="335">
                  <c:v>9</c:v>
                </c:pt>
                <c:pt idx="336">
                  <c:v>8</c:v>
                </c:pt>
                <c:pt idx="337">
                  <c:v>8</c:v>
                </c:pt>
                <c:pt idx="338">
                  <c:v>8</c:v>
                </c:pt>
                <c:pt idx="339">
                  <c:v>8</c:v>
                </c:pt>
                <c:pt idx="340">
                  <c:v>8</c:v>
                </c:pt>
                <c:pt idx="341">
                  <c:v>7</c:v>
                </c:pt>
                <c:pt idx="342">
                  <c:v>7</c:v>
                </c:pt>
                <c:pt idx="343">
                  <c:v>7</c:v>
                </c:pt>
                <c:pt idx="344">
                  <c:v>7</c:v>
                </c:pt>
                <c:pt idx="345">
                  <c:v>7</c:v>
                </c:pt>
                <c:pt idx="346">
                  <c:v>7</c:v>
                </c:pt>
                <c:pt idx="347">
                  <c:v>7</c:v>
                </c:pt>
                <c:pt idx="348">
                  <c:v>7</c:v>
                </c:pt>
                <c:pt idx="349">
                  <c:v>7</c:v>
                </c:pt>
                <c:pt idx="350">
                  <c:v>6.6</c:v>
                </c:pt>
                <c:pt idx="351">
                  <c:v>6.1</c:v>
                </c:pt>
                <c:pt idx="352">
                  <c:v>6</c:v>
                </c:pt>
                <c:pt idx="353">
                  <c:v>6</c:v>
                </c:pt>
                <c:pt idx="354">
                  <c:v>6</c:v>
                </c:pt>
                <c:pt idx="355">
                  <c:v>6</c:v>
                </c:pt>
                <c:pt idx="356">
                  <c:v>6</c:v>
                </c:pt>
                <c:pt idx="357">
                  <c:v>6</c:v>
                </c:pt>
                <c:pt idx="358">
                  <c:v>6</c:v>
                </c:pt>
                <c:pt idx="359">
                  <c:v>5</c:v>
                </c:pt>
                <c:pt idx="360">
                  <c:v>5</c:v>
                </c:pt>
                <c:pt idx="361">
                  <c:v>5</c:v>
                </c:pt>
                <c:pt idx="362">
                  <c:v>5</c:v>
                </c:pt>
                <c:pt idx="363">
                  <c:v>5</c:v>
                </c:pt>
                <c:pt idx="364">
                  <c:v>5</c:v>
                </c:pt>
                <c:pt idx="365">
                  <c:v>5</c:v>
                </c:pt>
                <c:pt idx="366">
                  <c:v>4</c:v>
                </c:pt>
                <c:pt idx="367">
                  <c:v>4</c:v>
                </c:pt>
                <c:pt idx="368">
                  <c:v>4</c:v>
                </c:pt>
                <c:pt idx="369">
                  <c:v>4</c:v>
                </c:pt>
                <c:pt idx="370">
                  <c:v>4</c:v>
                </c:pt>
                <c:pt idx="371">
                  <c:v>4</c:v>
                </c:pt>
                <c:pt idx="372">
                  <c:v>4</c:v>
                </c:pt>
                <c:pt idx="373">
                  <c:v>3</c:v>
                </c:pt>
                <c:pt idx="374">
                  <c:v>3</c:v>
                </c:pt>
                <c:pt idx="375">
                  <c:v>3</c:v>
                </c:pt>
                <c:pt idx="376">
                  <c:v>3</c:v>
                </c:pt>
                <c:pt idx="377">
                  <c:v>3</c:v>
                </c:pt>
                <c:pt idx="378">
                  <c:v>3</c:v>
                </c:pt>
                <c:pt idx="379">
                  <c:v>2</c:v>
                </c:pt>
                <c:pt idx="380">
                  <c:v>2</c:v>
                </c:pt>
                <c:pt idx="381">
                  <c:v>2</c:v>
                </c:pt>
                <c:pt idx="382">
                  <c:v>2</c:v>
                </c:pt>
                <c:pt idx="383">
                  <c:v>2</c:v>
                </c:pt>
                <c:pt idx="384">
                  <c:v>2</c:v>
                </c:pt>
                <c:pt idx="385">
                  <c:v>2</c:v>
                </c:pt>
                <c:pt idx="386">
                  <c:v>2</c:v>
                </c:pt>
                <c:pt idx="387">
                  <c:v>2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48-4DFB-AEAF-FBBBA965A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535040"/>
        <c:axId val="218536576"/>
      </c:barChart>
      <c:catAx>
        <c:axId val="218535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536576"/>
        <c:crosses val="autoZero"/>
        <c:auto val="1"/>
        <c:lblAlgn val="ctr"/>
        <c:lblOffset val="100"/>
        <c:noMultiLvlLbl val="0"/>
      </c:catAx>
      <c:valAx>
        <c:axId val="21853657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53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Phenylalanin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Phenylalanin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'Hitliste NWR AS'!$BS$8:$BS$422</c:f>
              <c:strCache>
                <c:ptCount val="415"/>
                <c:pt idx="0">
                  <c:v>Lupinenschrot</c:v>
                </c:pt>
                <c:pt idx="1">
                  <c:v>Kürbiskerne getrocknet</c:v>
                </c:pt>
                <c:pt idx="2">
                  <c:v>Erdnuss geröstet</c:v>
                </c:pt>
                <c:pt idx="3">
                  <c:v>Kürbiskerne geröstet</c:v>
                </c:pt>
                <c:pt idx="4">
                  <c:v>Emmentaler</c:v>
                </c:pt>
                <c:pt idx="5">
                  <c:v>Emmentaler Vollfettstufe</c:v>
                </c:pt>
                <c:pt idx="6">
                  <c:v>Schnittkäse aus Ziegenmilch (50% Fett i. Tr.)</c:v>
                </c:pt>
                <c:pt idx="7">
                  <c:v>Tilsiter</c:v>
                </c:pt>
                <c:pt idx="8">
                  <c:v>Sonnenblumenkern</c:v>
                </c:pt>
                <c:pt idx="9">
                  <c:v>Mandel süss Mehl</c:v>
                </c:pt>
                <c:pt idx="10">
                  <c:v>Schnittkäse aus Ziegenmilch (45% Fett i. Tr.)</c:v>
                </c:pt>
                <c:pt idx="11">
                  <c:v>Bergkäse aus Ziegenmilch Vollfettstufe</c:v>
                </c:pt>
                <c:pt idx="12">
                  <c:v>Kalb Schnitzel (mager) frisch gegart</c:v>
                </c:pt>
                <c:pt idx="13">
                  <c:v>Mandeln gebrannt</c:v>
                </c:pt>
                <c:pt idx="14">
                  <c:v>Mungobohnen reif frisch</c:v>
                </c:pt>
                <c:pt idx="15">
                  <c:v>Linsen reif frisch</c:v>
                </c:pt>
                <c:pt idx="16">
                  <c:v>Weichkäse aus Ziegenmilch (50% Fett i. Tr.)</c:v>
                </c:pt>
                <c:pt idx="17">
                  <c:v>Kümmelkäse Rahmstufe</c:v>
                </c:pt>
                <c:pt idx="18">
                  <c:v>Rind Hackfleisch gegart</c:v>
                </c:pt>
                <c:pt idx="19">
                  <c:v>Brathähnchen Brustfilet gebraten (zubereitet ohne Fett)</c:v>
                </c:pt>
                <c:pt idx="20">
                  <c:v>Leinsamen</c:v>
                </c:pt>
                <c:pt idx="21">
                  <c:v>Kalb Filet (Lende) (mittelfett) frisch gegart</c:v>
                </c:pt>
                <c:pt idx="22">
                  <c:v>Chiasamen</c:v>
                </c:pt>
                <c:pt idx="23">
                  <c:v>Mandel süss geröstet und gesalzen</c:v>
                </c:pt>
                <c:pt idx="24">
                  <c:v>Kaviar echt</c:v>
                </c:pt>
                <c:pt idx="25">
                  <c:v>Mozzarella</c:v>
                </c:pt>
                <c:pt idx="26">
                  <c:v>Pute Schenkel frisch gegart</c:v>
                </c:pt>
                <c:pt idx="27">
                  <c:v>Roquefort</c:v>
                </c:pt>
                <c:pt idx="28">
                  <c:v>Weizen Keim</c:v>
                </c:pt>
                <c:pt idx="29">
                  <c:v>Pute Brust frisch</c:v>
                </c:pt>
                <c:pt idx="30">
                  <c:v>Dinkel ganzes Korn roh</c:v>
                </c:pt>
                <c:pt idx="31">
                  <c:v>Weichkäse aus Ziegenmilch (45% Fett i. Tr.)</c:v>
                </c:pt>
                <c:pt idx="32">
                  <c:v>Weichkäse aus Ziegenmilch (45% Fett i. Tr.)</c:v>
                </c:pt>
                <c:pt idx="33">
                  <c:v>Kümmelkäse Vollfettstufe</c:v>
                </c:pt>
                <c:pt idx="34">
                  <c:v>Kokosnuss Mehl</c:v>
                </c:pt>
                <c:pt idx="35">
                  <c:v>Kalbsleber gebraten</c:v>
                </c:pt>
                <c:pt idx="36">
                  <c:v>Pistazie geröstet</c:v>
                </c:pt>
                <c:pt idx="37">
                  <c:v>Forelle frisch gebraten Fischzuschnitt</c:v>
                </c:pt>
                <c:pt idx="38">
                  <c:v>Mozzarella 30% Fett i. Tr.</c:v>
                </c:pt>
                <c:pt idx="39">
                  <c:v>Pinienkerne</c:v>
                </c:pt>
                <c:pt idx="40">
                  <c:v>Forelle blau (Zubereitung Gastronomie)</c:v>
                </c:pt>
                <c:pt idx="41">
                  <c:v>Schwein Filet (mager) frisch</c:v>
                </c:pt>
                <c:pt idx="42">
                  <c:v>Paranuss frisch</c:v>
                </c:pt>
                <c:pt idx="43">
                  <c:v>Gänseleberpastete</c:v>
                </c:pt>
                <c:pt idx="44">
                  <c:v>Rind Filetsteak frisch</c:v>
                </c:pt>
                <c:pt idx="45">
                  <c:v>Reh Fleisch (mager) frisch</c:v>
                </c:pt>
                <c:pt idx="46">
                  <c:v>Schwein Schnitzel (mittelfett) frisch</c:v>
                </c:pt>
                <c:pt idx="47">
                  <c:v>Zander frisch gebraten Fischzuschnitt</c:v>
                </c:pt>
                <c:pt idx="48">
                  <c:v>Forellenfilets gebraten (Zubereitung Gastronomie)</c:v>
                </c:pt>
                <c:pt idx="49">
                  <c:v>Kalb Leber gegart</c:v>
                </c:pt>
                <c:pt idx="50">
                  <c:v>Riesengarnelen gegrillt (Zubereitung Grossküche)</c:v>
                </c:pt>
                <c:pt idx="51">
                  <c:v>Schwein Schinkenspeck roh geräuchert</c:v>
                </c:pt>
                <c:pt idx="52">
                  <c:v>Kalb Steak (mager) frisch</c:v>
                </c:pt>
                <c:pt idx="53">
                  <c:v>Forelle geräuchert</c:v>
                </c:pt>
                <c:pt idx="54">
                  <c:v>Hirsch Fleisch (mager) frisch</c:v>
                </c:pt>
                <c:pt idx="55">
                  <c:v>Flohsamen</c:v>
                </c:pt>
                <c:pt idx="56">
                  <c:v>Kalb Hackfleisch frisch</c:v>
                </c:pt>
                <c:pt idx="57">
                  <c:v>Rind Hackfleisch frisch</c:v>
                </c:pt>
                <c:pt idx="58">
                  <c:v>Feta</c:v>
                </c:pt>
                <c:pt idx="59">
                  <c:v>Schafskäse</c:v>
                </c:pt>
                <c:pt idx="60">
                  <c:v>Brathähnchen Schenkel gegrillt</c:v>
                </c:pt>
                <c:pt idx="61">
                  <c:v>Cashewnuss frisch</c:v>
                </c:pt>
                <c:pt idx="62">
                  <c:v>Leberpastete</c:v>
                </c:pt>
                <c:pt idx="63">
                  <c:v>Getreide-Hafer</c:v>
                </c:pt>
                <c:pt idx="64">
                  <c:v>Schweineschnitzel paniert, gebraten</c:v>
                </c:pt>
                <c:pt idx="65">
                  <c:v>Schweineschnitzel paniert, gebraten (Zubereitung Gastronomie)</c:v>
                </c:pt>
                <c:pt idx="66">
                  <c:v>Bachsaibling geräuchert</c:v>
                </c:pt>
                <c:pt idx="67">
                  <c:v>Garnele frisch</c:v>
                </c:pt>
                <c:pt idx="68">
                  <c:v>Dinkel Vollkornmehl</c:v>
                </c:pt>
                <c:pt idx="69">
                  <c:v>Spiegelei</c:v>
                </c:pt>
                <c:pt idx="70">
                  <c:v>Lachs geräuchert</c:v>
                </c:pt>
                <c:pt idx="71">
                  <c:v>Schinkenpastete</c:v>
                </c:pt>
                <c:pt idx="72">
                  <c:v>Zander frisch Fischzuschnitt</c:v>
                </c:pt>
                <c:pt idx="73">
                  <c:v>Cashewnuss geröstet</c:v>
                </c:pt>
                <c:pt idx="74">
                  <c:v>Krabbe klein (Shrimps) gegart</c:v>
                </c:pt>
                <c:pt idx="75">
                  <c:v>Schwein Hackfleisch frisch</c:v>
                </c:pt>
                <c:pt idx="76">
                  <c:v>Zanderfilet paniert, gebraten (Zubereitung Gastronomie)</c:v>
                </c:pt>
                <c:pt idx="77">
                  <c:v>Fleischkäse</c:v>
                </c:pt>
                <c:pt idx="78">
                  <c:v>Schwein Speck durchwachsen (Frühstücksspeck)</c:v>
                </c:pt>
                <c:pt idx="79">
                  <c:v>Lachs frisch</c:v>
                </c:pt>
                <c:pt idx="80">
                  <c:v>Streichmettwurst</c:v>
                </c:pt>
                <c:pt idx="81">
                  <c:v>Streichmettwurst</c:v>
                </c:pt>
                <c:pt idx="82">
                  <c:v>Blutwurst frisch, erhitzt (Zubereitung Haushalt)</c:v>
                </c:pt>
                <c:pt idx="83">
                  <c:v>Hühnerei Vollei frisch 90 g</c:v>
                </c:pt>
                <c:pt idx="84">
                  <c:v>Haselnuss roh</c:v>
                </c:pt>
                <c:pt idx="85">
                  <c:v>Rostbratwurst</c:v>
                </c:pt>
                <c:pt idx="86">
                  <c:v>Bratwurst grob, Schweinsbratwurst grob</c:v>
                </c:pt>
                <c:pt idx="87">
                  <c:v>Fenchelsamen frisch</c:v>
                </c:pt>
                <c:pt idx="88">
                  <c:v>Schokolade mit 85% Kakaoanteil</c:v>
                </c:pt>
                <c:pt idx="89">
                  <c:v>Teigwaren-Vollkornteigwaren</c:v>
                </c:pt>
                <c:pt idx="90">
                  <c:v>Teigwaren-Vollkornteigwaren aus Weizen</c:v>
                </c:pt>
                <c:pt idx="91">
                  <c:v>Wiener Würstchen</c:v>
                </c:pt>
                <c:pt idx="92">
                  <c:v>Cervelat - Bockwurst</c:v>
                </c:pt>
                <c:pt idx="93">
                  <c:v>Schokolade mit 100% Kakaoanteil</c:v>
                </c:pt>
                <c:pt idx="94">
                  <c:v>Dinkelmehl 1050</c:v>
                </c:pt>
                <c:pt idx="95">
                  <c:v>Hühnerei Vollei frisch 80 g</c:v>
                </c:pt>
                <c:pt idx="96">
                  <c:v>Teigwaren (allgemein) Spaghetti</c:v>
                </c:pt>
                <c:pt idx="97">
                  <c:v>Teigwaren-Eierteigwaren Spaghetti</c:v>
                </c:pt>
                <c:pt idx="98">
                  <c:v>Teigwaren (allgemein) Spaghetti</c:v>
                </c:pt>
                <c:pt idx="99">
                  <c:v>Teigwaren (allgemein) Schnitt-, Bandnudeln</c:v>
                </c:pt>
                <c:pt idx="100">
                  <c:v>Teigwaren (allgemein) Spätzle</c:v>
                </c:pt>
                <c:pt idx="101">
                  <c:v>Teigwaren (allgemein) Hörnchen</c:v>
                </c:pt>
                <c:pt idx="102">
                  <c:v>Teigwaren-Eierteigwaren Spaghetti</c:v>
                </c:pt>
                <c:pt idx="103">
                  <c:v>Teigwaren (allgemein) Makkaroni</c:v>
                </c:pt>
                <c:pt idx="104">
                  <c:v>Teigwaren-Eierteigwaren aus Weizen</c:v>
                </c:pt>
                <c:pt idx="105">
                  <c:v>Teigwaren-Eierteigwaren Makkaroni</c:v>
                </c:pt>
                <c:pt idx="106">
                  <c:v>Weisswurst Münchener</c:v>
                </c:pt>
                <c:pt idx="107">
                  <c:v>Dinkelmehl Typ 630</c:v>
                </c:pt>
                <c:pt idx="108">
                  <c:v>Teigwaren-Vollkorneierteigwaren</c:v>
                </c:pt>
                <c:pt idx="109">
                  <c:v>Mozzarella 20% Fett i. Tr.</c:v>
                </c:pt>
                <c:pt idx="110">
                  <c:v>Weizen Mehl Type 405</c:v>
                </c:pt>
                <c:pt idx="111">
                  <c:v>Frischkäse aus Ziegenmilch (20% Fett i. Tr.)</c:v>
                </c:pt>
                <c:pt idx="112">
                  <c:v>Teigwaren-Frischeiteigwaren</c:v>
                </c:pt>
                <c:pt idx="113">
                  <c:v>Getreide-Quinoa roh</c:v>
                </c:pt>
                <c:pt idx="114">
                  <c:v>Amaranth roh</c:v>
                </c:pt>
                <c:pt idx="115">
                  <c:v>Weizen Mehl Type 550</c:v>
                </c:pt>
                <c:pt idx="116">
                  <c:v>Weizen Vollkorn</c:v>
                </c:pt>
                <c:pt idx="117">
                  <c:v>Dinkelvollkornbrötchen</c:v>
                </c:pt>
                <c:pt idx="118">
                  <c:v>Baumnuss-Walnuss</c:v>
                </c:pt>
                <c:pt idx="119">
                  <c:v>Weizen Vollkornmehl</c:v>
                </c:pt>
                <c:pt idx="120">
                  <c:v>Hühnerei Vollei frisch 70 g</c:v>
                </c:pt>
                <c:pt idx="121">
                  <c:v>Lyoner Wurst</c:v>
                </c:pt>
                <c:pt idx="122">
                  <c:v>Dinkelflocken</c:v>
                </c:pt>
                <c:pt idx="123">
                  <c:v>Schokolade mit 90% Kakaoanteil</c:v>
                </c:pt>
                <c:pt idx="124">
                  <c:v>Frischkäse aus Ziegenmilch (40% Fett i. Tr.)</c:v>
                </c:pt>
                <c:pt idx="125">
                  <c:v>Dinkel (Vollkornbrot)</c:v>
                </c:pt>
                <c:pt idx="126">
                  <c:v>Dinkelbrot (Vollkornbrot)</c:v>
                </c:pt>
                <c:pt idx="127">
                  <c:v>Pecannuss frisch</c:v>
                </c:pt>
                <c:pt idx="128">
                  <c:v>Hühnerei Vollei frisch 60 g</c:v>
                </c:pt>
                <c:pt idx="129">
                  <c:v>Linzertorte</c:v>
                </c:pt>
                <c:pt idx="130">
                  <c:v>Hirse Vollkornflocken</c:v>
                </c:pt>
                <c:pt idx="131">
                  <c:v>Hirse roh</c:v>
                </c:pt>
                <c:pt idx="132">
                  <c:v>Milchschokolade mit Erdnüssen</c:v>
                </c:pt>
                <c:pt idx="133">
                  <c:v>Miesmuschel frisch gegart</c:v>
                </c:pt>
                <c:pt idx="134">
                  <c:v>Hühnerei Vollei frisch 50 g</c:v>
                </c:pt>
                <c:pt idx="135">
                  <c:v>Milchschokolade mit Mandeln</c:v>
                </c:pt>
                <c:pt idx="136">
                  <c:v>Schokolade mit 70% Kakaoanteil</c:v>
                </c:pt>
                <c:pt idx="137">
                  <c:v>Kichererbsen Konserve abgetropft</c:v>
                </c:pt>
                <c:pt idx="138">
                  <c:v>Auster frisch</c:v>
                </c:pt>
                <c:pt idx="139">
                  <c:v>Bitterschokolade</c:v>
                </c:pt>
                <c:pt idx="140">
                  <c:v>Brötchen-Weizenbrötchen</c:v>
                </c:pt>
                <c:pt idx="141">
                  <c:v>Milchschokolade Vollmilch-Nuss</c:v>
                </c:pt>
                <c:pt idx="142">
                  <c:v>Getreide-Buchweizen</c:v>
                </c:pt>
                <c:pt idx="143">
                  <c:v>Buchweizen gekeimt</c:v>
                </c:pt>
                <c:pt idx="144">
                  <c:v>Kondensmilch 4% Fett</c:v>
                </c:pt>
                <c:pt idx="145">
                  <c:v>Getreide-Reis</c:v>
                </c:pt>
                <c:pt idx="146">
                  <c:v>Weissbrot-Weizenbrot</c:v>
                </c:pt>
                <c:pt idx="147">
                  <c:v>Weissbrot-Weizenbrot</c:v>
                </c:pt>
                <c:pt idx="148">
                  <c:v>Schafsmilch</c:v>
                </c:pt>
                <c:pt idx="149">
                  <c:v>Frischkäse aus Ziegenmilch (45% Fett i. Tr.)</c:v>
                </c:pt>
                <c:pt idx="150">
                  <c:v>Kidney-Bohnen Konserve gegart abgetropft</c:v>
                </c:pt>
                <c:pt idx="151">
                  <c:v>Milchschokolade</c:v>
                </c:pt>
                <c:pt idx="152">
                  <c:v>Kokosnuss Raspeln getrocknet</c:v>
                </c:pt>
                <c:pt idx="153">
                  <c:v>Schokolade mit 50% Kakaoanteil</c:v>
                </c:pt>
                <c:pt idx="154">
                  <c:v>Schokolade mit 50% Kakaoanteil</c:v>
                </c:pt>
                <c:pt idx="155">
                  <c:v>Kondensmilch 7.5 % Fett</c:v>
                </c:pt>
                <c:pt idx="156">
                  <c:v>Brennnessel roh</c:v>
                </c:pt>
                <c:pt idx="157">
                  <c:v>Roggen (Vollkorn)</c:v>
                </c:pt>
                <c:pt idx="158">
                  <c:v>Bohnen weiss reif Konserve gegart abgetropft</c:v>
                </c:pt>
                <c:pt idx="159">
                  <c:v>Teigwaren-Vollkornteigwaren gegart</c:v>
                </c:pt>
                <c:pt idx="160">
                  <c:v>Erbsen grün frisch</c:v>
                </c:pt>
                <c:pt idx="161">
                  <c:v>Teigwaren aus Hartgriess gegart</c:v>
                </c:pt>
                <c:pt idx="162">
                  <c:v>Knoblauch gegart</c:v>
                </c:pt>
                <c:pt idx="163">
                  <c:v>Teigwaren-Spaghetti Bolognese (Zubereitung Haushalt)</c:v>
                </c:pt>
                <c:pt idx="164">
                  <c:v>Knoblauch roh</c:v>
                </c:pt>
                <c:pt idx="165">
                  <c:v>Knoblauch roh</c:v>
                </c:pt>
                <c:pt idx="166">
                  <c:v>Petersilienblatt frisch</c:v>
                </c:pt>
                <c:pt idx="167">
                  <c:v>Petersilienblatt frisch</c:v>
                </c:pt>
                <c:pt idx="168">
                  <c:v>Teigwaren-Nudeln (Zubereitung Haushalt)</c:v>
                </c:pt>
                <c:pt idx="169">
                  <c:v>Schokolade-Zartbitterschokolade</c:v>
                </c:pt>
                <c:pt idx="170">
                  <c:v>Zartbitterschokolade</c:v>
                </c:pt>
                <c:pt idx="171">
                  <c:v>Teigwaren-Spaghetti mit Tomatensosse "neapolitanische Art" (Zubereitung Gastronomie)</c:v>
                </c:pt>
                <c:pt idx="172">
                  <c:v>Schokolade weiss</c:v>
                </c:pt>
                <c:pt idx="173">
                  <c:v>Hirse Mehl</c:v>
                </c:pt>
                <c:pt idx="174">
                  <c:v>Kresse (Gartenkresse) (naehrwertrechner.de)</c:v>
                </c:pt>
                <c:pt idx="175">
                  <c:v>Teigwaren-Eierteigwaren gegart</c:v>
                </c:pt>
                <c:pt idx="176">
                  <c:v>Sojasprossen frisch</c:v>
                </c:pt>
                <c:pt idx="177">
                  <c:v>Teigwaren-Frischeiteigwaren gegart</c:v>
                </c:pt>
                <c:pt idx="178">
                  <c:v>Buchweizen Mehl</c:v>
                </c:pt>
                <c:pt idx="179">
                  <c:v>Kokosnuss</c:v>
                </c:pt>
                <c:pt idx="180">
                  <c:v>Kerbel frisch</c:v>
                </c:pt>
                <c:pt idx="181">
                  <c:v>Schwarzwälder Kirschtorte</c:v>
                </c:pt>
                <c:pt idx="182">
                  <c:v>Trüffel</c:v>
                </c:pt>
                <c:pt idx="183">
                  <c:v>Milchreis (Zubereitung Gastronomie)</c:v>
                </c:pt>
                <c:pt idx="184">
                  <c:v>Sojadrink/Sojadrinkprodukte</c:v>
                </c:pt>
                <c:pt idx="185">
                  <c:v>Büffelmilch</c:v>
                </c:pt>
                <c:pt idx="186">
                  <c:v>Getreide-Quinoa gekocht</c:v>
                </c:pt>
                <c:pt idx="187">
                  <c:v>Eierlikör</c:v>
                </c:pt>
                <c:pt idx="188">
                  <c:v>Bohnensprossen frisch</c:v>
                </c:pt>
                <c:pt idx="189">
                  <c:v>Kuhmilch entrahmt</c:v>
                </c:pt>
                <c:pt idx="190">
                  <c:v>Kuhmilch entrahmt</c:v>
                </c:pt>
                <c:pt idx="191">
                  <c:v>Getreide-Zuckermais gegart</c:v>
                </c:pt>
                <c:pt idx="192">
                  <c:v>Luzernensprossen (Alfalfa) frisch</c:v>
                </c:pt>
                <c:pt idx="193">
                  <c:v>Kuhmilch Trinkmilch fettarm</c:v>
                </c:pt>
                <c:pt idx="194">
                  <c:v>Joghurt vollfett</c:v>
                </c:pt>
                <c:pt idx="195">
                  <c:v>Kuhmilch vollfett gekocht</c:v>
                </c:pt>
                <c:pt idx="196">
                  <c:v>Kuhmilch Trinkmilch vollfett</c:v>
                </c:pt>
                <c:pt idx="197">
                  <c:v>Getreidesprossen frisch</c:v>
                </c:pt>
                <c:pt idx="198">
                  <c:v>Ziegenmilch</c:v>
                </c:pt>
                <c:pt idx="199">
                  <c:v>Dill frisch</c:v>
                </c:pt>
                <c:pt idx="200">
                  <c:v>Grünkohl frisch</c:v>
                </c:pt>
                <c:pt idx="201">
                  <c:v>Meerrettich frisch</c:v>
                </c:pt>
                <c:pt idx="202">
                  <c:v>Kaffeesahne 10 % Fett (naehrwertrechner.de)</c:v>
                </c:pt>
                <c:pt idx="203">
                  <c:v>Hirse gegart</c:v>
                </c:pt>
                <c:pt idx="204">
                  <c:v>Feige getrocknet</c:v>
                </c:pt>
                <c:pt idx="205">
                  <c:v>Blattspinat gegart</c:v>
                </c:pt>
                <c:pt idx="206">
                  <c:v>Kaffeesahne 15% Fett</c:v>
                </c:pt>
                <c:pt idx="207">
                  <c:v>Mungobohnensprossen frisch</c:v>
                </c:pt>
                <c:pt idx="208">
                  <c:v>Mungobohnensprossen</c:v>
                </c:pt>
                <c:pt idx="209">
                  <c:v>Mungobohnensprossen frisch</c:v>
                </c:pt>
                <c:pt idx="210">
                  <c:v>Steinpilz frisch</c:v>
                </c:pt>
                <c:pt idx="211">
                  <c:v>Blattspinat frisch</c:v>
                </c:pt>
                <c:pt idx="212">
                  <c:v>Rosenkohl frisch</c:v>
                </c:pt>
                <c:pt idx="213">
                  <c:v>Gewürze-Basilikum frisch</c:v>
                </c:pt>
                <c:pt idx="214">
                  <c:v>Mangold frisch gegart</c:v>
                </c:pt>
                <c:pt idx="215">
                  <c:v>Gewürze-Kapern</c:v>
                </c:pt>
                <c:pt idx="216">
                  <c:v>Broccoli frisch</c:v>
                </c:pt>
                <c:pt idx="217">
                  <c:v>Gewürze-Schnittlauch</c:v>
                </c:pt>
                <c:pt idx="218">
                  <c:v>Schnittlauch frisch</c:v>
                </c:pt>
                <c:pt idx="219">
                  <c:v>Broccoli frisch gegart</c:v>
                </c:pt>
                <c:pt idx="220">
                  <c:v>Rucola roh</c:v>
                </c:pt>
                <c:pt idx="221">
                  <c:v>Mangold frisch</c:v>
                </c:pt>
                <c:pt idx="222">
                  <c:v>Rosenkohl gegart</c:v>
                </c:pt>
                <c:pt idx="223">
                  <c:v>Liebstöckel frisch</c:v>
                </c:pt>
                <c:pt idx="224">
                  <c:v>Zitronenmelisse frisch</c:v>
                </c:pt>
                <c:pt idx="225">
                  <c:v>Wacholder frisch</c:v>
                </c:pt>
                <c:pt idx="226">
                  <c:v>Pimpinelle frisch</c:v>
                </c:pt>
                <c:pt idx="227">
                  <c:v>Weinraute frisch</c:v>
                </c:pt>
                <c:pt idx="228">
                  <c:v>Edelkastanie geröstet</c:v>
                </c:pt>
                <c:pt idx="229">
                  <c:v>Estragon frisch</c:v>
                </c:pt>
                <c:pt idx="230">
                  <c:v>Stutenmilch</c:v>
                </c:pt>
                <c:pt idx="231">
                  <c:v>Austernpilz roh</c:v>
                </c:pt>
                <c:pt idx="232">
                  <c:v>Oliven schwarz</c:v>
                </c:pt>
                <c:pt idx="233">
                  <c:v>Oliven schwarz gesäuert</c:v>
                </c:pt>
                <c:pt idx="234">
                  <c:v>Oliven schwarz frisch</c:v>
                </c:pt>
                <c:pt idx="235">
                  <c:v>Mango getrocknet</c:v>
                </c:pt>
                <c:pt idx="236">
                  <c:v>Eselsmilch</c:v>
                </c:pt>
                <c:pt idx="237">
                  <c:v>Bohnen-Stangenbohnen grün frisch</c:v>
                </c:pt>
                <c:pt idx="238">
                  <c:v>Buschbohnen grün frisch</c:v>
                </c:pt>
                <c:pt idx="239">
                  <c:v>Stangenbohnen grün frisch</c:v>
                </c:pt>
                <c:pt idx="240">
                  <c:v>Bohnen grün gegart</c:v>
                </c:pt>
                <c:pt idx="241">
                  <c:v>Wirsingkohl frisch</c:v>
                </c:pt>
                <c:pt idx="242">
                  <c:v>Kartoffeln ungeschält frisch</c:v>
                </c:pt>
                <c:pt idx="243">
                  <c:v>Weinbrand - Kirsche</c:v>
                </c:pt>
                <c:pt idx="244">
                  <c:v>Topinambur frisch</c:v>
                </c:pt>
                <c:pt idx="245">
                  <c:v>Sanddornbeere frisch</c:v>
                </c:pt>
                <c:pt idx="246">
                  <c:v>Bambussprossen frisch</c:v>
                </c:pt>
                <c:pt idx="247">
                  <c:v>Kartoffel gegart</c:v>
                </c:pt>
                <c:pt idx="248">
                  <c:v>Salzkartoffeln (Zubereitung Haushalt)</c:v>
                </c:pt>
                <c:pt idx="249">
                  <c:v>Romanesco (Minarettkohl) roh</c:v>
                </c:pt>
                <c:pt idx="250">
                  <c:v>Blumenkohl gegart</c:v>
                </c:pt>
                <c:pt idx="251">
                  <c:v>Batate (Süsskartoffel) gegart</c:v>
                </c:pt>
                <c:pt idx="252">
                  <c:v>Feldsalat frisch</c:v>
                </c:pt>
                <c:pt idx="253">
                  <c:v>Wirsingkohl gegart</c:v>
                </c:pt>
                <c:pt idx="254">
                  <c:v>Wirsingkohl gedünstet (Zubereitung Haushalt)</c:v>
                </c:pt>
                <c:pt idx="255">
                  <c:v>Schokolade gefüllt mit Kokosnuss</c:v>
                </c:pt>
                <c:pt idx="256">
                  <c:v>Sanddornbeere Fruchtsaft</c:v>
                </c:pt>
                <c:pt idx="257">
                  <c:v>Endivien frisch</c:v>
                </c:pt>
                <c:pt idx="258">
                  <c:v>Birkenpilz frisch</c:v>
                </c:pt>
                <c:pt idx="259">
                  <c:v>Blumenkohl roh</c:v>
                </c:pt>
                <c:pt idx="260">
                  <c:v>Zwetschge getrocknet</c:v>
                </c:pt>
                <c:pt idx="261">
                  <c:v>Waldpilze</c:v>
                </c:pt>
                <c:pt idx="262">
                  <c:v>Champignon frisch</c:v>
                </c:pt>
                <c:pt idx="263">
                  <c:v>Kokosblütenzucker</c:v>
                </c:pt>
                <c:pt idx="264">
                  <c:v>Bratkartoffeln (Zubereitung Haushalt)</c:v>
                </c:pt>
                <c:pt idx="265">
                  <c:v>Artischocken frisch gegart</c:v>
                </c:pt>
                <c:pt idx="266">
                  <c:v>Artischocken frisch</c:v>
                </c:pt>
                <c:pt idx="267">
                  <c:v>Lollo Rosso roh</c:v>
                </c:pt>
                <c:pt idx="268">
                  <c:v>Süsskartoffeln frisch</c:v>
                </c:pt>
                <c:pt idx="269">
                  <c:v>Shiitakepilz frisch</c:v>
                </c:pt>
                <c:pt idx="270">
                  <c:v>Kokosnussmilch 60% Kokosanteil</c:v>
                </c:pt>
                <c:pt idx="271">
                  <c:v>Oregano</c:v>
                </c:pt>
                <c:pt idx="272">
                  <c:v>Weintrauben getrocknet</c:v>
                </c:pt>
                <c:pt idx="273">
                  <c:v>Oliven grün frisch</c:v>
                </c:pt>
                <c:pt idx="274">
                  <c:v>Spitzkohl frisch</c:v>
                </c:pt>
                <c:pt idx="275">
                  <c:v>Lauch -Porree gegart</c:v>
                </c:pt>
                <c:pt idx="276">
                  <c:v>Lauch</c:v>
                </c:pt>
                <c:pt idx="277">
                  <c:v>Oliven</c:v>
                </c:pt>
                <c:pt idx="278">
                  <c:v>Oliven grün gesäuert</c:v>
                </c:pt>
                <c:pt idx="279">
                  <c:v>Majoran frisch</c:v>
                </c:pt>
                <c:pt idx="280">
                  <c:v>Spargel grün</c:v>
                </c:pt>
                <c:pt idx="281">
                  <c:v>Bohnen grün Konserve</c:v>
                </c:pt>
                <c:pt idx="282">
                  <c:v>Passionsfrucht - Maracuja frisch</c:v>
                </c:pt>
                <c:pt idx="283">
                  <c:v>Avocado frisch</c:v>
                </c:pt>
                <c:pt idx="284">
                  <c:v>Avocado roh</c:v>
                </c:pt>
                <c:pt idx="285">
                  <c:v>Chicoree frisch</c:v>
                </c:pt>
                <c:pt idx="286">
                  <c:v>Rotkappe frisch</c:v>
                </c:pt>
                <c:pt idx="287">
                  <c:v>Fenchel gegart</c:v>
                </c:pt>
                <c:pt idx="288">
                  <c:v>Kapstachelbeere</c:v>
                </c:pt>
                <c:pt idx="289">
                  <c:v>Brunnenkresse frisch</c:v>
                </c:pt>
                <c:pt idx="290">
                  <c:v>Flohsamenschalen</c:v>
                </c:pt>
                <c:pt idx="291">
                  <c:v>Dattel getrocknet</c:v>
                </c:pt>
                <c:pt idx="292">
                  <c:v>Acerola getrocknet</c:v>
                </c:pt>
                <c:pt idx="293">
                  <c:v>Kohlrabi frisch</c:v>
                </c:pt>
                <c:pt idx="294">
                  <c:v>Kopfsalat frisch</c:v>
                </c:pt>
                <c:pt idx="295">
                  <c:v>Fenchel frisch</c:v>
                </c:pt>
                <c:pt idx="296">
                  <c:v>Bleichsellerie Gemüsesaft</c:v>
                </c:pt>
                <c:pt idx="297">
                  <c:v>Aubergine frisch gegart</c:v>
                </c:pt>
                <c:pt idx="298">
                  <c:v>Aubergine frisch gegart</c:v>
                </c:pt>
                <c:pt idx="299">
                  <c:v>Aubergine frisch</c:v>
                </c:pt>
                <c:pt idx="300">
                  <c:v>Haferdrink</c:v>
                </c:pt>
                <c:pt idx="301">
                  <c:v>Salbei frisch</c:v>
                </c:pt>
                <c:pt idx="302">
                  <c:v>Zucchini frisch</c:v>
                </c:pt>
                <c:pt idx="303">
                  <c:v>Zucchini frisch gegart</c:v>
                </c:pt>
                <c:pt idx="304">
                  <c:v>Gemüsepaprika rot frisch</c:v>
                </c:pt>
                <c:pt idx="305">
                  <c:v>Spargel weiss gegart</c:v>
                </c:pt>
                <c:pt idx="306">
                  <c:v>Himbeere</c:v>
                </c:pt>
                <c:pt idx="307">
                  <c:v>Gemüsepaprika gelb frisch</c:v>
                </c:pt>
                <c:pt idx="308">
                  <c:v>Rotkohl frisch</c:v>
                </c:pt>
                <c:pt idx="309">
                  <c:v>Eisbergsalat frisch</c:v>
                </c:pt>
                <c:pt idx="310">
                  <c:v>Gemüsepaprika grün frisch</c:v>
                </c:pt>
                <c:pt idx="311">
                  <c:v>Thymian frisch</c:v>
                </c:pt>
                <c:pt idx="312">
                  <c:v>Rote Bete gegart</c:v>
                </c:pt>
                <c:pt idx="313">
                  <c:v>Weisskohl frisch</c:v>
                </c:pt>
                <c:pt idx="314">
                  <c:v>Rotkohl frisch gegart</c:v>
                </c:pt>
                <c:pt idx="315">
                  <c:v>Rote Bete Gemüsesaft</c:v>
                </c:pt>
                <c:pt idx="316">
                  <c:v>Gemüsezwiebel roh</c:v>
                </c:pt>
                <c:pt idx="317">
                  <c:v>Rettich weiss frisch</c:v>
                </c:pt>
                <c:pt idx="318">
                  <c:v>Johannisbeere schwarz frisch</c:v>
                </c:pt>
                <c:pt idx="319">
                  <c:v>Chinakohl frisch</c:v>
                </c:pt>
                <c:pt idx="320">
                  <c:v>Radieschen frisch</c:v>
                </c:pt>
                <c:pt idx="321">
                  <c:v>Chinakohl frisch gegart</c:v>
                </c:pt>
                <c:pt idx="322">
                  <c:v>Aprikose</c:v>
                </c:pt>
                <c:pt idx="323">
                  <c:v>Brombeere</c:v>
                </c:pt>
                <c:pt idx="324">
                  <c:v>Lorbeer</c:v>
                </c:pt>
                <c:pt idx="325">
                  <c:v>Zwiebel</c:v>
                </c:pt>
                <c:pt idx="326">
                  <c:v>Persimone</c:v>
                </c:pt>
                <c:pt idx="327">
                  <c:v>Kokosfett</c:v>
                </c:pt>
                <c:pt idx="328">
                  <c:v>Banane</c:v>
                </c:pt>
                <c:pt idx="329">
                  <c:v>Kokosöl</c:v>
                </c:pt>
                <c:pt idx="330">
                  <c:v>Bärlauch roh</c:v>
                </c:pt>
                <c:pt idx="331">
                  <c:v>Tomatensosse aus frischen Tomaten (Zubereitung Haushalt)</c:v>
                </c:pt>
                <c:pt idx="332">
                  <c:v>Sauerkraut (Zubereitung Haushalt)</c:v>
                </c:pt>
                <c:pt idx="333">
                  <c:v>Orange frisch</c:v>
                </c:pt>
                <c:pt idx="334">
                  <c:v>Johannisbeere</c:v>
                </c:pt>
                <c:pt idx="335">
                  <c:v>Sellerieblätter frisch</c:v>
                </c:pt>
                <c:pt idx="336">
                  <c:v>Honigmelone roh</c:v>
                </c:pt>
                <c:pt idx="337">
                  <c:v>Karotte gegart</c:v>
                </c:pt>
                <c:pt idx="338">
                  <c:v>Feige frisch</c:v>
                </c:pt>
                <c:pt idx="339">
                  <c:v>Karotten roh</c:v>
                </c:pt>
                <c:pt idx="340">
                  <c:v>Orange Fruchtsaft</c:v>
                </c:pt>
                <c:pt idx="341">
                  <c:v>Ingwerknolle</c:v>
                </c:pt>
                <c:pt idx="342">
                  <c:v>Kaki frisch</c:v>
                </c:pt>
                <c:pt idx="343">
                  <c:v>Reisdrink</c:v>
                </c:pt>
                <c:pt idx="344">
                  <c:v>Zitrone frisch</c:v>
                </c:pt>
                <c:pt idx="345">
                  <c:v>Kiwi frisch</c:v>
                </c:pt>
                <c:pt idx="346">
                  <c:v>Karotte Gemüsesaft</c:v>
                </c:pt>
                <c:pt idx="347">
                  <c:v>Stachelbeere</c:v>
                </c:pt>
                <c:pt idx="348">
                  <c:v>Rosmarin frisch</c:v>
                </c:pt>
                <c:pt idx="349">
                  <c:v>Erdbeere frisch</c:v>
                </c:pt>
                <c:pt idx="350">
                  <c:v>Walderdbeere frisch</c:v>
                </c:pt>
                <c:pt idx="351">
                  <c:v>Tomate rot roh</c:v>
                </c:pt>
                <c:pt idx="352">
                  <c:v>Tomaten-Cocktailtomaten</c:v>
                </c:pt>
                <c:pt idx="353">
                  <c:v>Pomelo frisch</c:v>
                </c:pt>
                <c:pt idx="354">
                  <c:v>Pomelo frisch</c:v>
                </c:pt>
                <c:pt idx="355">
                  <c:v>Nektarine frisch</c:v>
                </c:pt>
                <c:pt idx="356">
                  <c:v>Heidelbeere frisch</c:v>
                </c:pt>
                <c:pt idx="357">
                  <c:v>Mandarine frisch </c:v>
                </c:pt>
                <c:pt idx="358">
                  <c:v>Clementine frisch</c:v>
                </c:pt>
                <c:pt idx="359">
                  <c:v>Heidelbeere Fruchtsaft</c:v>
                </c:pt>
                <c:pt idx="360">
                  <c:v>Wassermelone roh</c:v>
                </c:pt>
                <c:pt idx="361">
                  <c:v>Zitrone Fruchtsaft</c:v>
                </c:pt>
                <c:pt idx="362">
                  <c:v>Mango frisch</c:v>
                </c:pt>
                <c:pt idx="363">
                  <c:v>Papaya roh</c:v>
                </c:pt>
                <c:pt idx="364">
                  <c:v>Mandeldrink ungesüsst</c:v>
                </c:pt>
                <c:pt idx="365">
                  <c:v>Pfirsich frisch</c:v>
                </c:pt>
                <c:pt idx="366">
                  <c:v>Tomaten Gemüsesaft</c:v>
                </c:pt>
                <c:pt idx="367">
                  <c:v>Mango Fruchtsaft</c:v>
                </c:pt>
                <c:pt idx="368">
                  <c:v>Mango Fruchtsaft</c:v>
                </c:pt>
                <c:pt idx="369">
                  <c:v>Granatapfel frisch</c:v>
                </c:pt>
                <c:pt idx="370">
                  <c:v>Preiselbeere Fruchtsaft</c:v>
                </c:pt>
                <c:pt idx="371">
                  <c:v>Granatapfel Fruchtsaft</c:v>
                </c:pt>
                <c:pt idx="372">
                  <c:v>Weintraube rot frisch</c:v>
                </c:pt>
                <c:pt idx="373">
                  <c:v>Weintraube weiss frisch</c:v>
                </c:pt>
                <c:pt idx="374">
                  <c:v>Mirabelle frisch</c:v>
                </c:pt>
                <c:pt idx="375">
                  <c:v>Weintraube rot Fruchtsaft</c:v>
                </c:pt>
                <c:pt idx="376">
                  <c:v>Bier Starkbier</c:v>
                </c:pt>
                <c:pt idx="377">
                  <c:v>Bier Starkbier</c:v>
                </c:pt>
                <c:pt idx="378">
                  <c:v>Gurke frisch</c:v>
                </c:pt>
                <c:pt idx="379">
                  <c:v>Kürbissuppe (Zubereitung Haushalt)</c:v>
                </c:pt>
                <c:pt idx="380">
                  <c:v>Ananas frisch</c:v>
                </c:pt>
                <c:pt idx="381">
                  <c:v>Birne frisch</c:v>
                </c:pt>
                <c:pt idx="382">
                  <c:v>Pflaume frisch</c:v>
                </c:pt>
                <c:pt idx="383">
                  <c:v>Zwetschge frisch</c:v>
                </c:pt>
                <c:pt idx="384">
                  <c:v>Ananas Fruchtsaft</c:v>
                </c:pt>
                <c:pt idx="385">
                  <c:v>Edel-Reizker frisch</c:v>
                </c:pt>
                <c:pt idx="386">
                  <c:v>Kaffee mit Milch (Getränk)</c:v>
                </c:pt>
                <c:pt idx="387">
                  <c:v>Kokoswasser</c:v>
                </c:pt>
                <c:pt idx="388">
                  <c:v>Apfel</c:v>
                </c:pt>
                <c:pt idx="389">
                  <c:v>Bier</c:v>
                </c:pt>
                <c:pt idx="390">
                  <c:v>Bier Hell</c:v>
                </c:pt>
                <c:pt idx="391">
                  <c:v>Apfel Fruchtsaft (Ohne Zuckerzusatz)</c:v>
                </c:pt>
                <c:pt idx="392">
                  <c:v>Apfel Fruchtsaft (Ohne Zuckerzusatz)</c:v>
                </c:pt>
                <c:pt idx="393">
                  <c:v>Bier Dunkel</c:v>
                </c:pt>
                <c:pt idx="394">
                  <c:v>Bier alkoholfrei (&lt; 0,5 Gew% Alkohol)</c:v>
                </c:pt>
                <c:pt idx="395">
                  <c:v>Kaffee (Getränk)</c:v>
                </c:pt>
                <c:pt idx="396">
                  <c:v>Weizenbier (Weissbier) obergärig</c:v>
                </c:pt>
                <c:pt idx="397">
                  <c:v>Tee schwarz mit Milch (Getränk)</c:v>
                </c:pt>
                <c:pt idx="398">
                  <c:v>Wein-Rotwein leicht</c:v>
                </c:pt>
                <c:pt idx="399">
                  <c:v>Wein-Rotwein mittel Qualitätswein</c:v>
                </c:pt>
                <c:pt idx="400">
                  <c:v>Wein-Rotwein schwer</c:v>
                </c:pt>
                <c:pt idx="401">
                  <c:v>Wein-Weisswein trocken</c:v>
                </c:pt>
                <c:pt idx="402">
                  <c:v>Kirschwasser</c:v>
                </c:pt>
                <c:pt idx="403">
                  <c:v>Zwetschgenwasser</c:v>
                </c:pt>
                <c:pt idx="404">
                  <c:v>Most</c:v>
                </c:pt>
                <c:pt idx="405">
                  <c:v>Cognac</c:v>
                </c:pt>
                <c:pt idx="406">
                  <c:v>Whisky</c:v>
                </c:pt>
                <c:pt idx="407">
                  <c:v>Klare Branntweine (klare Spirituosen)</c:v>
                </c:pt>
                <c:pt idx="408">
                  <c:v>Beere-Goji Beere getrocknet</c:v>
                </c:pt>
                <c:pt idx="409">
                  <c:v>Distelöl</c:v>
                </c:pt>
                <c:pt idx="410">
                  <c:v>Hanfnussöl</c:v>
                </c:pt>
                <c:pt idx="411">
                  <c:v>Leinöl</c:v>
                </c:pt>
                <c:pt idx="412">
                  <c:v>Olivenöl</c:v>
                </c:pt>
                <c:pt idx="413">
                  <c:v>Rapsöl</c:v>
                </c:pt>
                <c:pt idx="414">
                  <c:v>Sonnenblumenöl</c:v>
                </c:pt>
              </c:strCache>
            </c:strRef>
          </c:cat>
          <c:val>
            <c:numRef>
              <c:f>'Hitliste NWR AS'!$BT$8:$BT$422</c:f>
              <c:numCache>
                <c:formatCode>General</c:formatCode>
                <c:ptCount val="415"/>
                <c:pt idx="0">
                  <c:v>1683.5</c:v>
                </c:pt>
                <c:pt idx="1">
                  <c:v>1603</c:v>
                </c:pt>
                <c:pt idx="2">
                  <c:v>1540</c:v>
                </c:pt>
                <c:pt idx="3">
                  <c:v>1534</c:v>
                </c:pt>
                <c:pt idx="4">
                  <c:v>1320</c:v>
                </c:pt>
                <c:pt idx="5">
                  <c:v>1320</c:v>
                </c:pt>
                <c:pt idx="6">
                  <c:v>1310</c:v>
                </c:pt>
                <c:pt idx="7">
                  <c:v>1289</c:v>
                </c:pt>
                <c:pt idx="8">
                  <c:v>1289</c:v>
                </c:pt>
                <c:pt idx="9">
                  <c:v>1243</c:v>
                </c:pt>
                <c:pt idx="10">
                  <c:v>1225</c:v>
                </c:pt>
                <c:pt idx="11">
                  <c:v>1225</c:v>
                </c:pt>
                <c:pt idx="12">
                  <c:v>1218</c:v>
                </c:pt>
                <c:pt idx="13">
                  <c:v>1192.2</c:v>
                </c:pt>
                <c:pt idx="14">
                  <c:v>1178</c:v>
                </c:pt>
                <c:pt idx="15">
                  <c:v>1175</c:v>
                </c:pt>
                <c:pt idx="16">
                  <c:v>1174</c:v>
                </c:pt>
                <c:pt idx="17">
                  <c:v>1158</c:v>
                </c:pt>
                <c:pt idx="18">
                  <c:v>1132</c:v>
                </c:pt>
                <c:pt idx="19">
                  <c:v>1127</c:v>
                </c:pt>
                <c:pt idx="20">
                  <c:v>1107</c:v>
                </c:pt>
                <c:pt idx="21">
                  <c:v>1095</c:v>
                </c:pt>
                <c:pt idx="22">
                  <c:v>1063.8</c:v>
                </c:pt>
                <c:pt idx="23">
                  <c:v>1044</c:v>
                </c:pt>
                <c:pt idx="24">
                  <c:v>1044</c:v>
                </c:pt>
                <c:pt idx="25">
                  <c:v>1023</c:v>
                </c:pt>
                <c:pt idx="26">
                  <c:v>1014</c:v>
                </c:pt>
                <c:pt idx="27">
                  <c:v>987</c:v>
                </c:pt>
                <c:pt idx="28">
                  <c:v>984</c:v>
                </c:pt>
                <c:pt idx="29">
                  <c:v>964</c:v>
                </c:pt>
                <c:pt idx="30">
                  <c:v>939</c:v>
                </c:pt>
                <c:pt idx="31">
                  <c:v>930</c:v>
                </c:pt>
                <c:pt idx="32">
                  <c:v>930</c:v>
                </c:pt>
                <c:pt idx="33">
                  <c:v>925</c:v>
                </c:pt>
                <c:pt idx="34">
                  <c:v>914.4</c:v>
                </c:pt>
                <c:pt idx="35">
                  <c:v>914</c:v>
                </c:pt>
                <c:pt idx="36">
                  <c:v>913</c:v>
                </c:pt>
                <c:pt idx="37">
                  <c:v>906</c:v>
                </c:pt>
                <c:pt idx="38">
                  <c:v>901</c:v>
                </c:pt>
                <c:pt idx="39">
                  <c:v>888</c:v>
                </c:pt>
                <c:pt idx="40">
                  <c:v>885</c:v>
                </c:pt>
                <c:pt idx="41">
                  <c:v>880</c:v>
                </c:pt>
                <c:pt idx="42">
                  <c:v>877</c:v>
                </c:pt>
                <c:pt idx="43">
                  <c:v>870</c:v>
                </c:pt>
                <c:pt idx="44">
                  <c:v>869</c:v>
                </c:pt>
                <c:pt idx="45">
                  <c:v>856</c:v>
                </c:pt>
                <c:pt idx="46">
                  <c:v>848</c:v>
                </c:pt>
                <c:pt idx="47">
                  <c:v>847</c:v>
                </c:pt>
                <c:pt idx="48">
                  <c:v>843</c:v>
                </c:pt>
                <c:pt idx="49">
                  <c:v>835</c:v>
                </c:pt>
                <c:pt idx="50">
                  <c:v>833</c:v>
                </c:pt>
                <c:pt idx="51">
                  <c:v>828</c:v>
                </c:pt>
                <c:pt idx="52">
                  <c:v>828</c:v>
                </c:pt>
                <c:pt idx="53">
                  <c:v>827</c:v>
                </c:pt>
                <c:pt idx="54">
                  <c:v>824</c:v>
                </c:pt>
                <c:pt idx="55">
                  <c:v>812.1</c:v>
                </c:pt>
                <c:pt idx="56">
                  <c:v>809</c:v>
                </c:pt>
                <c:pt idx="57">
                  <c:v>806</c:v>
                </c:pt>
                <c:pt idx="58">
                  <c:v>799</c:v>
                </c:pt>
                <c:pt idx="59">
                  <c:v>799</c:v>
                </c:pt>
                <c:pt idx="60">
                  <c:v>797</c:v>
                </c:pt>
                <c:pt idx="61">
                  <c:v>788</c:v>
                </c:pt>
                <c:pt idx="62">
                  <c:v>782</c:v>
                </c:pt>
                <c:pt idx="63">
                  <c:v>780</c:v>
                </c:pt>
                <c:pt idx="64">
                  <c:v>775</c:v>
                </c:pt>
                <c:pt idx="65">
                  <c:v>775</c:v>
                </c:pt>
                <c:pt idx="66">
                  <c:v>775</c:v>
                </c:pt>
                <c:pt idx="67">
                  <c:v>772</c:v>
                </c:pt>
                <c:pt idx="68">
                  <c:v>760</c:v>
                </c:pt>
                <c:pt idx="69">
                  <c:v>750</c:v>
                </c:pt>
                <c:pt idx="70">
                  <c:v>740</c:v>
                </c:pt>
                <c:pt idx="71">
                  <c:v>730</c:v>
                </c:pt>
                <c:pt idx="72">
                  <c:v>730</c:v>
                </c:pt>
                <c:pt idx="73">
                  <c:v>727</c:v>
                </c:pt>
                <c:pt idx="74">
                  <c:v>718</c:v>
                </c:pt>
                <c:pt idx="75">
                  <c:v>712</c:v>
                </c:pt>
                <c:pt idx="76">
                  <c:v>712</c:v>
                </c:pt>
                <c:pt idx="77">
                  <c:v>706</c:v>
                </c:pt>
                <c:pt idx="78">
                  <c:v>700</c:v>
                </c:pt>
                <c:pt idx="79">
                  <c:v>699</c:v>
                </c:pt>
                <c:pt idx="80">
                  <c:v>697</c:v>
                </c:pt>
                <c:pt idx="81">
                  <c:v>697</c:v>
                </c:pt>
                <c:pt idx="82">
                  <c:v>676</c:v>
                </c:pt>
                <c:pt idx="83">
                  <c:v>673.2</c:v>
                </c:pt>
                <c:pt idx="84">
                  <c:v>665.4</c:v>
                </c:pt>
                <c:pt idx="85">
                  <c:v>660</c:v>
                </c:pt>
                <c:pt idx="86">
                  <c:v>651</c:v>
                </c:pt>
                <c:pt idx="87">
                  <c:v>632</c:v>
                </c:pt>
                <c:pt idx="88">
                  <c:v>627.20000000000005</c:v>
                </c:pt>
                <c:pt idx="89">
                  <c:v>616</c:v>
                </c:pt>
                <c:pt idx="90">
                  <c:v>616</c:v>
                </c:pt>
                <c:pt idx="91">
                  <c:v>608</c:v>
                </c:pt>
                <c:pt idx="92">
                  <c:v>608</c:v>
                </c:pt>
                <c:pt idx="93">
                  <c:v>607.5</c:v>
                </c:pt>
                <c:pt idx="94">
                  <c:v>598.79999999999995</c:v>
                </c:pt>
                <c:pt idx="95">
                  <c:v>598.4</c:v>
                </c:pt>
                <c:pt idx="96">
                  <c:v>592</c:v>
                </c:pt>
                <c:pt idx="97">
                  <c:v>592</c:v>
                </c:pt>
                <c:pt idx="98">
                  <c:v>592</c:v>
                </c:pt>
                <c:pt idx="99">
                  <c:v>592</c:v>
                </c:pt>
                <c:pt idx="100">
                  <c:v>592</c:v>
                </c:pt>
                <c:pt idx="101">
                  <c:v>592</c:v>
                </c:pt>
                <c:pt idx="102">
                  <c:v>592</c:v>
                </c:pt>
                <c:pt idx="103">
                  <c:v>592</c:v>
                </c:pt>
                <c:pt idx="104">
                  <c:v>592</c:v>
                </c:pt>
                <c:pt idx="105">
                  <c:v>592</c:v>
                </c:pt>
                <c:pt idx="106">
                  <c:v>583</c:v>
                </c:pt>
                <c:pt idx="107">
                  <c:v>575</c:v>
                </c:pt>
                <c:pt idx="108">
                  <c:v>573</c:v>
                </c:pt>
                <c:pt idx="109">
                  <c:v>569</c:v>
                </c:pt>
                <c:pt idx="110">
                  <c:v>550</c:v>
                </c:pt>
                <c:pt idx="111">
                  <c:v>550</c:v>
                </c:pt>
                <c:pt idx="112">
                  <c:v>548</c:v>
                </c:pt>
                <c:pt idx="113">
                  <c:v>545.9</c:v>
                </c:pt>
                <c:pt idx="114">
                  <c:v>542</c:v>
                </c:pt>
                <c:pt idx="115">
                  <c:v>540</c:v>
                </c:pt>
                <c:pt idx="116">
                  <c:v>540</c:v>
                </c:pt>
                <c:pt idx="117">
                  <c:v>535</c:v>
                </c:pt>
                <c:pt idx="118">
                  <c:v>533</c:v>
                </c:pt>
                <c:pt idx="119">
                  <c:v>530</c:v>
                </c:pt>
                <c:pt idx="120">
                  <c:v>523.6</c:v>
                </c:pt>
                <c:pt idx="121">
                  <c:v>522</c:v>
                </c:pt>
                <c:pt idx="122">
                  <c:v>519</c:v>
                </c:pt>
                <c:pt idx="123">
                  <c:v>514.4</c:v>
                </c:pt>
                <c:pt idx="124">
                  <c:v>501</c:v>
                </c:pt>
                <c:pt idx="125">
                  <c:v>500</c:v>
                </c:pt>
                <c:pt idx="126">
                  <c:v>500</c:v>
                </c:pt>
                <c:pt idx="127">
                  <c:v>465</c:v>
                </c:pt>
                <c:pt idx="128">
                  <c:v>448.8</c:v>
                </c:pt>
                <c:pt idx="129">
                  <c:v>422</c:v>
                </c:pt>
                <c:pt idx="130">
                  <c:v>394</c:v>
                </c:pt>
                <c:pt idx="131">
                  <c:v>394</c:v>
                </c:pt>
                <c:pt idx="132">
                  <c:v>384</c:v>
                </c:pt>
                <c:pt idx="133">
                  <c:v>380</c:v>
                </c:pt>
                <c:pt idx="134">
                  <c:v>374</c:v>
                </c:pt>
                <c:pt idx="135">
                  <c:v>369</c:v>
                </c:pt>
                <c:pt idx="136">
                  <c:v>368.7</c:v>
                </c:pt>
                <c:pt idx="137">
                  <c:v>364</c:v>
                </c:pt>
                <c:pt idx="138">
                  <c:v>360</c:v>
                </c:pt>
                <c:pt idx="139">
                  <c:v>359</c:v>
                </c:pt>
                <c:pt idx="140">
                  <c:v>355</c:v>
                </c:pt>
                <c:pt idx="141">
                  <c:v>347</c:v>
                </c:pt>
                <c:pt idx="142">
                  <c:v>345</c:v>
                </c:pt>
                <c:pt idx="143">
                  <c:v>345</c:v>
                </c:pt>
                <c:pt idx="144">
                  <c:v>345</c:v>
                </c:pt>
                <c:pt idx="145">
                  <c:v>342</c:v>
                </c:pt>
                <c:pt idx="146">
                  <c:v>337</c:v>
                </c:pt>
                <c:pt idx="147">
                  <c:v>337</c:v>
                </c:pt>
                <c:pt idx="148">
                  <c:v>329</c:v>
                </c:pt>
                <c:pt idx="149">
                  <c:v>319</c:v>
                </c:pt>
                <c:pt idx="150">
                  <c:v>314</c:v>
                </c:pt>
                <c:pt idx="151">
                  <c:v>304</c:v>
                </c:pt>
                <c:pt idx="152">
                  <c:v>300</c:v>
                </c:pt>
                <c:pt idx="153">
                  <c:v>299.10000000000002</c:v>
                </c:pt>
                <c:pt idx="154">
                  <c:v>299.10000000000002</c:v>
                </c:pt>
                <c:pt idx="155">
                  <c:v>299</c:v>
                </c:pt>
                <c:pt idx="156">
                  <c:v>285</c:v>
                </c:pt>
                <c:pt idx="157">
                  <c:v>280</c:v>
                </c:pt>
                <c:pt idx="158">
                  <c:v>269</c:v>
                </c:pt>
                <c:pt idx="159">
                  <c:v>265</c:v>
                </c:pt>
                <c:pt idx="160">
                  <c:v>262</c:v>
                </c:pt>
                <c:pt idx="161">
                  <c:v>258</c:v>
                </c:pt>
                <c:pt idx="162">
                  <c:v>250</c:v>
                </c:pt>
                <c:pt idx="163">
                  <c:v>244</c:v>
                </c:pt>
                <c:pt idx="164">
                  <c:v>241</c:v>
                </c:pt>
                <c:pt idx="165">
                  <c:v>241</c:v>
                </c:pt>
                <c:pt idx="166">
                  <c:v>239</c:v>
                </c:pt>
                <c:pt idx="167">
                  <c:v>239</c:v>
                </c:pt>
                <c:pt idx="168">
                  <c:v>237</c:v>
                </c:pt>
                <c:pt idx="169">
                  <c:v>235</c:v>
                </c:pt>
                <c:pt idx="170">
                  <c:v>235</c:v>
                </c:pt>
                <c:pt idx="171">
                  <c:v>235</c:v>
                </c:pt>
                <c:pt idx="172">
                  <c:v>233</c:v>
                </c:pt>
                <c:pt idx="173">
                  <c:v>226</c:v>
                </c:pt>
                <c:pt idx="174">
                  <c:v>226</c:v>
                </c:pt>
                <c:pt idx="175">
                  <c:v>212</c:v>
                </c:pt>
                <c:pt idx="176">
                  <c:v>212</c:v>
                </c:pt>
                <c:pt idx="177">
                  <c:v>196</c:v>
                </c:pt>
                <c:pt idx="178">
                  <c:v>194</c:v>
                </c:pt>
                <c:pt idx="179">
                  <c:v>193</c:v>
                </c:pt>
                <c:pt idx="180">
                  <c:v>193</c:v>
                </c:pt>
                <c:pt idx="181">
                  <c:v>189</c:v>
                </c:pt>
                <c:pt idx="182">
                  <c:v>188</c:v>
                </c:pt>
                <c:pt idx="183">
                  <c:v>187</c:v>
                </c:pt>
                <c:pt idx="184">
                  <c:v>181</c:v>
                </c:pt>
                <c:pt idx="185">
                  <c:v>180</c:v>
                </c:pt>
                <c:pt idx="186">
                  <c:v>178.8</c:v>
                </c:pt>
                <c:pt idx="187">
                  <c:v>176</c:v>
                </c:pt>
                <c:pt idx="188">
                  <c:v>175</c:v>
                </c:pt>
                <c:pt idx="189">
                  <c:v>161</c:v>
                </c:pt>
                <c:pt idx="190">
                  <c:v>161</c:v>
                </c:pt>
                <c:pt idx="191">
                  <c:v>161</c:v>
                </c:pt>
                <c:pt idx="192">
                  <c:v>160</c:v>
                </c:pt>
                <c:pt idx="193">
                  <c:v>156</c:v>
                </c:pt>
                <c:pt idx="194">
                  <c:v>155</c:v>
                </c:pt>
                <c:pt idx="195">
                  <c:v>155</c:v>
                </c:pt>
                <c:pt idx="196">
                  <c:v>152</c:v>
                </c:pt>
                <c:pt idx="197">
                  <c:v>147</c:v>
                </c:pt>
                <c:pt idx="198">
                  <c:v>146</c:v>
                </c:pt>
                <c:pt idx="199">
                  <c:v>146</c:v>
                </c:pt>
                <c:pt idx="200">
                  <c:v>146</c:v>
                </c:pt>
                <c:pt idx="201">
                  <c:v>143</c:v>
                </c:pt>
                <c:pt idx="202">
                  <c:v>143</c:v>
                </c:pt>
                <c:pt idx="203">
                  <c:v>141</c:v>
                </c:pt>
                <c:pt idx="204">
                  <c:v>140</c:v>
                </c:pt>
                <c:pt idx="205">
                  <c:v>140</c:v>
                </c:pt>
                <c:pt idx="206">
                  <c:v>138</c:v>
                </c:pt>
                <c:pt idx="207">
                  <c:v>134</c:v>
                </c:pt>
                <c:pt idx="208">
                  <c:v>134</c:v>
                </c:pt>
                <c:pt idx="209">
                  <c:v>134</c:v>
                </c:pt>
                <c:pt idx="210">
                  <c:v>130</c:v>
                </c:pt>
                <c:pt idx="211">
                  <c:v>126</c:v>
                </c:pt>
                <c:pt idx="212">
                  <c:v>125</c:v>
                </c:pt>
                <c:pt idx="213">
                  <c:v>122</c:v>
                </c:pt>
                <c:pt idx="214">
                  <c:v>120</c:v>
                </c:pt>
                <c:pt idx="215">
                  <c:v>120</c:v>
                </c:pt>
                <c:pt idx="216">
                  <c:v>119</c:v>
                </c:pt>
                <c:pt idx="217">
                  <c:v>115</c:v>
                </c:pt>
                <c:pt idx="218">
                  <c:v>115</c:v>
                </c:pt>
                <c:pt idx="219">
                  <c:v>114</c:v>
                </c:pt>
                <c:pt idx="220">
                  <c:v>113.1</c:v>
                </c:pt>
                <c:pt idx="221">
                  <c:v>107</c:v>
                </c:pt>
                <c:pt idx="222">
                  <c:v>106</c:v>
                </c:pt>
                <c:pt idx="223">
                  <c:v>105</c:v>
                </c:pt>
                <c:pt idx="224">
                  <c:v>105</c:v>
                </c:pt>
                <c:pt idx="225">
                  <c:v>105</c:v>
                </c:pt>
                <c:pt idx="226">
                  <c:v>105</c:v>
                </c:pt>
                <c:pt idx="227">
                  <c:v>105</c:v>
                </c:pt>
                <c:pt idx="228">
                  <c:v>104</c:v>
                </c:pt>
                <c:pt idx="229">
                  <c:v>102</c:v>
                </c:pt>
                <c:pt idx="230">
                  <c:v>101</c:v>
                </c:pt>
                <c:pt idx="231">
                  <c:v>100</c:v>
                </c:pt>
                <c:pt idx="232">
                  <c:v>99</c:v>
                </c:pt>
                <c:pt idx="233">
                  <c:v>99</c:v>
                </c:pt>
                <c:pt idx="234">
                  <c:v>99</c:v>
                </c:pt>
                <c:pt idx="235">
                  <c:v>96</c:v>
                </c:pt>
                <c:pt idx="236">
                  <c:v>92</c:v>
                </c:pt>
                <c:pt idx="237">
                  <c:v>91</c:v>
                </c:pt>
                <c:pt idx="238">
                  <c:v>91</c:v>
                </c:pt>
                <c:pt idx="239">
                  <c:v>91</c:v>
                </c:pt>
                <c:pt idx="240">
                  <c:v>91</c:v>
                </c:pt>
                <c:pt idx="241">
                  <c:v>90</c:v>
                </c:pt>
                <c:pt idx="242">
                  <c:v>88</c:v>
                </c:pt>
                <c:pt idx="243">
                  <c:v>86</c:v>
                </c:pt>
                <c:pt idx="244">
                  <c:v>85</c:v>
                </c:pt>
                <c:pt idx="245">
                  <c:v>85</c:v>
                </c:pt>
                <c:pt idx="246">
                  <c:v>85</c:v>
                </c:pt>
                <c:pt idx="247">
                  <c:v>85</c:v>
                </c:pt>
                <c:pt idx="248">
                  <c:v>85</c:v>
                </c:pt>
                <c:pt idx="249">
                  <c:v>84</c:v>
                </c:pt>
                <c:pt idx="250">
                  <c:v>84</c:v>
                </c:pt>
                <c:pt idx="251">
                  <c:v>83</c:v>
                </c:pt>
                <c:pt idx="252">
                  <c:v>83</c:v>
                </c:pt>
                <c:pt idx="253">
                  <c:v>82</c:v>
                </c:pt>
                <c:pt idx="254">
                  <c:v>82</c:v>
                </c:pt>
                <c:pt idx="255">
                  <c:v>81</c:v>
                </c:pt>
                <c:pt idx="256">
                  <c:v>80</c:v>
                </c:pt>
                <c:pt idx="257">
                  <c:v>79</c:v>
                </c:pt>
                <c:pt idx="258">
                  <c:v>78</c:v>
                </c:pt>
                <c:pt idx="259">
                  <c:v>77</c:v>
                </c:pt>
                <c:pt idx="260">
                  <c:v>76</c:v>
                </c:pt>
                <c:pt idx="261">
                  <c:v>74</c:v>
                </c:pt>
                <c:pt idx="262">
                  <c:v>74</c:v>
                </c:pt>
                <c:pt idx="263">
                  <c:v>73.7</c:v>
                </c:pt>
                <c:pt idx="264">
                  <c:v>73</c:v>
                </c:pt>
                <c:pt idx="265">
                  <c:v>72</c:v>
                </c:pt>
                <c:pt idx="266">
                  <c:v>72</c:v>
                </c:pt>
                <c:pt idx="267">
                  <c:v>70</c:v>
                </c:pt>
                <c:pt idx="268">
                  <c:v>68</c:v>
                </c:pt>
                <c:pt idx="269">
                  <c:v>67</c:v>
                </c:pt>
                <c:pt idx="270">
                  <c:v>66.8</c:v>
                </c:pt>
                <c:pt idx="271">
                  <c:v>66</c:v>
                </c:pt>
                <c:pt idx="272">
                  <c:v>64</c:v>
                </c:pt>
                <c:pt idx="273">
                  <c:v>63</c:v>
                </c:pt>
                <c:pt idx="274">
                  <c:v>63</c:v>
                </c:pt>
                <c:pt idx="275">
                  <c:v>63</c:v>
                </c:pt>
                <c:pt idx="276">
                  <c:v>63</c:v>
                </c:pt>
                <c:pt idx="277">
                  <c:v>62</c:v>
                </c:pt>
                <c:pt idx="278">
                  <c:v>62</c:v>
                </c:pt>
                <c:pt idx="279">
                  <c:v>62</c:v>
                </c:pt>
                <c:pt idx="280">
                  <c:v>60</c:v>
                </c:pt>
                <c:pt idx="281">
                  <c:v>60</c:v>
                </c:pt>
                <c:pt idx="282">
                  <c:v>60</c:v>
                </c:pt>
                <c:pt idx="283">
                  <c:v>60</c:v>
                </c:pt>
                <c:pt idx="284">
                  <c:v>60</c:v>
                </c:pt>
                <c:pt idx="285">
                  <c:v>59</c:v>
                </c:pt>
                <c:pt idx="286">
                  <c:v>58</c:v>
                </c:pt>
                <c:pt idx="287">
                  <c:v>58</c:v>
                </c:pt>
                <c:pt idx="288">
                  <c:v>58</c:v>
                </c:pt>
                <c:pt idx="289">
                  <c:v>58</c:v>
                </c:pt>
                <c:pt idx="290">
                  <c:v>57.2</c:v>
                </c:pt>
                <c:pt idx="291">
                  <c:v>57</c:v>
                </c:pt>
                <c:pt idx="292">
                  <c:v>57</c:v>
                </c:pt>
                <c:pt idx="293">
                  <c:v>56</c:v>
                </c:pt>
                <c:pt idx="294">
                  <c:v>56</c:v>
                </c:pt>
                <c:pt idx="295">
                  <c:v>55</c:v>
                </c:pt>
                <c:pt idx="296">
                  <c:v>53</c:v>
                </c:pt>
                <c:pt idx="297">
                  <c:v>52</c:v>
                </c:pt>
                <c:pt idx="298">
                  <c:v>52</c:v>
                </c:pt>
                <c:pt idx="299">
                  <c:v>52</c:v>
                </c:pt>
                <c:pt idx="300">
                  <c:v>51.8</c:v>
                </c:pt>
                <c:pt idx="301">
                  <c:v>51</c:v>
                </c:pt>
                <c:pt idx="302">
                  <c:v>51</c:v>
                </c:pt>
                <c:pt idx="303">
                  <c:v>51</c:v>
                </c:pt>
                <c:pt idx="304">
                  <c:v>49</c:v>
                </c:pt>
                <c:pt idx="305">
                  <c:v>49</c:v>
                </c:pt>
                <c:pt idx="306">
                  <c:v>49</c:v>
                </c:pt>
                <c:pt idx="307">
                  <c:v>46</c:v>
                </c:pt>
                <c:pt idx="308">
                  <c:v>45</c:v>
                </c:pt>
                <c:pt idx="309">
                  <c:v>45</c:v>
                </c:pt>
                <c:pt idx="310">
                  <c:v>44</c:v>
                </c:pt>
                <c:pt idx="311">
                  <c:v>44</c:v>
                </c:pt>
                <c:pt idx="312">
                  <c:v>43</c:v>
                </c:pt>
                <c:pt idx="313">
                  <c:v>41</c:v>
                </c:pt>
                <c:pt idx="314">
                  <c:v>41</c:v>
                </c:pt>
                <c:pt idx="315">
                  <c:v>41</c:v>
                </c:pt>
                <c:pt idx="316">
                  <c:v>40</c:v>
                </c:pt>
                <c:pt idx="317">
                  <c:v>40</c:v>
                </c:pt>
                <c:pt idx="318">
                  <c:v>39</c:v>
                </c:pt>
                <c:pt idx="319">
                  <c:v>39</c:v>
                </c:pt>
                <c:pt idx="320">
                  <c:v>37</c:v>
                </c:pt>
                <c:pt idx="321">
                  <c:v>37</c:v>
                </c:pt>
                <c:pt idx="322">
                  <c:v>37</c:v>
                </c:pt>
                <c:pt idx="323">
                  <c:v>36</c:v>
                </c:pt>
                <c:pt idx="324">
                  <c:v>36</c:v>
                </c:pt>
                <c:pt idx="325">
                  <c:v>35</c:v>
                </c:pt>
                <c:pt idx="326">
                  <c:v>35</c:v>
                </c:pt>
                <c:pt idx="327">
                  <c:v>35</c:v>
                </c:pt>
                <c:pt idx="328">
                  <c:v>35</c:v>
                </c:pt>
                <c:pt idx="329">
                  <c:v>35</c:v>
                </c:pt>
                <c:pt idx="330">
                  <c:v>34</c:v>
                </c:pt>
                <c:pt idx="331">
                  <c:v>34</c:v>
                </c:pt>
                <c:pt idx="332">
                  <c:v>33</c:v>
                </c:pt>
                <c:pt idx="333">
                  <c:v>33</c:v>
                </c:pt>
                <c:pt idx="334">
                  <c:v>33</c:v>
                </c:pt>
                <c:pt idx="335">
                  <c:v>33</c:v>
                </c:pt>
                <c:pt idx="336">
                  <c:v>33</c:v>
                </c:pt>
                <c:pt idx="337">
                  <c:v>32</c:v>
                </c:pt>
                <c:pt idx="338">
                  <c:v>31</c:v>
                </c:pt>
                <c:pt idx="339">
                  <c:v>31</c:v>
                </c:pt>
                <c:pt idx="340">
                  <c:v>31</c:v>
                </c:pt>
                <c:pt idx="341">
                  <c:v>30</c:v>
                </c:pt>
                <c:pt idx="342">
                  <c:v>29</c:v>
                </c:pt>
                <c:pt idx="343">
                  <c:v>25.6</c:v>
                </c:pt>
                <c:pt idx="344">
                  <c:v>25</c:v>
                </c:pt>
                <c:pt idx="345">
                  <c:v>25</c:v>
                </c:pt>
                <c:pt idx="346">
                  <c:v>24</c:v>
                </c:pt>
                <c:pt idx="347">
                  <c:v>24</c:v>
                </c:pt>
                <c:pt idx="348">
                  <c:v>24</c:v>
                </c:pt>
                <c:pt idx="349">
                  <c:v>24</c:v>
                </c:pt>
                <c:pt idx="350">
                  <c:v>24</c:v>
                </c:pt>
                <c:pt idx="351">
                  <c:v>24</c:v>
                </c:pt>
                <c:pt idx="352">
                  <c:v>24</c:v>
                </c:pt>
                <c:pt idx="353">
                  <c:v>23</c:v>
                </c:pt>
                <c:pt idx="354">
                  <c:v>23</c:v>
                </c:pt>
                <c:pt idx="355">
                  <c:v>22</c:v>
                </c:pt>
                <c:pt idx="356">
                  <c:v>22</c:v>
                </c:pt>
                <c:pt idx="357">
                  <c:v>21</c:v>
                </c:pt>
                <c:pt idx="358">
                  <c:v>21</c:v>
                </c:pt>
                <c:pt idx="359">
                  <c:v>21</c:v>
                </c:pt>
                <c:pt idx="360">
                  <c:v>21</c:v>
                </c:pt>
                <c:pt idx="361">
                  <c:v>20</c:v>
                </c:pt>
                <c:pt idx="362">
                  <c:v>20</c:v>
                </c:pt>
                <c:pt idx="363">
                  <c:v>20</c:v>
                </c:pt>
                <c:pt idx="364">
                  <c:v>19.600000000000001</c:v>
                </c:pt>
                <c:pt idx="365">
                  <c:v>19</c:v>
                </c:pt>
                <c:pt idx="366">
                  <c:v>19</c:v>
                </c:pt>
                <c:pt idx="367">
                  <c:v>19</c:v>
                </c:pt>
                <c:pt idx="368">
                  <c:v>19</c:v>
                </c:pt>
                <c:pt idx="369">
                  <c:v>18</c:v>
                </c:pt>
                <c:pt idx="370">
                  <c:v>17</c:v>
                </c:pt>
                <c:pt idx="371">
                  <c:v>17</c:v>
                </c:pt>
                <c:pt idx="372">
                  <c:v>15</c:v>
                </c:pt>
                <c:pt idx="373">
                  <c:v>15</c:v>
                </c:pt>
                <c:pt idx="374">
                  <c:v>15</c:v>
                </c:pt>
                <c:pt idx="375">
                  <c:v>14</c:v>
                </c:pt>
                <c:pt idx="376">
                  <c:v>14</c:v>
                </c:pt>
                <c:pt idx="377">
                  <c:v>14</c:v>
                </c:pt>
                <c:pt idx="378">
                  <c:v>14</c:v>
                </c:pt>
                <c:pt idx="379">
                  <c:v>14</c:v>
                </c:pt>
                <c:pt idx="380">
                  <c:v>14</c:v>
                </c:pt>
                <c:pt idx="381">
                  <c:v>13</c:v>
                </c:pt>
                <c:pt idx="382">
                  <c:v>13</c:v>
                </c:pt>
                <c:pt idx="383">
                  <c:v>13</c:v>
                </c:pt>
                <c:pt idx="384">
                  <c:v>13</c:v>
                </c:pt>
                <c:pt idx="385">
                  <c:v>11</c:v>
                </c:pt>
                <c:pt idx="386">
                  <c:v>11</c:v>
                </c:pt>
                <c:pt idx="387">
                  <c:v>11</c:v>
                </c:pt>
                <c:pt idx="388">
                  <c:v>11</c:v>
                </c:pt>
                <c:pt idx="389">
                  <c:v>10</c:v>
                </c:pt>
                <c:pt idx="390">
                  <c:v>10</c:v>
                </c:pt>
                <c:pt idx="391">
                  <c:v>10</c:v>
                </c:pt>
                <c:pt idx="392">
                  <c:v>10</c:v>
                </c:pt>
                <c:pt idx="393">
                  <c:v>8</c:v>
                </c:pt>
                <c:pt idx="394">
                  <c:v>8</c:v>
                </c:pt>
                <c:pt idx="395">
                  <c:v>6</c:v>
                </c:pt>
                <c:pt idx="396">
                  <c:v>6</c:v>
                </c:pt>
                <c:pt idx="397">
                  <c:v>5</c:v>
                </c:pt>
                <c:pt idx="398">
                  <c:v>2</c:v>
                </c:pt>
                <c:pt idx="399">
                  <c:v>2</c:v>
                </c:pt>
                <c:pt idx="400">
                  <c:v>2</c:v>
                </c:pt>
                <c:pt idx="401">
                  <c:v>2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5D-435A-93CE-9AA8288CE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8641920"/>
        <c:axId val="218643456"/>
      </c:barChart>
      <c:catAx>
        <c:axId val="2186419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643456"/>
        <c:crosses val="autoZero"/>
        <c:auto val="1"/>
        <c:lblAlgn val="ctr"/>
        <c:lblOffset val="100"/>
        <c:noMultiLvlLbl val="0"/>
      </c:catAx>
      <c:valAx>
        <c:axId val="21864345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864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7F8C4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101298</xdr:colOff>
      <xdr:row>3</xdr:row>
      <xdr:rowOff>187476</xdr:rowOff>
    </xdr:from>
    <xdr:to>
      <xdr:col>18</xdr:col>
      <xdr:colOff>533704</xdr:colOff>
      <xdr:row>34</xdr:row>
      <xdr:rowOff>179917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6A44F5E-31C4-E1A4-6ED3-1A672E4666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122459</xdr:colOff>
      <xdr:row>3</xdr:row>
      <xdr:rowOff>176893</xdr:rowOff>
    </xdr:from>
    <xdr:to>
      <xdr:col>26</xdr:col>
      <xdr:colOff>557888</xdr:colOff>
      <xdr:row>19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9F68FAB7-1FA0-4F32-BF7B-0F72AD8873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122458</xdr:colOff>
      <xdr:row>19</xdr:row>
      <xdr:rowOff>161775</xdr:rowOff>
    </xdr:from>
    <xdr:to>
      <xdr:col>26</xdr:col>
      <xdr:colOff>571494</xdr:colOff>
      <xdr:row>34</xdr:row>
      <xdr:rowOff>182942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89DB0245-D13D-4862-85B3-3EED4CFE60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13605</xdr:colOff>
      <xdr:row>5</xdr:row>
      <xdr:rowOff>13605</xdr:rowOff>
    </xdr:from>
    <xdr:to>
      <xdr:col>12</xdr:col>
      <xdr:colOff>761998</xdr:colOff>
      <xdr:row>422</xdr:row>
      <xdr:rowOff>0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966F7A7B-2059-C7A5-A539-8FC10F86B1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748393</xdr:colOff>
      <xdr:row>5</xdr:row>
      <xdr:rowOff>13607</xdr:rowOff>
    </xdr:from>
    <xdr:to>
      <xdr:col>26</xdr:col>
      <xdr:colOff>734786</xdr:colOff>
      <xdr:row>421</xdr:row>
      <xdr:rowOff>176893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A4D8C393-19AD-44DD-B174-60B0528B1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748392</xdr:colOff>
      <xdr:row>4</xdr:row>
      <xdr:rowOff>421820</xdr:rowOff>
    </xdr:from>
    <xdr:to>
      <xdr:col>40</xdr:col>
      <xdr:colOff>734785</xdr:colOff>
      <xdr:row>422</xdr:row>
      <xdr:rowOff>13607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5FEC3C7F-8A31-47EC-BA80-AD8190B77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13607</xdr:colOff>
      <xdr:row>5</xdr:row>
      <xdr:rowOff>13605</xdr:rowOff>
    </xdr:from>
    <xdr:to>
      <xdr:col>55</xdr:col>
      <xdr:colOff>0</xdr:colOff>
      <xdr:row>422</xdr:row>
      <xdr:rowOff>0</xdr:rowOff>
    </xdr:to>
    <xdr:graphicFrame macro="">
      <xdr:nvGraphicFramePr>
        <xdr:cNvPr id="23" name="Diagramm 22">
          <a:extLst>
            <a:ext uri="{FF2B5EF4-FFF2-40B4-BE49-F238E27FC236}">
              <a16:creationId xmlns:a16="http://schemas.microsoft.com/office/drawing/2014/main" id="{682A6E88-7F37-4E00-851E-8646582760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59</xdr:col>
      <xdr:colOff>0</xdr:colOff>
      <xdr:row>5</xdr:row>
      <xdr:rowOff>0</xdr:rowOff>
    </xdr:from>
    <xdr:to>
      <xdr:col>68</xdr:col>
      <xdr:colOff>748393</xdr:colOff>
      <xdr:row>421</xdr:row>
      <xdr:rowOff>163286</xdr:rowOff>
    </xdr:to>
    <xdr:graphicFrame macro="">
      <xdr:nvGraphicFramePr>
        <xdr:cNvPr id="24" name="Diagramm 23">
          <a:extLst>
            <a:ext uri="{FF2B5EF4-FFF2-40B4-BE49-F238E27FC236}">
              <a16:creationId xmlns:a16="http://schemas.microsoft.com/office/drawing/2014/main" id="{58201D22-3C76-4A91-92A4-5B11F1BB58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73</xdr:col>
      <xdr:colOff>0</xdr:colOff>
      <xdr:row>5</xdr:row>
      <xdr:rowOff>0</xdr:rowOff>
    </xdr:from>
    <xdr:to>
      <xdr:col>82</xdr:col>
      <xdr:colOff>748393</xdr:colOff>
      <xdr:row>422</xdr:row>
      <xdr:rowOff>0</xdr:rowOff>
    </xdr:to>
    <xdr:graphicFrame macro="">
      <xdr:nvGraphicFramePr>
        <xdr:cNvPr id="25" name="Diagramm 24">
          <a:extLst>
            <a:ext uri="{FF2B5EF4-FFF2-40B4-BE49-F238E27FC236}">
              <a16:creationId xmlns:a16="http://schemas.microsoft.com/office/drawing/2014/main" id="{B39F6178-CA0D-4B07-ABB5-67F869374D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87</xdr:col>
      <xdr:colOff>0</xdr:colOff>
      <xdr:row>5</xdr:row>
      <xdr:rowOff>0</xdr:rowOff>
    </xdr:from>
    <xdr:to>
      <xdr:col>96</xdr:col>
      <xdr:colOff>748393</xdr:colOff>
      <xdr:row>422</xdr:row>
      <xdr:rowOff>0</xdr:rowOff>
    </xdr:to>
    <xdr:graphicFrame macro="">
      <xdr:nvGraphicFramePr>
        <xdr:cNvPr id="26" name="Diagramm 25">
          <a:extLst>
            <a:ext uri="{FF2B5EF4-FFF2-40B4-BE49-F238E27FC236}">
              <a16:creationId xmlns:a16="http://schemas.microsoft.com/office/drawing/2014/main" id="{72A04172-52F1-4C63-BA65-758955FC1A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101</xdr:col>
      <xdr:colOff>0</xdr:colOff>
      <xdr:row>5</xdr:row>
      <xdr:rowOff>0</xdr:rowOff>
    </xdr:from>
    <xdr:to>
      <xdr:col>110</xdr:col>
      <xdr:colOff>748393</xdr:colOff>
      <xdr:row>422</xdr:row>
      <xdr:rowOff>13607</xdr:rowOff>
    </xdr:to>
    <xdr:graphicFrame macro="">
      <xdr:nvGraphicFramePr>
        <xdr:cNvPr id="27" name="Diagramm 26">
          <a:extLst>
            <a:ext uri="{FF2B5EF4-FFF2-40B4-BE49-F238E27FC236}">
              <a16:creationId xmlns:a16="http://schemas.microsoft.com/office/drawing/2014/main" id="{B8BA7CC4-B0A2-426E-B1B4-7A0C454101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115</xdr:col>
      <xdr:colOff>0</xdr:colOff>
      <xdr:row>4</xdr:row>
      <xdr:rowOff>408213</xdr:rowOff>
    </xdr:from>
    <xdr:to>
      <xdr:col>124</xdr:col>
      <xdr:colOff>748393</xdr:colOff>
      <xdr:row>422</xdr:row>
      <xdr:rowOff>13606</xdr:rowOff>
    </xdr:to>
    <xdr:graphicFrame macro="">
      <xdr:nvGraphicFramePr>
        <xdr:cNvPr id="28" name="Diagramm 27">
          <a:extLst>
            <a:ext uri="{FF2B5EF4-FFF2-40B4-BE49-F238E27FC236}">
              <a16:creationId xmlns:a16="http://schemas.microsoft.com/office/drawing/2014/main" id="{A2F0F7AC-089D-4C68-A032-4D2CAEF7E0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129</xdr:col>
      <xdr:colOff>0</xdr:colOff>
      <xdr:row>5</xdr:row>
      <xdr:rowOff>0</xdr:rowOff>
    </xdr:from>
    <xdr:to>
      <xdr:col>138</xdr:col>
      <xdr:colOff>748393</xdr:colOff>
      <xdr:row>422</xdr:row>
      <xdr:rowOff>0</xdr:rowOff>
    </xdr:to>
    <xdr:graphicFrame macro="">
      <xdr:nvGraphicFramePr>
        <xdr:cNvPr id="29" name="Diagramm 28">
          <a:extLst>
            <a:ext uri="{FF2B5EF4-FFF2-40B4-BE49-F238E27FC236}">
              <a16:creationId xmlns:a16="http://schemas.microsoft.com/office/drawing/2014/main" id="{9A2E42E1-F780-4081-A040-FE0E27276B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143</xdr:col>
      <xdr:colOff>0</xdr:colOff>
      <xdr:row>5</xdr:row>
      <xdr:rowOff>0</xdr:rowOff>
    </xdr:from>
    <xdr:to>
      <xdr:col>152</xdr:col>
      <xdr:colOff>748393</xdr:colOff>
      <xdr:row>422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17B8D187-7623-4627-866C-4E8254F534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157</xdr:col>
      <xdr:colOff>0</xdr:colOff>
      <xdr:row>5</xdr:row>
      <xdr:rowOff>0</xdr:rowOff>
    </xdr:from>
    <xdr:to>
      <xdr:col>166</xdr:col>
      <xdr:colOff>748393</xdr:colOff>
      <xdr:row>422</xdr:row>
      <xdr:rowOff>13607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49B8389-E63E-47C4-87A4-A3DDD6D8D4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171</xdr:col>
      <xdr:colOff>0</xdr:colOff>
      <xdr:row>5</xdr:row>
      <xdr:rowOff>0</xdr:rowOff>
    </xdr:from>
    <xdr:to>
      <xdr:col>180</xdr:col>
      <xdr:colOff>748393</xdr:colOff>
      <xdr:row>421</xdr:row>
      <xdr:rowOff>176893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0EAC76EF-5905-48FF-A5C7-19F2A80C73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185</xdr:col>
      <xdr:colOff>0</xdr:colOff>
      <xdr:row>5</xdr:row>
      <xdr:rowOff>0</xdr:rowOff>
    </xdr:from>
    <xdr:to>
      <xdr:col>194</xdr:col>
      <xdr:colOff>748393</xdr:colOff>
      <xdr:row>422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B6EC83B-0FF9-4E76-8645-74C014679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199</xdr:col>
      <xdr:colOff>0</xdr:colOff>
      <xdr:row>4</xdr:row>
      <xdr:rowOff>421821</xdr:rowOff>
    </xdr:from>
    <xdr:to>
      <xdr:col>208</xdr:col>
      <xdr:colOff>748393</xdr:colOff>
      <xdr:row>421</xdr:row>
      <xdr:rowOff>176892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11968787-DF27-41F8-AD5F-0939BCB295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213</xdr:col>
      <xdr:colOff>0</xdr:colOff>
      <xdr:row>5</xdr:row>
      <xdr:rowOff>0</xdr:rowOff>
    </xdr:from>
    <xdr:to>
      <xdr:col>222</xdr:col>
      <xdr:colOff>748393</xdr:colOff>
      <xdr:row>421</xdr:row>
      <xdr:rowOff>163286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910CCBB0-8589-4D5B-9E76-B395D9A57B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227</xdr:col>
      <xdr:colOff>0</xdr:colOff>
      <xdr:row>5</xdr:row>
      <xdr:rowOff>13607</xdr:rowOff>
    </xdr:from>
    <xdr:to>
      <xdr:col>236</xdr:col>
      <xdr:colOff>748393</xdr:colOff>
      <xdr:row>422</xdr:row>
      <xdr:rowOff>13607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7E0A0EAB-E576-459F-AD9C-557BDB68F5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241</xdr:col>
      <xdr:colOff>13607</xdr:colOff>
      <xdr:row>5</xdr:row>
      <xdr:rowOff>27214</xdr:rowOff>
    </xdr:from>
    <xdr:to>
      <xdr:col>251</xdr:col>
      <xdr:colOff>0</xdr:colOff>
      <xdr:row>422</xdr:row>
      <xdr:rowOff>13607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C6F7237B-458E-4CC4-8136-EF193D825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254</xdr:col>
      <xdr:colOff>748393</xdr:colOff>
      <xdr:row>5</xdr:row>
      <xdr:rowOff>13608</xdr:rowOff>
    </xdr:from>
    <xdr:to>
      <xdr:col>264</xdr:col>
      <xdr:colOff>734786</xdr:colOff>
      <xdr:row>423</xdr:row>
      <xdr:rowOff>13607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5815538B-3BF1-42D3-A438-FD19473D9E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hqlibdoc.who.int/trs/WHO_TRS_935_eng.pdf" TargetMode="External"/><Relationship Id="rId2" Type="http://schemas.openxmlformats.org/officeDocument/2006/relationships/hyperlink" Target="https://de.wikipedia.org/wiki/Saat-Hafer" TargetMode="External"/><Relationship Id="rId1" Type="http://schemas.openxmlformats.org/officeDocument/2006/relationships/hyperlink" Target="http://www.naehrwertrechner.de/" TargetMode="Externa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BE914"/>
  <sheetViews>
    <sheetView tabSelected="1" zoomScale="112" zoomScaleNormal="112" workbookViewId="0">
      <selection activeCell="S20" sqref="S20"/>
    </sheetView>
  </sheetViews>
  <sheetFormatPr baseColWidth="10" defaultRowHeight="15" x14ac:dyDescent="0.25"/>
  <cols>
    <col min="1" max="1" width="34.42578125" style="1" customWidth="1"/>
    <col min="2" max="2" width="31.42578125" style="67" customWidth="1"/>
    <col min="3" max="3" width="55.7109375" style="1" customWidth="1"/>
    <col min="4" max="6" width="12.7109375" style="1" customWidth="1"/>
    <col min="7" max="7" width="17" style="1" customWidth="1"/>
    <col min="8" max="8" width="12.7109375" style="1" customWidth="1"/>
    <col min="9" max="10" width="12.7109375" customWidth="1"/>
    <col min="11" max="11" width="15.42578125" style="1" customWidth="1"/>
    <col min="12" max="13" width="12.7109375" style="1" customWidth="1"/>
    <col min="14" max="14" width="16.140625" style="1" customWidth="1"/>
    <col min="15" max="18" width="12.7109375" style="1" customWidth="1"/>
    <col min="19" max="19" width="20.28515625" style="1" customWidth="1"/>
    <col min="20" max="20" width="18.85546875" style="1" customWidth="1"/>
    <col min="21" max="22" width="12.7109375" style="1" customWidth="1"/>
    <col min="23" max="23" width="13" style="1" customWidth="1"/>
    <col min="24" max="24" width="25.28515625" style="1" customWidth="1"/>
    <col min="25" max="25" width="9.42578125" style="1" customWidth="1"/>
    <col min="26" max="33" width="19" style="1" customWidth="1"/>
    <col min="34" max="37" width="15.7109375" style="1" customWidth="1"/>
    <col min="38" max="38" width="9.28515625" style="1" customWidth="1"/>
    <col min="39" max="39" width="21.7109375" style="1" customWidth="1"/>
    <col min="40" max="40" width="16" style="1" customWidth="1"/>
    <col min="41" max="41" width="18.42578125" style="1" customWidth="1"/>
    <col min="42" max="42" width="16.7109375" style="1" customWidth="1"/>
    <col min="43" max="46" width="9.28515625" style="1" customWidth="1"/>
    <col min="47" max="47" width="9.42578125" style="1" customWidth="1"/>
    <col min="48" max="53" width="11.42578125" style="1"/>
    <col min="54" max="54" width="18.42578125" customWidth="1"/>
    <col min="55" max="55" width="17.42578125" style="1" customWidth="1"/>
    <col min="56" max="56" width="11.42578125" style="1"/>
    <col min="57" max="57" width="18.7109375" style="1" customWidth="1"/>
    <col min="58" max="58" width="18.140625" customWidth="1"/>
  </cols>
  <sheetData>
    <row r="1" spans="1:37" x14ac:dyDescent="0.25">
      <c r="A1" s="175" t="s">
        <v>1246</v>
      </c>
      <c r="B1" s="176"/>
      <c r="C1" s="176"/>
      <c r="D1" s="119"/>
      <c r="E1" s="119"/>
    </row>
    <row r="2" spans="1:37" x14ac:dyDescent="0.25">
      <c r="D2" s="1" t="s">
        <v>1043</v>
      </c>
      <c r="H2" s="1" t="s">
        <v>1044</v>
      </c>
      <c r="M2" s="1" t="s">
        <v>1245</v>
      </c>
    </row>
    <row r="3" spans="1:37" x14ac:dyDescent="0.25">
      <c r="B3" s="80" t="s">
        <v>1029</v>
      </c>
      <c r="C3" s="82" t="s">
        <v>1042</v>
      </c>
      <c r="D3" s="149">
        <v>0.83</v>
      </c>
      <c r="E3" s="149">
        <v>1</v>
      </c>
      <c r="F3" s="149">
        <v>1.2</v>
      </c>
      <c r="G3" s="149">
        <v>1.4</v>
      </c>
      <c r="H3" s="167">
        <v>1.5</v>
      </c>
      <c r="I3" s="149">
        <v>1.6</v>
      </c>
      <c r="J3" s="149">
        <v>1.7</v>
      </c>
      <c r="K3" s="149">
        <v>1.8</v>
      </c>
      <c r="L3" s="149">
        <v>1.9</v>
      </c>
      <c r="M3" s="149">
        <v>2</v>
      </c>
    </row>
    <row r="4" spans="1:37" x14ac:dyDescent="0.25">
      <c r="A4" s="80" t="s">
        <v>1244</v>
      </c>
      <c r="B4" s="15">
        <v>70</v>
      </c>
    </row>
    <row r="5" spans="1:37" x14ac:dyDescent="0.25">
      <c r="A5" s="80" t="s">
        <v>1045</v>
      </c>
      <c r="B5" s="17">
        <v>1.2</v>
      </c>
      <c r="C5" s="91" t="s">
        <v>36</v>
      </c>
      <c r="D5" s="87" t="s">
        <v>36</v>
      </c>
      <c r="E5" s="87" t="s">
        <v>37</v>
      </c>
      <c r="F5" s="87" t="s">
        <v>37</v>
      </c>
      <c r="J5" s="1"/>
    </row>
    <row r="6" spans="1:37" x14ac:dyDescent="0.25">
      <c r="A6" s="82" t="s">
        <v>582</v>
      </c>
      <c r="B6" s="123">
        <f>SUM($B$5*$B$4)</f>
        <v>84</v>
      </c>
      <c r="C6" s="87" t="s">
        <v>30</v>
      </c>
      <c r="D6" s="87" t="s">
        <v>30</v>
      </c>
      <c r="E6" s="87" t="s">
        <v>30</v>
      </c>
      <c r="F6" s="87" t="s">
        <v>5</v>
      </c>
      <c r="J6" s="1"/>
      <c r="L6" s="12"/>
    </row>
    <row r="7" spans="1:37" x14ac:dyDescent="0.25">
      <c r="B7" s="16"/>
      <c r="C7" s="16"/>
      <c r="D7" s="16"/>
      <c r="E7" s="16"/>
      <c r="F7" s="81"/>
      <c r="J7" s="1"/>
    </row>
    <row r="8" spans="1:37" x14ac:dyDescent="0.25">
      <c r="B8" s="115"/>
      <c r="C8" s="120" t="s">
        <v>1030</v>
      </c>
      <c r="D8" s="120" t="s">
        <v>38</v>
      </c>
      <c r="E8" s="16"/>
      <c r="F8" s="16"/>
      <c r="J8" s="1"/>
    </row>
    <row r="9" spans="1:37" x14ac:dyDescent="0.25">
      <c r="A9" s="116" t="s">
        <v>1016</v>
      </c>
      <c r="B9" s="166" t="s">
        <v>17</v>
      </c>
      <c r="C9" s="172">
        <f>SUM(10*$B$4)/0.83*$B$5</f>
        <v>1012.0481927710844</v>
      </c>
      <c r="D9" s="121">
        <f>SUM(Q39:Q914)</f>
        <v>0</v>
      </c>
      <c r="E9" s="27">
        <f>SUM(D9-C9)</f>
        <v>-1012.0481927710844</v>
      </c>
      <c r="F9" s="22">
        <f>E9/C9</f>
        <v>-1</v>
      </c>
      <c r="J9" s="1"/>
    </row>
    <row r="10" spans="1:37" x14ac:dyDescent="0.25">
      <c r="A10" s="116" t="s">
        <v>1016</v>
      </c>
      <c r="B10" s="117" t="s">
        <v>6</v>
      </c>
      <c r="C10" s="121">
        <f>SUM(20*$B$4)/0.83*$B$5</f>
        <v>2024.0963855421687</v>
      </c>
      <c r="D10" s="121">
        <f>SUM(F39:F914)</f>
        <v>0</v>
      </c>
      <c r="E10" s="27">
        <f t="shared" ref="E10:E17" si="0">SUM(D10-C10)</f>
        <v>-2024.0963855421687</v>
      </c>
      <c r="F10" s="148">
        <f>E10/C10</f>
        <v>-1</v>
      </c>
      <c r="I10" s="3"/>
      <c r="J10" s="38"/>
      <c r="L10" s="13"/>
      <c r="O10" s="11"/>
      <c r="P10" s="11"/>
      <c r="Q10" s="11"/>
      <c r="AK10" s="8"/>
    </row>
    <row r="11" spans="1:37" x14ac:dyDescent="0.25">
      <c r="A11" s="118" t="s">
        <v>1016</v>
      </c>
      <c r="B11" s="117" t="s">
        <v>7</v>
      </c>
      <c r="C11" s="121">
        <f>SUM(39*$B$4)/0.83*$B$5</f>
        <v>3946.9879518072289</v>
      </c>
      <c r="D11" s="121">
        <f>SUM(G39:G914)</f>
        <v>0</v>
      </c>
      <c r="E11" s="27">
        <f t="shared" si="0"/>
        <v>-3946.9879518072289</v>
      </c>
      <c r="F11" s="22">
        <f t="shared" ref="F11:F17" si="1">E11/C11</f>
        <v>-1</v>
      </c>
      <c r="I11" s="3"/>
      <c r="J11" s="38"/>
      <c r="L11" s="13"/>
      <c r="O11" s="11"/>
      <c r="P11" s="11"/>
      <c r="Q11" s="11"/>
    </row>
    <row r="12" spans="1:37" x14ac:dyDescent="0.25">
      <c r="A12" s="118" t="s">
        <v>1016</v>
      </c>
      <c r="B12" s="117" t="s">
        <v>8</v>
      </c>
      <c r="C12" s="121">
        <f>SUM(30*$B$4)/0.83*$B$5</f>
        <v>3036.1445783132531</v>
      </c>
      <c r="D12" s="121">
        <f>SUM(H39:H914)</f>
        <v>0</v>
      </c>
      <c r="E12" s="27">
        <f t="shared" si="0"/>
        <v>-3036.1445783132531</v>
      </c>
      <c r="F12" s="22">
        <f t="shared" si="1"/>
        <v>-1</v>
      </c>
      <c r="I12" s="52"/>
      <c r="J12" s="38"/>
      <c r="L12" s="13"/>
      <c r="O12" s="11"/>
      <c r="P12" s="11"/>
      <c r="Q12" s="11"/>
    </row>
    <row r="13" spans="1:37" x14ac:dyDescent="0.25">
      <c r="A13" s="118" t="s">
        <v>1016</v>
      </c>
      <c r="B13" s="117" t="s">
        <v>9</v>
      </c>
      <c r="C13" s="121">
        <f>SUM(10*$B$4)/0.83*$B$5</f>
        <v>1012.0481927710844</v>
      </c>
      <c r="D13" s="121">
        <f>SUM(I39:I914)</f>
        <v>0</v>
      </c>
      <c r="E13" s="27">
        <f t="shared" si="0"/>
        <v>-1012.0481927710844</v>
      </c>
      <c r="F13" s="22">
        <f t="shared" si="1"/>
        <v>-1</v>
      </c>
      <c r="I13" s="53"/>
      <c r="J13" s="38"/>
      <c r="L13" s="13"/>
      <c r="O13" s="11"/>
      <c r="P13" s="11"/>
      <c r="Q13" s="11"/>
    </row>
    <row r="14" spans="1:37" ht="15.75" x14ac:dyDescent="0.25">
      <c r="A14" s="118" t="s">
        <v>1016</v>
      </c>
      <c r="B14" s="117" t="s">
        <v>11</v>
      </c>
      <c r="C14" s="121">
        <f>SUM(10*$B$4)/0.83*$B$5</f>
        <v>1012.0481927710844</v>
      </c>
      <c r="D14" s="121">
        <f>SUM(K39:K914)</f>
        <v>0</v>
      </c>
      <c r="E14" s="27">
        <f t="shared" si="0"/>
        <v>-1012.0481927710844</v>
      </c>
      <c r="F14" s="22">
        <f t="shared" si="1"/>
        <v>-1</v>
      </c>
      <c r="I14" s="54"/>
      <c r="J14" s="38"/>
      <c r="L14" s="13"/>
      <c r="O14" s="11"/>
      <c r="P14" s="11"/>
      <c r="Q14" s="11"/>
    </row>
    <row r="15" spans="1:37" x14ac:dyDescent="0.25">
      <c r="A15" s="116" t="s">
        <v>1016</v>
      </c>
      <c r="B15" s="117" t="s">
        <v>13</v>
      </c>
      <c r="C15" s="121">
        <f>SUM(15*$B$4)/0.83*$B$5</f>
        <v>1518.0722891566265</v>
      </c>
      <c r="D15" s="121">
        <f>SUM(M39:M914)</f>
        <v>0</v>
      </c>
      <c r="E15" s="27">
        <f t="shared" si="0"/>
        <v>-1518.0722891566265</v>
      </c>
      <c r="F15" s="22">
        <f t="shared" si="1"/>
        <v>-1</v>
      </c>
      <c r="I15" s="55"/>
      <c r="J15" s="38"/>
      <c r="L15" s="13"/>
      <c r="O15" s="11"/>
      <c r="P15" s="11"/>
      <c r="Q15" s="11"/>
    </row>
    <row r="16" spans="1:37" x14ac:dyDescent="0.25">
      <c r="A16" s="116" t="s">
        <v>1016</v>
      </c>
      <c r="B16" s="117" t="s">
        <v>240</v>
      </c>
      <c r="C16" s="121">
        <f>SUM(4*$B$4)/0.83*$B$5</f>
        <v>404.81927710843371</v>
      </c>
      <c r="D16" s="121">
        <f>SUM(N39:N914)</f>
        <v>0</v>
      </c>
      <c r="E16" s="27">
        <f t="shared" si="0"/>
        <v>-404.81927710843371</v>
      </c>
      <c r="F16" s="22">
        <f t="shared" si="1"/>
        <v>-1</v>
      </c>
      <c r="I16" s="3"/>
      <c r="J16" s="38"/>
      <c r="L16" s="6"/>
      <c r="O16" s="11"/>
      <c r="P16" s="11"/>
      <c r="Q16" s="11"/>
    </row>
    <row r="17" spans="1:46" x14ac:dyDescent="0.25">
      <c r="A17" s="116" t="s">
        <v>1016</v>
      </c>
      <c r="B17" s="117" t="s">
        <v>15</v>
      </c>
      <c r="C17" s="122">
        <f>SUM(26*$B$4)/0.83*$B$5</f>
        <v>2631.325301204819</v>
      </c>
      <c r="D17" s="122">
        <f>SUM(O40:O914)</f>
        <v>0</v>
      </c>
      <c r="E17" s="27">
        <f t="shared" si="0"/>
        <v>-2631.325301204819</v>
      </c>
      <c r="F17" s="22">
        <f t="shared" si="1"/>
        <v>-1</v>
      </c>
      <c r="I17" s="53"/>
      <c r="J17" s="38"/>
      <c r="L17" s="13"/>
      <c r="O17" s="11"/>
      <c r="P17" s="11"/>
      <c r="Q17" s="11"/>
    </row>
    <row r="18" spans="1:46" x14ac:dyDescent="0.25">
      <c r="A18" s="58"/>
      <c r="B18" s="129" t="s">
        <v>1038</v>
      </c>
      <c r="C18" s="130">
        <f>SUM(C9:C17)</f>
        <v>16597.590361445786</v>
      </c>
      <c r="D18" s="130">
        <f>SUM(D9:D17)</f>
        <v>0</v>
      </c>
      <c r="E18" s="27"/>
      <c r="F18" s="18"/>
      <c r="I18" s="3"/>
      <c r="J18" s="38"/>
      <c r="AM18"/>
    </row>
    <row r="19" spans="1:46" x14ac:dyDescent="0.25">
      <c r="A19" s="113" t="s">
        <v>1026</v>
      </c>
      <c r="B19" s="105" t="s">
        <v>16</v>
      </c>
      <c r="C19" s="51"/>
      <c r="D19" s="27">
        <f>SUM(P39:P914)</f>
        <v>0</v>
      </c>
      <c r="E19" s="27"/>
      <c r="F19" s="22"/>
      <c r="J19" s="1"/>
      <c r="AH19"/>
      <c r="AI19"/>
    </row>
    <row r="20" spans="1:46" x14ac:dyDescent="0.25">
      <c r="A20" s="113" t="s">
        <v>1026</v>
      </c>
      <c r="B20" s="112" t="s">
        <v>10</v>
      </c>
      <c r="C20" s="27">
        <f>SUM(5*$B$4)/0.83*$B$5</f>
        <v>506.02409638554218</v>
      </c>
      <c r="D20" s="27">
        <f>SUM(J39:J914)</f>
        <v>0</v>
      </c>
      <c r="E20" s="27">
        <f>SUM(D20-C20)</f>
        <v>-506.02409638554218</v>
      </c>
      <c r="F20" s="22">
        <f t="shared" ref="F20" si="2">E20/C20</f>
        <v>-1</v>
      </c>
      <c r="J20" s="1"/>
      <c r="L20" s="12"/>
      <c r="AL20"/>
      <c r="AN20"/>
      <c r="AO20"/>
      <c r="AP20"/>
      <c r="AQ20"/>
      <c r="AR20"/>
      <c r="AS20"/>
      <c r="AT20"/>
    </row>
    <row r="21" spans="1:46" x14ac:dyDescent="0.25">
      <c r="A21" s="113" t="s">
        <v>1026</v>
      </c>
      <c r="B21" s="105" t="s">
        <v>21</v>
      </c>
      <c r="C21" s="51"/>
      <c r="D21" s="27">
        <f>SUM(T39:T914)</f>
        <v>0</v>
      </c>
      <c r="E21" s="27"/>
      <c r="F21" s="22"/>
      <c r="J21" s="1"/>
      <c r="L21" s="12"/>
      <c r="AL21"/>
      <c r="AN21"/>
      <c r="AO21"/>
      <c r="AP21"/>
      <c r="AQ21"/>
      <c r="AR21"/>
      <c r="AS21"/>
      <c r="AT21"/>
    </row>
    <row r="22" spans="1:46" x14ac:dyDescent="0.25">
      <c r="A22" s="113" t="s">
        <v>1026</v>
      </c>
      <c r="B22" s="105" t="s">
        <v>12</v>
      </c>
      <c r="C22" s="27">
        <f>SUM(10*$B$4)/0.83*$B$5</f>
        <v>1012.0481927710844</v>
      </c>
      <c r="D22" s="27">
        <f>SUM(L39:L914)</f>
        <v>0</v>
      </c>
      <c r="E22" s="27">
        <f>SUM(D22-C22)</f>
        <v>-1012.0481927710844</v>
      </c>
      <c r="F22" s="22">
        <f t="shared" ref="F22" si="3">E22/C22</f>
        <v>-1</v>
      </c>
      <c r="J22" s="1"/>
      <c r="L22" s="12"/>
      <c r="AL22"/>
      <c r="AN22"/>
      <c r="AO22"/>
      <c r="AP22"/>
      <c r="AQ22"/>
      <c r="AR22"/>
      <c r="AS22"/>
      <c r="AT22"/>
    </row>
    <row r="23" spans="1:46" x14ac:dyDescent="0.25">
      <c r="A23" s="114" t="s">
        <v>585</v>
      </c>
      <c r="B23" s="106" t="s">
        <v>19</v>
      </c>
      <c r="C23" s="51"/>
      <c r="D23" s="27">
        <f>SUM(R39:R914)</f>
        <v>0</v>
      </c>
      <c r="E23" s="27"/>
      <c r="F23" s="22"/>
      <c r="I23" s="1"/>
      <c r="J23" s="1"/>
      <c r="AL23"/>
      <c r="AN23"/>
      <c r="AO23"/>
      <c r="AP23"/>
      <c r="AQ23"/>
      <c r="AR23"/>
      <c r="AS23"/>
      <c r="AT23"/>
    </row>
    <row r="24" spans="1:46" x14ac:dyDescent="0.25">
      <c r="A24" s="114" t="s">
        <v>585</v>
      </c>
      <c r="B24" s="107" t="s">
        <v>20</v>
      </c>
      <c r="C24" s="59"/>
      <c r="D24" s="60">
        <f>SUM(S39:S914)</f>
        <v>0</v>
      </c>
      <c r="E24" s="60"/>
      <c r="F24" s="61"/>
      <c r="I24" s="1"/>
      <c r="J24" s="1"/>
    </row>
    <row r="25" spans="1:46" x14ac:dyDescent="0.25">
      <c r="A25" s="114" t="s">
        <v>585</v>
      </c>
      <c r="B25" s="108" t="s">
        <v>22</v>
      </c>
      <c r="C25" s="51"/>
      <c r="D25" s="27">
        <f>SUM(U39:U914)</f>
        <v>0</v>
      </c>
      <c r="E25" s="27"/>
      <c r="F25" s="22"/>
      <c r="I25" s="11"/>
      <c r="J25" s="11"/>
      <c r="L25" s="13"/>
      <c r="O25" s="11"/>
      <c r="P25" s="11"/>
      <c r="Q25" s="11"/>
    </row>
    <row r="26" spans="1:46" x14ac:dyDescent="0.25">
      <c r="A26" s="114" t="s">
        <v>585</v>
      </c>
      <c r="B26" s="108" t="s">
        <v>23</v>
      </c>
      <c r="C26" s="51"/>
      <c r="D26" s="27">
        <f>SUM(V39:V914)</f>
        <v>0</v>
      </c>
      <c r="E26" s="27"/>
      <c r="F26" s="22"/>
      <c r="I26" s="11"/>
      <c r="J26" s="11"/>
      <c r="L26" s="13"/>
      <c r="O26" s="11"/>
      <c r="P26" s="11"/>
      <c r="Q26" s="11"/>
    </row>
    <row r="27" spans="1:46" x14ac:dyDescent="0.25">
      <c r="A27" s="114" t="s">
        <v>585</v>
      </c>
      <c r="B27" s="106" t="s">
        <v>24</v>
      </c>
      <c r="C27" s="51"/>
      <c r="D27" s="27">
        <f>SUM(W39:W914)</f>
        <v>0</v>
      </c>
      <c r="E27" s="27"/>
      <c r="F27" s="22"/>
      <c r="I27" s="11"/>
      <c r="J27" s="11"/>
      <c r="L27" s="13"/>
      <c r="O27" s="11"/>
      <c r="P27" s="11"/>
      <c r="Q27" s="11"/>
    </row>
    <row r="28" spans="1:46" x14ac:dyDescent="0.25">
      <c r="A28" s="62"/>
      <c r="B28" s="131" t="s">
        <v>1035</v>
      </c>
      <c r="C28" s="132"/>
      <c r="D28" s="133">
        <f>SUM(D19:D22)</f>
        <v>0</v>
      </c>
      <c r="E28" s="27"/>
      <c r="F28" s="22"/>
      <c r="I28" s="11"/>
      <c r="J28" s="11"/>
      <c r="L28" s="13"/>
      <c r="O28" s="11"/>
      <c r="P28" s="11"/>
      <c r="Q28" s="11"/>
      <c r="AD28"/>
    </row>
    <row r="29" spans="1:46" x14ac:dyDescent="0.25">
      <c r="A29" s="128"/>
      <c r="B29" s="134" t="s">
        <v>1036</v>
      </c>
      <c r="C29" s="135"/>
      <c r="D29" s="136">
        <f>SUM(D23:D27)</f>
        <v>0</v>
      </c>
      <c r="E29" s="27"/>
      <c r="F29" s="16"/>
      <c r="I29" s="11"/>
      <c r="J29" s="11"/>
      <c r="K29" s="9"/>
      <c r="L29" s="13"/>
      <c r="O29" s="11"/>
      <c r="P29" s="11"/>
      <c r="Q29" s="11"/>
      <c r="R29" s="7"/>
      <c r="S29" s="7"/>
      <c r="T29" s="7"/>
      <c r="U29" s="7"/>
      <c r="V29" s="7"/>
      <c r="W29" s="7"/>
      <c r="X29" s="7"/>
      <c r="AD29" s="10"/>
      <c r="AE29" s="9"/>
      <c r="AF29" s="9"/>
      <c r="AG29" s="9"/>
    </row>
    <row r="30" spans="1:46" x14ac:dyDescent="0.25">
      <c r="B30" s="89" t="s">
        <v>1037</v>
      </c>
      <c r="C30" s="90"/>
      <c r="D30" s="88">
        <f>SUM(D18+D28+D29)</f>
        <v>0</v>
      </c>
      <c r="I30" s="11"/>
      <c r="J30" s="11"/>
      <c r="L30" s="13"/>
      <c r="O30" s="11"/>
      <c r="P30" s="11"/>
      <c r="Q30" s="11"/>
      <c r="AD30"/>
    </row>
    <row r="31" spans="1:46" x14ac:dyDescent="0.25">
      <c r="I31" s="11"/>
      <c r="J31" s="11"/>
      <c r="L31" s="56"/>
      <c r="O31" s="11"/>
      <c r="P31" s="11"/>
      <c r="Q31" s="11"/>
      <c r="AD31"/>
    </row>
    <row r="32" spans="1:46" x14ac:dyDescent="0.25">
      <c r="J32" s="11"/>
      <c r="L32" s="13"/>
      <c r="O32" s="11"/>
      <c r="P32" s="11"/>
      <c r="Q32" s="11"/>
      <c r="AD32"/>
    </row>
    <row r="33" spans="1:35" x14ac:dyDescent="0.25">
      <c r="B33" s="137" t="s">
        <v>1039</v>
      </c>
      <c r="C33" s="138">
        <f>B4*B5</f>
        <v>84</v>
      </c>
      <c r="I33" s="11"/>
      <c r="J33" s="11"/>
      <c r="L33" s="13"/>
      <c r="O33" s="11"/>
      <c r="P33" s="11"/>
      <c r="Q33" s="11"/>
      <c r="AD33"/>
    </row>
    <row r="34" spans="1:35" ht="16.5" customHeight="1" x14ac:dyDescent="0.25">
      <c r="A34" s="57" t="s">
        <v>1041</v>
      </c>
      <c r="B34" s="139" t="s">
        <v>1040</v>
      </c>
      <c r="C34" s="121">
        <f>SUM(E39:E872)</f>
        <v>0</v>
      </c>
      <c r="D34" s="4"/>
      <c r="E34" s="13"/>
      <c r="H34" s="11"/>
      <c r="I34" s="1"/>
      <c r="J34" s="6"/>
      <c r="M34" s="11"/>
      <c r="N34" s="11"/>
      <c r="O34" s="11"/>
    </row>
    <row r="35" spans="1:35" x14ac:dyDescent="0.25">
      <c r="B35" s="137" t="s">
        <v>1034</v>
      </c>
      <c r="C35" s="121">
        <f>SUM(X39:X872)</f>
        <v>0</v>
      </c>
      <c r="I35" s="1"/>
      <c r="J35" s="1"/>
      <c r="R35" s="5"/>
      <c r="U35" s="5"/>
      <c r="W35" s="5"/>
      <c r="X35" s="5"/>
      <c r="AG35" s="6"/>
    </row>
    <row r="36" spans="1:35" ht="15" customHeight="1" x14ac:dyDescent="0.25">
      <c r="C36" s="75"/>
      <c r="M36" s="50"/>
      <c r="P36" s="183"/>
      <c r="Q36" s="184"/>
      <c r="R36" s="3"/>
      <c r="S36" s="3"/>
      <c r="T36" s="3"/>
      <c r="U36" s="3"/>
      <c r="V36" s="3"/>
      <c r="W36" s="3"/>
      <c r="X36" s="3"/>
      <c r="Y36" s="3"/>
      <c r="Z36" s="3"/>
      <c r="AD36" s="9"/>
    </row>
    <row r="37" spans="1:35" s="1" customFormat="1" x14ac:dyDescent="0.25">
      <c r="A37" s="177" t="s">
        <v>1029</v>
      </c>
      <c r="B37" s="179" t="s">
        <v>1005</v>
      </c>
      <c r="C37" s="181" t="s">
        <v>1008</v>
      </c>
      <c r="D37" s="82" t="s">
        <v>384</v>
      </c>
      <c r="E37" s="83" t="s">
        <v>1</v>
      </c>
      <c r="F37" s="82" t="s">
        <v>6</v>
      </c>
      <c r="G37" s="82" t="s">
        <v>7</v>
      </c>
      <c r="H37" s="84" t="s">
        <v>8</v>
      </c>
      <c r="I37" s="85" t="s">
        <v>9</v>
      </c>
      <c r="J37" s="92" t="s">
        <v>10</v>
      </c>
      <c r="K37" s="82" t="s">
        <v>11</v>
      </c>
      <c r="L37" s="86" t="s">
        <v>12</v>
      </c>
      <c r="M37" s="82" t="s">
        <v>13</v>
      </c>
      <c r="N37" s="85" t="s">
        <v>240</v>
      </c>
      <c r="O37" s="82" t="s">
        <v>15</v>
      </c>
      <c r="P37" s="82" t="s">
        <v>16</v>
      </c>
      <c r="Q37" s="84" t="s">
        <v>17</v>
      </c>
      <c r="R37" s="82" t="s">
        <v>19</v>
      </c>
      <c r="S37" s="82" t="s">
        <v>20</v>
      </c>
      <c r="T37" s="82" t="s">
        <v>21</v>
      </c>
      <c r="U37" s="82" t="s">
        <v>22</v>
      </c>
      <c r="V37" s="82" t="s">
        <v>23</v>
      </c>
      <c r="W37" s="82" t="s">
        <v>24</v>
      </c>
      <c r="X37" s="82" t="s">
        <v>1011</v>
      </c>
      <c r="Y37" s="82" t="s">
        <v>237</v>
      </c>
    </row>
    <row r="38" spans="1:35" s="1" customFormat="1" x14ac:dyDescent="0.25">
      <c r="A38" s="185"/>
      <c r="B38" s="186"/>
      <c r="C38" s="187"/>
      <c r="D38" s="82" t="s">
        <v>383</v>
      </c>
      <c r="E38" s="82" t="s">
        <v>380</v>
      </c>
      <c r="F38" s="82" t="s">
        <v>30</v>
      </c>
      <c r="G38" s="82" t="s">
        <v>30</v>
      </c>
      <c r="H38" s="82" t="s">
        <v>30</v>
      </c>
      <c r="I38" s="82" t="s">
        <v>30</v>
      </c>
      <c r="J38" s="82" t="s">
        <v>30</v>
      </c>
      <c r="K38" s="82" t="s">
        <v>30</v>
      </c>
      <c r="L38" s="82" t="s">
        <v>30</v>
      </c>
      <c r="M38" s="82" t="s">
        <v>30</v>
      </c>
      <c r="N38" s="82" t="s">
        <v>30</v>
      </c>
      <c r="O38" s="82" t="s">
        <v>30</v>
      </c>
      <c r="P38" s="82" t="s">
        <v>30</v>
      </c>
      <c r="Q38" s="82" t="s">
        <v>30</v>
      </c>
      <c r="R38" s="82" t="s">
        <v>30</v>
      </c>
      <c r="S38" s="82" t="s">
        <v>30</v>
      </c>
      <c r="T38" s="82" t="s">
        <v>30</v>
      </c>
      <c r="U38" s="82" t="s">
        <v>30</v>
      </c>
      <c r="V38" s="82" t="s">
        <v>30</v>
      </c>
      <c r="W38" s="82" t="s">
        <v>30</v>
      </c>
      <c r="X38" s="82" t="s">
        <v>380</v>
      </c>
      <c r="Y38" s="87"/>
    </row>
    <row r="39" spans="1:35" x14ac:dyDescent="0.25">
      <c r="A39" s="23">
        <v>0</v>
      </c>
      <c r="B39" s="71"/>
      <c r="C39" s="29" t="str">
        <f>'Daten kurz'!B3</f>
        <v>AminoMix H</v>
      </c>
      <c r="D39" s="30">
        <f>'Daten kurz'!C3*$A$39</f>
        <v>0</v>
      </c>
      <c r="E39" s="30">
        <f>'Daten kurz'!D3*$A$39</f>
        <v>0</v>
      </c>
      <c r="F39" s="30">
        <f>'Daten kurz'!E3*$A$39</f>
        <v>0</v>
      </c>
      <c r="G39" s="30">
        <f>'Daten kurz'!F3*$A$39</f>
        <v>0</v>
      </c>
      <c r="H39" s="30">
        <f>'Daten kurz'!G3*$A$39</f>
        <v>0</v>
      </c>
      <c r="I39" s="30">
        <f>'Daten kurz'!H3*$A$39</f>
        <v>0</v>
      </c>
      <c r="J39" s="30">
        <f>'Daten kurz'!I3*$A$39</f>
        <v>0</v>
      </c>
      <c r="K39" s="30">
        <f>'Daten kurz'!J3*$A$39</f>
        <v>0</v>
      </c>
      <c r="L39" s="30">
        <f>'Daten kurz'!K3*$A$39</f>
        <v>0</v>
      </c>
      <c r="M39" s="30">
        <f>'Daten kurz'!L3*$A$39</f>
        <v>0</v>
      </c>
      <c r="N39" s="30">
        <f>'Daten kurz'!M3*$A$39</f>
        <v>0</v>
      </c>
      <c r="O39" s="30">
        <f>'Daten kurz'!N3*$A$39</f>
        <v>0</v>
      </c>
      <c r="P39" s="30">
        <f>'Daten kurz'!O3*$A$39</f>
        <v>0</v>
      </c>
      <c r="Q39" s="30">
        <f>'Daten kurz'!P3*$A$39</f>
        <v>0</v>
      </c>
      <c r="R39" s="30">
        <f>'Daten kurz'!Q3*$A$39</f>
        <v>0</v>
      </c>
      <c r="S39" s="30">
        <f>'Daten kurz'!R3*$A$39</f>
        <v>0</v>
      </c>
      <c r="T39" s="30">
        <f>'Daten kurz'!S3*$A$39</f>
        <v>0</v>
      </c>
      <c r="U39" s="30">
        <f>'Daten kurz'!T3*$A$39</f>
        <v>0</v>
      </c>
      <c r="V39" s="30">
        <f>'Daten kurz'!U3*$A$39</f>
        <v>0</v>
      </c>
      <c r="W39" s="30">
        <f>'Daten kurz'!V3*$A$39</f>
        <v>0</v>
      </c>
      <c r="X39" s="30">
        <f>'Daten kurz'!W3*$A$39</f>
        <v>0</v>
      </c>
      <c r="Y39" s="81">
        <v>7</v>
      </c>
      <c r="AD39" s="28"/>
      <c r="AE39" s="28"/>
      <c r="AF39" s="28"/>
      <c r="AG39" s="28"/>
      <c r="AH39" s="28"/>
      <c r="AI39" s="28"/>
    </row>
    <row r="40" spans="1:35" x14ac:dyDescent="0.25">
      <c r="A40" s="24">
        <v>0</v>
      </c>
      <c r="B40" s="72"/>
      <c r="C40" s="29" t="str">
        <f>'Daten kurz'!B4</f>
        <v>San Amino Sport</v>
      </c>
      <c r="D40" s="30">
        <f>'Daten kurz'!C4*$A$40</f>
        <v>0</v>
      </c>
      <c r="E40" s="30">
        <f>'Daten kurz'!D4*$A$40</f>
        <v>0</v>
      </c>
      <c r="F40" s="30">
        <f>'Daten kurz'!E4*$A$40</f>
        <v>0</v>
      </c>
      <c r="G40" s="30">
        <f>'Daten kurz'!F4*$A$40</f>
        <v>0</v>
      </c>
      <c r="H40" s="30">
        <f>'Daten kurz'!G4*$A$40</f>
        <v>0</v>
      </c>
      <c r="I40" s="30">
        <f>'Daten kurz'!H4*$A$40</f>
        <v>0</v>
      </c>
      <c r="J40" s="30">
        <f>'Daten kurz'!I4*$A$40</f>
        <v>0</v>
      </c>
      <c r="K40" s="30">
        <f>'Daten kurz'!J4*$A$40</f>
        <v>0</v>
      </c>
      <c r="L40" s="30">
        <f>'Daten kurz'!K4*$A$40</f>
        <v>0</v>
      </c>
      <c r="M40" s="30">
        <f>'Daten kurz'!L4*$A$40</f>
        <v>0</v>
      </c>
      <c r="N40" s="30">
        <f>'Daten kurz'!M4*$A$40</f>
        <v>0</v>
      </c>
      <c r="O40" s="30">
        <f>'Daten kurz'!N4*$A$40</f>
        <v>0</v>
      </c>
      <c r="P40" s="30">
        <f>'Daten kurz'!O4*$A$40</f>
        <v>0</v>
      </c>
      <c r="Q40" s="30">
        <f>'Daten kurz'!P4*$A$40</f>
        <v>0</v>
      </c>
      <c r="R40" s="30">
        <f>'Daten kurz'!Q4*$A$40</f>
        <v>0</v>
      </c>
      <c r="S40" s="30">
        <f>'Daten kurz'!R4*$A$40</f>
        <v>0</v>
      </c>
      <c r="T40" s="30">
        <f>'Daten kurz'!S4*$A$40</f>
        <v>0</v>
      </c>
      <c r="U40" s="30">
        <f>'Daten kurz'!T4*$A$40</f>
        <v>0</v>
      </c>
      <c r="V40" s="30">
        <f>'Daten kurz'!U4*$A$40</f>
        <v>0</v>
      </c>
      <c r="W40" s="30">
        <f>'Daten kurz'!V4*$A$40</f>
        <v>0</v>
      </c>
      <c r="X40" s="30">
        <f>'Daten kurz'!W4*$A$40</f>
        <v>0</v>
      </c>
      <c r="Y40" s="81">
        <v>6</v>
      </c>
      <c r="AA40" s="9"/>
      <c r="AD40" s="9"/>
      <c r="AE40" s="9"/>
      <c r="AF40" s="9"/>
      <c r="AG40" s="9"/>
      <c r="AH40" s="9"/>
      <c r="AI40" s="9"/>
    </row>
    <row r="41" spans="1:35" x14ac:dyDescent="0.25">
      <c r="A41" s="65">
        <v>0</v>
      </c>
      <c r="B41" s="73"/>
      <c r="C41" s="29" t="str">
        <f>'Daten kurz'!B5</f>
        <v>Hühnerei Vollei frisch 50 g</v>
      </c>
      <c r="D41" s="30">
        <f>'Daten kurz'!C5*$A$41</f>
        <v>0</v>
      </c>
      <c r="E41" s="30">
        <f>'Daten kurz'!D5*$A$41</f>
        <v>0</v>
      </c>
      <c r="F41" s="30">
        <f>'Daten kurz'!E5*$A$41</f>
        <v>0</v>
      </c>
      <c r="G41" s="30">
        <f>'Daten kurz'!F5*$A$41</f>
        <v>0</v>
      </c>
      <c r="H41" s="30">
        <f>'Daten kurz'!G5*$A$41</f>
        <v>0</v>
      </c>
      <c r="I41" s="30">
        <f>'Daten kurz'!H5*$A$41</f>
        <v>0</v>
      </c>
      <c r="J41" s="30">
        <f>'Daten kurz'!I5*$A$41</f>
        <v>0</v>
      </c>
      <c r="K41" s="30">
        <f>'Daten kurz'!J5*$A$41</f>
        <v>0</v>
      </c>
      <c r="L41" s="30">
        <f>'Daten kurz'!K5*$A$41</f>
        <v>0</v>
      </c>
      <c r="M41" s="30">
        <f>'Daten kurz'!L5*$A$41</f>
        <v>0</v>
      </c>
      <c r="N41" s="30">
        <f>'Daten kurz'!M5*$A$41</f>
        <v>0</v>
      </c>
      <c r="O41" s="30">
        <f>'Daten kurz'!N5*$A$41</f>
        <v>0</v>
      </c>
      <c r="P41" s="30">
        <f>'Daten kurz'!O5*$A$41</f>
        <v>0</v>
      </c>
      <c r="Q41" s="30">
        <f>'Daten kurz'!P5*$A$41</f>
        <v>0</v>
      </c>
      <c r="R41" s="30">
        <f>'Daten kurz'!Q5*$A$41</f>
        <v>0</v>
      </c>
      <c r="S41" s="30">
        <f>'Daten kurz'!R5*$A$41</f>
        <v>0</v>
      </c>
      <c r="T41" s="30">
        <f>'Daten kurz'!S5*$A$41</f>
        <v>0</v>
      </c>
      <c r="U41" s="30">
        <f>'Daten kurz'!T5*$A$41</f>
        <v>0</v>
      </c>
      <c r="V41" s="30">
        <f>'Daten kurz'!U5*$A$41</f>
        <v>0</v>
      </c>
      <c r="W41" s="30">
        <f>'Daten kurz'!V5*$A$41</f>
        <v>0</v>
      </c>
      <c r="X41" s="30">
        <f>'Daten kurz'!W5*$A$41</f>
        <v>0</v>
      </c>
      <c r="Y41" s="81">
        <v>1</v>
      </c>
    </row>
    <row r="42" spans="1:35" x14ac:dyDescent="0.25">
      <c r="A42" s="65">
        <v>0</v>
      </c>
      <c r="B42" s="73"/>
      <c r="C42" s="29" t="str">
        <f>'Daten kurz'!B6</f>
        <v>Hühnerei Vollei frisch 60 g</v>
      </c>
      <c r="D42" s="30">
        <f>'Daten kurz'!C6*$A$42</f>
        <v>0</v>
      </c>
      <c r="E42" s="30">
        <f>'Daten kurz'!D6*$A$42</f>
        <v>0</v>
      </c>
      <c r="F42" s="30">
        <f>'Daten kurz'!E6*$A$42</f>
        <v>0</v>
      </c>
      <c r="G42" s="30">
        <f>'Daten kurz'!F6*$A$42</f>
        <v>0</v>
      </c>
      <c r="H42" s="30">
        <f>'Daten kurz'!G6*$A$42</f>
        <v>0</v>
      </c>
      <c r="I42" s="30">
        <f>'Daten kurz'!H6*$A$42</f>
        <v>0</v>
      </c>
      <c r="J42" s="30">
        <f>'Daten kurz'!I6*$A$42</f>
        <v>0</v>
      </c>
      <c r="K42" s="30">
        <f>'Daten kurz'!J6*$A$42</f>
        <v>0</v>
      </c>
      <c r="L42" s="30">
        <f>'Daten kurz'!K6*$A$42</f>
        <v>0</v>
      </c>
      <c r="M42" s="30">
        <f>'Daten kurz'!L6*$A$42</f>
        <v>0</v>
      </c>
      <c r="N42" s="30">
        <f>'Daten kurz'!M6*$A$42</f>
        <v>0</v>
      </c>
      <c r="O42" s="30">
        <f>'Daten kurz'!N6*$A$42</f>
        <v>0</v>
      </c>
      <c r="P42" s="30">
        <f>'Daten kurz'!O6*$A$42</f>
        <v>0</v>
      </c>
      <c r="Q42" s="30">
        <f>'Daten kurz'!P6*$A$42</f>
        <v>0</v>
      </c>
      <c r="R42" s="30">
        <f>'Daten kurz'!Q6*$A$42</f>
        <v>0</v>
      </c>
      <c r="S42" s="30">
        <f>'Daten kurz'!R6*$A$42</f>
        <v>0</v>
      </c>
      <c r="T42" s="30">
        <f>'Daten kurz'!S6*$A$42</f>
        <v>0</v>
      </c>
      <c r="U42" s="30">
        <f>'Daten kurz'!T6*$A$42</f>
        <v>0</v>
      </c>
      <c r="V42" s="30">
        <f>'Daten kurz'!U6*$A$42</f>
        <v>0</v>
      </c>
      <c r="W42" s="30">
        <f>'Daten kurz'!V6*$A$42</f>
        <v>0</v>
      </c>
      <c r="X42" s="30">
        <f>'Daten kurz'!W6*$A$42</f>
        <v>0</v>
      </c>
      <c r="Y42" s="81">
        <v>1</v>
      </c>
      <c r="AB42" s="40"/>
      <c r="AC42" s="40"/>
    </row>
    <row r="43" spans="1:35" x14ac:dyDescent="0.25">
      <c r="A43" s="65">
        <v>0</v>
      </c>
      <c r="B43" s="73"/>
      <c r="C43" s="29" t="str">
        <f>'Daten kurz'!B7</f>
        <v>Hühnerei Vollei frisch 70 g</v>
      </c>
      <c r="D43" s="30">
        <f>'Daten kurz'!C7*$A$43</f>
        <v>0</v>
      </c>
      <c r="E43" s="30">
        <f>'Daten kurz'!D7*$A$43</f>
        <v>0</v>
      </c>
      <c r="F43" s="30">
        <f>'Daten kurz'!E7*$A$43</f>
        <v>0</v>
      </c>
      <c r="G43" s="30">
        <f>'Daten kurz'!F7*$A$43</f>
        <v>0</v>
      </c>
      <c r="H43" s="30">
        <f>'Daten kurz'!G7*$A$43</f>
        <v>0</v>
      </c>
      <c r="I43" s="30">
        <f>'Daten kurz'!H7*$A$43</f>
        <v>0</v>
      </c>
      <c r="J43" s="30">
        <f>'Daten kurz'!I7*$A$43</f>
        <v>0</v>
      </c>
      <c r="K43" s="30">
        <f>'Daten kurz'!J7*$A$43</f>
        <v>0</v>
      </c>
      <c r="L43" s="30">
        <f>'Daten kurz'!K7*$A$43</f>
        <v>0</v>
      </c>
      <c r="M43" s="30">
        <f>'Daten kurz'!L7*$A$43</f>
        <v>0</v>
      </c>
      <c r="N43" s="30">
        <f>'Daten kurz'!M7*$A$43</f>
        <v>0</v>
      </c>
      <c r="O43" s="30">
        <f>'Daten kurz'!N7*$A$43</f>
        <v>0</v>
      </c>
      <c r="P43" s="30">
        <f>'Daten kurz'!O7*$A$43</f>
        <v>0</v>
      </c>
      <c r="Q43" s="30">
        <f>'Daten kurz'!P7*$A$43</f>
        <v>0</v>
      </c>
      <c r="R43" s="30">
        <f>'Daten kurz'!Q7*$A$43</f>
        <v>0</v>
      </c>
      <c r="S43" s="30">
        <f>'Daten kurz'!R7*$A$43</f>
        <v>0</v>
      </c>
      <c r="T43" s="30">
        <f>'Daten kurz'!S7*$A$43</f>
        <v>0</v>
      </c>
      <c r="U43" s="30">
        <f>'Daten kurz'!T7*$A$43</f>
        <v>0</v>
      </c>
      <c r="V43" s="30">
        <f>'Daten kurz'!U7*$A$43</f>
        <v>0</v>
      </c>
      <c r="W43" s="30">
        <f>'Daten kurz'!V7*$A$43</f>
        <v>0</v>
      </c>
      <c r="X43" s="30">
        <f>'Daten kurz'!W7*$A$43</f>
        <v>0</v>
      </c>
      <c r="Y43" s="81">
        <v>1</v>
      </c>
      <c r="AB43" s="40"/>
      <c r="AC43" s="40"/>
    </row>
    <row r="44" spans="1:35" x14ac:dyDescent="0.25">
      <c r="A44" s="65">
        <v>0</v>
      </c>
      <c r="B44" s="73"/>
      <c r="C44" s="29" t="str">
        <f>'Daten kurz'!B8</f>
        <v>Hühnerei Vollei frisch 80 g</v>
      </c>
      <c r="D44" s="30">
        <f>'Daten kurz'!C8*$A$44</f>
        <v>0</v>
      </c>
      <c r="E44" s="30">
        <f>'Daten kurz'!D8*$A$44</f>
        <v>0</v>
      </c>
      <c r="F44" s="30">
        <f>'Daten kurz'!E8*$A$44</f>
        <v>0</v>
      </c>
      <c r="G44" s="30">
        <f>'Daten kurz'!F8*$A$44</f>
        <v>0</v>
      </c>
      <c r="H44" s="30">
        <f>'Daten kurz'!G8*$A$44</f>
        <v>0</v>
      </c>
      <c r="I44" s="30">
        <f>'Daten kurz'!H8*$A$44</f>
        <v>0</v>
      </c>
      <c r="J44" s="30">
        <f>'Daten kurz'!I8*$A$44</f>
        <v>0</v>
      </c>
      <c r="K44" s="30">
        <f>'Daten kurz'!J8*$A$44</f>
        <v>0</v>
      </c>
      <c r="L44" s="30">
        <f>'Daten kurz'!K8*$A$44</f>
        <v>0</v>
      </c>
      <c r="M44" s="30">
        <f>'Daten kurz'!L8*$A$44</f>
        <v>0</v>
      </c>
      <c r="N44" s="30">
        <f>'Daten kurz'!M8*$A$44</f>
        <v>0</v>
      </c>
      <c r="O44" s="30">
        <f>'Daten kurz'!N8*$A$44</f>
        <v>0</v>
      </c>
      <c r="P44" s="30">
        <f>'Daten kurz'!O8*$A$44</f>
        <v>0</v>
      </c>
      <c r="Q44" s="30">
        <f>'Daten kurz'!P8*$A$44</f>
        <v>0</v>
      </c>
      <c r="R44" s="30">
        <f>'Daten kurz'!Q8*$A$44</f>
        <v>0</v>
      </c>
      <c r="S44" s="30">
        <f>'Daten kurz'!R8*$A$44</f>
        <v>0</v>
      </c>
      <c r="T44" s="30">
        <f>'Daten kurz'!S8*$A$44</f>
        <v>0</v>
      </c>
      <c r="U44" s="30">
        <f>'Daten kurz'!T8*$A$44</f>
        <v>0</v>
      </c>
      <c r="V44" s="30">
        <f>'Daten kurz'!U8*$A$44</f>
        <v>0</v>
      </c>
      <c r="W44" s="30">
        <f>'Daten kurz'!V8*$A$44</f>
        <v>0</v>
      </c>
      <c r="X44" s="30">
        <f>'Daten kurz'!W8*$A$44</f>
        <v>0</v>
      </c>
      <c r="Y44" s="81">
        <v>1</v>
      </c>
      <c r="AB44" s="40"/>
      <c r="AC44" s="40"/>
    </row>
    <row r="45" spans="1:35" x14ac:dyDescent="0.25">
      <c r="A45" s="65">
        <v>0</v>
      </c>
      <c r="B45" s="73"/>
      <c r="C45" s="29" t="str">
        <f>'Daten kurz'!B9</f>
        <v>Hühnerei Vollei frisch 90 g</v>
      </c>
      <c r="D45" s="30">
        <f>'Daten kurz'!C9*$A$45</f>
        <v>0</v>
      </c>
      <c r="E45" s="30">
        <f>'Daten kurz'!D9*$A$45</f>
        <v>0</v>
      </c>
      <c r="F45" s="30">
        <f>'Daten kurz'!E9*$A$45</f>
        <v>0</v>
      </c>
      <c r="G45" s="30">
        <f>'Daten kurz'!F9*$A$45</f>
        <v>0</v>
      </c>
      <c r="H45" s="30">
        <f>'Daten kurz'!G9*$A$45</f>
        <v>0</v>
      </c>
      <c r="I45" s="30">
        <f>'Daten kurz'!H9*$A$45</f>
        <v>0</v>
      </c>
      <c r="J45" s="30">
        <f>'Daten kurz'!I9*$A$45</f>
        <v>0</v>
      </c>
      <c r="K45" s="30">
        <f>'Daten kurz'!J9*$A$45</f>
        <v>0</v>
      </c>
      <c r="L45" s="30">
        <f>'Daten kurz'!K9*$A$45</f>
        <v>0</v>
      </c>
      <c r="M45" s="30">
        <f>'Daten kurz'!L9*$A$45</f>
        <v>0</v>
      </c>
      <c r="N45" s="30">
        <f>'Daten kurz'!M9*$A$45</f>
        <v>0</v>
      </c>
      <c r="O45" s="30">
        <f>'Daten kurz'!N9*$A$45</f>
        <v>0</v>
      </c>
      <c r="P45" s="30">
        <f>'Daten kurz'!O9*$A$45</f>
        <v>0</v>
      </c>
      <c r="Q45" s="30">
        <f>'Daten kurz'!P9*$A$45</f>
        <v>0</v>
      </c>
      <c r="R45" s="30">
        <f>'Daten kurz'!Q9*$A$45</f>
        <v>0</v>
      </c>
      <c r="S45" s="30">
        <f>'Daten kurz'!R9*$A$45</f>
        <v>0</v>
      </c>
      <c r="T45" s="30">
        <f>'Daten kurz'!S9*$A$45</f>
        <v>0</v>
      </c>
      <c r="U45" s="30">
        <f>'Daten kurz'!T9*$A$45</f>
        <v>0</v>
      </c>
      <c r="V45" s="30">
        <f>'Daten kurz'!U9*$A$45</f>
        <v>0</v>
      </c>
      <c r="W45" s="30">
        <f>'Daten kurz'!V9*$A$45</f>
        <v>0</v>
      </c>
      <c r="X45" s="30">
        <f>'Daten kurz'!W9*$A$45</f>
        <v>0</v>
      </c>
      <c r="Y45" s="81">
        <v>1</v>
      </c>
      <c r="AB45" s="40"/>
      <c r="AC45" s="40"/>
    </row>
    <row r="46" spans="1:35" x14ac:dyDescent="0.25">
      <c r="A46" s="25">
        <v>0</v>
      </c>
      <c r="B46" s="74"/>
      <c r="C46" s="29" t="str">
        <f>'Daten kurz'!B10</f>
        <v>Schafskäse allgemein</v>
      </c>
      <c r="D46" s="30">
        <f>'Daten kurz'!C10*$A$46</f>
        <v>0</v>
      </c>
      <c r="E46" s="30">
        <f>'Daten kurz'!D10*$A$46</f>
        <v>0</v>
      </c>
      <c r="F46" s="30">
        <f>'Daten kurz'!E10*$A$46</f>
        <v>0</v>
      </c>
      <c r="G46" s="30">
        <f>'Daten kurz'!F10*$A$46</f>
        <v>0</v>
      </c>
      <c r="H46" s="30">
        <f>'Daten kurz'!G10*$A$46</f>
        <v>0</v>
      </c>
      <c r="I46" s="30">
        <f>'Daten kurz'!H10*$A$46</f>
        <v>0</v>
      </c>
      <c r="J46" s="30">
        <f>'Daten kurz'!I10*$A$46</f>
        <v>0</v>
      </c>
      <c r="K46" s="30">
        <f>'Daten kurz'!J10*$A$46</f>
        <v>0</v>
      </c>
      <c r="L46" s="30">
        <f>'Daten kurz'!K10*$A$46</f>
        <v>0</v>
      </c>
      <c r="M46" s="30">
        <f>'Daten kurz'!L10*$A$46</f>
        <v>0</v>
      </c>
      <c r="N46" s="30">
        <f>'Daten kurz'!M10*$A$46</f>
        <v>0</v>
      </c>
      <c r="O46" s="30">
        <f>'Daten kurz'!N10*$A$46</f>
        <v>0</v>
      </c>
      <c r="P46" s="30">
        <f>'Daten kurz'!O10*$A$46</f>
        <v>0</v>
      </c>
      <c r="Q46" s="30">
        <f>'Daten kurz'!P10*$A$46</f>
        <v>0</v>
      </c>
      <c r="R46" s="30">
        <f>'Daten kurz'!Q10*$A$46</f>
        <v>0</v>
      </c>
      <c r="S46" s="30">
        <f>'Daten kurz'!R10*$A$46</f>
        <v>0</v>
      </c>
      <c r="T46" s="30">
        <f>'Daten kurz'!S10*$A$46</f>
        <v>0</v>
      </c>
      <c r="U46" s="30">
        <f>'Daten kurz'!T10*$A$46</f>
        <v>0</v>
      </c>
      <c r="V46" s="30">
        <f>'Daten kurz'!U10*$A$46</f>
        <v>0</v>
      </c>
      <c r="W46" s="30">
        <f>'Daten kurz'!V10*$A$46</f>
        <v>0</v>
      </c>
      <c r="X46" s="30">
        <f>'Daten kurz'!W10*$A$46</f>
        <v>0</v>
      </c>
      <c r="Y46" s="81">
        <v>1</v>
      </c>
    </row>
    <row r="47" spans="1:35" x14ac:dyDescent="0.25">
      <c r="A47" s="25">
        <v>0</v>
      </c>
      <c r="B47" s="74"/>
      <c r="C47" s="29" t="str">
        <f>'Daten kurz'!B11</f>
        <v>Kürbiskerne geröstet</v>
      </c>
      <c r="D47" s="30">
        <f>'Daten kurz'!C11*$A$47</f>
        <v>0</v>
      </c>
      <c r="E47" s="30">
        <f>'Daten kurz'!D11*$A$47</f>
        <v>0</v>
      </c>
      <c r="F47" s="30">
        <f>'Daten kurz'!E11*$A$47</f>
        <v>0</v>
      </c>
      <c r="G47" s="30">
        <f>'Daten kurz'!F11*$A$47</f>
        <v>0</v>
      </c>
      <c r="H47" s="30">
        <f>'Daten kurz'!G11*$A$47</f>
        <v>0</v>
      </c>
      <c r="I47" s="30">
        <f>'Daten kurz'!H11*$A$47</f>
        <v>0</v>
      </c>
      <c r="J47" s="30">
        <f>'Daten kurz'!I11*$A$47</f>
        <v>0</v>
      </c>
      <c r="K47" s="30">
        <f>'Daten kurz'!J11*$A$47</f>
        <v>0</v>
      </c>
      <c r="L47" s="30">
        <f>'Daten kurz'!K11*$A$47</f>
        <v>0</v>
      </c>
      <c r="M47" s="30">
        <f>'Daten kurz'!L11*$A$47</f>
        <v>0</v>
      </c>
      <c r="N47" s="30">
        <f>'Daten kurz'!M11*$A$47</f>
        <v>0</v>
      </c>
      <c r="O47" s="30">
        <f>'Daten kurz'!N11*$A$47</f>
        <v>0</v>
      </c>
      <c r="P47" s="30">
        <f>'Daten kurz'!O11*$A$47</f>
        <v>0</v>
      </c>
      <c r="Q47" s="30">
        <f>'Daten kurz'!P11*$A$47</f>
        <v>0</v>
      </c>
      <c r="R47" s="30">
        <f>'Daten kurz'!Q11*$A$47</f>
        <v>0</v>
      </c>
      <c r="S47" s="30">
        <f>'Daten kurz'!R11*$A$47</f>
        <v>0</v>
      </c>
      <c r="T47" s="30">
        <f>'Daten kurz'!S11*$A$47</f>
        <v>0</v>
      </c>
      <c r="U47" s="30">
        <f>'Daten kurz'!T11*$A$47</f>
        <v>0</v>
      </c>
      <c r="V47" s="30">
        <f>'Daten kurz'!U11*$A$47</f>
        <v>0</v>
      </c>
      <c r="W47" s="30">
        <f>'Daten kurz'!V11*$A$47</f>
        <v>0</v>
      </c>
      <c r="X47" s="30">
        <f>'Daten kurz'!W11*$A$47</f>
        <v>0</v>
      </c>
      <c r="Y47" s="81">
        <v>1</v>
      </c>
    </row>
    <row r="48" spans="1:35" x14ac:dyDescent="0.25">
      <c r="A48" s="25">
        <v>0</v>
      </c>
      <c r="B48" s="74"/>
      <c r="C48" s="29" t="str">
        <f>'Daten kurz'!B12</f>
        <v>Lupinenschrot</v>
      </c>
      <c r="D48" s="30">
        <f>'Daten kurz'!C12*$A$48</f>
        <v>0</v>
      </c>
      <c r="E48" s="30">
        <f>'Daten kurz'!D12*$A$48</f>
        <v>0</v>
      </c>
      <c r="F48" s="30">
        <f>'Daten kurz'!E12*$A$48</f>
        <v>0</v>
      </c>
      <c r="G48" s="30">
        <f>'Daten kurz'!F12*$A$48</f>
        <v>0</v>
      </c>
      <c r="H48" s="30">
        <f>'Daten kurz'!G12*$A$48</f>
        <v>0</v>
      </c>
      <c r="I48" s="30">
        <f>'Daten kurz'!H12*$A$48</f>
        <v>0</v>
      </c>
      <c r="J48" s="30">
        <f>'Daten kurz'!J12*$A$48</f>
        <v>0</v>
      </c>
      <c r="K48" s="30">
        <f>'Daten kurz'!J12*$A$48</f>
        <v>0</v>
      </c>
      <c r="L48" s="30">
        <f>'Daten kurz'!K12*$A$48</f>
        <v>0</v>
      </c>
      <c r="M48" s="30">
        <f>'Daten kurz'!L12*$A$48</f>
        <v>0</v>
      </c>
      <c r="N48" s="30">
        <f>'Daten kurz'!M12*$A$48</f>
        <v>0</v>
      </c>
      <c r="O48" s="30">
        <f>'Daten kurz'!N12*$A$48</f>
        <v>0</v>
      </c>
      <c r="P48" s="30">
        <f>'Daten kurz'!O12*$A$48</f>
        <v>0</v>
      </c>
      <c r="Q48" s="30">
        <f>'Daten kurz'!P12*$A$48</f>
        <v>0</v>
      </c>
      <c r="R48" s="30">
        <f>'Daten kurz'!Q12*$A$48</f>
        <v>0</v>
      </c>
      <c r="S48" s="30">
        <f>'Daten kurz'!R12*$A$48</f>
        <v>0</v>
      </c>
      <c r="T48" s="30">
        <f>'Daten kurz'!S12*$A$48</f>
        <v>0</v>
      </c>
      <c r="U48" s="30">
        <f>'Daten kurz'!T12*$A$48</f>
        <v>0</v>
      </c>
      <c r="V48" s="30">
        <f>'Daten kurz'!U12*$A$48</f>
        <v>0</v>
      </c>
      <c r="W48" s="30">
        <f>'Daten kurz'!V12*$A$48</f>
        <v>0</v>
      </c>
      <c r="X48" s="30">
        <f>'Daten kurz'!W12*$A$48</f>
        <v>0</v>
      </c>
      <c r="Y48" s="81">
        <v>1</v>
      </c>
    </row>
    <row r="49" spans="1:57" x14ac:dyDescent="0.25">
      <c r="A49" s="25">
        <v>0</v>
      </c>
      <c r="B49" s="74"/>
      <c r="C49" s="29"/>
      <c r="D49" s="31"/>
      <c r="E49" s="31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81"/>
    </row>
    <row r="50" spans="1:57" x14ac:dyDescent="0.25">
      <c r="A50" s="25">
        <v>0</v>
      </c>
      <c r="B50" s="74"/>
      <c r="C50" s="29"/>
      <c r="D50" s="31"/>
      <c r="E50" s="31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81"/>
    </row>
    <row r="51" spans="1:57" x14ac:dyDescent="0.25">
      <c r="A51" s="25">
        <v>0</v>
      </c>
      <c r="B51" s="74"/>
      <c r="C51" s="29"/>
      <c r="D51" s="31"/>
      <c r="E51" s="31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81"/>
    </row>
    <row r="52" spans="1:57" x14ac:dyDescent="0.25">
      <c r="A52" s="25">
        <v>0</v>
      </c>
      <c r="B52" s="74"/>
      <c r="C52" s="29"/>
      <c r="D52" s="31"/>
      <c r="E52" s="31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81"/>
    </row>
    <row r="53" spans="1:57" s="41" customFormat="1" x14ac:dyDescent="0.25">
      <c r="A53" s="25">
        <v>0</v>
      </c>
      <c r="B53" s="68"/>
      <c r="C53" s="42"/>
      <c r="D53" s="42"/>
      <c r="E53" s="42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4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C53" s="40"/>
      <c r="BD53" s="40"/>
      <c r="BE53" s="40"/>
    </row>
    <row r="54" spans="1:57" s="41" customFormat="1" x14ac:dyDescent="0.25">
      <c r="A54" s="171">
        <v>0</v>
      </c>
      <c r="B54" s="68"/>
      <c r="C54" s="42"/>
      <c r="D54" s="42"/>
      <c r="E54" s="42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4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C54" s="40"/>
      <c r="BD54" s="40"/>
      <c r="BE54" s="40"/>
    </row>
    <row r="55" spans="1:57" s="41" customFormat="1" x14ac:dyDescent="0.25">
      <c r="B55" s="68"/>
      <c r="C55" s="42"/>
      <c r="D55" s="42"/>
      <c r="E55" s="42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4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C55" s="40"/>
      <c r="BD55" s="40"/>
      <c r="BE55" s="40"/>
    </row>
    <row r="56" spans="1:57" s="41" customFormat="1" x14ac:dyDescent="0.25">
      <c r="B56" s="68"/>
      <c r="C56" s="42"/>
      <c r="D56" s="42"/>
      <c r="E56" s="42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4"/>
      <c r="Z56" s="40"/>
      <c r="AA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C56" s="40"/>
      <c r="BD56" s="40"/>
      <c r="BE56" s="40"/>
    </row>
    <row r="57" spans="1:57" s="41" customFormat="1" x14ac:dyDescent="0.25">
      <c r="A57" s="76" t="s">
        <v>237</v>
      </c>
      <c r="B57" s="68"/>
      <c r="C57" s="42"/>
      <c r="D57" s="42"/>
      <c r="E57" s="42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4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C57" s="40"/>
      <c r="BD57" s="40"/>
      <c r="BE57" s="40"/>
    </row>
    <row r="58" spans="1:57" s="41" customFormat="1" x14ac:dyDescent="0.25">
      <c r="A58" s="76" t="s">
        <v>632</v>
      </c>
      <c r="B58" s="68"/>
      <c r="C58" s="42"/>
      <c r="D58" s="42"/>
      <c r="E58" s="42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4"/>
      <c r="Z58" s="40"/>
      <c r="AA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C58" s="40"/>
      <c r="BD58" s="40"/>
      <c r="BE58" s="40"/>
    </row>
    <row r="59" spans="1:57" s="41" customFormat="1" x14ac:dyDescent="0.25">
      <c r="B59" s="68"/>
      <c r="C59" s="42"/>
      <c r="D59" s="42"/>
      <c r="E59" s="42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4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C59" s="40"/>
      <c r="BD59" s="40"/>
      <c r="BE59" s="40"/>
    </row>
    <row r="60" spans="1:57" s="146" customFormat="1" x14ac:dyDescent="0.25">
      <c r="A60" s="191" t="s">
        <v>1007</v>
      </c>
      <c r="B60" s="189" t="s">
        <v>1009</v>
      </c>
      <c r="C60" s="188" t="s">
        <v>251</v>
      </c>
      <c r="D60" s="140" t="s">
        <v>384</v>
      </c>
      <c r="E60" s="141" t="s">
        <v>1</v>
      </c>
      <c r="F60" s="140" t="s">
        <v>6</v>
      </c>
      <c r="G60" s="140" t="s">
        <v>7</v>
      </c>
      <c r="H60" s="142" t="s">
        <v>8</v>
      </c>
      <c r="I60" s="143" t="s">
        <v>9</v>
      </c>
      <c r="J60" s="144" t="s">
        <v>10</v>
      </c>
      <c r="K60" s="140" t="s">
        <v>11</v>
      </c>
      <c r="L60" s="145" t="s">
        <v>12</v>
      </c>
      <c r="M60" s="140" t="s">
        <v>13</v>
      </c>
      <c r="N60" s="143" t="s">
        <v>240</v>
      </c>
      <c r="O60" s="140" t="s">
        <v>15</v>
      </c>
      <c r="P60" s="140" t="s">
        <v>16</v>
      </c>
      <c r="Q60" s="142" t="s">
        <v>17</v>
      </c>
      <c r="R60" s="140" t="s">
        <v>19</v>
      </c>
      <c r="S60" s="140" t="s">
        <v>20</v>
      </c>
      <c r="T60" s="140" t="s">
        <v>21</v>
      </c>
      <c r="U60" s="140" t="s">
        <v>22</v>
      </c>
      <c r="V60" s="140" t="s">
        <v>23</v>
      </c>
      <c r="W60" s="140" t="s">
        <v>24</v>
      </c>
      <c r="X60" s="140" t="s">
        <v>1012</v>
      </c>
      <c r="Y60" s="140" t="s">
        <v>237</v>
      </c>
    </row>
    <row r="61" spans="1:57" s="146" customFormat="1" x14ac:dyDescent="0.25">
      <c r="A61" s="191"/>
      <c r="B61" s="190"/>
      <c r="C61" s="188"/>
      <c r="D61" s="140" t="s">
        <v>383</v>
      </c>
      <c r="E61" s="140" t="s">
        <v>380</v>
      </c>
      <c r="F61" s="140" t="s">
        <v>30</v>
      </c>
      <c r="G61" s="140" t="s">
        <v>30</v>
      </c>
      <c r="H61" s="140" t="s">
        <v>30</v>
      </c>
      <c r="I61" s="140" t="s">
        <v>30</v>
      </c>
      <c r="J61" s="140" t="s">
        <v>30</v>
      </c>
      <c r="K61" s="140" t="s">
        <v>30</v>
      </c>
      <c r="L61" s="140" t="s">
        <v>30</v>
      </c>
      <c r="M61" s="140" t="s">
        <v>30</v>
      </c>
      <c r="N61" s="140" t="s">
        <v>30</v>
      </c>
      <c r="O61" s="140" t="s">
        <v>30</v>
      </c>
      <c r="P61" s="140" t="s">
        <v>30</v>
      </c>
      <c r="Q61" s="140" t="s">
        <v>30</v>
      </c>
      <c r="R61" s="140" t="s">
        <v>30</v>
      </c>
      <c r="S61" s="140" t="s">
        <v>30</v>
      </c>
      <c r="T61" s="140" t="s">
        <v>30</v>
      </c>
      <c r="U61" s="140" t="s">
        <v>30</v>
      </c>
      <c r="V61" s="140" t="s">
        <v>30</v>
      </c>
      <c r="W61" s="140" t="s">
        <v>30</v>
      </c>
      <c r="X61" s="140" t="s">
        <v>380</v>
      </c>
      <c r="Y61" s="147"/>
    </row>
    <row r="62" spans="1:57" x14ac:dyDescent="0.25">
      <c r="A62" s="25"/>
      <c r="B62" s="70"/>
      <c r="C62" s="29" t="str">
        <f>'Daten SFK'!B5</f>
        <v>Aal</v>
      </c>
      <c r="D62" s="31">
        <f>('Daten SFK'!C5)*$A$62</f>
        <v>0</v>
      </c>
      <c r="E62" s="31">
        <f>('Daten SFK'!D5)*$A$62</f>
        <v>0</v>
      </c>
      <c r="F62" s="31">
        <f>('Daten SFK'!E5)*$A$62</f>
        <v>0</v>
      </c>
      <c r="G62" s="31">
        <f>('Daten SFK'!F5)*$A$62</f>
        <v>0</v>
      </c>
      <c r="H62" s="31">
        <f>('Daten SFK'!G5)*$A$62</f>
        <v>0</v>
      </c>
      <c r="I62" s="31">
        <f>('Daten SFK'!H5)*$A$62</f>
        <v>0</v>
      </c>
      <c r="J62" s="31">
        <f>('Daten SFK'!I5)*$A$62</f>
        <v>0</v>
      </c>
      <c r="K62" s="31">
        <f>('Daten SFK'!J5)*$A$62</f>
        <v>0</v>
      </c>
      <c r="L62" s="31">
        <f>('Daten SFK'!K5)*$A$62</f>
        <v>0</v>
      </c>
      <c r="M62" s="31">
        <f>('Daten SFK'!L5)*$A$62</f>
        <v>0</v>
      </c>
      <c r="N62" s="31">
        <f>('Daten SFK'!M5)*$A$62</f>
        <v>0</v>
      </c>
      <c r="O62" s="31">
        <f>('Daten SFK'!N5)*$A$62</f>
        <v>0</v>
      </c>
      <c r="P62" s="31">
        <f>('Daten SFK'!O5)*$A$62</f>
        <v>0</v>
      </c>
      <c r="Q62" s="31">
        <f>('Daten SFK'!P5)*$A$62</f>
        <v>0</v>
      </c>
      <c r="R62" s="31">
        <f>('Daten SFK'!Q5)*$A$62</f>
        <v>0</v>
      </c>
      <c r="S62" s="31">
        <f>('Daten SFK'!R5)*$A$62</f>
        <v>0</v>
      </c>
      <c r="T62" s="31">
        <f>('Daten SFK'!S5)*$A$62</f>
        <v>0</v>
      </c>
      <c r="U62" s="31">
        <f>('Daten SFK'!T5)*$A$62</f>
        <v>0</v>
      </c>
      <c r="V62" s="31">
        <f>('Daten SFK'!U5)*$A$62</f>
        <v>0</v>
      </c>
      <c r="W62" s="31">
        <f>('Daten SFK'!V5)*$A$62</f>
        <v>0</v>
      </c>
      <c r="X62" s="14"/>
      <c r="Y62" s="16">
        <v>4</v>
      </c>
    </row>
    <row r="63" spans="1:57" x14ac:dyDescent="0.25">
      <c r="A63" s="25">
        <v>0</v>
      </c>
      <c r="B63" s="70"/>
      <c r="C63" s="29" t="str">
        <f>'Daten SFK'!B6</f>
        <v>Aal. geräuchert</v>
      </c>
      <c r="D63" s="31">
        <f>('Daten SFK'!C6)*$A$63</f>
        <v>0</v>
      </c>
      <c r="E63" s="31">
        <f>('Daten SFK'!D6)*$A$63</f>
        <v>0</v>
      </c>
      <c r="F63" s="31">
        <f>('Daten SFK'!E6)*$A$63</f>
        <v>0</v>
      </c>
      <c r="G63" s="31">
        <f>('Daten SFK'!F6)*$A$63</f>
        <v>0</v>
      </c>
      <c r="H63" s="31">
        <f>('Daten SFK'!G6)*$A$63</f>
        <v>0</v>
      </c>
      <c r="I63" s="31">
        <f>('Daten SFK'!H6)*$A$63</f>
        <v>0</v>
      </c>
      <c r="J63" s="31">
        <f>('Daten SFK'!I6)*$A$63</f>
        <v>0</v>
      </c>
      <c r="K63" s="31">
        <f>('Daten SFK'!J6)*$A$63</f>
        <v>0</v>
      </c>
      <c r="L63" s="31">
        <f>('Daten SFK'!K6)*$A$63</f>
        <v>0</v>
      </c>
      <c r="M63" s="31">
        <f>('Daten SFK'!L6)*$A$63</f>
        <v>0</v>
      </c>
      <c r="N63" s="31">
        <f>('Daten SFK'!M6)*$A$63</f>
        <v>0</v>
      </c>
      <c r="O63" s="31">
        <f>('Daten SFK'!N6)*$A$63</f>
        <v>0</v>
      </c>
      <c r="P63" s="31">
        <f>('Daten SFK'!O6)*$A$63</f>
        <v>0</v>
      </c>
      <c r="Q63" s="31">
        <f>('Daten SFK'!P6)*$A$63</f>
        <v>0</v>
      </c>
      <c r="R63" s="31">
        <f>('Daten SFK'!Q6)*$A$63</f>
        <v>0</v>
      </c>
      <c r="S63" s="31">
        <f>('Daten SFK'!R6)*$A$63</f>
        <v>0</v>
      </c>
      <c r="T63" s="31">
        <f>('Daten SFK'!S6)*$A$63</f>
        <v>0</v>
      </c>
      <c r="U63" s="31">
        <f>('Daten SFK'!T6)*$A$63</f>
        <v>0</v>
      </c>
      <c r="V63" s="31">
        <f>('Daten SFK'!U6)*$A$63</f>
        <v>0</v>
      </c>
      <c r="W63" s="31">
        <f>('Daten SFK'!V6)*$A$63</f>
        <v>0</v>
      </c>
      <c r="X63" s="14"/>
      <c r="Y63" s="35">
        <v>4</v>
      </c>
    </row>
    <row r="64" spans="1:57" x14ac:dyDescent="0.25">
      <c r="A64" s="25">
        <v>0</v>
      </c>
      <c r="B64" s="70"/>
      <c r="C64" s="29" t="str">
        <f>'Daten SFK'!B7</f>
        <v>Amaranth, Fuchsschwanz, Samen</v>
      </c>
      <c r="D64" s="31">
        <f>('Daten SFK'!C7)*$A$64</f>
        <v>0</v>
      </c>
      <c r="E64" s="31">
        <f>('Daten SFK'!D7)*$A$64</f>
        <v>0</v>
      </c>
      <c r="F64" s="31">
        <f>('Daten SFK'!E7)*$A$64</f>
        <v>0</v>
      </c>
      <c r="G64" s="31">
        <f>('Daten SFK'!F7)*$A$64</f>
        <v>0</v>
      </c>
      <c r="H64" s="31">
        <f>('Daten SFK'!G7)*$A$64</f>
        <v>0</v>
      </c>
      <c r="I64" s="31">
        <f>('Daten SFK'!H7)*$A$64</f>
        <v>0</v>
      </c>
      <c r="J64" s="31">
        <f>('Daten SFK'!I7)*$A$64</f>
        <v>0</v>
      </c>
      <c r="K64" s="31">
        <f>('Daten SFK'!J7)*$A$64</f>
        <v>0</v>
      </c>
      <c r="L64" s="31">
        <f>('Daten SFK'!K7)*$A$64</f>
        <v>0</v>
      </c>
      <c r="M64" s="31">
        <f>('Daten SFK'!L7)*$A$64</f>
        <v>0</v>
      </c>
      <c r="N64" s="31">
        <f>('Daten SFK'!M7)*$A$64</f>
        <v>0</v>
      </c>
      <c r="O64" s="31">
        <f>('Daten SFK'!N7)*$A$64</f>
        <v>0</v>
      </c>
      <c r="P64" s="31">
        <f>('Daten SFK'!O7)*$A$64</f>
        <v>0</v>
      </c>
      <c r="Q64" s="31">
        <f>('Daten SFK'!P7)*$A$64</f>
        <v>0</v>
      </c>
      <c r="R64" s="31">
        <f>('Daten SFK'!Q7)*$A$64</f>
        <v>0</v>
      </c>
      <c r="S64" s="31">
        <f>('Daten SFK'!R7)*$A$64</f>
        <v>0</v>
      </c>
      <c r="T64" s="31">
        <f>('Daten SFK'!S7)*$A$64</f>
        <v>0</v>
      </c>
      <c r="U64" s="31">
        <f>('Daten SFK'!T7)*$A$64</f>
        <v>0</v>
      </c>
      <c r="V64" s="31">
        <f>('Daten SFK'!U7)*$A$64</f>
        <v>0</v>
      </c>
      <c r="W64" s="31">
        <f>('Daten SFK'!V7)*$A$64</f>
        <v>0</v>
      </c>
      <c r="X64" s="14"/>
      <c r="Y64" s="35">
        <v>4</v>
      </c>
    </row>
    <row r="65" spans="1:25" x14ac:dyDescent="0.25">
      <c r="A65" s="25">
        <v>0</v>
      </c>
      <c r="B65" s="70"/>
      <c r="C65" s="29" t="str">
        <f>'Daten SFK'!B8</f>
        <v>Apfel</v>
      </c>
      <c r="D65" s="31">
        <f>('Daten SFK'!C8)*$A$65</f>
        <v>0</v>
      </c>
      <c r="E65" s="31">
        <f>('Daten SFK'!D8)*$A$65</f>
        <v>0</v>
      </c>
      <c r="F65" s="31">
        <f>('Daten SFK'!E8)*$A$65</f>
        <v>0</v>
      </c>
      <c r="G65" s="31">
        <f>('Daten SFK'!F8)*$A$65</f>
        <v>0</v>
      </c>
      <c r="H65" s="31">
        <f>('Daten SFK'!G8)*$A$65</f>
        <v>0</v>
      </c>
      <c r="I65" s="31">
        <f>('Daten SFK'!H8)*$A$65</f>
        <v>0</v>
      </c>
      <c r="J65" s="31">
        <f>('Daten SFK'!I8)*$A$65</f>
        <v>0</v>
      </c>
      <c r="K65" s="31">
        <f>('Daten SFK'!J8)*$A$65</f>
        <v>0</v>
      </c>
      <c r="L65" s="31">
        <f>('Daten SFK'!K8)*$A$65</f>
        <v>0</v>
      </c>
      <c r="M65" s="31">
        <f>('Daten SFK'!L8)*$A$65</f>
        <v>0</v>
      </c>
      <c r="N65" s="31">
        <f>('Daten SFK'!M8)*$A$65</f>
        <v>0</v>
      </c>
      <c r="O65" s="31">
        <f>('Daten SFK'!N8)*$A$65</f>
        <v>0</v>
      </c>
      <c r="P65" s="31">
        <f>('Daten SFK'!O8)*$A$65</f>
        <v>0</v>
      </c>
      <c r="Q65" s="31">
        <f>('Daten SFK'!P8)*$A$65</f>
        <v>0</v>
      </c>
      <c r="R65" s="31">
        <f>('Daten SFK'!Q8)*$A$65</f>
        <v>0</v>
      </c>
      <c r="S65" s="31">
        <f>('Daten SFK'!R8)*$A$65</f>
        <v>0</v>
      </c>
      <c r="T65" s="31">
        <f>('Daten SFK'!S8)*$A$65</f>
        <v>0</v>
      </c>
      <c r="U65" s="31">
        <f>('Daten SFK'!T8)*$A$65</f>
        <v>0</v>
      </c>
      <c r="V65" s="31">
        <f>('Daten SFK'!U8)*$A$65</f>
        <v>0</v>
      </c>
      <c r="W65" s="31">
        <f>('Daten SFK'!V8)*$A$65</f>
        <v>0</v>
      </c>
      <c r="X65" s="14"/>
      <c r="Y65" s="35">
        <v>4</v>
      </c>
    </row>
    <row r="66" spans="1:25" x14ac:dyDescent="0.25">
      <c r="A66" s="25">
        <v>0</v>
      </c>
      <c r="B66" s="70"/>
      <c r="C66" s="29" t="str">
        <f>'Daten SFK'!B9</f>
        <v>Apfel. getrocknet</v>
      </c>
      <c r="D66" s="31">
        <f>('Daten SFK'!C9)*$A$66</f>
        <v>0</v>
      </c>
      <c r="E66" s="31">
        <f>('Daten SFK'!D9)*$A$66</f>
        <v>0</v>
      </c>
      <c r="F66" s="31">
        <f>('Daten SFK'!E9)*$A$66</f>
        <v>0</v>
      </c>
      <c r="G66" s="31">
        <f>('Daten SFK'!F9)*$A$66</f>
        <v>0</v>
      </c>
      <c r="H66" s="31">
        <f>('Daten SFK'!G9)*$A$66</f>
        <v>0</v>
      </c>
      <c r="I66" s="31">
        <f>('Daten SFK'!H9)*$A$66</f>
        <v>0</v>
      </c>
      <c r="J66" s="31">
        <f>('Daten SFK'!I9)*$A$66</f>
        <v>0</v>
      </c>
      <c r="K66" s="31">
        <f>('Daten SFK'!J9)*$A$66</f>
        <v>0</v>
      </c>
      <c r="L66" s="31">
        <f>('Daten SFK'!K9)*$A$66</f>
        <v>0</v>
      </c>
      <c r="M66" s="31">
        <f>('Daten SFK'!L9)*$A$66</f>
        <v>0</v>
      </c>
      <c r="N66" s="31">
        <f>('Daten SFK'!M9)*$A$66</f>
        <v>0</v>
      </c>
      <c r="O66" s="31">
        <f>('Daten SFK'!N9)*$A$66</f>
        <v>0</v>
      </c>
      <c r="P66" s="31">
        <f>('Daten SFK'!O9)*$A$66</f>
        <v>0</v>
      </c>
      <c r="Q66" s="31">
        <f>('Daten SFK'!P9)*$A$66</f>
        <v>0</v>
      </c>
      <c r="R66" s="31">
        <f>('Daten SFK'!Q9)*$A$66</f>
        <v>0</v>
      </c>
      <c r="S66" s="31">
        <f>('Daten SFK'!R9)*$A$66</f>
        <v>0</v>
      </c>
      <c r="T66" s="31">
        <f>('Daten SFK'!S9)*$A$66</f>
        <v>0</v>
      </c>
      <c r="U66" s="31">
        <f>('Daten SFK'!T9)*$A$66</f>
        <v>0</v>
      </c>
      <c r="V66" s="31">
        <f>('Daten SFK'!U9)*$A$66</f>
        <v>0</v>
      </c>
      <c r="W66" s="31">
        <f>('Daten SFK'!V9)*$A$66</f>
        <v>0</v>
      </c>
      <c r="X66" s="14"/>
      <c r="Y66" s="35">
        <v>4</v>
      </c>
    </row>
    <row r="67" spans="1:25" x14ac:dyDescent="0.25">
      <c r="A67" s="25">
        <v>0</v>
      </c>
      <c r="B67" s="70"/>
      <c r="C67" s="29" t="str">
        <f>'Daten SFK'!B10</f>
        <v>Apfelsaft</v>
      </c>
      <c r="D67" s="31">
        <f>('Daten SFK'!C10)*$A$67</f>
        <v>0</v>
      </c>
      <c r="E67" s="31">
        <f>('Daten SFK'!D10)*$A$67</f>
        <v>0</v>
      </c>
      <c r="F67" s="31">
        <f>('Daten SFK'!E10)*$A$67</f>
        <v>0</v>
      </c>
      <c r="G67" s="31">
        <f>('Daten SFK'!F10)*$A$67</f>
        <v>0</v>
      </c>
      <c r="H67" s="31">
        <f>('Daten SFK'!G10)*$A$67</f>
        <v>0</v>
      </c>
      <c r="I67" s="31">
        <f>('Daten SFK'!H10)*$A$67</f>
        <v>0</v>
      </c>
      <c r="J67" s="31">
        <f>('Daten SFK'!I10)*$A$67</f>
        <v>0</v>
      </c>
      <c r="K67" s="31">
        <f>('Daten SFK'!J10)*$A$67</f>
        <v>0</v>
      </c>
      <c r="L67" s="31">
        <f>('Daten SFK'!K10)*$A$67</f>
        <v>0</v>
      </c>
      <c r="M67" s="31">
        <f>('Daten SFK'!L10)*$A$67</f>
        <v>0</v>
      </c>
      <c r="N67" s="31">
        <f>('Daten SFK'!M10)*$A$67</f>
        <v>0</v>
      </c>
      <c r="O67" s="31">
        <f>('Daten SFK'!N10)*$A$67</f>
        <v>0</v>
      </c>
      <c r="P67" s="31">
        <f>('Daten SFK'!O10)*$A$67</f>
        <v>0</v>
      </c>
      <c r="Q67" s="31">
        <f>('Daten SFK'!P10)*$A$67</f>
        <v>0</v>
      </c>
      <c r="R67" s="31">
        <f>('Daten SFK'!Q10)*$A$67</f>
        <v>0</v>
      </c>
      <c r="S67" s="31">
        <f>('Daten SFK'!R10)*$A$67</f>
        <v>0</v>
      </c>
      <c r="T67" s="31">
        <f>('Daten SFK'!S10)*$A$67</f>
        <v>0</v>
      </c>
      <c r="U67" s="31">
        <f>('Daten SFK'!T10)*$A$67</f>
        <v>0</v>
      </c>
      <c r="V67" s="31">
        <f>('Daten SFK'!U10)*$A$67</f>
        <v>0</v>
      </c>
      <c r="W67" s="31">
        <f>('Daten SFK'!V10)*$A$67</f>
        <v>0</v>
      </c>
      <c r="X67" s="14"/>
      <c r="Y67" s="35">
        <v>4</v>
      </c>
    </row>
    <row r="68" spans="1:25" x14ac:dyDescent="0.25">
      <c r="A68" s="25">
        <v>0</v>
      </c>
      <c r="B68" s="70"/>
      <c r="C68" s="29" t="str">
        <f>'Daten SFK'!B11</f>
        <v>Appenzeller Käse. 20% Fett i.Tr.</v>
      </c>
      <c r="D68" s="31">
        <f>('Daten SFK'!C11)*$A$68</f>
        <v>0</v>
      </c>
      <c r="E68" s="31">
        <f>('Daten SFK'!D11)*$A$68</f>
        <v>0</v>
      </c>
      <c r="F68" s="31">
        <f>('Daten SFK'!E11)*$A$68</f>
        <v>0</v>
      </c>
      <c r="G68" s="31">
        <f>('Daten SFK'!F11)*$A$68</f>
        <v>0</v>
      </c>
      <c r="H68" s="31">
        <f>('Daten SFK'!G11)*$A$68</f>
        <v>0</v>
      </c>
      <c r="I68" s="31">
        <f>('Daten SFK'!H11)*$A$68</f>
        <v>0</v>
      </c>
      <c r="J68" s="31">
        <f>('Daten SFK'!I11)*$A$68</f>
        <v>0</v>
      </c>
      <c r="K68" s="31">
        <f>('Daten SFK'!J11)*$A$68</f>
        <v>0</v>
      </c>
      <c r="L68" s="31">
        <f>('Daten SFK'!K11)*$A$68</f>
        <v>0</v>
      </c>
      <c r="M68" s="31">
        <f>('Daten SFK'!L11)*$A$68</f>
        <v>0</v>
      </c>
      <c r="N68" s="31">
        <f>('Daten SFK'!M11)*$A$68</f>
        <v>0</v>
      </c>
      <c r="O68" s="31">
        <f>('Daten SFK'!N11)*$A$68</f>
        <v>0</v>
      </c>
      <c r="P68" s="31">
        <f>('Daten SFK'!O11)*$A$68</f>
        <v>0</v>
      </c>
      <c r="Q68" s="31">
        <f>('Daten SFK'!P11)*$A$68</f>
        <v>0</v>
      </c>
      <c r="R68" s="31">
        <f>('Daten SFK'!Q11)*$A$68</f>
        <v>0</v>
      </c>
      <c r="S68" s="31">
        <f>('Daten SFK'!R11)*$A$68</f>
        <v>0</v>
      </c>
      <c r="T68" s="31">
        <f>('Daten SFK'!S11)*$A$68</f>
        <v>0</v>
      </c>
      <c r="U68" s="31">
        <f>('Daten SFK'!T11)*$A$68</f>
        <v>0</v>
      </c>
      <c r="V68" s="31">
        <f>('Daten SFK'!U11)*$A$68</f>
        <v>0</v>
      </c>
      <c r="W68" s="31">
        <f>('Daten SFK'!V11)*$A$68</f>
        <v>0</v>
      </c>
      <c r="X68" s="14"/>
      <c r="Y68" s="35">
        <v>4</v>
      </c>
    </row>
    <row r="69" spans="1:25" x14ac:dyDescent="0.25">
      <c r="A69" s="25">
        <v>0</v>
      </c>
      <c r="B69" s="70"/>
      <c r="C69" s="29" t="str">
        <f>'Daten SFK'!B12</f>
        <v>Appenzeller Käse. 50% Fett i.Tr.</v>
      </c>
      <c r="D69" s="31">
        <f>('Daten SFK'!C12)*$A$69</f>
        <v>0</v>
      </c>
      <c r="E69" s="31">
        <f>('Daten SFK'!D12)*$A$69</f>
        <v>0</v>
      </c>
      <c r="F69" s="31">
        <f>('Daten SFK'!E12)*$A$69</f>
        <v>0</v>
      </c>
      <c r="G69" s="31">
        <f>('Daten SFK'!F12)*$A$69</f>
        <v>0</v>
      </c>
      <c r="H69" s="31">
        <f>('Daten SFK'!G12)*$A$69</f>
        <v>0</v>
      </c>
      <c r="I69" s="31">
        <f>('Daten SFK'!H12)*$A$69</f>
        <v>0</v>
      </c>
      <c r="J69" s="31">
        <f>('Daten SFK'!I12)*$A$69</f>
        <v>0</v>
      </c>
      <c r="K69" s="31">
        <f>('Daten SFK'!J12)*$A$69</f>
        <v>0</v>
      </c>
      <c r="L69" s="31">
        <f>('Daten SFK'!K12)*$A$69</f>
        <v>0</v>
      </c>
      <c r="M69" s="31">
        <f>('Daten SFK'!L12)*$A$69</f>
        <v>0</v>
      </c>
      <c r="N69" s="31">
        <f>('Daten SFK'!M12)*$A$69</f>
        <v>0</v>
      </c>
      <c r="O69" s="31">
        <f>('Daten SFK'!N12)*$A$69</f>
        <v>0</v>
      </c>
      <c r="P69" s="31">
        <f>('Daten SFK'!O12)*$A$69</f>
        <v>0</v>
      </c>
      <c r="Q69" s="31">
        <f>('Daten SFK'!P12)*$A$69</f>
        <v>0</v>
      </c>
      <c r="R69" s="31">
        <f>('Daten SFK'!Q12)*$A$69</f>
        <v>0</v>
      </c>
      <c r="S69" s="31">
        <f>('Daten SFK'!R12)*$A$69</f>
        <v>0</v>
      </c>
      <c r="T69" s="31">
        <f>('Daten SFK'!S12)*$A$69</f>
        <v>0</v>
      </c>
      <c r="U69" s="31">
        <f>('Daten SFK'!T12)*$A$69</f>
        <v>0</v>
      </c>
      <c r="V69" s="31">
        <f>('Daten SFK'!U12)*$A$69</f>
        <v>0</v>
      </c>
      <c r="W69" s="31">
        <f>('Daten SFK'!V12)*$A$69</f>
        <v>0</v>
      </c>
      <c r="X69" s="14"/>
      <c r="Y69" s="35">
        <v>4</v>
      </c>
    </row>
    <row r="70" spans="1:25" x14ac:dyDescent="0.25">
      <c r="A70" s="25">
        <v>0</v>
      </c>
      <c r="B70" s="70"/>
      <c r="C70" s="29" t="str">
        <f>'Daten SFK'!B13</f>
        <v>Aubergine</v>
      </c>
      <c r="D70" s="31">
        <f>('Daten SFK'!C13)*$A$70</f>
        <v>0</v>
      </c>
      <c r="E70" s="31">
        <f>('Daten SFK'!D13)*$A$70</f>
        <v>0</v>
      </c>
      <c r="F70" s="31">
        <f>('Daten SFK'!E13)*$A$70</f>
        <v>0</v>
      </c>
      <c r="G70" s="31">
        <f>('Daten SFK'!F13)*$A$70</f>
        <v>0</v>
      </c>
      <c r="H70" s="31">
        <f>('Daten SFK'!G13)*$A$70</f>
        <v>0</v>
      </c>
      <c r="I70" s="31">
        <f>('Daten SFK'!H13)*$A$70</f>
        <v>0</v>
      </c>
      <c r="J70" s="31">
        <f>('Daten SFK'!I13)*$A$70</f>
        <v>0</v>
      </c>
      <c r="K70" s="31">
        <f>('Daten SFK'!J13)*$A$70</f>
        <v>0</v>
      </c>
      <c r="L70" s="31">
        <f>('Daten SFK'!K13)*$A$70</f>
        <v>0</v>
      </c>
      <c r="M70" s="31">
        <f>('Daten SFK'!L13)*$A$70</f>
        <v>0</v>
      </c>
      <c r="N70" s="31">
        <f>('Daten SFK'!M13)*$A$70</f>
        <v>0</v>
      </c>
      <c r="O70" s="31">
        <f>('Daten SFK'!N13)*$A$70</f>
        <v>0</v>
      </c>
      <c r="P70" s="31">
        <f>('Daten SFK'!O13)*$A$70</f>
        <v>0</v>
      </c>
      <c r="Q70" s="31">
        <f>('Daten SFK'!P13)*$A$70</f>
        <v>0</v>
      </c>
      <c r="R70" s="31">
        <f>('Daten SFK'!Q13)*$A$70</f>
        <v>0</v>
      </c>
      <c r="S70" s="31">
        <f>('Daten SFK'!R13)*$A$70</f>
        <v>0</v>
      </c>
      <c r="T70" s="31">
        <f>('Daten SFK'!S13)*$A$70</f>
        <v>0</v>
      </c>
      <c r="U70" s="31">
        <f>('Daten SFK'!T13)*$A$70</f>
        <v>0</v>
      </c>
      <c r="V70" s="31">
        <f>('Daten SFK'!U13)*$A$70</f>
        <v>0</v>
      </c>
      <c r="W70" s="31">
        <f>('Daten SFK'!V13)*$A$70</f>
        <v>0</v>
      </c>
      <c r="X70" s="14"/>
      <c r="Y70" s="35">
        <v>4</v>
      </c>
    </row>
    <row r="71" spans="1:25" x14ac:dyDescent="0.25">
      <c r="A71" s="25">
        <v>0</v>
      </c>
      <c r="B71" s="70"/>
      <c r="C71" s="29" t="str">
        <f>'Daten SFK'!B14</f>
        <v>Augenbohne, Kuhbohne, Samen, trocken</v>
      </c>
      <c r="D71" s="31">
        <f>('Daten SFK'!C14)*$A$71</f>
        <v>0</v>
      </c>
      <c r="E71" s="31">
        <f>('Daten SFK'!D14)*$A$71</f>
        <v>0</v>
      </c>
      <c r="F71" s="31">
        <f>('Daten SFK'!E14)*$A$71</f>
        <v>0</v>
      </c>
      <c r="G71" s="31">
        <f>('Daten SFK'!F14)*$A$71</f>
        <v>0</v>
      </c>
      <c r="H71" s="31">
        <f>('Daten SFK'!G14)*$A$71</f>
        <v>0</v>
      </c>
      <c r="I71" s="31">
        <f>('Daten SFK'!H14)*$A$71</f>
        <v>0</v>
      </c>
      <c r="J71" s="31">
        <f>('Daten SFK'!I14)*$A$71</f>
        <v>0</v>
      </c>
      <c r="K71" s="31">
        <f>('Daten SFK'!J14)*$A$71</f>
        <v>0</v>
      </c>
      <c r="L71" s="31">
        <f>('Daten SFK'!K14)*$A$71</f>
        <v>0</v>
      </c>
      <c r="M71" s="31">
        <f>('Daten SFK'!L14)*$A$71</f>
        <v>0</v>
      </c>
      <c r="N71" s="31">
        <f>('Daten SFK'!M14)*$A$71</f>
        <v>0</v>
      </c>
      <c r="O71" s="31">
        <f>('Daten SFK'!N14)*$A$71</f>
        <v>0</v>
      </c>
      <c r="P71" s="31">
        <f>('Daten SFK'!O14)*$A$71</f>
        <v>0</v>
      </c>
      <c r="Q71" s="31">
        <f>('Daten SFK'!P14)*$A$71</f>
        <v>0</v>
      </c>
      <c r="R71" s="31">
        <f>('Daten SFK'!Q14)*$A$71</f>
        <v>0</v>
      </c>
      <c r="S71" s="31">
        <f>('Daten SFK'!R14)*$A$71</f>
        <v>0</v>
      </c>
      <c r="T71" s="31">
        <f>('Daten SFK'!S14)*$A$71</f>
        <v>0</v>
      </c>
      <c r="U71" s="31">
        <f>('Daten SFK'!T14)*$A$71</f>
        <v>0</v>
      </c>
      <c r="V71" s="31">
        <f>('Daten SFK'!U14)*$A$71</f>
        <v>0</v>
      </c>
      <c r="W71" s="31">
        <f>('Daten SFK'!V14)*$A$71</f>
        <v>0</v>
      </c>
      <c r="X71" s="14"/>
      <c r="Y71" s="35">
        <v>4</v>
      </c>
    </row>
    <row r="72" spans="1:25" x14ac:dyDescent="0.25">
      <c r="A72" s="25">
        <v>0</v>
      </c>
      <c r="B72" s="70"/>
      <c r="C72" s="29" t="str">
        <f>'Daten SFK'!B15</f>
        <v>Auster</v>
      </c>
      <c r="D72" s="31">
        <f>('Daten SFK'!C15)*$A$72</f>
        <v>0</v>
      </c>
      <c r="E72" s="31">
        <f>('Daten SFK'!D15)*$A$72</f>
        <v>0</v>
      </c>
      <c r="F72" s="31">
        <f>('Daten SFK'!E15)*$A$72</f>
        <v>0</v>
      </c>
      <c r="G72" s="31">
        <f>('Daten SFK'!F15)*$A$72</f>
        <v>0</v>
      </c>
      <c r="H72" s="31">
        <f>('Daten SFK'!G15)*$A$72</f>
        <v>0</v>
      </c>
      <c r="I72" s="31">
        <f>('Daten SFK'!H15)*$A$72</f>
        <v>0</v>
      </c>
      <c r="J72" s="31">
        <f>('Daten SFK'!I15)*$A$72</f>
        <v>0</v>
      </c>
      <c r="K72" s="31">
        <f>('Daten SFK'!J15)*$A$72</f>
        <v>0</v>
      </c>
      <c r="L72" s="31">
        <f>('Daten SFK'!K15)*$A$72</f>
        <v>0</v>
      </c>
      <c r="M72" s="31">
        <f>('Daten SFK'!L15)*$A$72</f>
        <v>0</v>
      </c>
      <c r="N72" s="31">
        <f>('Daten SFK'!M15)*$A$72</f>
        <v>0</v>
      </c>
      <c r="O72" s="31">
        <f>('Daten SFK'!N15)*$A$72</f>
        <v>0</v>
      </c>
      <c r="P72" s="31">
        <f>('Daten SFK'!O15)*$A$72</f>
        <v>0</v>
      </c>
      <c r="Q72" s="31">
        <f>('Daten SFK'!P15)*$A$72</f>
        <v>0</v>
      </c>
      <c r="R72" s="31">
        <f>('Daten SFK'!Q15)*$A$72</f>
        <v>0</v>
      </c>
      <c r="S72" s="31">
        <f>('Daten SFK'!R15)*$A$72</f>
        <v>0</v>
      </c>
      <c r="T72" s="31">
        <f>('Daten SFK'!S15)*$A$72</f>
        <v>0</v>
      </c>
      <c r="U72" s="31">
        <f>('Daten SFK'!T15)*$A$72</f>
        <v>0</v>
      </c>
      <c r="V72" s="31">
        <f>('Daten SFK'!U15)*$A$72</f>
        <v>0</v>
      </c>
      <c r="W72" s="31">
        <f>('Daten SFK'!V15)*$A$72</f>
        <v>0</v>
      </c>
      <c r="X72" s="14"/>
      <c r="Y72" s="35">
        <v>4</v>
      </c>
    </row>
    <row r="73" spans="1:25" x14ac:dyDescent="0.25">
      <c r="A73" s="25">
        <v>0</v>
      </c>
      <c r="B73" s="70"/>
      <c r="C73" s="29" t="str">
        <f>'Daten SFK'!B16</f>
        <v>Austernpilz. Austernseitling</v>
      </c>
      <c r="D73" s="31">
        <f>('Daten SFK'!C16)*$A$73</f>
        <v>0</v>
      </c>
      <c r="E73" s="31">
        <f>('Daten SFK'!D16)*$A$73</f>
        <v>0</v>
      </c>
      <c r="F73" s="31">
        <f>('Daten SFK'!E16)*$A$73</f>
        <v>0</v>
      </c>
      <c r="G73" s="31">
        <f>('Daten SFK'!F16)*$A$73</f>
        <v>0</v>
      </c>
      <c r="H73" s="31">
        <f>('Daten SFK'!G16)*$A$73</f>
        <v>0</v>
      </c>
      <c r="I73" s="31">
        <f>('Daten SFK'!H16)*$A$73</f>
        <v>0</v>
      </c>
      <c r="J73" s="31">
        <f>('Daten SFK'!I16)*$A$73</f>
        <v>0</v>
      </c>
      <c r="K73" s="31">
        <f>('Daten SFK'!J16)*$A$73</f>
        <v>0</v>
      </c>
      <c r="L73" s="31">
        <f>('Daten SFK'!K16)*$A$73</f>
        <v>0</v>
      </c>
      <c r="M73" s="31">
        <f>('Daten SFK'!L16)*$A$73</f>
        <v>0</v>
      </c>
      <c r="N73" s="31">
        <f>('Daten SFK'!M16)*$A$73</f>
        <v>0</v>
      </c>
      <c r="O73" s="31">
        <f>('Daten SFK'!N16)*$A$73</f>
        <v>0</v>
      </c>
      <c r="P73" s="31">
        <f>('Daten SFK'!O16)*$A$73</f>
        <v>0</v>
      </c>
      <c r="Q73" s="31">
        <f>('Daten SFK'!P16)*$A$73</f>
        <v>0</v>
      </c>
      <c r="R73" s="31">
        <f>('Daten SFK'!Q16)*$A$73</f>
        <v>0</v>
      </c>
      <c r="S73" s="31">
        <f>('Daten SFK'!R16)*$A$73</f>
        <v>0</v>
      </c>
      <c r="T73" s="31">
        <f>('Daten SFK'!S16)*$A$73</f>
        <v>0</v>
      </c>
      <c r="U73" s="31">
        <f>('Daten SFK'!T16)*$A$73</f>
        <v>0</v>
      </c>
      <c r="V73" s="31">
        <f>('Daten SFK'!U16)*$A$73</f>
        <v>0</v>
      </c>
      <c r="W73" s="31">
        <f>('Daten SFK'!V16)*$A$73</f>
        <v>0</v>
      </c>
      <c r="X73" s="14"/>
      <c r="Y73" s="35">
        <v>4</v>
      </c>
    </row>
    <row r="74" spans="1:25" x14ac:dyDescent="0.25">
      <c r="A74" s="25">
        <v>0</v>
      </c>
      <c r="B74" s="70"/>
      <c r="C74" s="29" t="str">
        <f>'Daten SFK'!B17</f>
        <v>Avocado</v>
      </c>
      <c r="D74" s="31">
        <f>('Daten SFK'!C17)*$A$74</f>
        <v>0</v>
      </c>
      <c r="E74" s="31">
        <f>('Daten SFK'!D17)*$A$74</f>
        <v>0</v>
      </c>
      <c r="F74" s="31">
        <f>('Daten SFK'!E17)*$A$74</f>
        <v>0</v>
      </c>
      <c r="G74" s="31">
        <f>('Daten SFK'!F17)*$A$74</f>
        <v>0</v>
      </c>
      <c r="H74" s="31">
        <f>('Daten SFK'!G17)*$A$74</f>
        <v>0</v>
      </c>
      <c r="I74" s="31">
        <f>('Daten SFK'!H17)*$A$74</f>
        <v>0</v>
      </c>
      <c r="J74" s="31">
        <f>('Daten SFK'!I17)*$A$74</f>
        <v>0</v>
      </c>
      <c r="K74" s="31">
        <f>('Daten SFK'!J17)*$A$74</f>
        <v>0</v>
      </c>
      <c r="L74" s="31">
        <f>('Daten SFK'!K17)*$A$74</f>
        <v>0</v>
      </c>
      <c r="M74" s="31">
        <f>('Daten SFK'!L17)*$A$74</f>
        <v>0</v>
      </c>
      <c r="N74" s="31">
        <f>('Daten SFK'!M17)*$A$74</f>
        <v>0</v>
      </c>
      <c r="O74" s="31">
        <f>('Daten SFK'!N17)*$A$74</f>
        <v>0</v>
      </c>
      <c r="P74" s="31">
        <f>('Daten SFK'!O17)*$A$74</f>
        <v>0</v>
      </c>
      <c r="Q74" s="31">
        <f>('Daten SFK'!P17)*$A$74</f>
        <v>0</v>
      </c>
      <c r="R74" s="31">
        <f>('Daten SFK'!Q17)*$A$74</f>
        <v>0</v>
      </c>
      <c r="S74" s="31">
        <f>('Daten SFK'!R17)*$A$74</f>
        <v>0</v>
      </c>
      <c r="T74" s="31">
        <f>('Daten SFK'!S17)*$A$74</f>
        <v>0</v>
      </c>
      <c r="U74" s="31">
        <f>('Daten SFK'!T17)*$A$74</f>
        <v>0</v>
      </c>
      <c r="V74" s="31">
        <f>('Daten SFK'!U17)*$A$74</f>
        <v>0</v>
      </c>
      <c r="W74" s="31">
        <f>('Daten SFK'!V17)*$A$74</f>
        <v>0</v>
      </c>
      <c r="X74" s="14"/>
      <c r="Y74" s="35">
        <v>4</v>
      </c>
    </row>
    <row r="75" spans="1:25" x14ac:dyDescent="0.25">
      <c r="A75" s="25">
        <v>0</v>
      </c>
      <c r="B75" s="70"/>
      <c r="C75" s="29" t="str">
        <f>'Daten SFK'!B18</f>
        <v>Bäckerhefe, gepresst</v>
      </c>
      <c r="D75" s="31">
        <f>('Daten SFK'!C18)*$A$75</f>
        <v>0</v>
      </c>
      <c r="E75" s="31">
        <f>('Daten SFK'!D18)*$A$75</f>
        <v>0</v>
      </c>
      <c r="F75" s="31">
        <f>('Daten SFK'!E18)*$A$75</f>
        <v>0</v>
      </c>
      <c r="G75" s="31">
        <f>('Daten SFK'!F18)*$A$75</f>
        <v>0</v>
      </c>
      <c r="H75" s="31">
        <f>('Daten SFK'!G18)*$A$75</f>
        <v>0</v>
      </c>
      <c r="I75" s="31">
        <f>('Daten SFK'!H18)*$A$75</f>
        <v>0</v>
      </c>
      <c r="J75" s="31">
        <f>('Daten SFK'!I18)*$A$75</f>
        <v>0</v>
      </c>
      <c r="K75" s="31">
        <f>('Daten SFK'!J18)*$A$75</f>
        <v>0</v>
      </c>
      <c r="L75" s="31">
        <f>('Daten SFK'!K18)*$A$75</f>
        <v>0</v>
      </c>
      <c r="M75" s="31">
        <f>('Daten SFK'!L18)*$A$75</f>
        <v>0</v>
      </c>
      <c r="N75" s="31">
        <f>('Daten SFK'!M18)*$A$75</f>
        <v>0</v>
      </c>
      <c r="O75" s="31">
        <f>('Daten SFK'!N18)*$A$75</f>
        <v>0</v>
      </c>
      <c r="P75" s="31">
        <f>('Daten SFK'!O18)*$A$75</f>
        <v>0</v>
      </c>
      <c r="Q75" s="31">
        <f>('Daten SFK'!P18)*$A$75</f>
        <v>0</v>
      </c>
      <c r="R75" s="31">
        <f>('Daten SFK'!Q18)*$A$75</f>
        <v>0</v>
      </c>
      <c r="S75" s="31">
        <f>('Daten SFK'!R18)*$A$75</f>
        <v>0</v>
      </c>
      <c r="T75" s="31">
        <f>('Daten SFK'!S18)*$A$75</f>
        <v>0</v>
      </c>
      <c r="U75" s="31">
        <f>('Daten SFK'!T18)*$A$75</f>
        <v>0</v>
      </c>
      <c r="V75" s="31">
        <f>('Daten SFK'!U18)*$A$75</f>
        <v>0</v>
      </c>
      <c r="W75" s="31">
        <f>('Daten SFK'!V18)*$A$75</f>
        <v>0</v>
      </c>
      <c r="X75" s="14"/>
      <c r="Y75" s="35">
        <v>4</v>
      </c>
    </row>
    <row r="76" spans="1:25" x14ac:dyDescent="0.25">
      <c r="A76" s="25">
        <v>0</v>
      </c>
      <c r="B76" s="70"/>
      <c r="C76" s="29" t="str">
        <f>'Daten SFK'!B19</f>
        <v>Bambussprossen</v>
      </c>
      <c r="D76" s="31">
        <f>('Daten SFK'!C19)*$A$76</f>
        <v>0</v>
      </c>
      <c r="E76" s="31">
        <f>('Daten SFK'!D19)*$A$76</f>
        <v>0</v>
      </c>
      <c r="F76" s="31">
        <f>('Daten SFK'!E19)*$A$76</f>
        <v>0</v>
      </c>
      <c r="G76" s="31">
        <f>('Daten SFK'!F19)*$A$76</f>
        <v>0</v>
      </c>
      <c r="H76" s="31">
        <f>('Daten SFK'!G19)*$A$76</f>
        <v>0</v>
      </c>
      <c r="I76" s="31">
        <f>('Daten SFK'!H19)*$A$76</f>
        <v>0</v>
      </c>
      <c r="J76" s="31">
        <f>('Daten SFK'!I19)*$A$76</f>
        <v>0</v>
      </c>
      <c r="K76" s="31">
        <f>('Daten SFK'!J19)*$A$76</f>
        <v>0</v>
      </c>
      <c r="L76" s="31">
        <f>('Daten SFK'!K19)*$A$76</f>
        <v>0</v>
      </c>
      <c r="M76" s="31">
        <f>('Daten SFK'!L19)*$A$76</f>
        <v>0</v>
      </c>
      <c r="N76" s="31">
        <f>('Daten SFK'!M19)*$A$76</f>
        <v>0</v>
      </c>
      <c r="O76" s="31">
        <f>('Daten SFK'!N19)*$A$76</f>
        <v>0</v>
      </c>
      <c r="P76" s="31">
        <f>('Daten SFK'!O19)*$A$76</f>
        <v>0</v>
      </c>
      <c r="Q76" s="31">
        <f>('Daten SFK'!P19)*$A$76</f>
        <v>0</v>
      </c>
      <c r="R76" s="31">
        <f>('Daten SFK'!Q19)*$A$76</f>
        <v>0</v>
      </c>
      <c r="S76" s="31">
        <f>('Daten SFK'!R19)*$A$76</f>
        <v>0</v>
      </c>
      <c r="T76" s="31">
        <f>('Daten SFK'!S19)*$A$76</f>
        <v>0</v>
      </c>
      <c r="U76" s="31">
        <f>('Daten SFK'!T19)*$A$76</f>
        <v>0</v>
      </c>
      <c r="V76" s="31">
        <f>('Daten SFK'!U19)*$A$76</f>
        <v>0</v>
      </c>
      <c r="W76" s="31">
        <f>('Daten SFK'!V19)*$A$76</f>
        <v>0</v>
      </c>
      <c r="X76" s="14"/>
      <c r="Y76" s="35">
        <v>4</v>
      </c>
    </row>
    <row r="77" spans="1:25" x14ac:dyDescent="0.25">
      <c r="A77" s="25">
        <v>0</v>
      </c>
      <c r="B77" s="70"/>
      <c r="C77" s="29" t="str">
        <f>'Daten SFK'!B20</f>
        <v>Banane</v>
      </c>
      <c r="D77" s="31">
        <f>('Daten SFK'!C20)*$A$77</f>
        <v>0</v>
      </c>
      <c r="E77" s="31">
        <f>('Daten SFK'!D20)*$A$77</f>
        <v>0</v>
      </c>
      <c r="F77" s="31">
        <f>('Daten SFK'!E20)*$A$77</f>
        <v>0</v>
      </c>
      <c r="G77" s="31">
        <f>('Daten SFK'!F20)*$A$77</f>
        <v>0</v>
      </c>
      <c r="H77" s="31">
        <f>('Daten SFK'!G20)*$A$77</f>
        <v>0</v>
      </c>
      <c r="I77" s="31">
        <f>('Daten SFK'!H20)*$A$77</f>
        <v>0</v>
      </c>
      <c r="J77" s="31">
        <f>('Daten SFK'!I20)*$A$77</f>
        <v>0</v>
      </c>
      <c r="K77" s="31">
        <f>('Daten SFK'!J20)*$A$77</f>
        <v>0</v>
      </c>
      <c r="L77" s="31">
        <f>('Daten SFK'!K20)*$A$77</f>
        <v>0</v>
      </c>
      <c r="M77" s="31">
        <f>('Daten SFK'!L20)*$A$77</f>
        <v>0</v>
      </c>
      <c r="N77" s="31">
        <f>('Daten SFK'!M20)*$A$77</f>
        <v>0</v>
      </c>
      <c r="O77" s="31">
        <f>('Daten SFK'!N20)*$A$77</f>
        <v>0</v>
      </c>
      <c r="P77" s="31">
        <f>('Daten SFK'!O20)*$A$77</f>
        <v>0</v>
      </c>
      <c r="Q77" s="31">
        <f>('Daten SFK'!P20)*$A$77</f>
        <v>0</v>
      </c>
      <c r="R77" s="31">
        <f>('Daten SFK'!Q20)*$A$77</f>
        <v>0</v>
      </c>
      <c r="S77" s="31">
        <f>('Daten SFK'!R20)*$A$77</f>
        <v>0</v>
      </c>
      <c r="T77" s="31">
        <f>('Daten SFK'!S20)*$A$77</f>
        <v>0</v>
      </c>
      <c r="U77" s="31">
        <f>('Daten SFK'!T20)*$A$77</f>
        <v>0</v>
      </c>
      <c r="V77" s="31">
        <f>('Daten SFK'!U20)*$A$77</f>
        <v>0</v>
      </c>
      <c r="W77" s="31">
        <f>('Daten SFK'!V20)*$A$77</f>
        <v>0</v>
      </c>
      <c r="X77" s="14"/>
      <c r="Y77" s="35">
        <v>4</v>
      </c>
    </row>
    <row r="78" spans="1:25" x14ac:dyDescent="0.25">
      <c r="A78" s="25">
        <v>0</v>
      </c>
      <c r="B78" s="70"/>
      <c r="C78" s="29" t="str">
        <f>'Daten SFK'!B21</f>
        <v>Batate. Süsskartoffel</v>
      </c>
      <c r="D78" s="31">
        <f>('Daten SFK'!C21)*$A$78</f>
        <v>0</v>
      </c>
      <c r="E78" s="31">
        <f>('Daten SFK'!D21)*$A$78</f>
        <v>0</v>
      </c>
      <c r="F78" s="31">
        <f>('Daten SFK'!E21)*$A$78</f>
        <v>0</v>
      </c>
      <c r="G78" s="31">
        <f>('Daten SFK'!F21)*$A$78</f>
        <v>0</v>
      </c>
      <c r="H78" s="31">
        <f>('Daten SFK'!G21)*$A$78</f>
        <v>0</v>
      </c>
      <c r="I78" s="31">
        <f>('Daten SFK'!H21)*$A$78</f>
        <v>0</v>
      </c>
      <c r="J78" s="31">
        <f>('Daten SFK'!I21)*$A$78</f>
        <v>0</v>
      </c>
      <c r="K78" s="31">
        <f>('Daten SFK'!J21)*$A$78</f>
        <v>0</v>
      </c>
      <c r="L78" s="31">
        <f>('Daten SFK'!K21)*$A$78</f>
        <v>0</v>
      </c>
      <c r="M78" s="31">
        <f>('Daten SFK'!L21)*$A$78</f>
        <v>0</v>
      </c>
      <c r="N78" s="31">
        <f>('Daten SFK'!M21)*$A$78</f>
        <v>0</v>
      </c>
      <c r="O78" s="31">
        <f>('Daten SFK'!N21)*$A$78</f>
        <v>0</v>
      </c>
      <c r="P78" s="31">
        <f>('Daten SFK'!O21)*$A$78</f>
        <v>0</v>
      </c>
      <c r="Q78" s="31">
        <f>('Daten SFK'!P21)*$A$78</f>
        <v>0</v>
      </c>
      <c r="R78" s="31">
        <f>('Daten SFK'!Q21)*$A$78</f>
        <v>0</v>
      </c>
      <c r="S78" s="31">
        <f>('Daten SFK'!R21)*$A$78</f>
        <v>0</v>
      </c>
      <c r="T78" s="31">
        <f>('Daten SFK'!S21)*$A$78</f>
        <v>0</v>
      </c>
      <c r="U78" s="31">
        <f>('Daten SFK'!T21)*$A$78</f>
        <v>0</v>
      </c>
      <c r="V78" s="31">
        <f>('Daten SFK'!U21)*$A$78</f>
        <v>0</v>
      </c>
      <c r="W78" s="31">
        <f>('Daten SFK'!V21)*$A$78</f>
        <v>0</v>
      </c>
      <c r="X78" s="14"/>
      <c r="Y78" s="35">
        <v>4</v>
      </c>
    </row>
    <row r="79" spans="1:25" x14ac:dyDescent="0.25">
      <c r="A79" s="25">
        <v>0</v>
      </c>
      <c r="B79" s="70"/>
      <c r="C79" s="29" t="str">
        <f>'Daten SFK'!B22</f>
        <v>Baumnuss, Walnuss</v>
      </c>
      <c r="D79" s="31">
        <f>('Daten SFK'!C22)*$A$79</f>
        <v>0</v>
      </c>
      <c r="E79" s="31">
        <f>('Daten SFK'!D22)*$A$79</f>
        <v>0</v>
      </c>
      <c r="F79" s="31">
        <f>('Daten SFK'!E22)*$A$79</f>
        <v>0</v>
      </c>
      <c r="G79" s="31">
        <f>('Daten SFK'!F22)*$A$79</f>
        <v>0</v>
      </c>
      <c r="H79" s="31">
        <f>('Daten SFK'!G22)*$A$79</f>
        <v>0</v>
      </c>
      <c r="I79" s="31">
        <f>('Daten SFK'!H22)*$A$79</f>
        <v>0</v>
      </c>
      <c r="J79" s="31">
        <f>('Daten SFK'!I22)*$A$79</f>
        <v>0</v>
      </c>
      <c r="K79" s="31">
        <f>('Daten SFK'!J22)*$A$79</f>
        <v>0</v>
      </c>
      <c r="L79" s="31">
        <f>('Daten SFK'!K22)*$A$79</f>
        <v>0</v>
      </c>
      <c r="M79" s="31">
        <f>('Daten SFK'!L22)*$A$79</f>
        <v>0</v>
      </c>
      <c r="N79" s="31">
        <f>('Daten SFK'!M22)*$A$79</f>
        <v>0</v>
      </c>
      <c r="O79" s="31">
        <f>('Daten SFK'!N22)*$A$79</f>
        <v>0</v>
      </c>
      <c r="P79" s="31">
        <f>('Daten SFK'!O22)*$A$79</f>
        <v>0</v>
      </c>
      <c r="Q79" s="31">
        <f>('Daten SFK'!P22)*$A$79</f>
        <v>0</v>
      </c>
      <c r="R79" s="31">
        <f>('Daten SFK'!Q22)*$A$79</f>
        <v>0</v>
      </c>
      <c r="S79" s="31">
        <f>('Daten SFK'!R22)*$A$79</f>
        <v>0</v>
      </c>
      <c r="T79" s="31">
        <f>('Daten SFK'!S22)*$A$79</f>
        <v>0</v>
      </c>
      <c r="U79" s="31">
        <f>('Daten SFK'!T22)*$A$79</f>
        <v>0</v>
      </c>
      <c r="V79" s="31">
        <f>('Daten SFK'!U22)*$A$79</f>
        <v>0</v>
      </c>
      <c r="W79" s="31">
        <f>('Daten SFK'!V22)*$A$79</f>
        <v>0</v>
      </c>
      <c r="X79" s="14"/>
      <c r="Y79" s="35">
        <v>4</v>
      </c>
    </row>
    <row r="80" spans="1:25" x14ac:dyDescent="0.25">
      <c r="A80" s="25">
        <v>0</v>
      </c>
      <c r="B80" s="70"/>
      <c r="C80" s="29" t="str">
        <f>'Daten SFK'!B23</f>
        <v>Bierhefe, getrocknet</v>
      </c>
      <c r="D80" s="31">
        <f>('Daten SFK'!C23)*$A$80</f>
        <v>0</v>
      </c>
      <c r="E80" s="31">
        <f>('Daten SFK'!D23)*$A$80</f>
        <v>0</v>
      </c>
      <c r="F80" s="31">
        <f>('Daten SFK'!E23)*$A$80</f>
        <v>0</v>
      </c>
      <c r="G80" s="31">
        <f>('Daten SFK'!F23)*$A$80</f>
        <v>0</v>
      </c>
      <c r="H80" s="31">
        <f>('Daten SFK'!G23)*$A$80</f>
        <v>0</v>
      </c>
      <c r="I80" s="31">
        <f>('Daten SFK'!H23)*$A$80</f>
        <v>0</v>
      </c>
      <c r="J80" s="31">
        <f>('Daten SFK'!I23)*$A$80</f>
        <v>0</v>
      </c>
      <c r="K80" s="31">
        <f>('Daten SFK'!J23)*$A$80</f>
        <v>0</v>
      </c>
      <c r="L80" s="31">
        <f>('Daten SFK'!K23)*$A$80</f>
        <v>0</v>
      </c>
      <c r="M80" s="31">
        <f>('Daten SFK'!L23)*$A$80</f>
        <v>0</v>
      </c>
      <c r="N80" s="31">
        <f>('Daten SFK'!M23)*$A$80</f>
        <v>0</v>
      </c>
      <c r="O80" s="31">
        <f>('Daten SFK'!N23)*$A$80</f>
        <v>0</v>
      </c>
      <c r="P80" s="31">
        <f>('Daten SFK'!O23)*$A$80</f>
        <v>0</v>
      </c>
      <c r="Q80" s="31">
        <f>('Daten SFK'!P23)*$A$80</f>
        <v>0</v>
      </c>
      <c r="R80" s="31">
        <f>('Daten SFK'!Q23)*$A$80</f>
        <v>0</v>
      </c>
      <c r="S80" s="31">
        <f>('Daten SFK'!R23)*$A$80</f>
        <v>0</v>
      </c>
      <c r="T80" s="31">
        <f>('Daten SFK'!S23)*$A$80</f>
        <v>0</v>
      </c>
      <c r="U80" s="31">
        <f>('Daten SFK'!T23)*$A$80</f>
        <v>0</v>
      </c>
      <c r="V80" s="31">
        <f>('Daten SFK'!U23)*$A$80</f>
        <v>0</v>
      </c>
      <c r="W80" s="31">
        <f>('Daten SFK'!V23)*$A$80</f>
        <v>0</v>
      </c>
      <c r="X80" s="14"/>
      <c r="Y80" s="35">
        <v>4</v>
      </c>
    </row>
    <row r="81" spans="1:25" x14ac:dyDescent="0.25">
      <c r="A81" s="25">
        <v>0</v>
      </c>
      <c r="B81" s="70"/>
      <c r="C81" s="29" t="str">
        <f>'Daten SFK'!B24</f>
        <v>Birkenpilz</v>
      </c>
      <c r="D81" s="31">
        <f>('Daten SFK'!C24)*$A$81</f>
        <v>0</v>
      </c>
      <c r="E81" s="31">
        <f>('Daten SFK'!D24)*$A$81</f>
        <v>0</v>
      </c>
      <c r="F81" s="31">
        <f>('Daten SFK'!E24)*$A$81</f>
        <v>0</v>
      </c>
      <c r="G81" s="31">
        <f>('Daten SFK'!F24)*$A$81</f>
        <v>0</v>
      </c>
      <c r="H81" s="31">
        <f>('Daten SFK'!G24)*$A$81</f>
        <v>0</v>
      </c>
      <c r="I81" s="31">
        <f>('Daten SFK'!H24)*$A$81</f>
        <v>0</v>
      </c>
      <c r="J81" s="31">
        <f>('Daten SFK'!I24)*$A$81</f>
        <v>0</v>
      </c>
      <c r="K81" s="31">
        <f>('Daten SFK'!J24)*$A$81</f>
        <v>0</v>
      </c>
      <c r="L81" s="31">
        <f>('Daten SFK'!K24)*$A$81</f>
        <v>0</v>
      </c>
      <c r="M81" s="31">
        <f>('Daten SFK'!L24)*$A$81</f>
        <v>0</v>
      </c>
      <c r="N81" s="31">
        <f>('Daten SFK'!M24)*$A$81</f>
        <v>0</v>
      </c>
      <c r="O81" s="31">
        <f>('Daten SFK'!N24)*$A$81</f>
        <v>0</v>
      </c>
      <c r="P81" s="31">
        <f>('Daten SFK'!O24)*$A$81</f>
        <v>0</v>
      </c>
      <c r="Q81" s="31">
        <f>('Daten SFK'!P24)*$A$81</f>
        <v>0</v>
      </c>
      <c r="R81" s="31">
        <f>('Daten SFK'!Q24)*$A$81</f>
        <v>0</v>
      </c>
      <c r="S81" s="31">
        <f>('Daten SFK'!R24)*$A$81</f>
        <v>0</v>
      </c>
      <c r="T81" s="31">
        <f>('Daten SFK'!S24)*$A$81</f>
        <v>0</v>
      </c>
      <c r="U81" s="31">
        <f>('Daten SFK'!T24)*$A$81</f>
        <v>0</v>
      </c>
      <c r="V81" s="31">
        <f>('Daten SFK'!U24)*$A$81</f>
        <v>0</v>
      </c>
      <c r="W81" s="31">
        <f>('Daten SFK'!V24)*$A$81</f>
        <v>0</v>
      </c>
      <c r="X81" s="14"/>
      <c r="Y81" s="35">
        <v>4</v>
      </c>
    </row>
    <row r="82" spans="1:25" x14ac:dyDescent="0.25">
      <c r="A82" s="25">
        <v>0</v>
      </c>
      <c r="B82" s="70"/>
      <c r="C82" s="29" t="str">
        <f>'Daten SFK'!B25</f>
        <v>Bleichsellerie</v>
      </c>
      <c r="D82" s="31">
        <f>('Daten SFK'!C25)*$A$82</f>
        <v>0</v>
      </c>
      <c r="E82" s="31">
        <f>('Daten SFK'!D25)*$A$82</f>
        <v>0</v>
      </c>
      <c r="F82" s="31">
        <f>('Daten SFK'!E25)*$A$82</f>
        <v>0</v>
      </c>
      <c r="G82" s="31">
        <f>('Daten SFK'!F25)*$A$82</f>
        <v>0</v>
      </c>
      <c r="H82" s="31">
        <f>('Daten SFK'!G25)*$A$82</f>
        <v>0</v>
      </c>
      <c r="I82" s="31">
        <f>('Daten SFK'!H25)*$A$82</f>
        <v>0</v>
      </c>
      <c r="J82" s="31">
        <f>('Daten SFK'!I25)*$A$82</f>
        <v>0</v>
      </c>
      <c r="K82" s="31">
        <f>('Daten SFK'!J25)*$A$82</f>
        <v>0</v>
      </c>
      <c r="L82" s="31">
        <f>('Daten SFK'!K25)*$A$82</f>
        <v>0</v>
      </c>
      <c r="M82" s="31">
        <f>('Daten SFK'!L25)*$A$82</f>
        <v>0</v>
      </c>
      <c r="N82" s="31">
        <f>('Daten SFK'!M25)*$A$82</f>
        <v>0</v>
      </c>
      <c r="O82" s="31">
        <f>('Daten SFK'!N25)*$A$82</f>
        <v>0</v>
      </c>
      <c r="P82" s="31">
        <f>('Daten SFK'!O25)*$A$82</f>
        <v>0</v>
      </c>
      <c r="Q82" s="31">
        <f>('Daten SFK'!P25)*$A$82</f>
        <v>0</v>
      </c>
      <c r="R82" s="31">
        <f>('Daten SFK'!Q25)*$A$82</f>
        <v>0</v>
      </c>
      <c r="S82" s="31">
        <f>('Daten SFK'!R25)*$A$82</f>
        <v>0</v>
      </c>
      <c r="T82" s="31">
        <f>('Daten SFK'!S25)*$A$82</f>
        <v>0</v>
      </c>
      <c r="U82" s="31">
        <f>('Daten SFK'!T25)*$A$82</f>
        <v>0</v>
      </c>
      <c r="V82" s="31">
        <f>('Daten SFK'!U25)*$A$82</f>
        <v>0</v>
      </c>
      <c r="W82" s="31">
        <f>('Daten SFK'!V25)*$A$82</f>
        <v>0</v>
      </c>
      <c r="X82" s="14"/>
      <c r="Y82" s="35">
        <v>4</v>
      </c>
    </row>
    <row r="83" spans="1:25" x14ac:dyDescent="0.25">
      <c r="A83" s="25">
        <v>0</v>
      </c>
      <c r="B83" s="70"/>
      <c r="C83" s="29" t="str">
        <f>'Daten SFK'!B26</f>
        <v>Blumenkohl</v>
      </c>
      <c r="D83" s="31">
        <f>('Daten SFK'!C26)*$A$83</f>
        <v>0</v>
      </c>
      <c r="E83" s="31">
        <f>('Daten SFK'!D26)*$A$83</f>
        <v>0</v>
      </c>
      <c r="F83" s="31">
        <f>('Daten SFK'!E26)*$A$83</f>
        <v>0</v>
      </c>
      <c r="G83" s="31">
        <f>('Daten SFK'!F26)*$A$83</f>
        <v>0</v>
      </c>
      <c r="H83" s="31">
        <f>('Daten SFK'!G26)*$A$83</f>
        <v>0</v>
      </c>
      <c r="I83" s="31">
        <f>('Daten SFK'!H26)*$A$83</f>
        <v>0</v>
      </c>
      <c r="J83" s="31">
        <f>('Daten SFK'!I26)*$A$83</f>
        <v>0</v>
      </c>
      <c r="K83" s="31">
        <f>('Daten SFK'!J26)*$A$83</f>
        <v>0</v>
      </c>
      <c r="L83" s="31">
        <f>('Daten SFK'!K26)*$A$83</f>
        <v>0</v>
      </c>
      <c r="M83" s="31">
        <f>('Daten SFK'!L26)*$A$83</f>
        <v>0</v>
      </c>
      <c r="N83" s="31">
        <f>('Daten SFK'!M26)*$A$83</f>
        <v>0</v>
      </c>
      <c r="O83" s="31">
        <f>('Daten SFK'!N26)*$A$83</f>
        <v>0</v>
      </c>
      <c r="P83" s="31">
        <f>('Daten SFK'!O26)*$A$83</f>
        <v>0</v>
      </c>
      <c r="Q83" s="31">
        <f>('Daten SFK'!P26)*$A$83</f>
        <v>0</v>
      </c>
      <c r="R83" s="31">
        <f>('Daten SFK'!Q26)*$A$83</f>
        <v>0</v>
      </c>
      <c r="S83" s="31">
        <f>('Daten SFK'!R26)*$A$83</f>
        <v>0</v>
      </c>
      <c r="T83" s="31">
        <f>('Daten SFK'!S26)*$A$83</f>
        <v>0</v>
      </c>
      <c r="U83" s="31">
        <f>('Daten SFK'!T26)*$A$83</f>
        <v>0</v>
      </c>
      <c r="V83" s="31">
        <f>('Daten SFK'!U26)*$A$83</f>
        <v>0</v>
      </c>
      <c r="W83" s="31">
        <f>('Daten SFK'!V26)*$A$83</f>
        <v>0</v>
      </c>
      <c r="X83" s="14"/>
      <c r="Y83" s="35">
        <v>4</v>
      </c>
    </row>
    <row r="84" spans="1:25" x14ac:dyDescent="0.25">
      <c r="A84" s="25">
        <v>0</v>
      </c>
      <c r="B84" s="70"/>
      <c r="C84" s="29" t="str">
        <f>'Daten SFK'!B27</f>
        <v>Bohnen, Gartenbohne. Samen. weiss. trocken</v>
      </c>
      <c r="D84" s="31">
        <f>('Daten SFK'!C27)*$A$84</f>
        <v>0</v>
      </c>
      <c r="E84" s="31">
        <f>('Daten SFK'!D27)*$A$84</f>
        <v>0</v>
      </c>
      <c r="F84" s="31">
        <f>('Daten SFK'!E27)*$A$84</f>
        <v>0</v>
      </c>
      <c r="G84" s="31">
        <f>('Daten SFK'!F27)*$A$84</f>
        <v>0</v>
      </c>
      <c r="H84" s="31">
        <f>('Daten SFK'!G27)*$A$84</f>
        <v>0</v>
      </c>
      <c r="I84" s="31">
        <f>('Daten SFK'!H27)*$A$84</f>
        <v>0</v>
      </c>
      <c r="J84" s="31">
        <f>('Daten SFK'!I27)*$A$84</f>
        <v>0</v>
      </c>
      <c r="K84" s="31">
        <f>('Daten SFK'!J27)*$A$84</f>
        <v>0</v>
      </c>
      <c r="L84" s="31">
        <f>('Daten SFK'!K27)*$A$84</f>
        <v>0</v>
      </c>
      <c r="M84" s="31">
        <f>('Daten SFK'!L27)*$A$84</f>
        <v>0</v>
      </c>
      <c r="N84" s="31">
        <f>('Daten SFK'!M27)*$A$84</f>
        <v>0</v>
      </c>
      <c r="O84" s="31">
        <f>('Daten SFK'!N27)*$A$84</f>
        <v>0</v>
      </c>
      <c r="P84" s="31">
        <f>('Daten SFK'!O27)*$A$84</f>
        <v>0</v>
      </c>
      <c r="Q84" s="31">
        <f>('Daten SFK'!P27)*$A$84</f>
        <v>0</v>
      </c>
      <c r="R84" s="31">
        <f>('Daten SFK'!Q27)*$A$84</f>
        <v>0</v>
      </c>
      <c r="S84" s="31">
        <f>('Daten SFK'!R27)*$A$84</f>
        <v>0</v>
      </c>
      <c r="T84" s="31">
        <f>('Daten SFK'!S27)*$A$84</f>
        <v>0</v>
      </c>
      <c r="U84" s="31">
        <f>('Daten SFK'!T27)*$A$84</f>
        <v>0</v>
      </c>
      <c r="V84" s="31">
        <f>('Daten SFK'!U27)*$A$84</f>
        <v>0</v>
      </c>
      <c r="W84" s="31">
        <f>('Daten SFK'!V27)*$A$84</f>
        <v>0</v>
      </c>
      <c r="X84" s="14"/>
      <c r="Y84" s="35">
        <v>4</v>
      </c>
    </row>
    <row r="85" spans="1:25" x14ac:dyDescent="0.25">
      <c r="A85" s="25">
        <v>0</v>
      </c>
      <c r="B85" s="70"/>
      <c r="C85" s="29" t="str">
        <f>'Daten SFK'!B28</f>
        <v>Bohnen, Gartenbohnen. Schnittbohnen</v>
      </c>
      <c r="D85" s="31">
        <f>('Daten SFK'!C28)*$A$85</f>
        <v>0</v>
      </c>
      <c r="E85" s="31">
        <f>('Daten SFK'!D28)*$A$85</f>
        <v>0</v>
      </c>
      <c r="F85" s="31">
        <f>('Daten SFK'!E28)*$A$85</f>
        <v>0</v>
      </c>
      <c r="G85" s="31">
        <f>('Daten SFK'!F28)*$A$85</f>
        <v>0</v>
      </c>
      <c r="H85" s="31">
        <f>('Daten SFK'!G28)*$A$85</f>
        <v>0</v>
      </c>
      <c r="I85" s="31">
        <f>('Daten SFK'!H28)*$A$85</f>
        <v>0</v>
      </c>
      <c r="J85" s="31">
        <f>('Daten SFK'!I28)*$A$85</f>
        <v>0</v>
      </c>
      <c r="K85" s="31">
        <f>('Daten SFK'!J28)*$A$85</f>
        <v>0</v>
      </c>
      <c r="L85" s="31">
        <f>('Daten SFK'!K28)*$A$85</f>
        <v>0</v>
      </c>
      <c r="M85" s="31">
        <f>('Daten SFK'!L28)*$A$85</f>
        <v>0</v>
      </c>
      <c r="N85" s="31">
        <f>('Daten SFK'!M28)*$A$85</f>
        <v>0</v>
      </c>
      <c r="O85" s="31">
        <f>('Daten SFK'!N28)*$A$85</f>
        <v>0</v>
      </c>
      <c r="P85" s="31">
        <f>('Daten SFK'!O28)*$A$85</f>
        <v>0</v>
      </c>
      <c r="Q85" s="31">
        <f>('Daten SFK'!P28)*$A$85</f>
        <v>0</v>
      </c>
      <c r="R85" s="31">
        <f>('Daten SFK'!Q28)*$A$85</f>
        <v>0</v>
      </c>
      <c r="S85" s="31">
        <f>('Daten SFK'!R28)*$A$85</f>
        <v>0</v>
      </c>
      <c r="T85" s="31">
        <f>('Daten SFK'!S28)*$A$85</f>
        <v>0</v>
      </c>
      <c r="U85" s="31">
        <f>('Daten SFK'!T28)*$A$85</f>
        <v>0</v>
      </c>
      <c r="V85" s="31">
        <f>('Daten SFK'!U28)*$A$85</f>
        <v>0</v>
      </c>
      <c r="W85" s="31">
        <f>('Daten SFK'!V28)*$A$85</f>
        <v>0</v>
      </c>
      <c r="X85" s="14"/>
      <c r="Y85" s="35">
        <v>4</v>
      </c>
    </row>
    <row r="86" spans="1:25" x14ac:dyDescent="0.25">
      <c r="A86" s="25">
        <v>0</v>
      </c>
      <c r="B86" s="70"/>
      <c r="C86" s="29" t="str">
        <f>'Daten SFK'!B29</f>
        <v>Bohnen, Schnittbohnen. grün, in Dose</v>
      </c>
      <c r="D86" s="31">
        <f>('Daten SFK'!C29)*$A$86</f>
        <v>0</v>
      </c>
      <c r="E86" s="31">
        <f>('Daten SFK'!D29)*$A$86</f>
        <v>0</v>
      </c>
      <c r="F86" s="31">
        <f>('Daten SFK'!E29)*$A$86</f>
        <v>0</v>
      </c>
      <c r="G86" s="31">
        <f>('Daten SFK'!F29)*$A$86</f>
        <v>0</v>
      </c>
      <c r="H86" s="31">
        <f>('Daten SFK'!G29)*$A$86</f>
        <v>0</v>
      </c>
      <c r="I86" s="31">
        <f>('Daten SFK'!H29)*$A$86</f>
        <v>0</v>
      </c>
      <c r="J86" s="31">
        <f>('Daten SFK'!I29)*$A$86</f>
        <v>0</v>
      </c>
      <c r="K86" s="31">
        <f>('Daten SFK'!J29)*$A$86</f>
        <v>0</v>
      </c>
      <c r="L86" s="31">
        <f>('Daten SFK'!K29)*$A$86</f>
        <v>0</v>
      </c>
      <c r="M86" s="31">
        <f>('Daten SFK'!L29)*$A$86</f>
        <v>0</v>
      </c>
      <c r="N86" s="31">
        <f>('Daten SFK'!M29)*$A$86</f>
        <v>0</v>
      </c>
      <c r="O86" s="31">
        <f>('Daten SFK'!N29)*$A$86</f>
        <v>0</v>
      </c>
      <c r="P86" s="31">
        <f>('Daten SFK'!O29)*$A$86</f>
        <v>0</v>
      </c>
      <c r="Q86" s="31">
        <f>('Daten SFK'!P29)*$A$86</f>
        <v>0</v>
      </c>
      <c r="R86" s="31">
        <f>('Daten SFK'!Q29)*$A$86</f>
        <v>0</v>
      </c>
      <c r="S86" s="31">
        <f>('Daten SFK'!R29)*$A$86</f>
        <v>0</v>
      </c>
      <c r="T86" s="31">
        <f>('Daten SFK'!S29)*$A$86</f>
        <v>0</v>
      </c>
      <c r="U86" s="31">
        <f>('Daten SFK'!T29)*$A$86</f>
        <v>0</v>
      </c>
      <c r="V86" s="31">
        <f>('Daten SFK'!U29)*$A$86</f>
        <v>0</v>
      </c>
      <c r="W86" s="31">
        <f>('Daten SFK'!V29)*$A$86</f>
        <v>0</v>
      </c>
      <c r="X86" s="14"/>
      <c r="Y86" s="35">
        <v>4</v>
      </c>
    </row>
    <row r="87" spans="1:25" x14ac:dyDescent="0.25">
      <c r="A87" s="25">
        <v>0</v>
      </c>
      <c r="B87" s="70"/>
      <c r="C87" s="29" t="str">
        <f>'Daten SFK'!B30</f>
        <v>Brathering</v>
      </c>
      <c r="D87" s="31">
        <f>('Daten SFK'!C30)*$A$87</f>
        <v>0</v>
      </c>
      <c r="E87" s="31">
        <f>('Daten SFK'!D30)*$A$87</f>
        <v>0</v>
      </c>
      <c r="F87" s="31">
        <f>('Daten SFK'!E30)*$A$87</f>
        <v>0</v>
      </c>
      <c r="G87" s="31">
        <f>('Daten SFK'!F30)*$A$87</f>
        <v>0</v>
      </c>
      <c r="H87" s="31">
        <f>('Daten SFK'!G30)*$A$87</f>
        <v>0</v>
      </c>
      <c r="I87" s="31">
        <f>('Daten SFK'!H30)*$A$87</f>
        <v>0</v>
      </c>
      <c r="J87" s="31">
        <f>('Daten SFK'!I30)*$A$87</f>
        <v>0</v>
      </c>
      <c r="K87" s="31">
        <f>('Daten SFK'!J30)*$A$87</f>
        <v>0</v>
      </c>
      <c r="L87" s="31">
        <f>('Daten SFK'!K30)*$A$87</f>
        <v>0</v>
      </c>
      <c r="M87" s="31">
        <f>('Daten SFK'!L30)*$A$87</f>
        <v>0</v>
      </c>
      <c r="N87" s="31">
        <f>('Daten SFK'!M30)*$A$87</f>
        <v>0</v>
      </c>
      <c r="O87" s="31">
        <f>('Daten SFK'!N30)*$A$87</f>
        <v>0</v>
      </c>
      <c r="P87" s="31">
        <f>('Daten SFK'!O30)*$A$87</f>
        <v>0</v>
      </c>
      <c r="Q87" s="31">
        <f>('Daten SFK'!P30)*$A$87</f>
        <v>0</v>
      </c>
      <c r="R87" s="31">
        <f>('Daten SFK'!Q30)*$A$87</f>
        <v>0</v>
      </c>
      <c r="S87" s="31">
        <f>('Daten SFK'!R30)*$A$87</f>
        <v>0</v>
      </c>
      <c r="T87" s="31">
        <f>('Daten SFK'!S30)*$A$87</f>
        <v>0</v>
      </c>
      <c r="U87" s="31">
        <f>('Daten SFK'!T30)*$A$87</f>
        <v>0</v>
      </c>
      <c r="V87" s="31">
        <f>('Daten SFK'!U30)*$A$87</f>
        <v>0</v>
      </c>
      <c r="W87" s="31">
        <f>('Daten SFK'!V30)*$A$87</f>
        <v>0</v>
      </c>
      <c r="X87" s="14"/>
      <c r="Y87" s="35">
        <v>4</v>
      </c>
    </row>
    <row r="88" spans="1:25" x14ac:dyDescent="0.25">
      <c r="A88" s="25">
        <v>0</v>
      </c>
      <c r="B88" s="70"/>
      <c r="C88" s="29" t="str">
        <f>'Daten SFK'!B31</f>
        <v>Breitwegerich</v>
      </c>
      <c r="D88" s="31">
        <f>('Daten SFK'!C31)*$A$88</f>
        <v>0</v>
      </c>
      <c r="E88" s="31">
        <f>('Daten SFK'!D31)*$A$88</f>
        <v>0</v>
      </c>
      <c r="F88" s="31">
        <f>('Daten SFK'!E31)*$A$88</f>
        <v>0</v>
      </c>
      <c r="G88" s="31">
        <f>('Daten SFK'!F31)*$A$88</f>
        <v>0</v>
      </c>
      <c r="H88" s="31">
        <f>('Daten SFK'!G31)*$A$88</f>
        <v>0</v>
      </c>
      <c r="I88" s="31">
        <f>('Daten SFK'!H31)*$A$88</f>
        <v>0</v>
      </c>
      <c r="J88" s="31">
        <f>('Daten SFK'!I31)*$A$88</f>
        <v>0</v>
      </c>
      <c r="K88" s="31">
        <f>('Daten SFK'!J31)*$A$88</f>
        <v>0</v>
      </c>
      <c r="L88" s="31">
        <f>('Daten SFK'!K31)*$A$88</f>
        <v>0</v>
      </c>
      <c r="M88" s="31">
        <f>('Daten SFK'!L31)*$A$88</f>
        <v>0</v>
      </c>
      <c r="N88" s="31">
        <f>('Daten SFK'!M31)*$A$88</f>
        <v>0</v>
      </c>
      <c r="O88" s="31">
        <f>('Daten SFK'!N31)*$A$88</f>
        <v>0</v>
      </c>
      <c r="P88" s="31">
        <f>('Daten SFK'!O31)*$A$88</f>
        <v>0</v>
      </c>
      <c r="Q88" s="31">
        <f>('Daten SFK'!P31)*$A$88</f>
        <v>0</v>
      </c>
      <c r="R88" s="31">
        <f>('Daten SFK'!Q31)*$A$88</f>
        <v>0</v>
      </c>
      <c r="S88" s="31">
        <f>('Daten SFK'!R31)*$A$88</f>
        <v>0</v>
      </c>
      <c r="T88" s="31">
        <f>('Daten SFK'!S31)*$A$88</f>
        <v>0</v>
      </c>
      <c r="U88" s="31">
        <f>('Daten SFK'!T31)*$A$88</f>
        <v>0</v>
      </c>
      <c r="V88" s="31">
        <f>('Daten SFK'!U31)*$A$88</f>
        <v>0</v>
      </c>
      <c r="W88" s="31">
        <f>('Daten SFK'!V31)*$A$88</f>
        <v>0</v>
      </c>
      <c r="X88" s="14"/>
      <c r="Y88" s="35">
        <v>4</v>
      </c>
    </row>
    <row r="89" spans="1:25" x14ac:dyDescent="0.25">
      <c r="A89" s="25">
        <v>0</v>
      </c>
      <c r="B89" s="70"/>
      <c r="C89" s="29" t="str">
        <f>'Daten SFK'!B32</f>
        <v>Brennessel</v>
      </c>
      <c r="D89" s="31">
        <f>('Daten SFK'!C32)*$A$89</f>
        <v>0</v>
      </c>
      <c r="E89" s="31">
        <f>('Daten SFK'!D32)*$A$89</f>
        <v>0</v>
      </c>
      <c r="F89" s="31">
        <f>('Daten SFK'!E32)*$A$89</f>
        <v>0</v>
      </c>
      <c r="G89" s="31">
        <f>('Daten SFK'!F32)*$A$89</f>
        <v>0</v>
      </c>
      <c r="H89" s="31">
        <f>('Daten SFK'!G32)*$A$89</f>
        <v>0</v>
      </c>
      <c r="I89" s="31">
        <f>('Daten SFK'!H32)*$A$89</f>
        <v>0</v>
      </c>
      <c r="J89" s="31">
        <f>('Daten SFK'!I32)*$A$89</f>
        <v>0</v>
      </c>
      <c r="K89" s="31">
        <f>('Daten SFK'!J32)*$A$89</f>
        <v>0</v>
      </c>
      <c r="L89" s="31">
        <f>('Daten SFK'!K32)*$A$89</f>
        <v>0</v>
      </c>
      <c r="M89" s="31">
        <f>('Daten SFK'!L32)*$A$89</f>
        <v>0</v>
      </c>
      <c r="N89" s="31">
        <f>('Daten SFK'!M32)*$A$89</f>
        <v>0</v>
      </c>
      <c r="O89" s="31">
        <f>('Daten SFK'!N32)*$A$89</f>
        <v>0</v>
      </c>
      <c r="P89" s="31">
        <f>('Daten SFK'!O32)*$A$89</f>
        <v>0</v>
      </c>
      <c r="Q89" s="31">
        <f>('Daten SFK'!P32)*$A$89</f>
        <v>0</v>
      </c>
      <c r="R89" s="31">
        <f>('Daten SFK'!Q32)*$A$89</f>
        <v>0</v>
      </c>
      <c r="S89" s="31">
        <f>('Daten SFK'!R32)*$A$89</f>
        <v>0</v>
      </c>
      <c r="T89" s="31">
        <f>('Daten SFK'!S32)*$A$89</f>
        <v>0</v>
      </c>
      <c r="U89" s="31">
        <f>('Daten SFK'!T32)*$A$89</f>
        <v>0</v>
      </c>
      <c r="V89" s="31">
        <f>('Daten SFK'!U32)*$A$89</f>
        <v>0</v>
      </c>
      <c r="W89" s="31">
        <f>('Daten SFK'!V32)*$A$89</f>
        <v>0</v>
      </c>
      <c r="X89" s="14"/>
      <c r="Y89" s="35">
        <v>4</v>
      </c>
    </row>
    <row r="90" spans="1:25" x14ac:dyDescent="0.25">
      <c r="A90" s="25">
        <v>0</v>
      </c>
      <c r="B90" s="70"/>
      <c r="C90" s="29" t="str">
        <f>'Daten SFK'!B33</f>
        <v>Brie (Rahmbrie)</v>
      </c>
      <c r="D90" s="31">
        <f>('Daten SFK'!C33)*$A$90</f>
        <v>0</v>
      </c>
      <c r="E90" s="31">
        <f>('Daten SFK'!D33)*$A$90</f>
        <v>0</v>
      </c>
      <c r="F90" s="31">
        <f>('Daten SFK'!E33)*$A$90</f>
        <v>0</v>
      </c>
      <c r="G90" s="31">
        <f>('Daten SFK'!F33)*$A$90</f>
        <v>0</v>
      </c>
      <c r="H90" s="31">
        <f>('Daten SFK'!G33)*$A$90</f>
        <v>0</v>
      </c>
      <c r="I90" s="31">
        <f>('Daten SFK'!H33)*$A$90</f>
        <v>0</v>
      </c>
      <c r="J90" s="31">
        <f>('Daten SFK'!I33)*$A$90</f>
        <v>0</v>
      </c>
      <c r="K90" s="31">
        <f>('Daten SFK'!J33)*$A$90</f>
        <v>0</v>
      </c>
      <c r="L90" s="31">
        <f>('Daten SFK'!K33)*$A$90</f>
        <v>0</v>
      </c>
      <c r="M90" s="31">
        <f>('Daten SFK'!L33)*$A$90</f>
        <v>0</v>
      </c>
      <c r="N90" s="31">
        <f>('Daten SFK'!M33)*$A$90</f>
        <v>0</v>
      </c>
      <c r="O90" s="31">
        <f>('Daten SFK'!N33)*$A$90</f>
        <v>0</v>
      </c>
      <c r="P90" s="31">
        <f>('Daten SFK'!O33)*$A$90</f>
        <v>0</v>
      </c>
      <c r="Q90" s="31">
        <f>('Daten SFK'!P33)*$A$90</f>
        <v>0</v>
      </c>
      <c r="R90" s="31">
        <f>('Daten SFK'!Q33)*$A$90</f>
        <v>0</v>
      </c>
      <c r="S90" s="31">
        <f>('Daten SFK'!R33)*$A$90</f>
        <v>0</v>
      </c>
      <c r="T90" s="31">
        <f>('Daten SFK'!S33)*$A$90</f>
        <v>0</v>
      </c>
      <c r="U90" s="31">
        <f>('Daten SFK'!T33)*$A$90</f>
        <v>0</v>
      </c>
      <c r="V90" s="31">
        <f>('Daten SFK'!U33)*$A$90</f>
        <v>0</v>
      </c>
      <c r="W90" s="31">
        <f>('Daten SFK'!V33)*$A$90</f>
        <v>0</v>
      </c>
      <c r="X90" s="14"/>
      <c r="Y90" s="35">
        <v>4</v>
      </c>
    </row>
    <row r="91" spans="1:25" x14ac:dyDescent="0.25">
      <c r="A91" s="25">
        <v>0</v>
      </c>
      <c r="B91" s="70"/>
      <c r="C91" s="29" t="str">
        <f>'Daten SFK'!B34</f>
        <v>Broccoli</v>
      </c>
      <c r="D91" s="31">
        <f>('Daten SFK'!C34)*$A$91</f>
        <v>0</v>
      </c>
      <c r="E91" s="31">
        <f>('Daten SFK'!D34)*$A$91</f>
        <v>0</v>
      </c>
      <c r="F91" s="31">
        <f>('Daten SFK'!E34)*$A$91</f>
        <v>0</v>
      </c>
      <c r="G91" s="31">
        <f>('Daten SFK'!F34)*$A$91</f>
        <v>0</v>
      </c>
      <c r="H91" s="31">
        <f>('Daten SFK'!G34)*$A$91</f>
        <v>0</v>
      </c>
      <c r="I91" s="31">
        <f>('Daten SFK'!H34)*$A$91</f>
        <v>0</v>
      </c>
      <c r="J91" s="31">
        <f>('Daten SFK'!I34)*$A$91</f>
        <v>0</v>
      </c>
      <c r="K91" s="31">
        <f>('Daten SFK'!J34)*$A$91</f>
        <v>0</v>
      </c>
      <c r="L91" s="31">
        <f>('Daten SFK'!K34)*$A$91</f>
        <v>0</v>
      </c>
      <c r="M91" s="31">
        <f>('Daten SFK'!L34)*$A$91</f>
        <v>0</v>
      </c>
      <c r="N91" s="31">
        <f>('Daten SFK'!M34)*$A$91</f>
        <v>0</v>
      </c>
      <c r="O91" s="31">
        <f>('Daten SFK'!N34)*$A$91</f>
        <v>0</v>
      </c>
      <c r="P91" s="31">
        <f>('Daten SFK'!O34)*$A$91</f>
        <v>0</v>
      </c>
      <c r="Q91" s="31">
        <f>('Daten SFK'!P34)*$A$91</f>
        <v>0</v>
      </c>
      <c r="R91" s="31">
        <f>('Daten SFK'!Q34)*$A$91</f>
        <v>0</v>
      </c>
      <c r="S91" s="31">
        <f>('Daten SFK'!R34)*$A$91</f>
        <v>0</v>
      </c>
      <c r="T91" s="31">
        <f>('Daten SFK'!S34)*$A$91</f>
        <v>0</v>
      </c>
      <c r="U91" s="31">
        <f>('Daten SFK'!T34)*$A$91</f>
        <v>0</v>
      </c>
      <c r="V91" s="31">
        <f>('Daten SFK'!U34)*$A$91</f>
        <v>0</v>
      </c>
      <c r="W91" s="31">
        <f>('Daten SFK'!V34)*$A$91</f>
        <v>0</v>
      </c>
      <c r="X91" s="14"/>
      <c r="Y91" s="35">
        <v>4</v>
      </c>
    </row>
    <row r="92" spans="1:25" x14ac:dyDescent="0.25">
      <c r="A92" s="25">
        <v>0</v>
      </c>
      <c r="B92" s="70"/>
      <c r="C92" s="29" t="str">
        <f>'Daten SFK'!B35</f>
        <v>Brötchen. Semmel</v>
      </c>
      <c r="D92" s="31">
        <f>('Daten SFK'!C35)*$A$92</f>
        <v>0</v>
      </c>
      <c r="E92" s="31">
        <f>('Daten SFK'!D35)*$A$92</f>
        <v>0</v>
      </c>
      <c r="F92" s="31">
        <f>('Daten SFK'!E35)*$A$92</f>
        <v>0</v>
      </c>
      <c r="G92" s="31">
        <f>('Daten SFK'!F35)*$A$92</f>
        <v>0</v>
      </c>
      <c r="H92" s="31">
        <f>('Daten SFK'!G35)*$A$92</f>
        <v>0</v>
      </c>
      <c r="I92" s="31">
        <f>('Daten SFK'!H35)*$A$92</f>
        <v>0</v>
      </c>
      <c r="J92" s="31">
        <f>('Daten SFK'!I35)*$A$92</f>
        <v>0</v>
      </c>
      <c r="K92" s="31">
        <f>('Daten SFK'!J35)*$A$92</f>
        <v>0</v>
      </c>
      <c r="L92" s="31">
        <f>('Daten SFK'!K35)*$A$92</f>
        <v>0</v>
      </c>
      <c r="M92" s="31">
        <f>('Daten SFK'!L35)*$A$92</f>
        <v>0</v>
      </c>
      <c r="N92" s="31">
        <f>('Daten SFK'!M35)*$A$92</f>
        <v>0</v>
      </c>
      <c r="O92" s="31">
        <f>('Daten SFK'!N35)*$A$92</f>
        <v>0</v>
      </c>
      <c r="P92" s="31">
        <f>('Daten SFK'!O35)*$A$92</f>
        <v>0</v>
      </c>
      <c r="Q92" s="31">
        <f>('Daten SFK'!P35)*$A$92</f>
        <v>0</v>
      </c>
      <c r="R92" s="31">
        <f>('Daten SFK'!Q35)*$A$92</f>
        <v>0</v>
      </c>
      <c r="S92" s="31">
        <f>('Daten SFK'!R35)*$A$92</f>
        <v>0</v>
      </c>
      <c r="T92" s="31">
        <f>('Daten SFK'!S35)*$A$92</f>
        <v>0</v>
      </c>
      <c r="U92" s="31">
        <f>('Daten SFK'!T35)*$A$92</f>
        <v>0</v>
      </c>
      <c r="V92" s="31">
        <f>('Daten SFK'!U35)*$A$92</f>
        <v>0</v>
      </c>
      <c r="W92" s="31">
        <f>('Daten SFK'!V35)*$A$92</f>
        <v>0</v>
      </c>
      <c r="X92" s="14"/>
      <c r="Y92" s="35">
        <v>4</v>
      </c>
    </row>
    <row r="93" spans="1:25" x14ac:dyDescent="0.25">
      <c r="A93" s="25">
        <v>0</v>
      </c>
      <c r="B93" s="70"/>
      <c r="C93" s="29" t="str">
        <f>'Daten SFK'!B36</f>
        <v>Brunnenkresse. Wasserkresse</v>
      </c>
      <c r="D93" s="31">
        <f>('Daten SFK'!C36)*$A$93</f>
        <v>0</v>
      </c>
      <c r="E93" s="31">
        <f>('Daten SFK'!D36)*$A$93</f>
        <v>0</v>
      </c>
      <c r="F93" s="31">
        <f>('Daten SFK'!E36)*$A$93</f>
        <v>0</v>
      </c>
      <c r="G93" s="31">
        <f>('Daten SFK'!F36)*$A$93</f>
        <v>0</v>
      </c>
      <c r="H93" s="31">
        <f>('Daten SFK'!G36)*$A$93</f>
        <v>0</v>
      </c>
      <c r="I93" s="31">
        <f>('Daten SFK'!H36)*$A$93</f>
        <v>0</v>
      </c>
      <c r="J93" s="31">
        <f>('Daten SFK'!I36)*$A$93</f>
        <v>0</v>
      </c>
      <c r="K93" s="31">
        <f>('Daten SFK'!J36)*$A$93</f>
        <v>0</v>
      </c>
      <c r="L93" s="31">
        <f>('Daten SFK'!K36)*$A$93</f>
        <v>0</v>
      </c>
      <c r="M93" s="31">
        <f>('Daten SFK'!L36)*$A$93</f>
        <v>0</v>
      </c>
      <c r="N93" s="31">
        <f>('Daten SFK'!M36)*$A$93</f>
        <v>0</v>
      </c>
      <c r="O93" s="31">
        <f>('Daten SFK'!N36)*$A$93</f>
        <v>0</v>
      </c>
      <c r="P93" s="31">
        <f>('Daten SFK'!O36)*$A$93</f>
        <v>0</v>
      </c>
      <c r="Q93" s="31">
        <f>('Daten SFK'!P36)*$A$93</f>
        <v>0</v>
      </c>
      <c r="R93" s="31">
        <f>('Daten SFK'!Q36)*$A$93</f>
        <v>0</v>
      </c>
      <c r="S93" s="31">
        <f>('Daten SFK'!R36)*$A$93</f>
        <v>0</v>
      </c>
      <c r="T93" s="31">
        <f>('Daten SFK'!S36)*$A$93</f>
        <v>0</v>
      </c>
      <c r="U93" s="31">
        <f>('Daten SFK'!T36)*$A$93</f>
        <v>0</v>
      </c>
      <c r="V93" s="31">
        <f>('Daten SFK'!U36)*$A$93</f>
        <v>0</v>
      </c>
      <c r="W93" s="31">
        <f>('Daten SFK'!V36)*$A$93</f>
        <v>0</v>
      </c>
      <c r="X93" s="14"/>
      <c r="Y93" s="35">
        <v>4</v>
      </c>
    </row>
    <row r="94" spans="1:25" x14ac:dyDescent="0.25">
      <c r="A94" s="25">
        <v>0</v>
      </c>
      <c r="B94" s="70"/>
      <c r="C94" s="29" t="str">
        <f>'Daten SFK'!B37</f>
        <v>Buchweizen. geschältes Korn</v>
      </c>
      <c r="D94" s="31">
        <f>('Daten SFK'!C37)*$A$94</f>
        <v>0</v>
      </c>
      <c r="E94" s="31">
        <f>('Daten SFK'!D37)*$A$94</f>
        <v>0</v>
      </c>
      <c r="F94" s="31">
        <f>('Daten SFK'!E37)*$A$94</f>
        <v>0</v>
      </c>
      <c r="G94" s="31">
        <f>('Daten SFK'!F37)*$A$94</f>
        <v>0</v>
      </c>
      <c r="H94" s="31">
        <f>('Daten SFK'!G37)*$A$94</f>
        <v>0</v>
      </c>
      <c r="I94" s="31">
        <f>('Daten SFK'!H37)*$A$94</f>
        <v>0</v>
      </c>
      <c r="J94" s="31">
        <f>('Daten SFK'!I37)*$A$94</f>
        <v>0</v>
      </c>
      <c r="K94" s="31">
        <f>('Daten SFK'!J37)*$A$94</f>
        <v>0</v>
      </c>
      <c r="L94" s="31">
        <f>('Daten SFK'!K37)*$A$94</f>
        <v>0</v>
      </c>
      <c r="M94" s="31">
        <f>('Daten SFK'!L37)*$A$94</f>
        <v>0</v>
      </c>
      <c r="N94" s="31">
        <f>('Daten SFK'!M37)*$A$94</f>
        <v>0</v>
      </c>
      <c r="O94" s="31">
        <f>('Daten SFK'!N37)*$A$94</f>
        <v>0</v>
      </c>
      <c r="P94" s="31">
        <f>('Daten SFK'!O37)*$A$94</f>
        <v>0</v>
      </c>
      <c r="Q94" s="31">
        <f>('Daten SFK'!P37)*$A$94</f>
        <v>0</v>
      </c>
      <c r="R94" s="31">
        <f>('Daten SFK'!Q37)*$A$94</f>
        <v>0</v>
      </c>
      <c r="S94" s="31">
        <f>('Daten SFK'!R37)*$A$94</f>
        <v>0</v>
      </c>
      <c r="T94" s="31">
        <f>('Daten SFK'!S37)*$A$94</f>
        <v>0</v>
      </c>
      <c r="U94" s="31">
        <f>('Daten SFK'!T37)*$A$94</f>
        <v>0</v>
      </c>
      <c r="V94" s="31">
        <f>('Daten SFK'!U37)*$A$94</f>
        <v>0</v>
      </c>
      <c r="W94" s="31">
        <f>('Daten SFK'!V37)*$A$94</f>
        <v>0</v>
      </c>
      <c r="X94" s="14"/>
      <c r="Y94" s="35">
        <v>4</v>
      </c>
    </row>
    <row r="95" spans="1:25" x14ac:dyDescent="0.25">
      <c r="A95" s="25">
        <v>0</v>
      </c>
      <c r="B95" s="70"/>
      <c r="C95" s="29" t="str">
        <f>'Daten SFK'!B38</f>
        <v>Buchweizengrütze</v>
      </c>
      <c r="D95" s="31">
        <f>('Daten SFK'!C38)*$A$95</f>
        <v>0</v>
      </c>
      <c r="E95" s="31">
        <f>('Daten SFK'!D38)*$A$95</f>
        <v>0</v>
      </c>
      <c r="F95" s="31">
        <f>('Daten SFK'!E38)*$A$95</f>
        <v>0</v>
      </c>
      <c r="G95" s="31">
        <f>('Daten SFK'!F38)*$A$95</f>
        <v>0</v>
      </c>
      <c r="H95" s="31">
        <f>('Daten SFK'!G38)*$A$95</f>
        <v>0</v>
      </c>
      <c r="I95" s="31">
        <f>('Daten SFK'!H38)*$A$95</f>
        <v>0</v>
      </c>
      <c r="J95" s="31">
        <f>('Daten SFK'!I38)*$A$95</f>
        <v>0</v>
      </c>
      <c r="K95" s="31">
        <f>('Daten SFK'!J38)*$A$95</f>
        <v>0</v>
      </c>
      <c r="L95" s="31">
        <f>('Daten SFK'!K38)*$A$95</f>
        <v>0</v>
      </c>
      <c r="M95" s="31">
        <f>('Daten SFK'!L38)*$A$95</f>
        <v>0</v>
      </c>
      <c r="N95" s="31">
        <f>('Daten SFK'!M38)*$A$95</f>
        <v>0</v>
      </c>
      <c r="O95" s="31">
        <f>('Daten SFK'!N38)*$A$95</f>
        <v>0</v>
      </c>
      <c r="P95" s="31">
        <f>('Daten SFK'!O38)*$A$95</f>
        <v>0</v>
      </c>
      <c r="Q95" s="31">
        <f>('Daten SFK'!P38)*$A$95</f>
        <v>0</v>
      </c>
      <c r="R95" s="31">
        <f>('Daten SFK'!Q38)*$A$95</f>
        <v>0</v>
      </c>
      <c r="S95" s="31">
        <f>('Daten SFK'!R38)*$A$95</f>
        <v>0</v>
      </c>
      <c r="T95" s="31">
        <f>('Daten SFK'!S38)*$A$95</f>
        <v>0</v>
      </c>
      <c r="U95" s="31">
        <f>('Daten SFK'!T38)*$A$95</f>
        <v>0</v>
      </c>
      <c r="V95" s="31">
        <f>('Daten SFK'!U38)*$A$95</f>
        <v>0</v>
      </c>
      <c r="W95" s="31">
        <f>('Daten SFK'!V38)*$A$95</f>
        <v>0</v>
      </c>
      <c r="X95" s="14"/>
      <c r="Y95" s="35">
        <v>4</v>
      </c>
    </row>
    <row r="96" spans="1:25" x14ac:dyDescent="0.25">
      <c r="A96" s="25">
        <v>0</v>
      </c>
      <c r="B96" s="70"/>
      <c r="C96" s="29" t="str">
        <f>'Daten SFK'!B39</f>
        <v>Buchweizenmehl</v>
      </c>
      <c r="D96" s="31">
        <f>('Daten SFK'!C39)*$A$96</f>
        <v>0</v>
      </c>
      <c r="E96" s="31">
        <f>('Daten SFK'!D39)*$A$96</f>
        <v>0</v>
      </c>
      <c r="F96" s="31">
        <f>('Daten SFK'!E39)*$A$96</f>
        <v>0</v>
      </c>
      <c r="G96" s="31">
        <f>('Daten SFK'!F39)*$A$96</f>
        <v>0</v>
      </c>
      <c r="H96" s="31">
        <f>('Daten SFK'!G39)*$A$96</f>
        <v>0</v>
      </c>
      <c r="I96" s="31">
        <f>('Daten SFK'!H39)*$A$96</f>
        <v>0</v>
      </c>
      <c r="J96" s="31">
        <f>('Daten SFK'!I39)*$A$96</f>
        <v>0</v>
      </c>
      <c r="K96" s="31">
        <f>('Daten SFK'!J39)*$A$96</f>
        <v>0</v>
      </c>
      <c r="L96" s="31">
        <f>('Daten SFK'!K39)*$A$96</f>
        <v>0</v>
      </c>
      <c r="M96" s="31">
        <f>('Daten SFK'!L39)*$A$96</f>
        <v>0</v>
      </c>
      <c r="N96" s="31">
        <f>('Daten SFK'!M39)*$A$96</f>
        <v>0</v>
      </c>
      <c r="O96" s="31">
        <f>('Daten SFK'!N39)*$A$96</f>
        <v>0</v>
      </c>
      <c r="P96" s="31">
        <f>('Daten SFK'!O39)*$A$96</f>
        <v>0</v>
      </c>
      <c r="Q96" s="31">
        <f>('Daten SFK'!P39)*$A$96</f>
        <v>0</v>
      </c>
      <c r="R96" s="31">
        <f>('Daten SFK'!Q39)*$A$96</f>
        <v>0</v>
      </c>
      <c r="S96" s="31">
        <f>('Daten SFK'!R39)*$A$96</f>
        <v>0</v>
      </c>
      <c r="T96" s="31">
        <f>('Daten SFK'!S39)*$A$96</f>
        <v>0</v>
      </c>
      <c r="U96" s="31">
        <f>('Daten SFK'!T39)*$A$96</f>
        <v>0</v>
      </c>
      <c r="V96" s="31">
        <f>('Daten SFK'!U39)*$A$96</f>
        <v>0</v>
      </c>
      <c r="W96" s="31">
        <f>('Daten SFK'!V39)*$A$96</f>
        <v>0</v>
      </c>
      <c r="X96" s="14"/>
      <c r="Y96" s="35">
        <v>4</v>
      </c>
    </row>
    <row r="97" spans="1:25" x14ac:dyDescent="0.25">
      <c r="A97" s="25">
        <v>0</v>
      </c>
      <c r="B97" s="70"/>
      <c r="C97" s="29" t="str">
        <f>'Daten SFK'!B40</f>
        <v>Bückling</v>
      </c>
      <c r="D97" s="31">
        <f>('Daten SFK'!C40)*$A$97</f>
        <v>0</v>
      </c>
      <c r="E97" s="31">
        <f>('Daten SFK'!D40)*$A$97</f>
        <v>0</v>
      </c>
      <c r="F97" s="31">
        <f>('Daten SFK'!E40)*$A$97</f>
        <v>0</v>
      </c>
      <c r="G97" s="31">
        <f>('Daten SFK'!F40)*$A$97</f>
        <v>0</v>
      </c>
      <c r="H97" s="31">
        <f>('Daten SFK'!G40)*$A$97</f>
        <v>0</v>
      </c>
      <c r="I97" s="31">
        <f>('Daten SFK'!H40)*$A$97</f>
        <v>0</v>
      </c>
      <c r="J97" s="31">
        <f>('Daten SFK'!I40)*$A$97</f>
        <v>0</v>
      </c>
      <c r="K97" s="31">
        <f>('Daten SFK'!J40)*$A$97</f>
        <v>0</v>
      </c>
      <c r="L97" s="31">
        <f>('Daten SFK'!K40)*$A$97</f>
        <v>0</v>
      </c>
      <c r="M97" s="31">
        <f>('Daten SFK'!L40)*$A$97</f>
        <v>0</v>
      </c>
      <c r="N97" s="31">
        <f>('Daten SFK'!M40)*$A$97</f>
        <v>0</v>
      </c>
      <c r="O97" s="31">
        <f>('Daten SFK'!N40)*$A$97</f>
        <v>0</v>
      </c>
      <c r="P97" s="31">
        <f>('Daten SFK'!O40)*$A$97</f>
        <v>0</v>
      </c>
      <c r="Q97" s="31">
        <f>('Daten SFK'!P40)*$A$97</f>
        <v>0</v>
      </c>
      <c r="R97" s="31">
        <f>('Daten SFK'!Q40)*$A$97</f>
        <v>0</v>
      </c>
      <c r="S97" s="31">
        <f>('Daten SFK'!R40)*$A$97</f>
        <v>0</v>
      </c>
      <c r="T97" s="31">
        <f>('Daten SFK'!S40)*$A$97</f>
        <v>0</v>
      </c>
      <c r="U97" s="31">
        <f>('Daten SFK'!T40)*$A$97</f>
        <v>0</v>
      </c>
      <c r="V97" s="31">
        <f>('Daten SFK'!U40)*$A$97</f>
        <v>0</v>
      </c>
      <c r="W97" s="31">
        <f>('Daten SFK'!V40)*$A$97</f>
        <v>0</v>
      </c>
      <c r="X97" s="14"/>
      <c r="Y97" s="35">
        <v>4</v>
      </c>
    </row>
    <row r="98" spans="1:25" x14ac:dyDescent="0.25">
      <c r="A98" s="25">
        <v>0</v>
      </c>
      <c r="B98" s="70"/>
      <c r="C98" s="29" t="str">
        <f>'Daten SFK'!B41</f>
        <v>Büffelmilch</v>
      </c>
      <c r="D98" s="31">
        <f>('Daten SFK'!C41)*$A$98</f>
        <v>0</v>
      </c>
      <c r="E98" s="31">
        <f>('Daten SFK'!D41)*$A$98</f>
        <v>0</v>
      </c>
      <c r="F98" s="31">
        <f>('Daten SFK'!E41)*$A$98</f>
        <v>0</v>
      </c>
      <c r="G98" s="31">
        <f>('Daten SFK'!F41)*$A$98</f>
        <v>0</v>
      </c>
      <c r="H98" s="31">
        <f>('Daten SFK'!G41)*$A$98</f>
        <v>0</v>
      </c>
      <c r="I98" s="31">
        <f>('Daten SFK'!H41)*$A$98</f>
        <v>0</v>
      </c>
      <c r="J98" s="31">
        <f>('Daten SFK'!I41)*$A$98</f>
        <v>0</v>
      </c>
      <c r="K98" s="31">
        <f>('Daten SFK'!J41)*$A$98</f>
        <v>0</v>
      </c>
      <c r="L98" s="31">
        <f>('Daten SFK'!K41)*$A$98</f>
        <v>0</v>
      </c>
      <c r="M98" s="31">
        <f>('Daten SFK'!L41)*$A$98</f>
        <v>0</v>
      </c>
      <c r="N98" s="31">
        <f>('Daten SFK'!M41)*$A$98</f>
        <v>0</v>
      </c>
      <c r="O98" s="31">
        <f>('Daten SFK'!N41)*$A$98</f>
        <v>0</v>
      </c>
      <c r="P98" s="31">
        <f>('Daten SFK'!O41)*$A$98</f>
        <v>0</v>
      </c>
      <c r="Q98" s="31">
        <f>('Daten SFK'!P41)*$A$98</f>
        <v>0</v>
      </c>
      <c r="R98" s="31">
        <f>('Daten SFK'!Q41)*$A$98</f>
        <v>0</v>
      </c>
      <c r="S98" s="31">
        <f>('Daten SFK'!R41)*$A$98</f>
        <v>0</v>
      </c>
      <c r="T98" s="31">
        <f>('Daten SFK'!S41)*$A$98</f>
        <v>0</v>
      </c>
      <c r="U98" s="31">
        <f>('Daten SFK'!T41)*$A$98</f>
        <v>0</v>
      </c>
      <c r="V98" s="31">
        <f>('Daten SFK'!U41)*$A$98</f>
        <v>0</v>
      </c>
      <c r="W98" s="31">
        <f>('Daten SFK'!V41)*$A$98</f>
        <v>0</v>
      </c>
      <c r="X98" s="14"/>
      <c r="Y98" s="35">
        <v>4</v>
      </c>
    </row>
    <row r="99" spans="1:25" x14ac:dyDescent="0.25">
      <c r="A99" s="25">
        <v>0</v>
      </c>
      <c r="B99" s="70"/>
      <c r="C99" s="29" t="str">
        <f>'Daten SFK'!B42</f>
        <v>Butter. Süss- und Sauerrahmbutter</v>
      </c>
      <c r="D99" s="31">
        <f>('Daten SFK'!C42)*$A$99</f>
        <v>0</v>
      </c>
      <c r="E99" s="31">
        <f>('Daten SFK'!D42)*$A$99</f>
        <v>0</v>
      </c>
      <c r="F99" s="31">
        <f>('Daten SFK'!E42)*$A$99</f>
        <v>0</v>
      </c>
      <c r="G99" s="31">
        <f>('Daten SFK'!F42)*$A$99</f>
        <v>0</v>
      </c>
      <c r="H99" s="31">
        <f>('Daten SFK'!G42)*$A$99</f>
        <v>0</v>
      </c>
      <c r="I99" s="31">
        <f>('Daten SFK'!H42)*$A$99</f>
        <v>0</v>
      </c>
      <c r="J99" s="31">
        <f>('Daten SFK'!I42)*$A$99</f>
        <v>0</v>
      </c>
      <c r="K99" s="31">
        <f>('Daten SFK'!J42)*$A$99</f>
        <v>0</v>
      </c>
      <c r="L99" s="31">
        <f>('Daten SFK'!K42)*$A$99</f>
        <v>0</v>
      </c>
      <c r="M99" s="31">
        <f>('Daten SFK'!L42)*$A$99</f>
        <v>0</v>
      </c>
      <c r="N99" s="31">
        <f>('Daten SFK'!M42)*$A$99</f>
        <v>0</v>
      </c>
      <c r="O99" s="31">
        <f>('Daten SFK'!N42)*$A$99</f>
        <v>0</v>
      </c>
      <c r="P99" s="31">
        <f>('Daten SFK'!O42)*$A$99</f>
        <v>0</v>
      </c>
      <c r="Q99" s="31">
        <f>('Daten SFK'!P42)*$A$99</f>
        <v>0</v>
      </c>
      <c r="R99" s="31">
        <f>('Daten SFK'!Q42)*$A$99</f>
        <v>0</v>
      </c>
      <c r="S99" s="31">
        <f>('Daten SFK'!R42)*$A$99</f>
        <v>0</v>
      </c>
      <c r="T99" s="31">
        <f>('Daten SFK'!S42)*$A$99</f>
        <v>0</v>
      </c>
      <c r="U99" s="31">
        <f>('Daten SFK'!T42)*$A$99</f>
        <v>0</v>
      </c>
      <c r="V99" s="31">
        <f>('Daten SFK'!U42)*$A$99</f>
        <v>0</v>
      </c>
      <c r="W99" s="31">
        <f>('Daten SFK'!V42)*$A$99</f>
        <v>0</v>
      </c>
      <c r="X99" s="14"/>
      <c r="Y99" s="35">
        <v>4</v>
      </c>
    </row>
    <row r="100" spans="1:25" x14ac:dyDescent="0.25">
      <c r="A100" s="25">
        <v>0</v>
      </c>
      <c r="B100" s="70"/>
      <c r="C100" s="29" t="str">
        <f>'Daten SFK'!B43</f>
        <v>Butterkäse. 50% Fett</v>
      </c>
      <c r="D100" s="31">
        <f>('Daten SFK'!C43)*$A$100</f>
        <v>0</v>
      </c>
      <c r="E100" s="31">
        <f>('Daten SFK'!D43)*$A$100</f>
        <v>0</v>
      </c>
      <c r="F100" s="31">
        <f>('Daten SFK'!E43)*$A$100</f>
        <v>0</v>
      </c>
      <c r="G100" s="31">
        <f>('Daten SFK'!F43)*$A$100</f>
        <v>0</v>
      </c>
      <c r="H100" s="31">
        <f>('Daten SFK'!G43)*$A$100</f>
        <v>0</v>
      </c>
      <c r="I100" s="31">
        <f>('Daten SFK'!H43)*$A$100</f>
        <v>0</v>
      </c>
      <c r="J100" s="31">
        <f>('Daten SFK'!I43)*$A$100</f>
        <v>0</v>
      </c>
      <c r="K100" s="31">
        <f>('Daten SFK'!J43)*$A$100</f>
        <v>0</v>
      </c>
      <c r="L100" s="31">
        <f>('Daten SFK'!K43)*$A$100</f>
        <v>0</v>
      </c>
      <c r="M100" s="31">
        <f>('Daten SFK'!L43)*$A$100</f>
        <v>0</v>
      </c>
      <c r="N100" s="31">
        <f>('Daten SFK'!M43)*$A$100</f>
        <v>0</v>
      </c>
      <c r="O100" s="31">
        <f>('Daten SFK'!N43)*$A$100</f>
        <v>0</v>
      </c>
      <c r="P100" s="31">
        <f>('Daten SFK'!O43)*$A$100</f>
        <v>0</v>
      </c>
      <c r="Q100" s="31">
        <f>('Daten SFK'!P43)*$A$100</f>
        <v>0</v>
      </c>
      <c r="R100" s="31">
        <f>('Daten SFK'!Q43)*$A$100</f>
        <v>0</v>
      </c>
      <c r="S100" s="31">
        <f>('Daten SFK'!R43)*$A$100</f>
        <v>0</v>
      </c>
      <c r="T100" s="31">
        <f>('Daten SFK'!S43)*$A$100</f>
        <v>0</v>
      </c>
      <c r="U100" s="31">
        <f>('Daten SFK'!T43)*$A$100</f>
        <v>0</v>
      </c>
      <c r="V100" s="31">
        <f>('Daten SFK'!U43)*$A$100</f>
        <v>0</v>
      </c>
      <c r="W100" s="31">
        <f>('Daten SFK'!V43)*$A$100</f>
        <v>0</v>
      </c>
      <c r="X100" s="14"/>
      <c r="Y100" s="35">
        <v>4</v>
      </c>
    </row>
    <row r="101" spans="1:25" x14ac:dyDescent="0.25">
      <c r="A101" s="25">
        <v>0</v>
      </c>
      <c r="B101" s="70"/>
      <c r="C101" s="29" t="str">
        <f>'Daten SFK'!B44</f>
        <v>Buttermilch</v>
      </c>
      <c r="D101" s="31">
        <f>('Daten SFK'!C44)*$A$101</f>
        <v>0</v>
      </c>
      <c r="E101" s="31">
        <f>('Daten SFK'!D44)*$A$101</f>
        <v>0</v>
      </c>
      <c r="F101" s="31">
        <f>('Daten SFK'!E44)*$A$101</f>
        <v>0</v>
      </c>
      <c r="G101" s="31">
        <f>('Daten SFK'!F44)*$A$101</f>
        <v>0</v>
      </c>
      <c r="H101" s="31">
        <f>('Daten SFK'!G44)*$A$101</f>
        <v>0</v>
      </c>
      <c r="I101" s="31">
        <f>('Daten SFK'!H44)*$A$101</f>
        <v>0</v>
      </c>
      <c r="J101" s="31">
        <f>('Daten SFK'!I44)*$A$101</f>
        <v>0</v>
      </c>
      <c r="K101" s="31">
        <f>('Daten SFK'!J44)*$A$101</f>
        <v>0</v>
      </c>
      <c r="L101" s="31">
        <f>('Daten SFK'!K44)*$A$101</f>
        <v>0</v>
      </c>
      <c r="M101" s="31">
        <f>('Daten SFK'!L44)*$A$101</f>
        <v>0</v>
      </c>
      <c r="N101" s="31">
        <f>('Daten SFK'!M44)*$A$101</f>
        <v>0</v>
      </c>
      <c r="O101" s="31">
        <f>('Daten SFK'!N44)*$A$101</f>
        <v>0</v>
      </c>
      <c r="P101" s="31">
        <f>('Daten SFK'!O44)*$A$101</f>
        <v>0</v>
      </c>
      <c r="Q101" s="31">
        <f>('Daten SFK'!P44)*$A$101</f>
        <v>0</v>
      </c>
      <c r="R101" s="31">
        <f>('Daten SFK'!Q44)*$A$101</f>
        <v>0</v>
      </c>
      <c r="S101" s="31">
        <f>('Daten SFK'!R44)*$A$101</f>
        <v>0</v>
      </c>
      <c r="T101" s="31">
        <f>('Daten SFK'!S44)*$A$101</f>
        <v>0</v>
      </c>
      <c r="U101" s="31">
        <f>('Daten SFK'!T44)*$A$101</f>
        <v>0</v>
      </c>
      <c r="V101" s="31">
        <f>('Daten SFK'!U44)*$A$101</f>
        <v>0</v>
      </c>
      <c r="W101" s="31">
        <f>('Daten SFK'!V44)*$A$101</f>
        <v>0</v>
      </c>
      <c r="X101" s="14"/>
      <c r="Y101" s="35">
        <v>4</v>
      </c>
    </row>
    <row r="102" spans="1:25" x14ac:dyDescent="0.25">
      <c r="A102" s="25">
        <v>0</v>
      </c>
      <c r="B102" s="70"/>
      <c r="C102" s="29" t="str">
        <f>'Daten SFK'!B45</f>
        <v>Buttermilch: Trockenbuttermilch</v>
      </c>
      <c r="D102" s="31">
        <f>('Daten SFK'!C45)*$A$102</f>
        <v>0</v>
      </c>
      <c r="E102" s="31">
        <f>('Daten SFK'!D45)*$A$102</f>
        <v>0</v>
      </c>
      <c r="F102" s="31">
        <f>('Daten SFK'!E45)*$A$102</f>
        <v>0</v>
      </c>
      <c r="G102" s="31">
        <f>('Daten SFK'!F45)*$A$102</f>
        <v>0</v>
      </c>
      <c r="H102" s="31">
        <f>('Daten SFK'!G45)*$A$102</f>
        <v>0</v>
      </c>
      <c r="I102" s="31">
        <f>('Daten SFK'!H45)*$A$102</f>
        <v>0</v>
      </c>
      <c r="J102" s="31">
        <f>('Daten SFK'!I45)*$A$102</f>
        <v>0</v>
      </c>
      <c r="K102" s="31">
        <f>('Daten SFK'!J45)*$A$102</f>
        <v>0</v>
      </c>
      <c r="L102" s="31">
        <f>('Daten SFK'!K45)*$A$102</f>
        <v>0</v>
      </c>
      <c r="M102" s="31">
        <f>('Daten SFK'!L45)*$A$102</f>
        <v>0</v>
      </c>
      <c r="N102" s="31">
        <f>('Daten SFK'!M45)*$A$102</f>
        <v>0</v>
      </c>
      <c r="O102" s="31">
        <f>('Daten SFK'!N45)*$A$102</f>
        <v>0</v>
      </c>
      <c r="P102" s="31">
        <f>('Daten SFK'!O45)*$A$102</f>
        <v>0</v>
      </c>
      <c r="Q102" s="31">
        <f>('Daten SFK'!P45)*$A$102</f>
        <v>0</v>
      </c>
      <c r="R102" s="31">
        <f>('Daten SFK'!Q45)*$A$102</f>
        <v>0</v>
      </c>
      <c r="S102" s="31">
        <f>('Daten SFK'!R45)*$A$102</f>
        <v>0</v>
      </c>
      <c r="T102" s="31">
        <f>('Daten SFK'!S45)*$A$102</f>
        <v>0</v>
      </c>
      <c r="U102" s="31">
        <f>('Daten SFK'!T45)*$A$102</f>
        <v>0</v>
      </c>
      <c r="V102" s="31">
        <f>('Daten SFK'!U45)*$A$102</f>
        <v>0</v>
      </c>
      <c r="W102" s="31">
        <f>('Daten SFK'!V45)*$A$102</f>
        <v>0</v>
      </c>
      <c r="X102" s="14"/>
      <c r="Y102" s="35">
        <v>4</v>
      </c>
    </row>
    <row r="103" spans="1:25" x14ac:dyDescent="0.25">
      <c r="A103" s="25">
        <v>0</v>
      </c>
      <c r="B103" s="70"/>
      <c r="C103" s="29" t="str">
        <f>'Daten SFK'!B46</f>
        <v>Camembert. 30% Fett</v>
      </c>
      <c r="D103" s="31">
        <f>('Daten SFK'!C46)*$A$103</f>
        <v>0</v>
      </c>
      <c r="E103" s="31">
        <f>('Daten SFK'!D46)*$A$103</f>
        <v>0</v>
      </c>
      <c r="F103" s="31">
        <f>('Daten SFK'!E46)*$A$103</f>
        <v>0</v>
      </c>
      <c r="G103" s="31">
        <f>('Daten SFK'!F46)*$A$103</f>
        <v>0</v>
      </c>
      <c r="H103" s="31">
        <f>('Daten SFK'!G46)*$A$103</f>
        <v>0</v>
      </c>
      <c r="I103" s="31">
        <f>('Daten SFK'!H46)*$A$103</f>
        <v>0</v>
      </c>
      <c r="J103" s="31">
        <f>('Daten SFK'!I46)*$A$103</f>
        <v>0</v>
      </c>
      <c r="K103" s="31">
        <f>('Daten SFK'!J46)*$A$103</f>
        <v>0</v>
      </c>
      <c r="L103" s="31">
        <f>('Daten SFK'!K46)*$A$103</f>
        <v>0</v>
      </c>
      <c r="M103" s="31">
        <f>('Daten SFK'!L46)*$A$103</f>
        <v>0</v>
      </c>
      <c r="N103" s="31">
        <f>('Daten SFK'!M46)*$A$103</f>
        <v>0</v>
      </c>
      <c r="O103" s="31">
        <f>('Daten SFK'!N46)*$A$103</f>
        <v>0</v>
      </c>
      <c r="P103" s="31">
        <f>('Daten SFK'!O46)*$A$103</f>
        <v>0</v>
      </c>
      <c r="Q103" s="31">
        <f>('Daten SFK'!P46)*$A$103</f>
        <v>0</v>
      </c>
      <c r="R103" s="31">
        <f>('Daten SFK'!Q46)*$A$103</f>
        <v>0</v>
      </c>
      <c r="S103" s="31">
        <f>('Daten SFK'!R46)*$A$103</f>
        <v>0</v>
      </c>
      <c r="T103" s="31">
        <f>('Daten SFK'!S46)*$A$103</f>
        <v>0</v>
      </c>
      <c r="U103" s="31">
        <f>('Daten SFK'!T46)*$A$103</f>
        <v>0</v>
      </c>
      <c r="V103" s="31">
        <f>('Daten SFK'!U46)*$A$103</f>
        <v>0</v>
      </c>
      <c r="W103" s="31">
        <f>('Daten SFK'!V46)*$A$103</f>
        <v>0</v>
      </c>
      <c r="X103" s="14"/>
      <c r="Y103" s="35">
        <v>4</v>
      </c>
    </row>
    <row r="104" spans="1:25" x14ac:dyDescent="0.25">
      <c r="A104" s="25">
        <v>0</v>
      </c>
      <c r="B104" s="70"/>
      <c r="C104" s="29" t="str">
        <f>'Daten SFK'!B47</f>
        <v>Camembert. 40% fett</v>
      </c>
      <c r="D104" s="31">
        <f>('Daten SFK'!C47)*$A$104</f>
        <v>0</v>
      </c>
      <c r="E104" s="31">
        <f>('Daten SFK'!D47)*$A$104</f>
        <v>0</v>
      </c>
      <c r="F104" s="31">
        <f>('Daten SFK'!E47)*$A$104</f>
        <v>0</v>
      </c>
      <c r="G104" s="31">
        <f>('Daten SFK'!F47)*$A$104</f>
        <v>0</v>
      </c>
      <c r="H104" s="31">
        <f>('Daten SFK'!G47)*$A$104</f>
        <v>0</v>
      </c>
      <c r="I104" s="31">
        <f>('Daten SFK'!H47)*$A$104</f>
        <v>0</v>
      </c>
      <c r="J104" s="31">
        <f>('Daten SFK'!I47)*$A$104</f>
        <v>0</v>
      </c>
      <c r="K104" s="31">
        <f>('Daten SFK'!J47)*$A$104</f>
        <v>0</v>
      </c>
      <c r="L104" s="31">
        <f>('Daten SFK'!K47)*$A$104</f>
        <v>0</v>
      </c>
      <c r="M104" s="31">
        <f>('Daten SFK'!L47)*$A$104</f>
        <v>0</v>
      </c>
      <c r="N104" s="31">
        <f>('Daten SFK'!M47)*$A$104</f>
        <v>0</v>
      </c>
      <c r="O104" s="31">
        <f>('Daten SFK'!N47)*$A$104</f>
        <v>0</v>
      </c>
      <c r="P104" s="31">
        <f>('Daten SFK'!O47)*$A$104</f>
        <v>0</v>
      </c>
      <c r="Q104" s="31">
        <f>('Daten SFK'!P47)*$A$104</f>
        <v>0</v>
      </c>
      <c r="R104" s="31">
        <f>('Daten SFK'!Q47)*$A$104</f>
        <v>0</v>
      </c>
      <c r="S104" s="31">
        <f>('Daten SFK'!R47)*$A$104</f>
        <v>0</v>
      </c>
      <c r="T104" s="31">
        <f>('Daten SFK'!S47)*$A$104</f>
        <v>0</v>
      </c>
      <c r="U104" s="31">
        <f>('Daten SFK'!T47)*$A$104</f>
        <v>0</v>
      </c>
      <c r="V104" s="31">
        <f>('Daten SFK'!U47)*$A$104</f>
        <v>0</v>
      </c>
      <c r="W104" s="31">
        <f>('Daten SFK'!V47)*$A$104</f>
        <v>0</v>
      </c>
      <c r="X104" s="14"/>
      <c r="Y104" s="35">
        <v>4</v>
      </c>
    </row>
    <row r="105" spans="1:25" x14ac:dyDescent="0.25">
      <c r="A105" s="25">
        <v>0</v>
      </c>
      <c r="B105" s="70"/>
      <c r="C105" s="29" t="str">
        <f>'Daten SFK'!B48</f>
        <v>Camembert. 45% Fett</v>
      </c>
      <c r="D105" s="31">
        <f>('Daten SFK'!C48)*$A$105</f>
        <v>0</v>
      </c>
      <c r="E105" s="31">
        <f>('Daten SFK'!D48)*$A$105</f>
        <v>0</v>
      </c>
      <c r="F105" s="31">
        <f>('Daten SFK'!E48)*$A$105</f>
        <v>0</v>
      </c>
      <c r="G105" s="31">
        <f>('Daten SFK'!F48)*$A$105</f>
        <v>0</v>
      </c>
      <c r="H105" s="31">
        <f>('Daten SFK'!G48)*$A$105</f>
        <v>0</v>
      </c>
      <c r="I105" s="31">
        <f>('Daten SFK'!H48)*$A$105</f>
        <v>0</v>
      </c>
      <c r="J105" s="31">
        <f>('Daten SFK'!I48)*$A$105</f>
        <v>0</v>
      </c>
      <c r="K105" s="31">
        <f>('Daten SFK'!J48)*$A$105</f>
        <v>0</v>
      </c>
      <c r="L105" s="31">
        <f>('Daten SFK'!K48)*$A$105</f>
        <v>0</v>
      </c>
      <c r="M105" s="31">
        <f>('Daten SFK'!L48)*$A$105</f>
        <v>0</v>
      </c>
      <c r="N105" s="31">
        <f>('Daten SFK'!M48)*$A$105</f>
        <v>0</v>
      </c>
      <c r="O105" s="31">
        <f>('Daten SFK'!N48)*$A$105</f>
        <v>0</v>
      </c>
      <c r="P105" s="31">
        <f>('Daten SFK'!O48)*$A$105</f>
        <v>0</v>
      </c>
      <c r="Q105" s="31">
        <f>('Daten SFK'!P48)*$A$105</f>
        <v>0</v>
      </c>
      <c r="R105" s="31">
        <f>('Daten SFK'!Q48)*$A$105</f>
        <v>0</v>
      </c>
      <c r="S105" s="31">
        <f>('Daten SFK'!R48)*$A$105</f>
        <v>0</v>
      </c>
      <c r="T105" s="31">
        <f>('Daten SFK'!S48)*$A$105</f>
        <v>0</v>
      </c>
      <c r="U105" s="31">
        <f>('Daten SFK'!T48)*$A$105</f>
        <v>0</v>
      </c>
      <c r="V105" s="31">
        <f>('Daten SFK'!U48)*$A$105</f>
        <v>0</v>
      </c>
      <c r="W105" s="31">
        <f>('Daten SFK'!V48)*$A$105</f>
        <v>0</v>
      </c>
      <c r="X105" s="14"/>
      <c r="Y105" s="35">
        <v>4</v>
      </c>
    </row>
    <row r="106" spans="1:25" x14ac:dyDescent="0.25">
      <c r="A106" s="25">
        <v>0</v>
      </c>
      <c r="B106" s="70"/>
      <c r="C106" s="29" t="str">
        <f>'Daten SFK'!B49</f>
        <v>Camembert. 50% Fett</v>
      </c>
      <c r="D106" s="31">
        <f>('Daten SFK'!C49)*$A$106</f>
        <v>0</v>
      </c>
      <c r="E106" s="31">
        <f>('Daten SFK'!D49)*$A$106</f>
        <v>0</v>
      </c>
      <c r="F106" s="31">
        <f>('Daten SFK'!E49)*$A$106</f>
        <v>0</v>
      </c>
      <c r="G106" s="31">
        <f>('Daten SFK'!F49)*$A$106</f>
        <v>0</v>
      </c>
      <c r="H106" s="31">
        <f>('Daten SFK'!G49)*$A$106</f>
        <v>0</v>
      </c>
      <c r="I106" s="31">
        <f>('Daten SFK'!H49)*$A$106</f>
        <v>0</v>
      </c>
      <c r="J106" s="31">
        <f>('Daten SFK'!I49)*$A$106</f>
        <v>0</v>
      </c>
      <c r="K106" s="31">
        <f>('Daten SFK'!J49)*$A$106</f>
        <v>0</v>
      </c>
      <c r="L106" s="31">
        <f>('Daten SFK'!K49)*$A$106</f>
        <v>0</v>
      </c>
      <c r="M106" s="31">
        <f>('Daten SFK'!L49)*$A$106</f>
        <v>0</v>
      </c>
      <c r="N106" s="31">
        <f>('Daten SFK'!M49)*$A$106</f>
        <v>0</v>
      </c>
      <c r="O106" s="31">
        <f>('Daten SFK'!N49)*$A$106</f>
        <v>0</v>
      </c>
      <c r="P106" s="31">
        <f>('Daten SFK'!O49)*$A$106</f>
        <v>0</v>
      </c>
      <c r="Q106" s="31">
        <f>('Daten SFK'!P49)*$A$106</f>
        <v>0</v>
      </c>
      <c r="R106" s="31">
        <f>('Daten SFK'!Q49)*$A$106</f>
        <v>0</v>
      </c>
      <c r="S106" s="31">
        <f>('Daten SFK'!R49)*$A$106</f>
        <v>0</v>
      </c>
      <c r="T106" s="31">
        <f>('Daten SFK'!S49)*$A$106</f>
        <v>0</v>
      </c>
      <c r="U106" s="31">
        <f>('Daten SFK'!T49)*$A$106</f>
        <v>0</v>
      </c>
      <c r="V106" s="31">
        <f>('Daten SFK'!U49)*$A$106</f>
        <v>0</v>
      </c>
      <c r="W106" s="31">
        <f>('Daten SFK'!V49)*$A$106</f>
        <v>0</v>
      </c>
      <c r="X106" s="14"/>
      <c r="Y106" s="35">
        <v>4</v>
      </c>
    </row>
    <row r="107" spans="1:25" x14ac:dyDescent="0.25">
      <c r="A107" s="25">
        <v>0</v>
      </c>
      <c r="B107" s="70"/>
      <c r="C107" s="29" t="str">
        <f>'Daten SFK'!B50</f>
        <v>Camembert. 60% Fett</v>
      </c>
      <c r="D107" s="31">
        <f>('Daten SFK'!C50)*$A$107</f>
        <v>0</v>
      </c>
      <c r="E107" s="31">
        <f>('Daten SFK'!D50)*$A$107</f>
        <v>0</v>
      </c>
      <c r="F107" s="31">
        <f>('Daten SFK'!E50)*$A$107</f>
        <v>0</v>
      </c>
      <c r="G107" s="31">
        <f>('Daten SFK'!F50)*$A$107</f>
        <v>0</v>
      </c>
      <c r="H107" s="31">
        <f>('Daten SFK'!G50)*$A$107</f>
        <v>0</v>
      </c>
      <c r="I107" s="31">
        <f>('Daten SFK'!H50)*$A$107</f>
        <v>0</v>
      </c>
      <c r="J107" s="31">
        <f>('Daten SFK'!I50)*$A$107</f>
        <v>0</v>
      </c>
      <c r="K107" s="31">
        <f>('Daten SFK'!J50)*$A$107</f>
        <v>0</v>
      </c>
      <c r="L107" s="31">
        <f>('Daten SFK'!K50)*$A$107</f>
        <v>0</v>
      </c>
      <c r="M107" s="31">
        <f>('Daten SFK'!L50)*$A$107</f>
        <v>0</v>
      </c>
      <c r="N107" s="31">
        <f>('Daten SFK'!M50)*$A$107</f>
        <v>0</v>
      </c>
      <c r="O107" s="31">
        <f>('Daten SFK'!N50)*$A$107</f>
        <v>0</v>
      </c>
      <c r="P107" s="31">
        <f>('Daten SFK'!O50)*$A$107</f>
        <v>0</v>
      </c>
      <c r="Q107" s="31">
        <f>('Daten SFK'!P50)*$A$107</f>
        <v>0</v>
      </c>
      <c r="R107" s="31">
        <f>('Daten SFK'!Q50)*$A$107</f>
        <v>0</v>
      </c>
      <c r="S107" s="31">
        <f>('Daten SFK'!R50)*$A$107</f>
        <v>0</v>
      </c>
      <c r="T107" s="31">
        <f>('Daten SFK'!S50)*$A$107</f>
        <v>0</v>
      </c>
      <c r="U107" s="31">
        <f>('Daten SFK'!T50)*$A$107</f>
        <v>0</v>
      </c>
      <c r="V107" s="31">
        <f>('Daten SFK'!U50)*$A$107</f>
        <v>0</v>
      </c>
      <c r="W107" s="31">
        <f>('Daten SFK'!V50)*$A$107</f>
        <v>0</v>
      </c>
      <c r="X107" s="14"/>
      <c r="Y107" s="35">
        <v>4</v>
      </c>
    </row>
    <row r="108" spans="1:25" x14ac:dyDescent="0.25">
      <c r="A108" s="25">
        <v>0</v>
      </c>
      <c r="B108" s="70"/>
      <c r="C108" s="29" t="str">
        <f>'Daten SFK'!B51</f>
        <v>Cashewnuss. Kaschunuss</v>
      </c>
      <c r="D108" s="31">
        <f>('Daten SFK'!C51)*$A$108</f>
        <v>0</v>
      </c>
      <c r="E108" s="31">
        <f>('Daten SFK'!D51)*$A$108</f>
        <v>0</v>
      </c>
      <c r="F108" s="31">
        <f>('Daten SFK'!E51)*$A$108</f>
        <v>0</v>
      </c>
      <c r="G108" s="31">
        <f>('Daten SFK'!F51)*$A$108</f>
        <v>0</v>
      </c>
      <c r="H108" s="31">
        <f>('Daten SFK'!G51)*$A$108</f>
        <v>0</v>
      </c>
      <c r="I108" s="31">
        <f>('Daten SFK'!H51)*$A$108</f>
        <v>0</v>
      </c>
      <c r="J108" s="31">
        <f>('Daten SFK'!I51)*$A$108</f>
        <v>0</v>
      </c>
      <c r="K108" s="31">
        <f>('Daten SFK'!J51)*$A$108</f>
        <v>0</v>
      </c>
      <c r="L108" s="31">
        <f>('Daten SFK'!K51)*$A$108</f>
        <v>0</v>
      </c>
      <c r="M108" s="31">
        <f>('Daten SFK'!L51)*$A$108</f>
        <v>0</v>
      </c>
      <c r="N108" s="31">
        <f>('Daten SFK'!M51)*$A$108</f>
        <v>0</v>
      </c>
      <c r="O108" s="31">
        <f>('Daten SFK'!N51)*$A$108</f>
        <v>0</v>
      </c>
      <c r="P108" s="31">
        <f>('Daten SFK'!O51)*$A$108</f>
        <v>0</v>
      </c>
      <c r="Q108" s="31">
        <f>('Daten SFK'!P51)*$A$108</f>
        <v>0</v>
      </c>
      <c r="R108" s="31">
        <f>('Daten SFK'!Q51)*$A$108</f>
        <v>0</v>
      </c>
      <c r="S108" s="31">
        <f>('Daten SFK'!R51)*$A$108</f>
        <v>0</v>
      </c>
      <c r="T108" s="31">
        <f>('Daten SFK'!S51)*$A$108</f>
        <v>0</v>
      </c>
      <c r="U108" s="31">
        <f>('Daten SFK'!T51)*$A$108</f>
        <v>0</v>
      </c>
      <c r="V108" s="31">
        <f>('Daten SFK'!U51)*$A$108</f>
        <v>0</v>
      </c>
      <c r="W108" s="31">
        <f>('Daten SFK'!V51)*$A$108</f>
        <v>0</v>
      </c>
      <c r="X108" s="14"/>
      <c r="Y108" s="35">
        <v>4</v>
      </c>
    </row>
    <row r="109" spans="1:25" x14ac:dyDescent="0.25">
      <c r="A109" s="25">
        <v>0</v>
      </c>
      <c r="B109" s="70"/>
      <c r="C109" s="29" t="str">
        <f>'Daten SFK'!B52</f>
        <v>Champignon, in Dose</v>
      </c>
      <c r="D109" s="31">
        <f>('Daten SFK'!C52)*$A$109</f>
        <v>0</v>
      </c>
      <c r="E109" s="31">
        <f>('Daten SFK'!D52)*$A$109</f>
        <v>0</v>
      </c>
      <c r="F109" s="31">
        <f>('Daten SFK'!E52)*$A$109</f>
        <v>0</v>
      </c>
      <c r="G109" s="31">
        <f>('Daten SFK'!F52)*$A$109</f>
        <v>0</v>
      </c>
      <c r="H109" s="31">
        <f>('Daten SFK'!G52)*$A$109</f>
        <v>0</v>
      </c>
      <c r="I109" s="31">
        <f>('Daten SFK'!H52)*$A$109</f>
        <v>0</v>
      </c>
      <c r="J109" s="31">
        <f>('Daten SFK'!I52)*$A$109</f>
        <v>0</v>
      </c>
      <c r="K109" s="31">
        <f>('Daten SFK'!J52)*$A$109</f>
        <v>0</v>
      </c>
      <c r="L109" s="31">
        <f>('Daten SFK'!K52)*$A$109</f>
        <v>0</v>
      </c>
      <c r="M109" s="31">
        <f>('Daten SFK'!L52)*$A$109</f>
        <v>0</v>
      </c>
      <c r="N109" s="31">
        <f>('Daten SFK'!M52)*$A$109</f>
        <v>0</v>
      </c>
      <c r="O109" s="31">
        <f>('Daten SFK'!N52)*$A$109</f>
        <v>0</v>
      </c>
      <c r="P109" s="31">
        <f>('Daten SFK'!O52)*$A$109</f>
        <v>0</v>
      </c>
      <c r="Q109" s="31">
        <f>('Daten SFK'!P52)*$A$109</f>
        <v>0</v>
      </c>
      <c r="R109" s="31">
        <f>('Daten SFK'!Q52)*$A$109</f>
        <v>0</v>
      </c>
      <c r="S109" s="31">
        <f>('Daten SFK'!R52)*$A$109</f>
        <v>0</v>
      </c>
      <c r="T109" s="31">
        <f>('Daten SFK'!S52)*$A$109</f>
        <v>0</v>
      </c>
      <c r="U109" s="31">
        <f>('Daten SFK'!T52)*$A$109</f>
        <v>0</v>
      </c>
      <c r="V109" s="31">
        <f>('Daten SFK'!U52)*$A$109</f>
        <v>0</v>
      </c>
      <c r="W109" s="31">
        <f>('Daten SFK'!V52)*$A$109</f>
        <v>0</v>
      </c>
      <c r="X109" s="14"/>
      <c r="Y109" s="35">
        <v>4</v>
      </c>
    </row>
    <row r="110" spans="1:25" x14ac:dyDescent="0.25">
      <c r="A110" s="25">
        <v>0</v>
      </c>
      <c r="B110" s="70"/>
      <c r="C110" s="29" t="str">
        <f>'Daten SFK'!B53</f>
        <v>Champignon. frisch</v>
      </c>
      <c r="D110" s="31">
        <f>('Daten SFK'!C53)*$A$110</f>
        <v>0</v>
      </c>
      <c r="E110" s="31">
        <f>('Daten SFK'!D53)*$A$110</f>
        <v>0</v>
      </c>
      <c r="F110" s="31">
        <f>('Daten SFK'!E53)*$A$110</f>
        <v>0</v>
      </c>
      <c r="G110" s="31">
        <f>('Daten SFK'!F53)*$A$110</f>
        <v>0</v>
      </c>
      <c r="H110" s="31">
        <f>('Daten SFK'!G53)*$A$110</f>
        <v>0</v>
      </c>
      <c r="I110" s="31">
        <f>('Daten SFK'!H53)*$A$110</f>
        <v>0</v>
      </c>
      <c r="J110" s="31">
        <f>('Daten SFK'!I53)*$A$110</f>
        <v>0</v>
      </c>
      <c r="K110" s="31">
        <f>('Daten SFK'!J53)*$A$110</f>
        <v>0</v>
      </c>
      <c r="L110" s="31">
        <f>('Daten SFK'!K53)*$A$110</f>
        <v>0</v>
      </c>
      <c r="M110" s="31">
        <f>('Daten SFK'!L53)*$A$110</f>
        <v>0</v>
      </c>
      <c r="N110" s="31">
        <f>('Daten SFK'!M53)*$A$110</f>
        <v>0</v>
      </c>
      <c r="O110" s="31">
        <f>('Daten SFK'!N53)*$A$110</f>
        <v>0</v>
      </c>
      <c r="P110" s="31">
        <f>('Daten SFK'!O53)*$A$110</f>
        <v>0</v>
      </c>
      <c r="Q110" s="31">
        <f>('Daten SFK'!P53)*$A$110</f>
        <v>0</v>
      </c>
      <c r="R110" s="31">
        <f>('Daten SFK'!Q53)*$A$110</f>
        <v>0</v>
      </c>
      <c r="S110" s="31">
        <f>('Daten SFK'!R53)*$A$110</f>
        <v>0</v>
      </c>
      <c r="T110" s="31">
        <f>('Daten SFK'!S53)*$A$110</f>
        <v>0</v>
      </c>
      <c r="U110" s="31">
        <f>('Daten SFK'!T53)*$A$110</f>
        <v>0</v>
      </c>
      <c r="V110" s="31">
        <f>('Daten SFK'!U53)*$A$110</f>
        <v>0</v>
      </c>
      <c r="W110" s="31">
        <f>('Daten SFK'!V53)*$A$110</f>
        <v>0</v>
      </c>
      <c r="X110" s="14"/>
      <c r="Y110" s="35">
        <v>4</v>
      </c>
    </row>
    <row r="111" spans="1:25" x14ac:dyDescent="0.25">
      <c r="A111" s="25">
        <v>0</v>
      </c>
      <c r="B111" s="70"/>
      <c r="C111" s="29" t="str">
        <f>'Daten SFK'!B54</f>
        <v>Chester. Cheddar, 50%</v>
      </c>
      <c r="D111" s="31">
        <f>('Daten SFK'!C54)*$A$111</f>
        <v>0</v>
      </c>
      <c r="E111" s="31">
        <f>('Daten SFK'!D54)*$A$111</f>
        <v>0</v>
      </c>
      <c r="F111" s="31">
        <f>('Daten SFK'!E54)*$A$111</f>
        <v>0</v>
      </c>
      <c r="G111" s="31">
        <f>('Daten SFK'!F54)*$A$111</f>
        <v>0</v>
      </c>
      <c r="H111" s="31">
        <f>('Daten SFK'!G54)*$A$111</f>
        <v>0</v>
      </c>
      <c r="I111" s="31">
        <f>('Daten SFK'!H54)*$A$111</f>
        <v>0</v>
      </c>
      <c r="J111" s="31">
        <f>('Daten SFK'!I54)*$A$111</f>
        <v>0</v>
      </c>
      <c r="K111" s="31">
        <f>('Daten SFK'!J54)*$A$111</f>
        <v>0</v>
      </c>
      <c r="L111" s="31">
        <f>('Daten SFK'!K54)*$A$111</f>
        <v>0</v>
      </c>
      <c r="M111" s="31">
        <f>('Daten SFK'!L54)*$A$111</f>
        <v>0</v>
      </c>
      <c r="N111" s="31">
        <f>('Daten SFK'!M54)*$A$111</f>
        <v>0</v>
      </c>
      <c r="O111" s="31">
        <f>('Daten SFK'!N54)*$A$111</f>
        <v>0</v>
      </c>
      <c r="P111" s="31">
        <f>('Daten SFK'!O54)*$A$111</f>
        <v>0</v>
      </c>
      <c r="Q111" s="31">
        <f>('Daten SFK'!P54)*$A$111</f>
        <v>0</v>
      </c>
      <c r="R111" s="31">
        <f>('Daten SFK'!Q54)*$A$111</f>
        <v>0</v>
      </c>
      <c r="S111" s="31">
        <f>('Daten SFK'!R54)*$A$111</f>
        <v>0</v>
      </c>
      <c r="T111" s="31">
        <f>('Daten SFK'!S54)*$A$111</f>
        <v>0</v>
      </c>
      <c r="U111" s="31">
        <f>('Daten SFK'!T54)*$A$111</f>
        <v>0</v>
      </c>
      <c r="V111" s="31">
        <f>('Daten SFK'!U54)*$A$111</f>
        <v>0</v>
      </c>
      <c r="W111" s="31">
        <f>('Daten SFK'!V54)*$A$111</f>
        <v>0</v>
      </c>
      <c r="X111" s="14"/>
      <c r="Y111" s="35">
        <v>4</v>
      </c>
    </row>
    <row r="112" spans="1:25" x14ac:dyDescent="0.25">
      <c r="A112" s="25">
        <v>0</v>
      </c>
      <c r="B112" s="70"/>
      <c r="C112" s="29" t="str">
        <f>'Daten SFK'!B55</f>
        <v>Chicoree</v>
      </c>
      <c r="D112" s="31">
        <f>('Daten SFK'!C55)*$A$112</f>
        <v>0</v>
      </c>
      <c r="E112" s="31">
        <f>('Daten SFK'!D55)*$A$112</f>
        <v>0</v>
      </c>
      <c r="F112" s="31">
        <f>('Daten SFK'!E55)*$A$112</f>
        <v>0</v>
      </c>
      <c r="G112" s="31">
        <f>('Daten SFK'!F55)*$A$112</f>
        <v>0</v>
      </c>
      <c r="H112" s="31">
        <f>('Daten SFK'!G55)*$A$112</f>
        <v>0</v>
      </c>
      <c r="I112" s="31">
        <f>('Daten SFK'!H55)*$A$112</f>
        <v>0</v>
      </c>
      <c r="J112" s="31">
        <f>('Daten SFK'!I55)*$A$112</f>
        <v>0</v>
      </c>
      <c r="K112" s="31">
        <f>('Daten SFK'!J55)*$A$112</f>
        <v>0</v>
      </c>
      <c r="L112" s="31">
        <f>('Daten SFK'!K55)*$A$112</f>
        <v>0</v>
      </c>
      <c r="M112" s="31">
        <f>('Daten SFK'!L55)*$A$112</f>
        <v>0</v>
      </c>
      <c r="N112" s="31">
        <f>('Daten SFK'!M55)*$A$112</f>
        <v>0</v>
      </c>
      <c r="O112" s="31">
        <f>('Daten SFK'!N55)*$A$112</f>
        <v>0</v>
      </c>
      <c r="P112" s="31">
        <f>('Daten SFK'!O55)*$A$112</f>
        <v>0</v>
      </c>
      <c r="Q112" s="31">
        <f>('Daten SFK'!P55)*$A$112</f>
        <v>0</v>
      </c>
      <c r="R112" s="31">
        <f>('Daten SFK'!Q55)*$A$112</f>
        <v>0</v>
      </c>
      <c r="S112" s="31">
        <f>('Daten SFK'!R55)*$A$112</f>
        <v>0</v>
      </c>
      <c r="T112" s="31">
        <f>('Daten SFK'!S55)*$A$112</f>
        <v>0</v>
      </c>
      <c r="U112" s="31">
        <f>('Daten SFK'!T55)*$A$112</f>
        <v>0</v>
      </c>
      <c r="V112" s="31">
        <f>('Daten SFK'!U55)*$A$112</f>
        <v>0</v>
      </c>
      <c r="W112" s="31">
        <f>('Daten SFK'!V55)*$A$112</f>
        <v>0</v>
      </c>
      <c r="X112" s="14"/>
      <c r="Y112" s="35">
        <v>4</v>
      </c>
    </row>
    <row r="113" spans="1:25" x14ac:dyDescent="0.25">
      <c r="A113" s="25">
        <v>0</v>
      </c>
      <c r="B113" s="70"/>
      <c r="C113" s="29" t="str">
        <f>'Daten SFK'!B56</f>
        <v>Chinakohl</v>
      </c>
      <c r="D113" s="31">
        <f>('Daten SFK'!C56)*$A$113</f>
        <v>0</v>
      </c>
      <c r="E113" s="31">
        <f>('Daten SFK'!D56)*$A$113</f>
        <v>0</v>
      </c>
      <c r="F113" s="31">
        <f>('Daten SFK'!E56)*$A$113</f>
        <v>0</v>
      </c>
      <c r="G113" s="31">
        <f>('Daten SFK'!F56)*$A$113</f>
        <v>0</v>
      </c>
      <c r="H113" s="31">
        <f>('Daten SFK'!G56)*$A$113</f>
        <v>0</v>
      </c>
      <c r="I113" s="31">
        <f>('Daten SFK'!H56)*$A$113</f>
        <v>0</v>
      </c>
      <c r="J113" s="31">
        <f>('Daten SFK'!I56)*$A$113</f>
        <v>0</v>
      </c>
      <c r="K113" s="31">
        <f>('Daten SFK'!J56)*$A$113</f>
        <v>0</v>
      </c>
      <c r="L113" s="31">
        <f>('Daten SFK'!K56)*$A$113</f>
        <v>0</v>
      </c>
      <c r="M113" s="31">
        <f>('Daten SFK'!L56)*$A$113</f>
        <v>0</v>
      </c>
      <c r="N113" s="31">
        <f>('Daten SFK'!M56)*$A$113</f>
        <v>0</v>
      </c>
      <c r="O113" s="31">
        <f>('Daten SFK'!N56)*$A$113</f>
        <v>0</v>
      </c>
      <c r="P113" s="31">
        <f>('Daten SFK'!O56)*$A$113</f>
        <v>0</v>
      </c>
      <c r="Q113" s="31">
        <f>('Daten SFK'!P56)*$A$113</f>
        <v>0</v>
      </c>
      <c r="R113" s="31">
        <f>('Daten SFK'!Q56)*$A$113</f>
        <v>0</v>
      </c>
      <c r="S113" s="31">
        <f>('Daten SFK'!R56)*$A$113</f>
        <v>0</v>
      </c>
      <c r="T113" s="31">
        <f>('Daten SFK'!S56)*$A$113</f>
        <v>0</v>
      </c>
      <c r="U113" s="31">
        <f>('Daten SFK'!T56)*$A$113</f>
        <v>0</v>
      </c>
      <c r="V113" s="31">
        <f>('Daten SFK'!U56)*$A$113</f>
        <v>0</v>
      </c>
      <c r="W113" s="31">
        <f>('Daten SFK'!V56)*$A$113</f>
        <v>0</v>
      </c>
      <c r="X113" s="14"/>
      <c r="Y113" s="35">
        <v>4</v>
      </c>
    </row>
    <row r="114" spans="1:25" x14ac:dyDescent="0.25">
      <c r="A114" s="25">
        <v>0</v>
      </c>
      <c r="B114" s="70"/>
      <c r="C114" s="29" t="str">
        <f>'Daten SFK'!B57</f>
        <v>Corned Beef. amerikanisch</v>
      </c>
      <c r="D114" s="31">
        <f>('Daten SFK'!C57)*$A$114</f>
        <v>0</v>
      </c>
      <c r="E114" s="31">
        <f>('Daten SFK'!D57)*$A$114</f>
        <v>0</v>
      </c>
      <c r="F114" s="31">
        <f>('Daten SFK'!E57)*$A$114</f>
        <v>0</v>
      </c>
      <c r="G114" s="31">
        <f>('Daten SFK'!F57)*$A$114</f>
        <v>0</v>
      </c>
      <c r="H114" s="31">
        <f>('Daten SFK'!G57)*$A$114</f>
        <v>0</v>
      </c>
      <c r="I114" s="31">
        <f>('Daten SFK'!H57)*$A$114</f>
        <v>0</v>
      </c>
      <c r="J114" s="31">
        <f>('Daten SFK'!I57)*$A$114</f>
        <v>0</v>
      </c>
      <c r="K114" s="31">
        <f>('Daten SFK'!J57)*$A$114</f>
        <v>0</v>
      </c>
      <c r="L114" s="31">
        <f>('Daten SFK'!K57)*$A$114</f>
        <v>0</v>
      </c>
      <c r="M114" s="31">
        <f>('Daten SFK'!L57)*$A$114</f>
        <v>0</v>
      </c>
      <c r="N114" s="31">
        <f>('Daten SFK'!M57)*$A$114</f>
        <v>0</v>
      </c>
      <c r="O114" s="31">
        <f>('Daten SFK'!N57)*$A$114</f>
        <v>0</v>
      </c>
      <c r="P114" s="31">
        <f>('Daten SFK'!O57)*$A$114</f>
        <v>0</v>
      </c>
      <c r="Q114" s="31">
        <f>('Daten SFK'!P57)*$A$114</f>
        <v>0</v>
      </c>
      <c r="R114" s="31">
        <f>('Daten SFK'!Q57)*$A$114</f>
        <v>0</v>
      </c>
      <c r="S114" s="31">
        <f>('Daten SFK'!R57)*$A$114</f>
        <v>0</v>
      </c>
      <c r="T114" s="31">
        <f>('Daten SFK'!S57)*$A$114</f>
        <v>0</v>
      </c>
      <c r="U114" s="31">
        <f>('Daten SFK'!T57)*$A$114</f>
        <v>0</v>
      </c>
      <c r="V114" s="31">
        <f>('Daten SFK'!U57)*$A$114</f>
        <v>0</v>
      </c>
      <c r="W114" s="31">
        <f>('Daten SFK'!V57)*$A$114</f>
        <v>0</v>
      </c>
      <c r="X114" s="14"/>
      <c r="Y114" s="35">
        <v>4</v>
      </c>
    </row>
    <row r="115" spans="1:25" x14ac:dyDescent="0.25">
      <c r="A115" s="25">
        <v>0</v>
      </c>
      <c r="B115" s="70"/>
      <c r="C115" s="29" t="str">
        <f>'Daten SFK'!B58</f>
        <v>Corned Beef. deutsch</v>
      </c>
      <c r="D115" s="31">
        <f>('Daten SFK'!C58)*$A$115</f>
        <v>0</v>
      </c>
      <c r="E115" s="31">
        <f>('Daten SFK'!D58)*$A$115</f>
        <v>0</v>
      </c>
      <c r="F115" s="31">
        <f>('Daten SFK'!E58)*$A$115</f>
        <v>0</v>
      </c>
      <c r="G115" s="31">
        <f>('Daten SFK'!F58)*$A$115</f>
        <v>0</v>
      </c>
      <c r="H115" s="31">
        <f>('Daten SFK'!G58)*$A$115</f>
        <v>0</v>
      </c>
      <c r="I115" s="31">
        <f>('Daten SFK'!H58)*$A$115</f>
        <v>0</v>
      </c>
      <c r="J115" s="31">
        <f>('Daten SFK'!I58)*$A$115</f>
        <v>0</v>
      </c>
      <c r="K115" s="31">
        <f>('Daten SFK'!J58)*$A$115</f>
        <v>0</v>
      </c>
      <c r="L115" s="31">
        <f>('Daten SFK'!K58)*$A$115</f>
        <v>0</v>
      </c>
      <c r="M115" s="31">
        <f>('Daten SFK'!L58)*$A$115</f>
        <v>0</v>
      </c>
      <c r="N115" s="31">
        <f>('Daten SFK'!M58)*$A$115</f>
        <v>0</v>
      </c>
      <c r="O115" s="31">
        <f>('Daten SFK'!N58)*$A$115</f>
        <v>0</v>
      </c>
      <c r="P115" s="31">
        <f>('Daten SFK'!O58)*$A$115</f>
        <v>0</v>
      </c>
      <c r="Q115" s="31">
        <f>('Daten SFK'!P58)*$A$115</f>
        <v>0</v>
      </c>
      <c r="R115" s="31">
        <f>('Daten SFK'!Q58)*$A$115</f>
        <v>0</v>
      </c>
      <c r="S115" s="31">
        <f>('Daten SFK'!R58)*$A$115</f>
        <v>0</v>
      </c>
      <c r="T115" s="31">
        <f>('Daten SFK'!S58)*$A$115</f>
        <v>0</v>
      </c>
      <c r="U115" s="31">
        <f>('Daten SFK'!T58)*$A$115</f>
        <v>0</v>
      </c>
      <c r="V115" s="31">
        <f>('Daten SFK'!U58)*$A$115</f>
        <v>0</v>
      </c>
      <c r="W115" s="31">
        <f>('Daten SFK'!V58)*$A$115</f>
        <v>0</v>
      </c>
      <c r="X115" s="14"/>
      <c r="Y115" s="35">
        <v>4</v>
      </c>
    </row>
    <row r="116" spans="1:25" x14ac:dyDescent="0.25">
      <c r="A116" s="25">
        <v>0</v>
      </c>
      <c r="B116" s="70"/>
      <c r="C116" s="29" t="str">
        <f>'Daten SFK'!B59</f>
        <v>Dattel. getrocknet</v>
      </c>
      <c r="D116" s="31">
        <f>('Daten SFK'!C59)*$A$116</f>
        <v>0</v>
      </c>
      <c r="E116" s="31">
        <f>('Daten SFK'!D59)*$A$116</f>
        <v>0</v>
      </c>
      <c r="F116" s="31">
        <f>('Daten SFK'!E59)*$A$116</f>
        <v>0</v>
      </c>
      <c r="G116" s="31">
        <f>('Daten SFK'!F59)*$A$116</f>
        <v>0</v>
      </c>
      <c r="H116" s="31">
        <f>('Daten SFK'!G59)*$A$116</f>
        <v>0</v>
      </c>
      <c r="I116" s="31">
        <f>('Daten SFK'!H59)*$A$116</f>
        <v>0</v>
      </c>
      <c r="J116" s="31">
        <f>('Daten SFK'!I59)*$A$116</f>
        <v>0</v>
      </c>
      <c r="K116" s="31">
        <f>('Daten SFK'!J59)*$A$116</f>
        <v>0</v>
      </c>
      <c r="L116" s="31">
        <f>('Daten SFK'!K59)*$A$116</f>
        <v>0</v>
      </c>
      <c r="M116" s="31">
        <f>('Daten SFK'!L59)*$A$116</f>
        <v>0</v>
      </c>
      <c r="N116" s="31">
        <f>('Daten SFK'!M59)*$A$116</f>
        <v>0</v>
      </c>
      <c r="O116" s="31">
        <f>('Daten SFK'!N59)*$A$116</f>
        <v>0</v>
      </c>
      <c r="P116" s="31">
        <f>('Daten SFK'!O59)*$A$116</f>
        <v>0</v>
      </c>
      <c r="Q116" s="31">
        <f>('Daten SFK'!P59)*$A$116</f>
        <v>0</v>
      </c>
      <c r="R116" s="31">
        <f>('Daten SFK'!Q59)*$A$116</f>
        <v>0</v>
      </c>
      <c r="S116" s="31">
        <f>('Daten SFK'!R59)*$A$116</f>
        <v>0</v>
      </c>
      <c r="T116" s="31">
        <f>('Daten SFK'!S59)*$A$116</f>
        <v>0</v>
      </c>
      <c r="U116" s="31">
        <f>('Daten SFK'!T59)*$A$116</f>
        <v>0</v>
      </c>
      <c r="V116" s="31">
        <f>('Daten SFK'!U59)*$A$116</f>
        <v>0</v>
      </c>
      <c r="W116" s="31">
        <f>('Daten SFK'!V59)*$A$116</f>
        <v>0</v>
      </c>
      <c r="X116" s="14"/>
      <c r="Y116" s="35">
        <v>4</v>
      </c>
    </row>
    <row r="117" spans="1:25" x14ac:dyDescent="0.25">
      <c r="A117" s="25">
        <v>0</v>
      </c>
      <c r="B117" s="70"/>
      <c r="C117" s="29" t="str">
        <f>'Daten SFK'!B60</f>
        <v>Dinkel, ganzes Korn, entspelzt</v>
      </c>
      <c r="D117" s="31">
        <f>('Daten SFK'!C60)*$A$117</f>
        <v>0</v>
      </c>
      <c r="E117" s="31">
        <f>('Daten SFK'!D60)*$A$117</f>
        <v>0</v>
      </c>
      <c r="F117" s="31">
        <f>('Daten SFK'!E60)*$A$117</f>
        <v>0</v>
      </c>
      <c r="G117" s="31">
        <f>('Daten SFK'!F60)*$A$117</f>
        <v>0</v>
      </c>
      <c r="H117" s="31">
        <f>('Daten SFK'!G60)*$A$117</f>
        <v>0</v>
      </c>
      <c r="I117" s="31">
        <f>('Daten SFK'!H60)*$A$117</f>
        <v>0</v>
      </c>
      <c r="J117" s="31">
        <f>('Daten SFK'!I60)*$A$117</f>
        <v>0</v>
      </c>
      <c r="K117" s="31">
        <f>('Daten SFK'!J60)*$A$117</f>
        <v>0</v>
      </c>
      <c r="L117" s="31">
        <f>('Daten SFK'!K60)*$A$117</f>
        <v>0</v>
      </c>
      <c r="M117" s="31">
        <f>('Daten SFK'!L60)*$A$117</f>
        <v>0</v>
      </c>
      <c r="N117" s="31">
        <f>('Daten SFK'!M60)*$A$117</f>
        <v>0</v>
      </c>
      <c r="O117" s="31">
        <f>('Daten SFK'!N60)*$A$117</f>
        <v>0</v>
      </c>
      <c r="P117" s="31">
        <f>('Daten SFK'!O60)*$A$117</f>
        <v>0</v>
      </c>
      <c r="Q117" s="31">
        <f>('Daten SFK'!P60)*$A$117</f>
        <v>0</v>
      </c>
      <c r="R117" s="31">
        <f>('Daten SFK'!Q60)*$A$117</f>
        <v>0</v>
      </c>
      <c r="S117" s="31">
        <f>('Daten SFK'!R60)*$A$117</f>
        <v>0</v>
      </c>
      <c r="T117" s="31">
        <f>('Daten SFK'!S60)*$A$117</f>
        <v>0</v>
      </c>
      <c r="U117" s="31">
        <f>('Daten SFK'!T60)*$A$117</f>
        <v>0</v>
      </c>
      <c r="V117" s="31">
        <f>('Daten SFK'!U60)*$A$117</f>
        <v>0</v>
      </c>
      <c r="W117" s="31">
        <f>('Daten SFK'!V60)*$A$117</f>
        <v>0</v>
      </c>
      <c r="X117" s="14"/>
      <c r="Y117" s="35">
        <v>4</v>
      </c>
    </row>
    <row r="118" spans="1:25" x14ac:dyDescent="0.25">
      <c r="A118" s="25">
        <v>0</v>
      </c>
      <c r="B118" s="70"/>
      <c r="C118" s="29" t="str">
        <f>'Daten SFK'!B61</f>
        <v>Dinkelmehl, Vollkornmehl</v>
      </c>
      <c r="D118" s="31">
        <f>('Daten SFK'!C61)*$A$118</f>
        <v>0</v>
      </c>
      <c r="E118" s="31">
        <f>('Daten SFK'!D61)*$A$118</f>
        <v>0</v>
      </c>
      <c r="F118" s="31">
        <f>('Daten SFK'!E61)*$A$118</f>
        <v>0</v>
      </c>
      <c r="G118" s="31">
        <f>('Daten SFK'!F61)*$A$118</f>
        <v>0</v>
      </c>
      <c r="H118" s="31">
        <f>('Daten SFK'!G61)*$A$118</f>
        <v>0</v>
      </c>
      <c r="I118" s="31">
        <f>('Daten SFK'!H61)*$A$118</f>
        <v>0</v>
      </c>
      <c r="J118" s="31">
        <f>('Daten SFK'!I61)*$A$118</f>
        <v>0</v>
      </c>
      <c r="K118" s="31">
        <f>('Daten SFK'!J61)*$A$118</f>
        <v>0</v>
      </c>
      <c r="L118" s="31">
        <f>('Daten SFK'!K61)*$A$118</f>
        <v>0</v>
      </c>
      <c r="M118" s="31">
        <f>('Daten SFK'!L61)*$A$118</f>
        <v>0</v>
      </c>
      <c r="N118" s="31">
        <f>('Daten SFK'!M61)*$A$118</f>
        <v>0</v>
      </c>
      <c r="O118" s="31">
        <f>('Daten SFK'!N61)*$A$118</f>
        <v>0</v>
      </c>
      <c r="P118" s="31">
        <f>('Daten SFK'!O61)*$A$118</f>
        <v>0</v>
      </c>
      <c r="Q118" s="31">
        <f>('Daten SFK'!P61)*$A$118</f>
        <v>0</v>
      </c>
      <c r="R118" s="31">
        <f>('Daten SFK'!Q61)*$A$118</f>
        <v>0</v>
      </c>
      <c r="S118" s="31">
        <f>('Daten SFK'!R61)*$A$118</f>
        <v>0</v>
      </c>
      <c r="T118" s="31">
        <f>('Daten SFK'!S61)*$A$118</f>
        <v>0</v>
      </c>
      <c r="U118" s="31">
        <f>('Daten SFK'!T61)*$A$118</f>
        <v>0</v>
      </c>
      <c r="V118" s="31">
        <f>('Daten SFK'!U61)*$A$118</f>
        <v>0</v>
      </c>
      <c r="W118" s="31">
        <f>('Daten SFK'!V61)*$A$118</f>
        <v>0</v>
      </c>
      <c r="X118" s="14"/>
      <c r="Y118" s="35">
        <v>4</v>
      </c>
    </row>
    <row r="119" spans="1:25" x14ac:dyDescent="0.25">
      <c r="A119" s="25">
        <v>0</v>
      </c>
      <c r="B119" s="70"/>
      <c r="C119" s="29" t="str">
        <f>'Daten SFK'!B62</f>
        <v>Dosenwürstchen</v>
      </c>
      <c r="D119" s="31">
        <f>('Daten SFK'!C62)*$A$119</f>
        <v>0</v>
      </c>
      <c r="E119" s="31">
        <f>('Daten SFK'!D62)*$A$119</f>
        <v>0</v>
      </c>
      <c r="F119" s="31">
        <f>('Daten SFK'!E62)*$A$119</f>
        <v>0</v>
      </c>
      <c r="G119" s="31">
        <f>('Daten SFK'!F62)*$A$119</f>
        <v>0</v>
      </c>
      <c r="H119" s="31">
        <f>('Daten SFK'!G62)*$A$119</f>
        <v>0</v>
      </c>
      <c r="I119" s="31">
        <f>('Daten SFK'!H62)*$A$119</f>
        <v>0</v>
      </c>
      <c r="J119" s="31">
        <f>('Daten SFK'!I62)*$A$119</f>
        <v>0</v>
      </c>
      <c r="K119" s="31">
        <f>('Daten SFK'!J62)*$A$119</f>
        <v>0</v>
      </c>
      <c r="L119" s="31">
        <f>('Daten SFK'!K62)*$A$119</f>
        <v>0</v>
      </c>
      <c r="M119" s="31">
        <f>('Daten SFK'!L62)*$A$119</f>
        <v>0</v>
      </c>
      <c r="N119" s="31">
        <f>('Daten SFK'!M62)*$A$119</f>
        <v>0</v>
      </c>
      <c r="O119" s="31">
        <f>('Daten SFK'!N62)*$A$119</f>
        <v>0</v>
      </c>
      <c r="P119" s="31">
        <f>('Daten SFK'!O62)*$A$119</f>
        <v>0</v>
      </c>
      <c r="Q119" s="31">
        <f>('Daten SFK'!P62)*$A$119</f>
        <v>0</v>
      </c>
      <c r="R119" s="31">
        <f>('Daten SFK'!Q62)*$A$119</f>
        <v>0</v>
      </c>
      <c r="S119" s="31">
        <f>('Daten SFK'!R62)*$A$119</f>
        <v>0</v>
      </c>
      <c r="T119" s="31">
        <f>('Daten SFK'!S62)*$A$119</f>
        <v>0</v>
      </c>
      <c r="U119" s="31">
        <f>('Daten SFK'!T62)*$A$119</f>
        <v>0</v>
      </c>
      <c r="V119" s="31">
        <f>('Daten SFK'!U62)*$A$119</f>
        <v>0</v>
      </c>
      <c r="W119" s="31">
        <f>('Daten SFK'!V62)*$A$119</f>
        <v>0</v>
      </c>
      <c r="X119" s="14"/>
      <c r="Y119" s="35">
        <v>4</v>
      </c>
    </row>
    <row r="120" spans="1:25" x14ac:dyDescent="0.25">
      <c r="A120" s="25">
        <v>0</v>
      </c>
      <c r="B120" s="70"/>
      <c r="C120" s="29" t="str">
        <f>'Daten SFK'!B63</f>
        <v>Edamer. 30% Fett.</v>
      </c>
      <c r="D120" s="31">
        <f>('Daten SFK'!C63)*$A$120</f>
        <v>0</v>
      </c>
      <c r="E120" s="31">
        <f>('Daten SFK'!D63)*$A$120</f>
        <v>0</v>
      </c>
      <c r="F120" s="31">
        <f>('Daten SFK'!E63)*$A$120</f>
        <v>0</v>
      </c>
      <c r="G120" s="31">
        <f>('Daten SFK'!F63)*$A$120</f>
        <v>0</v>
      </c>
      <c r="H120" s="31">
        <f>('Daten SFK'!G63)*$A$120</f>
        <v>0</v>
      </c>
      <c r="I120" s="31">
        <f>('Daten SFK'!H63)*$A$120</f>
        <v>0</v>
      </c>
      <c r="J120" s="31">
        <f>('Daten SFK'!I63)*$A$120</f>
        <v>0</v>
      </c>
      <c r="K120" s="31">
        <f>('Daten SFK'!J63)*$A$120</f>
        <v>0</v>
      </c>
      <c r="L120" s="31">
        <f>('Daten SFK'!K63)*$A$120</f>
        <v>0</v>
      </c>
      <c r="M120" s="31">
        <f>('Daten SFK'!L63)*$A$120</f>
        <v>0</v>
      </c>
      <c r="N120" s="31">
        <f>('Daten SFK'!M63)*$A$120</f>
        <v>0</v>
      </c>
      <c r="O120" s="31">
        <f>('Daten SFK'!N63)*$A$120</f>
        <v>0</v>
      </c>
      <c r="P120" s="31">
        <f>('Daten SFK'!O63)*$A$120</f>
        <v>0</v>
      </c>
      <c r="Q120" s="31">
        <f>('Daten SFK'!P63)*$A$120</f>
        <v>0</v>
      </c>
      <c r="R120" s="31">
        <f>('Daten SFK'!Q63)*$A$120</f>
        <v>0</v>
      </c>
      <c r="S120" s="31">
        <f>('Daten SFK'!R63)*$A$120</f>
        <v>0</v>
      </c>
      <c r="T120" s="31">
        <f>('Daten SFK'!S63)*$A$120</f>
        <v>0</v>
      </c>
      <c r="U120" s="31">
        <f>('Daten SFK'!T63)*$A$120</f>
        <v>0</v>
      </c>
      <c r="V120" s="31">
        <f>('Daten SFK'!U63)*$A$120</f>
        <v>0</v>
      </c>
      <c r="W120" s="31">
        <f>('Daten SFK'!V63)*$A$120</f>
        <v>0</v>
      </c>
      <c r="X120" s="14"/>
      <c r="Y120" s="35">
        <v>4</v>
      </c>
    </row>
    <row r="121" spans="1:25" x14ac:dyDescent="0.25">
      <c r="A121" s="25">
        <v>0</v>
      </c>
      <c r="B121" s="70"/>
      <c r="C121" s="29" t="str">
        <f>'Daten SFK'!B64</f>
        <v>Edamer. 40% Fett i.Tr.</v>
      </c>
      <c r="D121" s="31">
        <f>('Daten SFK'!C64)*$A$121</f>
        <v>0</v>
      </c>
      <c r="E121" s="31">
        <f>('Daten SFK'!D64)*$A$121</f>
        <v>0</v>
      </c>
      <c r="F121" s="31">
        <f>('Daten SFK'!E64)*$A$121</f>
        <v>0</v>
      </c>
      <c r="G121" s="31">
        <f>('Daten SFK'!F64)*$A$121</f>
        <v>0</v>
      </c>
      <c r="H121" s="31">
        <f>('Daten SFK'!G64)*$A$121</f>
        <v>0</v>
      </c>
      <c r="I121" s="31">
        <f>('Daten SFK'!H64)*$A$121</f>
        <v>0</v>
      </c>
      <c r="J121" s="31">
        <f>('Daten SFK'!I64)*$A$121</f>
        <v>0</v>
      </c>
      <c r="K121" s="31">
        <f>('Daten SFK'!J64)*$A$121</f>
        <v>0</v>
      </c>
      <c r="L121" s="31">
        <f>('Daten SFK'!K64)*$A$121</f>
        <v>0</v>
      </c>
      <c r="M121" s="31">
        <f>('Daten SFK'!L64)*$A$121</f>
        <v>0</v>
      </c>
      <c r="N121" s="31">
        <f>('Daten SFK'!M64)*$A$121</f>
        <v>0</v>
      </c>
      <c r="O121" s="31">
        <f>('Daten SFK'!N64)*$A$121</f>
        <v>0</v>
      </c>
      <c r="P121" s="31">
        <f>('Daten SFK'!O64)*$A$121</f>
        <v>0</v>
      </c>
      <c r="Q121" s="31">
        <f>('Daten SFK'!P64)*$A$121</f>
        <v>0</v>
      </c>
      <c r="R121" s="31">
        <f>('Daten SFK'!Q64)*$A$121</f>
        <v>0</v>
      </c>
      <c r="S121" s="31">
        <f>('Daten SFK'!R64)*$A$121</f>
        <v>0</v>
      </c>
      <c r="T121" s="31">
        <f>('Daten SFK'!S64)*$A$121</f>
        <v>0</v>
      </c>
      <c r="U121" s="31">
        <f>('Daten SFK'!T64)*$A$121</f>
        <v>0</v>
      </c>
      <c r="V121" s="31">
        <f>('Daten SFK'!U64)*$A$121</f>
        <v>0</v>
      </c>
      <c r="W121" s="31">
        <f>('Daten SFK'!V64)*$A$121</f>
        <v>0</v>
      </c>
      <c r="X121" s="14"/>
      <c r="Y121" s="35">
        <v>4</v>
      </c>
    </row>
    <row r="122" spans="1:25" x14ac:dyDescent="0.25">
      <c r="A122" s="25">
        <v>0</v>
      </c>
      <c r="B122" s="70"/>
      <c r="C122" s="29" t="str">
        <f>'Daten SFK'!B65</f>
        <v>Edamer. 45% Fett.</v>
      </c>
      <c r="D122" s="31">
        <f>('Daten SFK'!C65)*$A$122</f>
        <v>0</v>
      </c>
      <c r="E122" s="31">
        <f>('Daten SFK'!D65)*$A$122</f>
        <v>0</v>
      </c>
      <c r="F122" s="31">
        <f>('Daten SFK'!E65)*$A$122</f>
        <v>0</v>
      </c>
      <c r="G122" s="31">
        <f>('Daten SFK'!F65)*$A$122</f>
        <v>0</v>
      </c>
      <c r="H122" s="31">
        <f>('Daten SFK'!G65)*$A$122</f>
        <v>0</v>
      </c>
      <c r="I122" s="31">
        <f>('Daten SFK'!H65)*$A$122</f>
        <v>0</v>
      </c>
      <c r="J122" s="31">
        <f>('Daten SFK'!I65)*$A$122</f>
        <v>0</v>
      </c>
      <c r="K122" s="31">
        <f>('Daten SFK'!J65)*$A$122</f>
        <v>0</v>
      </c>
      <c r="L122" s="31">
        <f>('Daten SFK'!K65)*$A$122</f>
        <v>0</v>
      </c>
      <c r="M122" s="31">
        <f>('Daten SFK'!L65)*$A$122</f>
        <v>0</v>
      </c>
      <c r="N122" s="31">
        <f>('Daten SFK'!M65)*$A$122</f>
        <v>0</v>
      </c>
      <c r="O122" s="31">
        <f>('Daten SFK'!N65)*$A$122</f>
        <v>0</v>
      </c>
      <c r="P122" s="31">
        <f>('Daten SFK'!O65)*$A$122</f>
        <v>0</v>
      </c>
      <c r="Q122" s="31">
        <f>('Daten SFK'!P65)*$A$122</f>
        <v>0</v>
      </c>
      <c r="R122" s="31">
        <f>('Daten SFK'!Q65)*$A$122</f>
        <v>0</v>
      </c>
      <c r="S122" s="31">
        <f>('Daten SFK'!R65)*$A$122</f>
        <v>0</v>
      </c>
      <c r="T122" s="31">
        <f>('Daten SFK'!S65)*$A$122</f>
        <v>0</v>
      </c>
      <c r="U122" s="31">
        <f>('Daten SFK'!T65)*$A$122</f>
        <v>0</v>
      </c>
      <c r="V122" s="31">
        <f>('Daten SFK'!U65)*$A$122</f>
        <v>0</v>
      </c>
      <c r="W122" s="31">
        <f>('Daten SFK'!V65)*$A$122</f>
        <v>0</v>
      </c>
      <c r="X122" s="14"/>
      <c r="Y122" s="35">
        <v>4</v>
      </c>
    </row>
    <row r="123" spans="1:25" x14ac:dyDescent="0.25">
      <c r="A123" s="25">
        <v>0</v>
      </c>
      <c r="B123" s="70"/>
      <c r="C123" s="29" t="str">
        <f>'Daten SFK'!B66</f>
        <v>Edelkastanie. Marone</v>
      </c>
      <c r="D123" s="31">
        <f>('Daten SFK'!C66)*$A$123</f>
        <v>0</v>
      </c>
      <c r="E123" s="31">
        <f>('Daten SFK'!D66)*$A$123</f>
        <v>0</v>
      </c>
      <c r="F123" s="31">
        <f>('Daten SFK'!E66)*$A$123</f>
        <v>0</v>
      </c>
      <c r="G123" s="31">
        <f>('Daten SFK'!F66)*$A$123</f>
        <v>0</v>
      </c>
      <c r="H123" s="31">
        <f>('Daten SFK'!G66)*$A$123</f>
        <v>0</v>
      </c>
      <c r="I123" s="31">
        <f>('Daten SFK'!H66)*$A$123</f>
        <v>0</v>
      </c>
      <c r="J123" s="31">
        <f>('Daten SFK'!I66)*$A$123</f>
        <v>0</v>
      </c>
      <c r="K123" s="31">
        <f>('Daten SFK'!J66)*$A$123</f>
        <v>0</v>
      </c>
      <c r="L123" s="31">
        <f>('Daten SFK'!K66)*$A$123</f>
        <v>0</v>
      </c>
      <c r="M123" s="31">
        <f>('Daten SFK'!L66)*$A$123</f>
        <v>0</v>
      </c>
      <c r="N123" s="31">
        <f>('Daten SFK'!M66)*$A$123</f>
        <v>0</v>
      </c>
      <c r="O123" s="31">
        <f>('Daten SFK'!N66)*$A$123</f>
        <v>0</v>
      </c>
      <c r="P123" s="31">
        <f>('Daten SFK'!O66)*$A$123</f>
        <v>0</v>
      </c>
      <c r="Q123" s="31">
        <f>('Daten SFK'!P66)*$A$123</f>
        <v>0</v>
      </c>
      <c r="R123" s="31">
        <f>('Daten SFK'!Q66)*$A$123</f>
        <v>0</v>
      </c>
      <c r="S123" s="31">
        <f>('Daten SFK'!R66)*$A$123</f>
        <v>0</v>
      </c>
      <c r="T123" s="31">
        <f>('Daten SFK'!S66)*$A$123</f>
        <v>0</v>
      </c>
      <c r="U123" s="31">
        <f>('Daten SFK'!T66)*$A$123</f>
        <v>0</v>
      </c>
      <c r="V123" s="31">
        <f>('Daten SFK'!U66)*$A$123</f>
        <v>0</v>
      </c>
      <c r="W123" s="31">
        <f>('Daten SFK'!V66)*$A$123</f>
        <v>0</v>
      </c>
      <c r="X123" s="14"/>
      <c r="Y123" s="35">
        <v>4</v>
      </c>
    </row>
    <row r="124" spans="1:25" x14ac:dyDescent="0.25">
      <c r="A124" s="25">
        <v>0</v>
      </c>
      <c r="B124" s="70"/>
      <c r="C124" s="29" t="str">
        <f>'Daten SFK'!B67</f>
        <v>Edelpilzkäse 50% Fett i. Tr.</v>
      </c>
      <c r="D124" s="31">
        <f>('Daten SFK'!C67)*$A$124</f>
        <v>0</v>
      </c>
      <c r="E124" s="31">
        <f>('Daten SFK'!D67)*$A$124</f>
        <v>0</v>
      </c>
      <c r="F124" s="31">
        <f>('Daten SFK'!E67)*$A$124</f>
        <v>0</v>
      </c>
      <c r="G124" s="31">
        <f>('Daten SFK'!F67)*$A$124</f>
        <v>0</v>
      </c>
      <c r="H124" s="31">
        <f>('Daten SFK'!G67)*$A$124</f>
        <v>0</v>
      </c>
      <c r="I124" s="31">
        <f>('Daten SFK'!H67)*$A$124</f>
        <v>0</v>
      </c>
      <c r="J124" s="31">
        <f>('Daten SFK'!I67)*$A$124</f>
        <v>0</v>
      </c>
      <c r="K124" s="31">
        <f>('Daten SFK'!J67)*$A$124</f>
        <v>0</v>
      </c>
      <c r="L124" s="31">
        <f>('Daten SFK'!K67)*$A$124</f>
        <v>0</v>
      </c>
      <c r="M124" s="31">
        <f>('Daten SFK'!L67)*$A$124</f>
        <v>0</v>
      </c>
      <c r="N124" s="31">
        <f>('Daten SFK'!M67)*$A$124</f>
        <v>0</v>
      </c>
      <c r="O124" s="31">
        <f>('Daten SFK'!N67)*$A$124</f>
        <v>0</v>
      </c>
      <c r="P124" s="31">
        <f>('Daten SFK'!O67)*$A$124</f>
        <v>0</v>
      </c>
      <c r="Q124" s="31">
        <f>('Daten SFK'!P67)*$A$124</f>
        <v>0</v>
      </c>
      <c r="R124" s="31">
        <f>('Daten SFK'!Q67)*$A$124</f>
        <v>0</v>
      </c>
      <c r="S124" s="31">
        <f>('Daten SFK'!R67)*$A$124</f>
        <v>0</v>
      </c>
      <c r="T124" s="31">
        <f>('Daten SFK'!S67)*$A$124</f>
        <v>0</v>
      </c>
      <c r="U124" s="31">
        <f>('Daten SFK'!T67)*$A$124</f>
        <v>0</v>
      </c>
      <c r="V124" s="31">
        <f>('Daten SFK'!U67)*$A$124</f>
        <v>0</v>
      </c>
      <c r="W124" s="31">
        <f>('Daten SFK'!V67)*$A$124</f>
        <v>0</v>
      </c>
      <c r="X124" s="14"/>
      <c r="Y124" s="35">
        <v>4</v>
      </c>
    </row>
    <row r="125" spans="1:25" x14ac:dyDescent="0.25">
      <c r="A125" s="25">
        <v>0</v>
      </c>
      <c r="B125" s="70"/>
      <c r="C125" s="29" t="str">
        <f>'Daten SFK'!B68</f>
        <v>Egli, Barsch, Flussbarsch</v>
      </c>
      <c r="D125" s="31">
        <f>('Daten SFK'!C68)*$A$125</f>
        <v>0</v>
      </c>
      <c r="E125" s="31">
        <f>('Daten SFK'!D68)*$A$125</f>
        <v>0</v>
      </c>
      <c r="F125" s="31">
        <f>('Daten SFK'!E68)*$A$125</f>
        <v>0</v>
      </c>
      <c r="G125" s="31">
        <f>('Daten SFK'!F68)*$A$125</f>
        <v>0</v>
      </c>
      <c r="H125" s="31">
        <f>('Daten SFK'!G68)*$A$125</f>
        <v>0</v>
      </c>
      <c r="I125" s="31">
        <f>('Daten SFK'!H68)*$A$125</f>
        <v>0</v>
      </c>
      <c r="J125" s="31">
        <f>('Daten SFK'!I68)*$A$125</f>
        <v>0</v>
      </c>
      <c r="K125" s="31">
        <f>('Daten SFK'!J68)*$A$125</f>
        <v>0</v>
      </c>
      <c r="L125" s="31">
        <f>('Daten SFK'!K68)*$A$125</f>
        <v>0</v>
      </c>
      <c r="M125" s="31">
        <f>('Daten SFK'!L68)*$A$125</f>
        <v>0</v>
      </c>
      <c r="N125" s="31">
        <f>('Daten SFK'!M68)*$A$125</f>
        <v>0</v>
      </c>
      <c r="O125" s="31">
        <f>('Daten SFK'!N68)*$A$125</f>
        <v>0</v>
      </c>
      <c r="P125" s="31">
        <f>('Daten SFK'!O68)*$A$125</f>
        <v>0</v>
      </c>
      <c r="Q125" s="31">
        <f>('Daten SFK'!P68)*$A$125</f>
        <v>0</v>
      </c>
      <c r="R125" s="31">
        <f>('Daten SFK'!Q68)*$A$125</f>
        <v>0</v>
      </c>
      <c r="S125" s="31">
        <f>('Daten SFK'!R68)*$A$125</f>
        <v>0</v>
      </c>
      <c r="T125" s="31">
        <f>('Daten SFK'!S68)*$A$125</f>
        <v>0</v>
      </c>
      <c r="U125" s="31">
        <f>('Daten SFK'!T68)*$A$125</f>
        <v>0</v>
      </c>
      <c r="V125" s="31">
        <f>('Daten SFK'!U68)*$A$125</f>
        <v>0</v>
      </c>
      <c r="W125" s="31">
        <f>('Daten SFK'!V68)*$A$125</f>
        <v>0</v>
      </c>
      <c r="X125" s="14"/>
      <c r="Y125" s="35">
        <v>4</v>
      </c>
    </row>
    <row r="126" spans="1:25" x14ac:dyDescent="0.25">
      <c r="A126" s="25">
        <v>0</v>
      </c>
      <c r="B126" s="70"/>
      <c r="C126" s="29" t="str">
        <f>'Daten SFK'!B69</f>
        <v>Ei. Hühnerei. Gesamtinhalt</v>
      </c>
      <c r="D126" s="31">
        <f>('Daten SFK'!C69)*$A$126</f>
        <v>0</v>
      </c>
      <c r="E126" s="31">
        <f>('Daten SFK'!D69)*$A$126</f>
        <v>0</v>
      </c>
      <c r="F126" s="31">
        <f>('Daten SFK'!E69)*$A$126</f>
        <v>0</v>
      </c>
      <c r="G126" s="31">
        <f>('Daten SFK'!F69)*$A$126</f>
        <v>0</v>
      </c>
      <c r="H126" s="31">
        <f>('Daten SFK'!G69)*$A$126</f>
        <v>0</v>
      </c>
      <c r="I126" s="31">
        <f>('Daten SFK'!H69)*$A$126</f>
        <v>0</v>
      </c>
      <c r="J126" s="31">
        <f>('Daten SFK'!I69)*$A$126</f>
        <v>0</v>
      </c>
      <c r="K126" s="31">
        <f>('Daten SFK'!J69)*$A$126</f>
        <v>0</v>
      </c>
      <c r="L126" s="31">
        <f>('Daten SFK'!K69)*$A$126</f>
        <v>0</v>
      </c>
      <c r="M126" s="31">
        <f>('Daten SFK'!L69)*$A$126</f>
        <v>0</v>
      </c>
      <c r="N126" s="31">
        <f>('Daten SFK'!M69)*$A$126</f>
        <v>0</v>
      </c>
      <c r="O126" s="31">
        <f>('Daten SFK'!N69)*$A$126</f>
        <v>0</v>
      </c>
      <c r="P126" s="31">
        <f>('Daten SFK'!O69)*$A$126</f>
        <v>0</v>
      </c>
      <c r="Q126" s="31">
        <f>('Daten SFK'!P69)*$A$126</f>
        <v>0</v>
      </c>
      <c r="R126" s="31">
        <f>('Daten SFK'!Q69)*$A$126</f>
        <v>0</v>
      </c>
      <c r="S126" s="31">
        <f>('Daten SFK'!R69)*$A$126</f>
        <v>0</v>
      </c>
      <c r="T126" s="31">
        <f>('Daten SFK'!S69)*$A$126</f>
        <v>0</v>
      </c>
      <c r="U126" s="31">
        <f>('Daten SFK'!T69)*$A$126</f>
        <v>0</v>
      </c>
      <c r="V126" s="31">
        <f>('Daten SFK'!U69)*$A$126</f>
        <v>0</v>
      </c>
      <c r="W126" s="31">
        <f>('Daten SFK'!V69)*$A$126</f>
        <v>0</v>
      </c>
      <c r="X126" s="14"/>
      <c r="Y126" s="35">
        <v>4</v>
      </c>
    </row>
    <row r="127" spans="1:25" x14ac:dyDescent="0.25">
      <c r="A127" s="25">
        <v>0</v>
      </c>
      <c r="B127" s="70"/>
      <c r="C127" s="29" t="str">
        <f>'Daten SFK'!B70</f>
        <v>Ei. Hühnereigelb. Flüssigeigelb</v>
      </c>
      <c r="D127" s="31">
        <f>('Daten SFK'!C70)*$A$127</f>
        <v>0</v>
      </c>
      <c r="E127" s="31">
        <f>('Daten SFK'!D70)*$A$127</f>
        <v>0</v>
      </c>
      <c r="F127" s="31">
        <f>('Daten SFK'!E70)*$A$127</f>
        <v>0</v>
      </c>
      <c r="G127" s="31">
        <f>('Daten SFK'!F70)*$A$127</f>
        <v>0</v>
      </c>
      <c r="H127" s="31">
        <f>('Daten SFK'!G70)*$A$127</f>
        <v>0</v>
      </c>
      <c r="I127" s="31">
        <f>('Daten SFK'!H70)*$A$127</f>
        <v>0</v>
      </c>
      <c r="J127" s="31">
        <f>('Daten SFK'!I70)*$A$127</f>
        <v>0</v>
      </c>
      <c r="K127" s="31">
        <f>('Daten SFK'!J70)*$A$127</f>
        <v>0</v>
      </c>
      <c r="L127" s="31">
        <f>('Daten SFK'!K70)*$A$127</f>
        <v>0</v>
      </c>
      <c r="M127" s="31">
        <f>('Daten SFK'!L70)*$A$127</f>
        <v>0</v>
      </c>
      <c r="N127" s="31">
        <f>('Daten SFK'!M70)*$A$127</f>
        <v>0</v>
      </c>
      <c r="O127" s="31">
        <f>('Daten SFK'!N70)*$A$127</f>
        <v>0</v>
      </c>
      <c r="P127" s="31">
        <f>('Daten SFK'!O70)*$A$127</f>
        <v>0</v>
      </c>
      <c r="Q127" s="31">
        <f>('Daten SFK'!P70)*$A$127</f>
        <v>0</v>
      </c>
      <c r="R127" s="31">
        <f>('Daten SFK'!Q70)*$A$127</f>
        <v>0</v>
      </c>
      <c r="S127" s="31">
        <f>('Daten SFK'!R70)*$A$127</f>
        <v>0</v>
      </c>
      <c r="T127" s="31">
        <f>('Daten SFK'!S70)*$A$127</f>
        <v>0</v>
      </c>
      <c r="U127" s="31">
        <f>('Daten SFK'!T70)*$A$127</f>
        <v>0</v>
      </c>
      <c r="V127" s="31">
        <f>('Daten SFK'!U70)*$A$127</f>
        <v>0</v>
      </c>
      <c r="W127" s="31">
        <f>('Daten SFK'!V70)*$A$127</f>
        <v>0</v>
      </c>
      <c r="X127" s="14"/>
      <c r="Y127" s="35">
        <v>4</v>
      </c>
    </row>
    <row r="128" spans="1:25" x14ac:dyDescent="0.25">
      <c r="A128" s="25">
        <v>0</v>
      </c>
      <c r="B128" s="70"/>
      <c r="C128" s="29" t="str">
        <f>'Daten SFK'!B71</f>
        <v>Ei. Hühnereiweiss. Flüssigeiweiss</v>
      </c>
      <c r="D128" s="31">
        <f>('Daten SFK'!C71)*$A$128</f>
        <v>0</v>
      </c>
      <c r="E128" s="31">
        <f>('Daten SFK'!D71)*$A$128</f>
        <v>0</v>
      </c>
      <c r="F128" s="31">
        <f>('Daten SFK'!E71)*$A$128</f>
        <v>0</v>
      </c>
      <c r="G128" s="31">
        <f>('Daten SFK'!F71)*$A$128</f>
        <v>0</v>
      </c>
      <c r="H128" s="31">
        <f>('Daten SFK'!G71)*$A$128</f>
        <v>0</v>
      </c>
      <c r="I128" s="31">
        <f>('Daten SFK'!H71)*$A$128</f>
        <v>0</v>
      </c>
      <c r="J128" s="31">
        <f>('Daten SFK'!I71)*$A$128</f>
        <v>0</v>
      </c>
      <c r="K128" s="31">
        <f>('Daten SFK'!J71)*$A$128</f>
        <v>0</v>
      </c>
      <c r="L128" s="31">
        <f>('Daten SFK'!K71)*$A$128</f>
        <v>0</v>
      </c>
      <c r="M128" s="31">
        <f>('Daten SFK'!L71)*$A$128</f>
        <v>0</v>
      </c>
      <c r="N128" s="31">
        <f>('Daten SFK'!M71)*$A$128</f>
        <v>0</v>
      </c>
      <c r="O128" s="31">
        <f>('Daten SFK'!N71)*$A$128</f>
        <v>0</v>
      </c>
      <c r="P128" s="31">
        <f>('Daten SFK'!O71)*$A$128</f>
        <v>0</v>
      </c>
      <c r="Q128" s="31">
        <f>('Daten SFK'!P71)*$A$128</f>
        <v>0</v>
      </c>
      <c r="R128" s="31">
        <f>('Daten SFK'!Q71)*$A$128</f>
        <v>0</v>
      </c>
      <c r="S128" s="31">
        <f>('Daten SFK'!R71)*$A$128</f>
        <v>0</v>
      </c>
      <c r="T128" s="31">
        <f>('Daten SFK'!S71)*$A$128</f>
        <v>0</v>
      </c>
      <c r="U128" s="31">
        <f>('Daten SFK'!T71)*$A$128</f>
        <v>0</v>
      </c>
      <c r="V128" s="31">
        <f>('Daten SFK'!U71)*$A$128</f>
        <v>0</v>
      </c>
      <c r="W128" s="31">
        <f>('Daten SFK'!V71)*$A$128</f>
        <v>0</v>
      </c>
      <c r="X128" s="14"/>
      <c r="Y128" s="35">
        <v>4</v>
      </c>
    </row>
    <row r="129" spans="1:25" x14ac:dyDescent="0.25">
      <c r="A129" s="25">
        <v>0</v>
      </c>
      <c r="B129" s="70"/>
      <c r="C129" s="29" t="str">
        <f>'Daten SFK'!B72</f>
        <v>Ei. Trockeneigelb</v>
      </c>
      <c r="D129" s="31">
        <f>('Daten SFK'!C72)*$A$129</f>
        <v>0</v>
      </c>
      <c r="E129" s="31">
        <f>('Daten SFK'!D72)*$A$129</f>
        <v>0</v>
      </c>
      <c r="F129" s="31">
        <f>('Daten SFK'!E72)*$A$129</f>
        <v>0</v>
      </c>
      <c r="G129" s="31">
        <f>('Daten SFK'!F72)*$A$129</f>
        <v>0</v>
      </c>
      <c r="H129" s="31">
        <f>('Daten SFK'!G72)*$A$129</f>
        <v>0</v>
      </c>
      <c r="I129" s="31">
        <f>('Daten SFK'!H72)*$A$129</f>
        <v>0</v>
      </c>
      <c r="J129" s="31">
        <f>('Daten SFK'!I72)*$A$129</f>
        <v>0</v>
      </c>
      <c r="K129" s="31">
        <f>('Daten SFK'!J72)*$A$129</f>
        <v>0</v>
      </c>
      <c r="L129" s="31">
        <f>('Daten SFK'!K72)*$A$129</f>
        <v>0</v>
      </c>
      <c r="M129" s="31">
        <f>('Daten SFK'!L72)*$A$129</f>
        <v>0</v>
      </c>
      <c r="N129" s="31">
        <f>('Daten SFK'!M72)*$A$129</f>
        <v>0</v>
      </c>
      <c r="O129" s="31">
        <f>('Daten SFK'!N72)*$A$129</f>
        <v>0</v>
      </c>
      <c r="P129" s="31">
        <f>('Daten SFK'!O72)*$A$129</f>
        <v>0</v>
      </c>
      <c r="Q129" s="31">
        <f>('Daten SFK'!P72)*$A$129</f>
        <v>0</v>
      </c>
      <c r="R129" s="31">
        <f>('Daten SFK'!Q72)*$A$129</f>
        <v>0</v>
      </c>
      <c r="S129" s="31">
        <f>('Daten SFK'!R72)*$A$129</f>
        <v>0</v>
      </c>
      <c r="T129" s="31">
        <f>('Daten SFK'!S72)*$A$129</f>
        <v>0</v>
      </c>
      <c r="U129" s="31">
        <f>('Daten SFK'!T72)*$A$129</f>
        <v>0</v>
      </c>
      <c r="V129" s="31">
        <f>('Daten SFK'!U72)*$A$129</f>
        <v>0</v>
      </c>
      <c r="W129" s="31">
        <f>('Daten SFK'!V72)*$A$129</f>
        <v>0</v>
      </c>
      <c r="X129" s="14"/>
      <c r="Y129" s="35">
        <v>4</v>
      </c>
    </row>
    <row r="130" spans="1:25" x14ac:dyDescent="0.25">
      <c r="A130" s="25">
        <v>0</v>
      </c>
      <c r="B130" s="70"/>
      <c r="C130" s="29" t="str">
        <f>'Daten SFK'!B73</f>
        <v>Ei. Trockeneiweiss</v>
      </c>
      <c r="D130" s="31">
        <f>('Daten SFK'!C73)*$A$130</f>
        <v>0</v>
      </c>
      <c r="E130" s="31">
        <f>('Daten SFK'!D73)*$A$130</f>
        <v>0</v>
      </c>
      <c r="F130" s="31">
        <f>('Daten SFK'!E73)*$A$130</f>
        <v>0</v>
      </c>
      <c r="G130" s="31">
        <f>('Daten SFK'!F73)*$A$130</f>
        <v>0</v>
      </c>
      <c r="H130" s="31">
        <f>('Daten SFK'!G73)*$A$130</f>
        <v>0</v>
      </c>
      <c r="I130" s="31">
        <f>('Daten SFK'!H73)*$A$130</f>
        <v>0</v>
      </c>
      <c r="J130" s="31">
        <f>('Daten SFK'!I73)*$A$130</f>
        <v>0</v>
      </c>
      <c r="K130" s="31">
        <f>('Daten SFK'!J73)*$A$130</f>
        <v>0</v>
      </c>
      <c r="L130" s="31">
        <f>('Daten SFK'!K73)*$A$130</f>
        <v>0</v>
      </c>
      <c r="M130" s="31">
        <f>('Daten SFK'!L73)*$A$130</f>
        <v>0</v>
      </c>
      <c r="N130" s="31">
        <f>('Daten SFK'!M73)*$A$130</f>
        <v>0</v>
      </c>
      <c r="O130" s="31">
        <f>('Daten SFK'!N73)*$A$130</f>
        <v>0</v>
      </c>
      <c r="P130" s="31">
        <f>('Daten SFK'!O73)*$A$130</f>
        <v>0</v>
      </c>
      <c r="Q130" s="31">
        <f>('Daten SFK'!P73)*$A$130</f>
        <v>0</v>
      </c>
      <c r="R130" s="31">
        <f>('Daten SFK'!Q73)*$A$130</f>
        <v>0</v>
      </c>
      <c r="S130" s="31">
        <f>('Daten SFK'!R73)*$A$130</f>
        <v>0</v>
      </c>
      <c r="T130" s="31">
        <f>('Daten SFK'!S73)*$A$130</f>
        <v>0</v>
      </c>
      <c r="U130" s="31">
        <f>('Daten SFK'!T73)*$A$130</f>
        <v>0</v>
      </c>
      <c r="V130" s="31">
        <f>('Daten SFK'!U73)*$A$130</f>
        <v>0</v>
      </c>
      <c r="W130" s="31">
        <f>('Daten SFK'!V73)*$A$130</f>
        <v>0</v>
      </c>
      <c r="X130" s="14"/>
      <c r="Y130" s="35">
        <v>4</v>
      </c>
    </row>
    <row r="131" spans="1:25" x14ac:dyDescent="0.25">
      <c r="A131" s="25">
        <v>0</v>
      </c>
      <c r="B131" s="70"/>
      <c r="C131" s="29" t="str">
        <f>'Daten SFK'!B74</f>
        <v>Ei. Trockenvollei</v>
      </c>
      <c r="D131" s="31">
        <f>('Daten SFK'!C74)*$A$131</f>
        <v>0</v>
      </c>
      <c r="E131" s="31">
        <f>('Daten SFK'!D74)*$A$131</f>
        <v>0</v>
      </c>
      <c r="F131" s="31">
        <f>('Daten SFK'!E74)*$A$131</f>
        <v>0</v>
      </c>
      <c r="G131" s="31">
        <f>('Daten SFK'!F74)*$A$131</f>
        <v>0</v>
      </c>
      <c r="H131" s="31">
        <f>('Daten SFK'!G74)*$A$131</f>
        <v>0</v>
      </c>
      <c r="I131" s="31">
        <f>('Daten SFK'!H74)*$A$131</f>
        <v>0</v>
      </c>
      <c r="J131" s="31">
        <f>('Daten SFK'!I74)*$A$131</f>
        <v>0</v>
      </c>
      <c r="K131" s="31">
        <f>('Daten SFK'!J74)*$A$131</f>
        <v>0</v>
      </c>
      <c r="L131" s="31">
        <f>('Daten SFK'!K74)*$A$131</f>
        <v>0</v>
      </c>
      <c r="M131" s="31">
        <f>('Daten SFK'!L74)*$A$131</f>
        <v>0</v>
      </c>
      <c r="N131" s="31">
        <f>('Daten SFK'!M74)*$A$131</f>
        <v>0</v>
      </c>
      <c r="O131" s="31">
        <f>('Daten SFK'!N74)*$A$131</f>
        <v>0</v>
      </c>
      <c r="P131" s="31">
        <f>('Daten SFK'!O74)*$A$131</f>
        <v>0</v>
      </c>
      <c r="Q131" s="31">
        <f>('Daten SFK'!P74)*$A$131</f>
        <v>0</v>
      </c>
      <c r="R131" s="31">
        <f>('Daten SFK'!Q74)*$A$131</f>
        <v>0</v>
      </c>
      <c r="S131" s="31">
        <f>('Daten SFK'!R74)*$A$131</f>
        <v>0</v>
      </c>
      <c r="T131" s="31">
        <f>('Daten SFK'!S74)*$A$131</f>
        <v>0</v>
      </c>
      <c r="U131" s="31">
        <f>('Daten SFK'!T74)*$A$131</f>
        <v>0</v>
      </c>
      <c r="V131" s="31">
        <f>('Daten SFK'!U74)*$A$131</f>
        <v>0</v>
      </c>
      <c r="W131" s="31">
        <f>('Daten SFK'!V74)*$A$131</f>
        <v>0</v>
      </c>
      <c r="X131" s="14"/>
      <c r="Y131" s="35">
        <v>4</v>
      </c>
    </row>
    <row r="132" spans="1:25" x14ac:dyDescent="0.25">
      <c r="A132" s="25">
        <v>0</v>
      </c>
      <c r="B132" s="70"/>
      <c r="C132" s="29" t="str">
        <f>'Daten SFK'!B75</f>
        <v>Eierteigwaren</v>
      </c>
      <c r="D132" s="31">
        <f>('Daten SFK'!C75)*$A$132</f>
        <v>0</v>
      </c>
      <c r="E132" s="31">
        <f>('Daten SFK'!D75)*$A$132</f>
        <v>0</v>
      </c>
      <c r="F132" s="31">
        <f>('Daten SFK'!E75)*$A$132</f>
        <v>0</v>
      </c>
      <c r="G132" s="31">
        <f>('Daten SFK'!F75)*$A$132</f>
        <v>0</v>
      </c>
      <c r="H132" s="31">
        <f>('Daten SFK'!G75)*$A$132</f>
        <v>0</v>
      </c>
      <c r="I132" s="31">
        <f>('Daten SFK'!H75)*$A$132</f>
        <v>0</v>
      </c>
      <c r="J132" s="31">
        <f>('Daten SFK'!I75)*$A$132</f>
        <v>0</v>
      </c>
      <c r="K132" s="31">
        <f>('Daten SFK'!J75)*$A$132</f>
        <v>0</v>
      </c>
      <c r="L132" s="31">
        <f>('Daten SFK'!K75)*$A$132</f>
        <v>0</v>
      </c>
      <c r="M132" s="31">
        <f>('Daten SFK'!L75)*$A$132</f>
        <v>0</v>
      </c>
      <c r="N132" s="31">
        <f>('Daten SFK'!M75)*$A$132</f>
        <v>0</v>
      </c>
      <c r="O132" s="31">
        <f>('Daten SFK'!N75)*$A$132</f>
        <v>0</v>
      </c>
      <c r="P132" s="31">
        <f>('Daten SFK'!O75)*$A$132</f>
        <v>0</v>
      </c>
      <c r="Q132" s="31">
        <f>('Daten SFK'!P75)*$A$132</f>
        <v>0</v>
      </c>
      <c r="R132" s="31">
        <f>('Daten SFK'!Q75)*$A$132</f>
        <v>0</v>
      </c>
      <c r="S132" s="31">
        <f>('Daten SFK'!R75)*$A$132</f>
        <v>0</v>
      </c>
      <c r="T132" s="31">
        <f>('Daten SFK'!S75)*$A$132</f>
        <v>0</v>
      </c>
      <c r="U132" s="31">
        <f>('Daten SFK'!T75)*$A$132</f>
        <v>0</v>
      </c>
      <c r="V132" s="31">
        <f>('Daten SFK'!U75)*$A$132</f>
        <v>0</v>
      </c>
      <c r="W132" s="31">
        <f>('Daten SFK'!V75)*$A$132</f>
        <v>0</v>
      </c>
      <c r="X132" s="14"/>
      <c r="Y132" s="35">
        <v>4</v>
      </c>
    </row>
    <row r="133" spans="1:25" x14ac:dyDescent="0.25">
      <c r="A133" s="25">
        <v>0</v>
      </c>
      <c r="B133" s="70"/>
      <c r="C133" s="29" t="str">
        <f>'Daten SFK'!B76</f>
        <v>Emmentaler 45% Fett i. Tr.</v>
      </c>
      <c r="D133" s="31">
        <f>('Daten SFK'!C76)*$A$133</f>
        <v>0</v>
      </c>
      <c r="E133" s="31">
        <f>('Daten SFK'!D76)*$A$133</f>
        <v>0</v>
      </c>
      <c r="F133" s="31">
        <f>('Daten SFK'!E76)*$A$133</f>
        <v>0</v>
      </c>
      <c r="G133" s="31">
        <f>('Daten SFK'!F76)*$A$133</f>
        <v>0</v>
      </c>
      <c r="H133" s="31">
        <f>('Daten SFK'!G76)*$A$133</f>
        <v>0</v>
      </c>
      <c r="I133" s="31">
        <f>('Daten SFK'!H76)*$A$133</f>
        <v>0</v>
      </c>
      <c r="J133" s="31">
        <f>('Daten SFK'!I76)*$A$133</f>
        <v>0</v>
      </c>
      <c r="K133" s="31">
        <f>('Daten SFK'!J76)*$A$133</f>
        <v>0</v>
      </c>
      <c r="L133" s="31">
        <f>('Daten SFK'!K76)*$A$133</f>
        <v>0</v>
      </c>
      <c r="M133" s="31">
        <f>('Daten SFK'!L76)*$A$133</f>
        <v>0</v>
      </c>
      <c r="N133" s="31">
        <f>('Daten SFK'!M76)*$A$133</f>
        <v>0</v>
      </c>
      <c r="O133" s="31">
        <f>('Daten SFK'!N76)*$A$133</f>
        <v>0</v>
      </c>
      <c r="P133" s="31">
        <f>('Daten SFK'!O76)*$A$133</f>
        <v>0</v>
      </c>
      <c r="Q133" s="31">
        <f>('Daten SFK'!P76)*$A$133</f>
        <v>0</v>
      </c>
      <c r="R133" s="31">
        <f>('Daten SFK'!Q76)*$A$133</f>
        <v>0</v>
      </c>
      <c r="S133" s="31">
        <f>('Daten SFK'!R76)*$A$133</f>
        <v>0</v>
      </c>
      <c r="T133" s="31">
        <f>('Daten SFK'!S76)*$A$133</f>
        <v>0</v>
      </c>
      <c r="U133" s="31">
        <f>('Daten SFK'!T76)*$A$133</f>
        <v>0</v>
      </c>
      <c r="V133" s="31">
        <f>('Daten SFK'!U76)*$A$133</f>
        <v>0</v>
      </c>
      <c r="W133" s="31">
        <f>('Daten SFK'!V76)*$A$133</f>
        <v>0</v>
      </c>
      <c r="X133" s="14"/>
      <c r="Y133" s="35">
        <v>4</v>
      </c>
    </row>
    <row r="134" spans="1:25" x14ac:dyDescent="0.25">
      <c r="A134" s="25">
        <v>0</v>
      </c>
      <c r="B134" s="70"/>
      <c r="C134" s="29" t="str">
        <f>'Daten SFK'!B77</f>
        <v>Ente</v>
      </c>
      <c r="D134" s="31">
        <f>('Daten SFK'!C77)*$A$134</f>
        <v>0</v>
      </c>
      <c r="E134" s="31">
        <f>('Daten SFK'!D77)*$A$134</f>
        <v>0</v>
      </c>
      <c r="F134" s="31">
        <f>('Daten SFK'!E77)*$A$134</f>
        <v>0</v>
      </c>
      <c r="G134" s="31">
        <f>('Daten SFK'!F77)*$A$134</f>
        <v>0</v>
      </c>
      <c r="H134" s="31">
        <f>('Daten SFK'!G77)*$A$134</f>
        <v>0</v>
      </c>
      <c r="I134" s="31">
        <f>('Daten SFK'!H77)*$A$134</f>
        <v>0</v>
      </c>
      <c r="J134" s="31">
        <f>('Daten SFK'!I77)*$A$134</f>
        <v>0</v>
      </c>
      <c r="K134" s="31">
        <f>('Daten SFK'!J77)*$A$134</f>
        <v>0</v>
      </c>
      <c r="L134" s="31">
        <f>('Daten SFK'!K77)*$A$134</f>
        <v>0</v>
      </c>
      <c r="M134" s="31">
        <f>('Daten SFK'!L77)*$A$134</f>
        <v>0</v>
      </c>
      <c r="N134" s="31">
        <f>('Daten SFK'!M77)*$A$134</f>
        <v>0</v>
      </c>
      <c r="O134" s="31">
        <f>('Daten SFK'!N77)*$A$134</f>
        <v>0</v>
      </c>
      <c r="P134" s="31">
        <f>('Daten SFK'!O77)*$A$134</f>
        <v>0</v>
      </c>
      <c r="Q134" s="31">
        <f>('Daten SFK'!P77)*$A$134</f>
        <v>0</v>
      </c>
      <c r="R134" s="31">
        <f>('Daten SFK'!Q77)*$A$134</f>
        <v>0</v>
      </c>
      <c r="S134" s="31">
        <f>('Daten SFK'!R77)*$A$134</f>
        <v>0</v>
      </c>
      <c r="T134" s="31">
        <f>('Daten SFK'!S77)*$A$134</f>
        <v>0</v>
      </c>
      <c r="U134" s="31">
        <f>('Daten SFK'!T77)*$A$134</f>
        <v>0</v>
      </c>
      <c r="V134" s="31">
        <f>('Daten SFK'!U77)*$A$134</f>
        <v>0</v>
      </c>
      <c r="W134" s="31">
        <f>('Daten SFK'!V77)*$A$134</f>
        <v>0</v>
      </c>
      <c r="X134" s="14"/>
      <c r="Y134" s="35">
        <v>4</v>
      </c>
    </row>
    <row r="135" spans="1:25" x14ac:dyDescent="0.25">
      <c r="A135" s="25">
        <v>0</v>
      </c>
      <c r="B135" s="70"/>
      <c r="C135" s="29" t="str">
        <f>'Daten SFK'!B78</f>
        <v>Entenei, gesamt</v>
      </c>
      <c r="D135" s="31">
        <f>('Daten SFK'!C78)*$A$135</f>
        <v>0</v>
      </c>
      <c r="E135" s="31">
        <f>('Daten SFK'!D78)*$A$135</f>
        <v>0</v>
      </c>
      <c r="F135" s="31">
        <f>('Daten SFK'!E78)*$A$135</f>
        <v>0</v>
      </c>
      <c r="G135" s="31">
        <f>('Daten SFK'!F78)*$A$135</f>
        <v>0</v>
      </c>
      <c r="H135" s="31">
        <f>('Daten SFK'!G78)*$A$135</f>
        <v>0</v>
      </c>
      <c r="I135" s="31">
        <f>('Daten SFK'!H78)*$A$135</f>
        <v>0</v>
      </c>
      <c r="J135" s="31">
        <f>('Daten SFK'!I78)*$A$135</f>
        <v>0</v>
      </c>
      <c r="K135" s="31">
        <f>('Daten SFK'!J78)*$A$135</f>
        <v>0</v>
      </c>
      <c r="L135" s="31">
        <f>('Daten SFK'!K78)*$A$135</f>
        <v>0</v>
      </c>
      <c r="M135" s="31">
        <f>('Daten SFK'!L78)*$A$135</f>
        <v>0</v>
      </c>
      <c r="N135" s="31">
        <f>('Daten SFK'!M78)*$A$135</f>
        <v>0</v>
      </c>
      <c r="O135" s="31">
        <f>('Daten SFK'!N78)*$A$135</f>
        <v>0</v>
      </c>
      <c r="P135" s="31">
        <f>('Daten SFK'!O78)*$A$135</f>
        <v>0</v>
      </c>
      <c r="Q135" s="31">
        <f>('Daten SFK'!P78)*$A$135</f>
        <v>0</v>
      </c>
      <c r="R135" s="31">
        <f>('Daten SFK'!Q78)*$A$135</f>
        <v>0</v>
      </c>
      <c r="S135" s="31">
        <f>('Daten SFK'!R78)*$A$135</f>
        <v>0</v>
      </c>
      <c r="T135" s="31">
        <f>('Daten SFK'!S78)*$A$135</f>
        <v>0</v>
      </c>
      <c r="U135" s="31">
        <f>('Daten SFK'!T78)*$A$135</f>
        <v>0</v>
      </c>
      <c r="V135" s="31">
        <f>('Daten SFK'!U78)*$A$135</f>
        <v>0</v>
      </c>
      <c r="W135" s="31">
        <f>('Daten SFK'!V78)*$A$135</f>
        <v>0</v>
      </c>
      <c r="X135" s="14"/>
      <c r="Y135" s="35">
        <v>4</v>
      </c>
    </row>
    <row r="136" spans="1:25" x14ac:dyDescent="0.25">
      <c r="A136" s="25">
        <v>0</v>
      </c>
      <c r="B136" s="70"/>
      <c r="C136" s="29" t="str">
        <f>'Daten SFK'!B79</f>
        <v>Erbsen, Samen, trocken</v>
      </c>
      <c r="D136" s="31">
        <f>('Daten SFK'!C79)*$A$136</f>
        <v>0</v>
      </c>
      <c r="E136" s="31">
        <f>('Daten SFK'!D79)*$A$136</f>
        <v>0</v>
      </c>
      <c r="F136" s="31">
        <f>('Daten SFK'!E79)*$A$136</f>
        <v>0</v>
      </c>
      <c r="G136" s="31">
        <f>('Daten SFK'!F79)*$A$136</f>
        <v>0</v>
      </c>
      <c r="H136" s="31">
        <f>('Daten SFK'!G79)*$A$136</f>
        <v>0</v>
      </c>
      <c r="I136" s="31">
        <f>('Daten SFK'!H79)*$A$136</f>
        <v>0</v>
      </c>
      <c r="J136" s="31">
        <f>('Daten SFK'!I79)*$A$136</f>
        <v>0</v>
      </c>
      <c r="K136" s="31">
        <f>('Daten SFK'!J79)*$A$136</f>
        <v>0</v>
      </c>
      <c r="L136" s="31">
        <f>('Daten SFK'!K79)*$A$136</f>
        <v>0</v>
      </c>
      <c r="M136" s="31">
        <f>('Daten SFK'!L79)*$A$136</f>
        <v>0</v>
      </c>
      <c r="N136" s="31">
        <f>('Daten SFK'!M79)*$A$136</f>
        <v>0</v>
      </c>
      <c r="O136" s="31">
        <f>('Daten SFK'!N79)*$A$136</f>
        <v>0</v>
      </c>
      <c r="P136" s="31">
        <f>('Daten SFK'!O79)*$A$136</f>
        <v>0</v>
      </c>
      <c r="Q136" s="31">
        <f>('Daten SFK'!P79)*$A$136</f>
        <v>0</v>
      </c>
      <c r="R136" s="31">
        <f>('Daten SFK'!Q79)*$A$136</f>
        <v>0</v>
      </c>
      <c r="S136" s="31">
        <f>('Daten SFK'!R79)*$A$136</f>
        <v>0</v>
      </c>
      <c r="T136" s="31">
        <f>('Daten SFK'!S79)*$A$136</f>
        <v>0</v>
      </c>
      <c r="U136" s="31">
        <f>('Daten SFK'!T79)*$A$136</f>
        <v>0</v>
      </c>
      <c r="V136" s="31">
        <f>('Daten SFK'!U79)*$A$136</f>
        <v>0</v>
      </c>
      <c r="W136" s="31">
        <f>('Daten SFK'!V79)*$A$136</f>
        <v>0</v>
      </c>
      <c r="X136" s="14"/>
      <c r="Y136" s="35">
        <v>4</v>
      </c>
    </row>
    <row r="137" spans="1:25" x14ac:dyDescent="0.25">
      <c r="A137" s="25">
        <v>0</v>
      </c>
      <c r="B137" s="70"/>
      <c r="C137" s="29" t="str">
        <f>'Daten SFK'!B80</f>
        <v>Erbsen, Schote und Samen, grün</v>
      </c>
      <c r="D137" s="31">
        <f>('Daten SFK'!C80)*$A$137</f>
        <v>0</v>
      </c>
      <c r="E137" s="31">
        <f>('Daten SFK'!D80)*$A$137</f>
        <v>0</v>
      </c>
      <c r="F137" s="31">
        <f>('Daten SFK'!E80)*$A$137</f>
        <v>0</v>
      </c>
      <c r="G137" s="31">
        <f>('Daten SFK'!F80)*$A$137</f>
        <v>0</v>
      </c>
      <c r="H137" s="31">
        <f>('Daten SFK'!G80)*$A$137</f>
        <v>0</v>
      </c>
      <c r="I137" s="31">
        <f>('Daten SFK'!H80)*$A$137</f>
        <v>0</v>
      </c>
      <c r="J137" s="31">
        <f>('Daten SFK'!I80)*$A$137</f>
        <v>0</v>
      </c>
      <c r="K137" s="31">
        <f>('Daten SFK'!J80)*$A$137</f>
        <v>0</v>
      </c>
      <c r="L137" s="31">
        <f>('Daten SFK'!K80)*$A$137</f>
        <v>0</v>
      </c>
      <c r="M137" s="31">
        <f>('Daten SFK'!L80)*$A$137</f>
        <v>0</v>
      </c>
      <c r="N137" s="31">
        <f>('Daten SFK'!M80)*$A$137</f>
        <v>0</v>
      </c>
      <c r="O137" s="31">
        <f>('Daten SFK'!N80)*$A$137</f>
        <v>0</v>
      </c>
      <c r="P137" s="31">
        <f>('Daten SFK'!O80)*$A$137</f>
        <v>0</v>
      </c>
      <c r="Q137" s="31">
        <f>('Daten SFK'!P80)*$A$137</f>
        <v>0</v>
      </c>
      <c r="R137" s="31">
        <f>('Daten SFK'!Q80)*$A$137</f>
        <v>0</v>
      </c>
      <c r="S137" s="31">
        <f>('Daten SFK'!R80)*$A$137</f>
        <v>0</v>
      </c>
      <c r="T137" s="31">
        <f>('Daten SFK'!S80)*$A$137</f>
        <v>0</v>
      </c>
      <c r="U137" s="31">
        <f>('Daten SFK'!T80)*$A$137</f>
        <v>0</v>
      </c>
      <c r="V137" s="31">
        <f>('Daten SFK'!U80)*$A$137</f>
        <v>0</v>
      </c>
      <c r="W137" s="31">
        <f>('Daten SFK'!V80)*$A$137</f>
        <v>0</v>
      </c>
      <c r="X137" s="14"/>
      <c r="Y137" s="35">
        <v>4</v>
      </c>
    </row>
    <row r="138" spans="1:25" x14ac:dyDescent="0.25">
      <c r="A138" s="25">
        <v>0</v>
      </c>
      <c r="B138" s="70"/>
      <c r="C138" s="29" t="str">
        <f>'Daten SFK'!B81</f>
        <v>Erbsen. grün, in Dose</v>
      </c>
      <c r="D138" s="31">
        <f>('Daten SFK'!C81)*$A$138</f>
        <v>0</v>
      </c>
      <c r="E138" s="31">
        <f>('Daten SFK'!D81)*$A$138</f>
        <v>0</v>
      </c>
      <c r="F138" s="31">
        <f>('Daten SFK'!E81)*$A$138</f>
        <v>0</v>
      </c>
      <c r="G138" s="31">
        <f>('Daten SFK'!F81)*$A$138</f>
        <v>0</v>
      </c>
      <c r="H138" s="31">
        <f>('Daten SFK'!G81)*$A$138</f>
        <v>0</v>
      </c>
      <c r="I138" s="31">
        <f>('Daten SFK'!H81)*$A$138</f>
        <v>0</v>
      </c>
      <c r="J138" s="31">
        <f>('Daten SFK'!I81)*$A$138</f>
        <v>0</v>
      </c>
      <c r="K138" s="31">
        <f>('Daten SFK'!J81)*$A$138</f>
        <v>0</v>
      </c>
      <c r="L138" s="31">
        <f>('Daten SFK'!K81)*$A$138</f>
        <v>0</v>
      </c>
      <c r="M138" s="31">
        <f>('Daten SFK'!L81)*$A$138</f>
        <v>0</v>
      </c>
      <c r="N138" s="31">
        <f>('Daten SFK'!M81)*$A$138</f>
        <v>0</v>
      </c>
      <c r="O138" s="31">
        <f>('Daten SFK'!N81)*$A$138</f>
        <v>0</v>
      </c>
      <c r="P138" s="31">
        <f>('Daten SFK'!O81)*$A$138</f>
        <v>0</v>
      </c>
      <c r="Q138" s="31">
        <f>('Daten SFK'!P81)*$A$138</f>
        <v>0</v>
      </c>
      <c r="R138" s="31">
        <f>('Daten SFK'!Q81)*$A$138</f>
        <v>0</v>
      </c>
      <c r="S138" s="31">
        <f>('Daten SFK'!R81)*$A$138</f>
        <v>0</v>
      </c>
      <c r="T138" s="31">
        <f>('Daten SFK'!S81)*$A$138</f>
        <v>0</v>
      </c>
      <c r="U138" s="31">
        <f>('Daten SFK'!T81)*$A$138</f>
        <v>0</v>
      </c>
      <c r="V138" s="31">
        <f>('Daten SFK'!U81)*$A$138</f>
        <v>0</v>
      </c>
      <c r="W138" s="31">
        <f>('Daten SFK'!V81)*$A$138</f>
        <v>0</v>
      </c>
      <c r="X138" s="14"/>
      <c r="Y138" s="35">
        <v>4</v>
      </c>
    </row>
    <row r="139" spans="1:25" x14ac:dyDescent="0.25">
      <c r="A139" s="25">
        <v>0</v>
      </c>
      <c r="B139" s="70"/>
      <c r="C139" s="29" t="str">
        <f>'Daten SFK'!B82</f>
        <v>Erdbeere</v>
      </c>
      <c r="D139" s="31">
        <f>('Daten SFK'!C82)*$A$139</f>
        <v>0</v>
      </c>
      <c r="E139" s="31">
        <f>('Daten SFK'!D82)*$A$139</f>
        <v>0</v>
      </c>
      <c r="F139" s="31">
        <f>('Daten SFK'!E82)*$A$139</f>
        <v>0</v>
      </c>
      <c r="G139" s="31">
        <f>('Daten SFK'!F82)*$A$139</f>
        <v>0</v>
      </c>
      <c r="H139" s="31">
        <f>('Daten SFK'!G82)*$A$139</f>
        <v>0</v>
      </c>
      <c r="I139" s="31">
        <f>('Daten SFK'!H82)*$A$139</f>
        <v>0</v>
      </c>
      <c r="J139" s="31">
        <f>('Daten SFK'!I82)*$A$139</f>
        <v>0</v>
      </c>
      <c r="K139" s="31">
        <f>('Daten SFK'!J82)*$A$139</f>
        <v>0</v>
      </c>
      <c r="L139" s="31">
        <f>('Daten SFK'!K82)*$A$139</f>
        <v>0</v>
      </c>
      <c r="M139" s="31">
        <f>('Daten SFK'!L82)*$A$139</f>
        <v>0</v>
      </c>
      <c r="N139" s="31">
        <f>('Daten SFK'!M82)*$A$139</f>
        <v>0</v>
      </c>
      <c r="O139" s="31">
        <f>('Daten SFK'!N82)*$A$139</f>
        <v>0</v>
      </c>
      <c r="P139" s="31">
        <f>('Daten SFK'!O82)*$A$139</f>
        <v>0</v>
      </c>
      <c r="Q139" s="31">
        <f>('Daten SFK'!P82)*$A$139</f>
        <v>0</v>
      </c>
      <c r="R139" s="31">
        <f>('Daten SFK'!Q82)*$A$139</f>
        <v>0</v>
      </c>
      <c r="S139" s="31">
        <f>('Daten SFK'!R82)*$A$139</f>
        <v>0</v>
      </c>
      <c r="T139" s="31">
        <f>('Daten SFK'!S82)*$A$139</f>
        <v>0</v>
      </c>
      <c r="U139" s="31">
        <f>('Daten SFK'!T82)*$A$139</f>
        <v>0</v>
      </c>
      <c r="V139" s="31">
        <f>('Daten SFK'!U82)*$A$139</f>
        <v>0</v>
      </c>
      <c r="W139" s="31">
        <f>('Daten SFK'!V82)*$A$139</f>
        <v>0</v>
      </c>
      <c r="X139" s="14"/>
      <c r="Y139" s="35">
        <v>4</v>
      </c>
    </row>
    <row r="140" spans="1:25" x14ac:dyDescent="0.25">
      <c r="A140" s="25">
        <v>0</v>
      </c>
      <c r="B140" s="70"/>
      <c r="C140" s="29" t="str">
        <f>'Daten SFK'!B83</f>
        <v>Erdnuss</v>
      </c>
      <c r="D140" s="31">
        <f>('Daten SFK'!C83)*$A$140</f>
        <v>0</v>
      </c>
      <c r="E140" s="31">
        <f>('Daten SFK'!D83)*$A$140</f>
        <v>0</v>
      </c>
      <c r="F140" s="31">
        <f>('Daten SFK'!E83)*$A$140</f>
        <v>0</v>
      </c>
      <c r="G140" s="31">
        <f>('Daten SFK'!F83)*$A$140</f>
        <v>0</v>
      </c>
      <c r="H140" s="31">
        <f>('Daten SFK'!G83)*$A$140</f>
        <v>0</v>
      </c>
      <c r="I140" s="31">
        <f>('Daten SFK'!H83)*$A$140</f>
        <v>0</v>
      </c>
      <c r="J140" s="31">
        <f>('Daten SFK'!I83)*$A$140</f>
        <v>0</v>
      </c>
      <c r="K140" s="31">
        <f>('Daten SFK'!J83)*$A$140</f>
        <v>0</v>
      </c>
      <c r="L140" s="31">
        <f>('Daten SFK'!K83)*$A$140</f>
        <v>0</v>
      </c>
      <c r="M140" s="31">
        <f>('Daten SFK'!L83)*$A$140</f>
        <v>0</v>
      </c>
      <c r="N140" s="31">
        <f>('Daten SFK'!M83)*$A$140</f>
        <v>0</v>
      </c>
      <c r="O140" s="31">
        <f>('Daten SFK'!N83)*$A$140</f>
        <v>0</v>
      </c>
      <c r="P140" s="31">
        <f>('Daten SFK'!O83)*$A$140</f>
        <v>0</v>
      </c>
      <c r="Q140" s="31">
        <f>('Daten SFK'!P83)*$A$140</f>
        <v>0</v>
      </c>
      <c r="R140" s="31">
        <f>('Daten SFK'!Q83)*$A$140</f>
        <v>0</v>
      </c>
      <c r="S140" s="31">
        <f>('Daten SFK'!R83)*$A$140</f>
        <v>0</v>
      </c>
      <c r="T140" s="31">
        <f>('Daten SFK'!S83)*$A$140</f>
        <v>0</v>
      </c>
      <c r="U140" s="31">
        <f>('Daten SFK'!T83)*$A$140</f>
        <v>0</v>
      </c>
      <c r="V140" s="31">
        <f>('Daten SFK'!U83)*$A$140</f>
        <v>0</v>
      </c>
      <c r="W140" s="31">
        <f>('Daten SFK'!V83)*$A$140</f>
        <v>0</v>
      </c>
      <c r="X140" s="14"/>
      <c r="Y140" s="35">
        <v>4</v>
      </c>
    </row>
    <row r="141" spans="1:25" x14ac:dyDescent="0.25">
      <c r="A141" s="25">
        <v>0</v>
      </c>
      <c r="B141" s="70"/>
      <c r="C141" s="29" t="str">
        <f>'Daten SFK'!B84</f>
        <v>Erdnuss. ungesalzen. geröstet</v>
      </c>
      <c r="D141" s="31">
        <f>('Daten SFK'!C84)*$A$141</f>
        <v>0</v>
      </c>
      <c r="E141" s="31">
        <f>('Daten SFK'!D84)*$A$141</f>
        <v>0</v>
      </c>
      <c r="F141" s="31">
        <f>('Daten SFK'!E84)*$A$141</f>
        <v>0</v>
      </c>
      <c r="G141" s="31">
        <f>('Daten SFK'!F84)*$A$141</f>
        <v>0</v>
      </c>
      <c r="H141" s="31">
        <f>('Daten SFK'!G84)*$A$141</f>
        <v>0</v>
      </c>
      <c r="I141" s="31">
        <f>('Daten SFK'!H84)*$A$141</f>
        <v>0</v>
      </c>
      <c r="J141" s="31">
        <f>('Daten SFK'!I84)*$A$141</f>
        <v>0</v>
      </c>
      <c r="K141" s="31">
        <f>('Daten SFK'!J84)*$A$141</f>
        <v>0</v>
      </c>
      <c r="L141" s="31">
        <f>('Daten SFK'!K84)*$A$141</f>
        <v>0</v>
      </c>
      <c r="M141" s="31">
        <f>('Daten SFK'!L84)*$A$141</f>
        <v>0</v>
      </c>
      <c r="N141" s="31">
        <f>('Daten SFK'!M84)*$A$141</f>
        <v>0</v>
      </c>
      <c r="O141" s="31">
        <f>('Daten SFK'!N84)*$A$141</f>
        <v>0</v>
      </c>
      <c r="P141" s="31">
        <f>('Daten SFK'!O84)*$A$141</f>
        <v>0</v>
      </c>
      <c r="Q141" s="31">
        <f>('Daten SFK'!P84)*$A$141</f>
        <v>0</v>
      </c>
      <c r="R141" s="31">
        <f>('Daten SFK'!Q84)*$A$141</f>
        <v>0</v>
      </c>
      <c r="S141" s="31">
        <f>('Daten SFK'!R84)*$A$141</f>
        <v>0</v>
      </c>
      <c r="T141" s="31">
        <f>('Daten SFK'!S84)*$A$141</f>
        <v>0</v>
      </c>
      <c r="U141" s="31">
        <f>('Daten SFK'!T84)*$A$141</f>
        <v>0</v>
      </c>
      <c r="V141" s="31">
        <f>('Daten SFK'!U84)*$A$141</f>
        <v>0</v>
      </c>
      <c r="W141" s="31">
        <f>('Daten SFK'!V84)*$A$141</f>
        <v>0</v>
      </c>
      <c r="X141" s="14"/>
      <c r="Y141" s="35">
        <v>4</v>
      </c>
    </row>
    <row r="142" spans="1:25" x14ac:dyDescent="0.25">
      <c r="A142" s="25">
        <v>0</v>
      </c>
      <c r="B142" s="70"/>
      <c r="C142" s="29" t="str">
        <f>'Daten SFK'!B85</f>
        <v>Erdnusspaste</v>
      </c>
      <c r="D142" s="31">
        <f>('Daten SFK'!C85)*$A$142</f>
        <v>0</v>
      </c>
      <c r="E142" s="31">
        <f>('Daten SFK'!D85)*$A$142</f>
        <v>0</v>
      </c>
      <c r="F142" s="31">
        <f>('Daten SFK'!E85)*$A$142</f>
        <v>0</v>
      </c>
      <c r="G142" s="31">
        <f>('Daten SFK'!F85)*$A$142</f>
        <v>0</v>
      </c>
      <c r="H142" s="31">
        <f>('Daten SFK'!G85)*$A$142</f>
        <v>0</v>
      </c>
      <c r="I142" s="31">
        <f>('Daten SFK'!H85)*$A$142</f>
        <v>0</v>
      </c>
      <c r="J142" s="31">
        <f>('Daten SFK'!I85)*$A$142</f>
        <v>0</v>
      </c>
      <c r="K142" s="31">
        <f>('Daten SFK'!J85)*$A$142</f>
        <v>0</v>
      </c>
      <c r="L142" s="31">
        <f>('Daten SFK'!K85)*$A$142</f>
        <v>0</v>
      </c>
      <c r="M142" s="31">
        <f>('Daten SFK'!L85)*$A$142</f>
        <v>0</v>
      </c>
      <c r="N142" s="31">
        <f>('Daten SFK'!M85)*$A$142</f>
        <v>0</v>
      </c>
      <c r="O142" s="31">
        <f>('Daten SFK'!N85)*$A$142</f>
        <v>0</v>
      </c>
      <c r="P142" s="31">
        <f>('Daten SFK'!O85)*$A$142</f>
        <v>0</v>
      </c>
      <c r="Q142" s="31">
        <f>('Daten SFK'!P85)*$A$142</f>
        <v>0</v>
      </c>
      <c r="R142" s="31">
        <f>('Daten SFK'!Q85)*$A$142</f>
        <v>0</v>
      </c>
      <c r="S142" s="31">
        <f>('Daten SFK'!R85)*$A$142</f>
        <v>0</v>
      </c>
      <c r="T142" s="31">
        <f>('Daten SFK'!S85)*$A$142</f>
        <v>0</v>
      </c>
      <c r="U142" s="31">
        <f>('Daten SFK'!T85)*$A$142</f>
        <v>0</v>
      </c>
      <c r="V142" s="31">
        <f>('Daten SFK'!U85)*$A$142</f>
        <v>0</v>
      </c>
      <c r="W142" s="31">
        <f>('Daten SFK'!V85)*$A$142</f>
        <v>0</v>
      </c>
      <c r="X142" s="14"/>
      <c r="Y142" s="35">
        <v>4</v>
      </c>
    </row>
    <row r="143" spans="1:25" x14ac:dyDescent="0.25">
      <c r="A143" s="25">
        <v>0</v>
      </c>
      <c r="B143" s="70"/>
      <c r="C143" s="29" t="str">
        <f>'Daten SFK'!B86</f>
        <v>Feige. getrocknet</v>
      </c>
      <c r="D143" s="31">
        <f>('Daten SFK'!C86)*$A$143</f>
        <v>0</v>
      </c>
      <c r="E143" s="31">
        <f>('Daten SFK'!D86)*$A$143</f>
        <v>0</v>
      </c>
      <c r="F143" s="31">
        <f>('Daten SFK'!E86)*$A$143</f>
        <v>0</v>
      </c>
      <c r="G143" s="31">
        <f>('Daten SFK'!F86)*$A$143</f>
        <v>0</v>
      </c>
      <c r="H143" s="31">
        <f>('Daten SFK'!G86)*$A$143</f>
        <v>0</v>
      </c>
      <c r="I143" s="31">
        <f>('Daten SFK'!H86)*$A$143</f>
        <v>0</v>
      </c>
      <c r="J143" s="31">
        <f>('Daten SFK'!I86)*$A$143</f>
        <v>0</v>
      </c>
      <c r="K143" s="31">
        <f>('Daten SFK'!J86)*$A$143</f>
        <v>0</v>
      </c>
      <c r="L143" s="31">
        <f>('Daten SFK'!K86)*$A$143</f>
        <v>0</v>
      </c>
      <c r="M143" s="31">
        <f>('Daten SFK'!L86)*$A$143</f>
        <v>0</v>
      </c>
      <c r="N143" s="31">
        <f>('Daten SFK'!M86)*$A$143</f>
        <v>0</v>
      </c>
      <c r="O143" s="31">
        <f>('Daten SFK'!N86)*$A$143</f>
        <v>0</v>
      </c>
      <c r="P143" s="31">
        <f>('Daten SFK'!O86)*$A$143</f>
        <v>0</v>
      </c>
      <c r="Q143" s="31">
        <f>('Daten SFK'!P86)*$A$143</f>
        <v>0</v>
      </c>
      <c r="R143" s="31">
        <f>('Daten SFK'!Q86)*$A$143</f>
        <v>0</v>
      </c>
      <c r="S143" s="31">
        <f>('Daten SFK'!R86)*$A$143</f>
        <v>0</v>
      </c>
      <c r="T143" s="31">
        <f>('Daten SFK'!S86)*$A$143</f>
        <v>0</v>
      </c>
      <c r="U143" s="31">
        <f>('Daten SFK'!T86)*$A$143</f>
        <v>0</v>
      </c>
      <c r="V143" s="31">
        <f>('Daten SFK'!U86)*$A$143</f>
        <v>0</v>
      </c>
      <c r="W143" s="31">
        <f>('Daten SFK'!V86)*$A$143</f>
        <v>0</v>
      </c>
      <c r="X143" s="14"/>
      <c r="Y143" s="35">
        <v>4</v>
      </c>
    </row>
    <row r="144" spans="1:25" x14ac:dyDescent="0.25">
      <c r="A144" s="25">
        <v>0</v>
      </c>
      <c r="B144" s="70"/>
      <c r="C144" s="29" t="str">
        <f>'Daten SFK'!B87</f>
        <v>Feldsalat. Rapunzel</v>
      </c>
      <c r="D144" s="31">
        <f>('Daten SFK'!C87)*$A$144</f>
        <v>0</v>
      </c>
      <c r="E144" s="31">
        <f>('Daten SFK'!D87)*$A$144</f>
        <v>0</v>
      </c>
      <c r="F144" s="31">
        <f>('Daten SFK'!E87)*$A$144</f>
        <v>0</v>
      </c>
      <c r="G144" s="31">
        <f>('Daten SFK'!F87)*$A$144</f>
        <v>0</v>
      </c>
      <c r="H144" s="31">
        <f>('Daten SFK'!G87)*$A$144</f>
        <v>0</v>
      </c>
      <c r="I144" s="31">
        <f>('Daten SFK'!H87)*$A$144</f>
        <v>0</v>
      </c>
      <c r="J144" s="31">
        <f>('Daten SFK'!I87)*$A$144</f>
        <v>0</v>
      </c>
      <c r="K144" s="31">
        <f>('Daten SFK'!J87)*$A$144</f>
        <v>0</v>
      </c>
      <c r="L144" s="31">
        <f>('Daten SFK'!K87)*$A$144</f>
        <v>0</v>
      </c>
      <c r="M144" s="31">
        <f>('Daten SFK'!L87)*$A$144</f>
        <v>0</v>
      </c>
      <c r="N144" s="31">
        <f>('Daten SFK'!M87)*$A$144</f>
        <v>0</v>
      </c>
      <c r="O144" s="31">
        <f>('Daten SFK'!N87)*$A$144</f>
        <v>0</v>
      </c>
      <c r="P144" s="31">
        <f>('Daten SFK'!O87)*$A$144</f>
        <v>0</v>
      </c>
      <c r="Q144" s="31">
        <f>('Daten SFK'!P87)*$A$144</f>
        <v>0</v>
      </c>
      <c r="R144" s="31">
        <f>('Daten SFK'!Q87)*$A$144</f>
        <v>0</v>
      </c>
      <c r="S144" s="31">
        <f>('Daten SFK'!R87)*$A$144</f>
        <v>0</v>
      </c>
      <c r="T144" s="31">
        <f>('Daten SFK'!S87)*$A$144</f>
        <v>0</v>
      </c>
      <c r="U144" s="31">
        <f>('Daten SFK'!T87)*$A$144</f>
        <v>0</v>
      </c>
      <c r="V144" s="31">
        <f>('Daten SFK'!U87)*$A$144</f>
        <v>0</v>
      </c>
      <c r="W144" s="31">
        <f>('Daten SFK'!V87)*$A$144</f>
        <v>0</v>
      </c>
      <c r="X144" s="14"/>
      <c r="Y144" s="35">
        <v>4</v>
      </c>
    </row>
    <row r="145" spans="1:25" x14ac:dyDescent="0.25">
      <c r="A145" s="25">
        <v>0</v>
      </c>
      <c r="B145" s="70"/>
      <c r="C145" s="29" t="str">
        <f>'Daten SFK'!B88</f>
        <v>Fenchel. Blatt</v>
      </c>
      <c r="D145" s="31">
        <f>('Daten SFK'!C88)*$A$145</f>
        <v>0</v>
      </c>
      <c r="E145" s="31">
        <f>('Daten SFK'!D88)*$A$145</f>
        <v>0</v>
      </c>
      <c r="F145" s="31">
        <f>('Daten SFK'!E88)*$A$145</f>
        <v>0</v>
      </c>
      <c r="G145" s="31">
        <f>('Daten SFK'!F88)*$A$145</f>
        <v>0</v>
      </c>
      <c r="H145" s="31">
        <f>('Daten SFK'!G88)*$A$145</f>
        <v>0</v>
      </c>
      <c r="I145" s="31">
        <f>('Daten SFK'!H88)*$A$145</f>
        <v>0</v>
      </c>
      <c r="J145" s="31">
        <f>('Daten SFK'!I88)*$A$145</f>
        <v>0</v>
      </c>
      <c r="K145" s="31">
        <f>('Daten SFK'!J88)*$A$145</f>
        <v>0</v>
      </c>
      <c r="L145" s="31">
        <f>('Daten SFK'!K88)*$A$145</f>
        <v>0</v>
      </c>
      <c r="M145" s="31">
        <f>('Daten SFK'!L88)*$A$145</f>
        <v>0</v>
      </c>
      <c r="N145" s="31">
        <f>('Daten SFK'!M88)*$A$145</f>
        <v>0</v>
      </c>
      <c r="O145" s="31">
        <f>('Daten SFK'!N88)*$A$145</f>
        <v>0</v>
      </c>
      <c r="P145" s="31">
        <f>('Daten SFK'!O88)*$A$145</f>
        <v>0</v>
      </c>
      <c r="Q145" s="31">
        <f>('Daten SFK'!P88)*$A$145</f>
        <v>0</v>
      </c>
      <c r="R145" s="31">
        <f>('Daten SFK'!Q88)*$A$145</f>
        <v>0</v>
      </c>
      <c r="S145" s="31">
        <f>('Daten SFK'!R88)*$A$145</f>
        <v>0</v>
      </c>
      <c r="T145" s="31">
        <f>('Daten SFK'!S88)*$A$145</f>
        <v>0</v>
      </c>
      <c r="U145" s="31">
        <f>('Daten SFK'!T88)*$A$145</f>
        <v>0</v>
      </c>
      <c r="V145" s="31">
        <f>('Daten SFK'!U88)*$A$145</f>
        <v>0</v>
      </c>
      <c r="W145" s="31">
        <f>('Daten SFK'!V88)*$A$145</f>
        <v>0</v>
      </c>
      <c r="X145" s="14"/>
      <c r="Y145" s="35">
        <v>4</v>
      </c>
    </row>
    <row r="146" spans="1:25" x14ac:dyDescent="0.25">
      <c r="A146" s="25">
        <v>0</v>
      </c>
      <c r="B146" s="70"/>
      <c r="C146" s="29" t="str">
        <f>'Daten SFK'!B89</f>
        <v>Fetakäse. 45% Fett i. Tr.</v>
      </c>
      <c r="D146" s="31">
        <f>('Daten SFK'!C89)*$A$146</f>
        <v>0</v>
      </c>
      <c r="E146" s="31">
        <f>('Daten SFK'!D89)*$A$146</f>
        <v>0</v>
      </c>
      <c r="F146" s="31">
        <f>('Daten SFK'!E89)*$A$146</f>
        <v>0</v>
      </c>
      <c r="G146" s="31">
        <f>('Daten SFK'!F89)*$A$146</f>
        <v>0</v>
      </c>
      <c r="H146" s="31">
        <f>('Daten SFK'!G89)*$A$146</f>
        <v>0</v>
      </c>
      <c r="I146" s="31">
        <f>('Daten SFK'!H89)*$A$146</f>
        <v>0</v>
      </c>
      <c r="J146" s="31">
        <f>('Daten SFK'!I89)*$A$146</f>
        <v>0</v>
      </c>
      <c r="K146" s="31">
        <f>('Daten SFK'!J89)*$A$146</f>
        <v>0</v>
      </c>
      <c r="L146" s="31">
        <f>('Daten SFK'!K89)*$A$146</f>
        <v>0</v>
      </c>
      <c r="M146" s="31">
        <f>('Daten SFK'!L89)*$A$146</f>
        <v>0</v>
      </c>
      <c r="N146" s="31">
        <f>('Daten SFK'!M89)*$A$146</f>
        <v>0</v>
      </c>
      <c r="O146" s="31">
        <f>('Daten SFK'!N89)*$A$146</f>
        <v>0</v>
      </c>
      <c r="P146" s="31">
        <f>('Daten SFK'!O89)*$A$146</f>
        <v>0</v>
      </c>
      <c r="Q146" s="31">
        <f>('Daten SFK'!P89)*$A$146</f>
        <v>0</v>
      </c>
      <c r="R146" s="31">
        <f>('Daten SFK'!Q89)*$A$146</f>
        <v>0</v>
      </c>
      <c r="S146" s="31">
        <f>('Daten SFK'!R89)*$A$146</f>
        <v>0</v>
      </c>
      <c r="T146" s="31">
        <f>('Daten SFK'!S89)*$A$146</f>
        <v>0</v>
      </c>
      <c r="U146" s="31">
        <f>('Daten SFK'!T89)*$A$146</f>
        <v>0</v>
      </c>
      <c r="V146" s="31">
        <f>('Daten SFK'!U89)*$A$146</f>
        <v>0</v>
      </c>
      <c r="W146" s="31">
        <f>('Daten SFK'!V89)*$A$146</f>
        <v>0</v>
      </c>
      <c r="X146" s="14"/>
      <c r="Y146" s="35">
        <v>4</v>
      </c>
    </row>
    <row r="147" spans="1:25" x14ac:dyDescent="0.25">
      <c r="A147" s="25">
        <v>0</v>
      </c>
      <c r="B147" s="70"/>
      <c r="C147" s="29" t="str">
        <f>'Daten SFK'!B90</f>
        <v>Flunder</v>
      </c>
      <c r="D147" s="31">
        <f>('Daten SFK'!C90)*$A$147</f>
        <v>0</v>
      </c>
      <c r="E147" s="31">
        <f>('Daten SFK'!D90)*$A$147</f>
        <v>0</v>
      </c>
      <c r="F147" s="31">
        <f>('Daten SFK'!E90)*$A$147</f>
        <v>0</v>
      </c>
      <c r="G147" s="31">
        <f>('Daten SFK'!F90)*$A$147</f>
        <v>0</v>
      </c>
      <c r="H147" s="31">
        <f>('Daten SFK'!G90)*$A$147</f>
        <v>0</v>
      </c>
      <c r="I147" s="31">
        <f>('Daten SFK'!H90)*$A$147</f>
        <v>0</v>
      </c>
      <c r="J147" s="31">
        <f>('Daten SFK'!I90)*$A$147</f>
        <v>0</v>
      </c>
      <c r="K147" s="31">
        <f>('Daten SFK'!J90)*$A$147</f>
        <v>0</v>
      </c>
      <c r="L147" s="31">
        <f>('Daten SFK'!K90)*$A$147</f>
        <v>0</v>
      </c>
      <c r="M147" s="31">
        <f>('Daten SFK'!L90)*$A$147</f>
        <v>0</v>
      </c>
      <c r="N147" s="31">
        <f>('Daten SFK'!M90)*$A$147</f>
        <v>0</v>
      </c>
      <c r="O147" s="31">
        <f>('Daten SFK'!N90)*$A$147</f>
        <v>0</v>
      </c>
      <c r="P147" s="31">
        <f>('Daten SFK'!O90)*$A$147</f>
        <v>0</v>
      </c>
      <c r="Q147" s="31">
        <f>('Daten SFK'!P90)*$A$147</f>
        <v>0</v>
      </c>
      <c r="R147" s="31">
        <f>('Daten SFK'!Q90)*$A$147</f>
        <v>0</v>
      </c>
      <c r="S147" s="31">
        <f>('Daten SFK'!R90)*$A$147</f>
        <v>0</v>
      </c>
      <c r="T147" s="31">
        <f>('Daten SFK'!S90)*$A$147</f>
        <v>0</v>
      </c>
      <c r="U147" s="31">
        <f>('Daten SFK'!T90)*$A$147</f>
        <v>0</v>
      </c>
      <c r="V147" s="31">
        <f>('Daten SFK'!U90)*$A$147</f>
        <v>0</v>
      </c>
      <c r="W147" s="31">
        <f>('Daten SFK'!V90)*$A$147</f>
        <v>0</v>
      </c>
      <c r="X147" s="14"/>
      <c r="Y147" s="35">
        <v>4</v>
      </c>
    </row>
    <row r="148" spans="1:25" x14ac:dyDescent="0.25">
      <c r="A148" s="25">
        <v>0</v>
      </c>
      <c r="B148" s="70"/>
      <c r="C148" s="29" t="str">
        <f>'Daten SFK'!B91</f>
        <v>Forelle</v>
      </c>
      <c r="D148" s="31">
        <f>('Daten SFK'!C91)*$A$148</f>
        <v>0</v>
      </c>
      <c r="E148" s="31">
        <f>('Daten SFK'!D91)*$A$148</f>
        <v>0</v>
      </c>
      <c r="F148" s="31">
        <f>('Daten SFK'!E91)*$A$148</f>
        <v>0</v>
      </c>
      <c r="G148" s="31">
        <f>('Daten SFK'!F91)*$A$148</f>
        <v>0</v>
      </c>
      <c r="H148" s="31">
        <f>('Daten SFK'!G91)*$A$148</f>
        <v>0</v>
      </c>
      <c r="I148" s="31">
        <f>('Daten SFK'!H91)*$A$148</f>
        <v>0</v>
      </c>
      <c r="J148" s="31">
        <f>('Daten SFK'!I91)*$A$148</f>
        <v>0</v>
      </c>
      <c r="K148" s="31">
        <f>('Daten SFK'!J91)*$A$148</f>
        <v>0</v>
      </c>
      <c r="L148" s="31">
        <f>('Daten SFK'!K91)*$A$148</f>
        <v>0</v>
      </c>
      <c r="M148" s="31">
        <f>('Daten SFK'!L91)*$A$148</f>
        <v>0</v>
      </c>
      <c r="N148" s="31">
        <f>('Daten SFK'!M91)*$A$148</f>
        <v>0</v>
      </c>
      <c r="O148" s="31">
        <f>('Daten SFK'!N91)*$A$148</f>
        <v>0</v>
      </c>
      <c r="P148" s="31">
        <f>('Daten SFK'!O91)*$A$148</f>
        <v>0</v>
      </c>
      <c r="Q148" s="31">
        <f>('Daten SFK'!P91)*$A$148</f>
        <v>0</v>
      </c>
      <c r="R148" s="31">
        <f>('Daten SFK'!Q91)*$A$148</f>
        <v>0</v>
      </c>
      <c r="S148" s="31">
        <f>('Daten SFK'!R91)*$A$148</f>
        <v>0</v>
      </c>
      <c r="T148" s="31">
        <f>('Daten SFK'!S91)*$A$148</f>
        <v>0</v>
      </c>
      <c r="U148" s="31">
        <f>('Daten SFK'!T91)*$A$148</f>
        <v>0</v>
      </c>
      <c r="V148" s="31">
        <f>('Daten SFK'!U91)*$A$148</f>
        <v>0</v>
      </c>
      <c r="W148" s="31">
        <f>('Daten SFK'!V91)*$A$148</f>
        <v>0</v>
      </c>
      <c r="X148" s="14"/>
      <c r="Y148" s="35">
        <v>4</v>
      </c>
    </row>
    <row r="149" spans="1:25" x14ac:dyDescent="0.25">
      <c r="A149" s="25">
        <v>0</v>
      </c>
      <c r="B149" s="70"/>
      <c r="C149" s="29" t="str">
        <f>'Daten SFK'!B92</f>
        <v>Frankfurter Würstchen</v>
      </c>
      <c r="D149" s="31">
        <f>('Daten SFK'!C92)*$A$149</f>
        <v>0</v>
      </c>
      <c r="E149" s="31">
        <f>('Daten SFK'!D92)*$A$149</f>
        <v>0</v>
      </c>
      <c r="F149" s="31">
        <f>('Daten SFK'!E92)*$A$149</f>
        <v>0</v>
      </c>
      <c r="G149" s="31">
        <f>('Daten SFK'!F92)*$A$149</f>
        <v>0</v>
      </c>
      <c r="H149" s="31">
        <f>('Daten SFK'!G92)*$A$149</f>
        <v>0</v>
      </c>
      <c r="I149" s="31">
        <f>('Daten SFK'!H92)*$A$149</f>
        <v>0</v>
      </c>
      <c r="J149" s="31">
        <f>('Daten SFK'!I92)*$A$149</f>
        <v>0</v>
      </c>
      <c r="K149" s="31">
        <f>('Daten SFK'!J92)*$A$149</f>
        <v>0</v>
      </c>
      <c r="L149" s="31">
        <f>('Daten SFK'!K92)*$A$149</f>
        <v>0</v>
      </c>
      <c r="M149" s="31">
        <f>('Daten SFK'!L92)*$A$149</f>
        <v>0</v>
      </c>
      <c r="N149" s="31">
        <f>('Daten SFK'!M92)*$A$149</f>
        <v>0</v>
      </c>
      <c r="O149" s="31">
        <f>('Daten SFK'!N92)*$A$149</f>
        <v>0</v>
      </c>
      <c r="P149" s="31">
        <f>('Daten SFK'!O92)*$A$149</f>
        <v>0</v>
      </c>
      <c r="Q149" s="31">
        <f>('Daten SFK'!P92)*$A$149</f>
        <v>0</v>
      </c>
      <c r="R149" s="31">
        <f>('Daten SFK'!Q92)*$A$149</f>
        <v>0</v>
      </c>
      <c r="S149" s="31">
        <f>('Daten SFK'!R92)*$A$149</f>
        <v>0</v>
      </c>
      <c r="T149" s="31">
        <f>('Daten SFK'!S92)*$A$149</f>
        <v>0</v>
      </c>
      <c r="U149" s="31">
        <f>('Daten SFK'!T92)*$A$149</f>
        <v>0</v>
      </c>
      <c r="V149" s="31">
        <f>('Daten SFK'!U92)*$A$149</f>
        <v>0</v>
      </c>
      <c r="W149" s="31">
        <f>('Daten SFK'!V92)*$A$149</f>
        <v>0</v>
      </c>
      <c r="X149" s="14"/>
      <c r="Y149" s="35">
        <v>4</v>
      </c>
    </row>
    <row r="150" spans="1:25" x14ac:dyDescent="0.25">
      <c r="A150" s="25">
        <v>0</v>
      </c>
      <c r="B150" s="70"/>
      <c r="C150" s="29" t="str">
        <f>'Daten SFK'!B93</f>
        <v>Frischkäse. Doppelrahmfrischkäse 60%-85% Fett</v>
      </c>
      <c r="D150" s="31">
        <f>('Daten SFK'!C93)*$A$150</f>
        <v>0</v>
      </c>
      <c r="E150" s="31">
        <f>('Daten SFK'!D93)*$A$150</f>
        <v>0</v>
      </c>
      <c r="F150" s="31">
        <f>('Daten SFK'!E93)*$A$150</f>
        <v>0</v>
      </c>
      <c r="G150" s="31">
        <f>('Daten SFK'!F93)*$A$150</f>
        <v>0</v>
      </c>
      <c r="H150" s="31">
        <f>('Daten SFK'!G93)*$A$150</f>
        <v>0</v>
      </c>
      <c r="I150" s="31">
        <f>('Daten SFK'!H93)*$A$150</f>
        <v>0</v>
      </c>
      <c r="J150" s="31">
        <f>('Daten SFK'!I93)*$A$150</f>
        <v>0</v>
      </c>
      <c r="K150" s="31">
        <f>('Daten SFK'!J93)*$A$150</f>
        <v>0</v>
      </c>
      <c r="L150" s="31">
        <f>('Daten SFK'!K93)*$A$150</f>
        <v>0</v>
      </c>
      <c r="M150" s="31">
        <f>('Daten SFK'!L93)*$A$150</f>
        <v>0</v>
      </c>
      <c r="N150" s="31">
        <f>('Daten SFK'!M93)*$A$150</f>
        <v>0</v>
      </c>
      <c r="O150" s="31">
        <f>('Daten SFK'!N93)*$A$150</f>
        <v>0</v>
      </c>
      <c r="P150" s="31">
        <f>('Daten SFK'!O93)*$A$150</f>
        <v>0</v>
      </c>
      <c r="Q150" s="31">
        <f>('Daten SFK'!P93)*$A$150</f>
        <v>0</v>
      </c>
      <c r="R150" s="31">
        <f>('Daten SFK'!Q93)*$A$150</f>
        <v>0</v>
      </c>
      <c r="S150" s="31">
        <f>('Daten SFK'!R93)*$A$150</f>
        <v>0</v>
      </c>
      <c r="T150" s="31">
        <f>('Daten SFK'!S93)*$A$150</f>
        <v>0</v>
      </c>
      <c r="U150" s="31">
        <f>('Daten SFK'!T93)*$A$150</f>
        <v>0</v>
      </c>
      <c r="V150" s="31">
        <f>('Daten SFK'!U93)*$A$150</f>
        <v>0</v>
      </c>
      <c r="W150" s="31">
        <f>('Daten SFK'!V93)*$A$150</f>
        <v>0</v>
      </c>
      <c r="X150" s="14"/>
      <c r="Y150" s="35">
        <v>4</v>
      </c>
    </row>
    <row r="151" spans="1:25" x14ac:dyDescent="0.25">
      <c r="A151" s="25">
        <v>0</v>
      </c>
      <c r="B151" s="70"/>
      <c r="C151" s="29" t="str">
        <f>'Daten SFK'!B94</f>
        <v>Frischkäse. Rahmfrischkäse 50% Fett i.Tr.</v>
      </c>
      <c r="D151" s="31">
        <f>('Daten SFK'!C94)*$A$151</f>
        <v>0</v>
      </c>
      <c r="E151" s="31">
        <f>('Daten SFK'!D94)*$A$151</f>
        <v>0</v>
      </c>
      <c r="F151" s="31">
        <f>('Daten SFK'!E94)*$A$151</f>
        <v>0</v>
      </c>
      <c r="G151" s="31">
        <f>('Daten SFK'!F94)*$A$151</f>
        <v>0</v>
      </c>
      <c r="H151" s="31">
        <f>('Daten SFK'!G94)*$A$151</f>
        <v>0</v>
      </c>
      <c r="I151" s="31">
        <f>('Daten SFK'!H94)*$A$151</f>
        <v>0</v>
      </c>
      <c r="J151" s="31">
        <f>('Daten SFK'!I94)*$A$151</f>
        <v>0</v>
      </c>
      <c r="K151" s="31">
        <f>('Daten SFK'!J94)*$A$151</f>
        <v>0</v>
      </c>
      <c r="L151" s="31">
        <f>('Daten SFK'!K94)*$A$151</f>
        <v>0</v>
      </c>
      <c r="M151" s="31">
        <f>('Daten SFK'!L94)*$A$151</f>
        <v>0</v>
      </c>
      <c r="N151" s="31">
        <f>('Daten SFK'!M94)*$A$151</f>
        <v>0</v>
      </c>
      <c r="O151" s="31">
        <f>('Daten SFK'!N94)*$A$151</f>
        <v>0</v>
      </c>
      <c r="P151" s="31">
        <f>('Daten SFK'!O94)*$A$151</f>
        <v>0</v>
      </c>
      <c r="Q151" s="31">
        <f>('Daten SFK'!P94)*$A$151</f>
        <v>0</v>
      </c>
      <c r="R151" s="31">
        <f>('Daten SFK'!Q94)*$A$151</f>
        <v>0</v>
      </c>
      <c r="S151" s="31">
        <f>('Daten SFK'!R94)*$A$151</f>
        <v>0</v>
      </c>
      <c r="T151" s="31">
        <f>('Daten SFK'!S94)*$A$151</f>
        <v>0</v>
      </c>
      <c r="U151" s="31">
        <f>('Daten SFK'!T94)*$A$151</f>
        <v>0</v>
      </c>
      <c r="V151" s="31">
        <f>('Daten SFK'!U94)*$A$151</f>
        <v>0</v>
      </c>
      <c r="W151" s="31">
        <f>('Daten SFK'!V94)*$A$151</f>
        <v>0</v>
      </c>
      <c r="X151" s="14"/>
      <c r="Y151" s="35">
        <v>4</v>
      </c>
    </row>
    <row r="152" spans="1:25" x14ac:dyDescent="0.25">
      <c r="A152" s="25">
        <v>0</v>
      </c>
      <c r="B152" s="70"/>
      <c r="C152" s="29" t="str">
        <f>'Daten SFK'!B95</f>
        <v>Frühstücksfleisch</v>
      </c>
      <c r="D152" s="31">
        <f>('Daten SFK'!C95)*$A$152</f>
        <v>0</v>
      </c>
      <c r="E152" s="31">
        <f>('Daten SFK'!D95)*$A$152</f>
        <v>0</v>
      </c>
      <c r="F152" s="31">
        <f>('Daten SFK'!E95)*$A$152</f>
        <v>0</v>
      </c>
      <c r="G152" s="31">
        <f>('Daten SFK'!F95)*$A$152</f>
        <v>0</v>
      </c>
      <c r="H152" s="31">
        <f>('Daten SFK'!G95)*$A$152</f>
        <v>0</v>
      </c>
      <c r="I152" s="31">
        <f>('Daten SFK'!H95)*$A$152</f>
        <v>0</v>
      </c>
      <c r="J152" s="31">
        <f>('Daten SFK'!I95)*$A$152</f>
        <v>0</v>
      </c>
      <c r="K152" s="31">
        <f>('Daten SFK'!J95)*$A$152</f>
        <v>0</v>
      </c>
      <c r="L152" s="31">
        <f>('Daten SFK'!K95)*$A$152</f>
        <v>0</v>
      </c>
      <c r="M152" s="31">
        <f>('Daten SFK'!L95)*$A$152</f>
        <v>0</v>
      </c>
      <c r="N152" s="31">
        <f>('Daten SFK'!M95)*$A$152</f>
        <v>0</v>
      </c>
      <c r="O152" s="31">
        <f>('Daten SFK'!N95)*$A$152</f>
        <v>0</v>
      </c>
      <c r="P152" s="31">
        <f>('Daten SFK'!O95)*$A$152</f>
        <v>0</v>
      </c>
      <c r="Q152" s="31">
        <f>('Daten SFK'!P95)*$A$152</f>
        <v>0</v>
      </c>
      <c r="R152" s="31">
        <f>('Daten SFK'!Q95)*$A$152</f>
        <v>0</v>
      </c>
      <c r="S152" s="31">
        <f>('Daten SFK'!R95)*$A$152</f>
        <v>0</v>
      </c>
      <c r="T152" s="31">
        <f>('Daten SFK'!S95)*$A$152</f>
        <v>0</v>
      </c>
      <c r="U152" s="31">
        <f>('Daten SFK'!T95)*$A$152</f>
        <v>0</v>
      </c>
      <c r="V152" s="31">
        <f>('Daten SFK'!U95)*$A$152</f>
        <v>0</v>
      </c>
      <c r="W152" s="31">
        <f>('Daten SFK'!V95)*$A$152</f>
        <v>0</v>
      </c>
      <c r="X152" s="14"/>
      <c r="Y152" s="35">
        <v>4</v>
      </c>
    </row>
    <row r="153" spans="1:25" x14ac:dyDescent="0.25">
      <c r="A153" s="25">
        <v>0</v>
      </c>
      <c r="B153" s="70"/>
      <c r="C153" s="29" t="str">
        <f>'Daten SFK'!B96</f>
        <v>Gans. mit Haut. Mittelwerte</v>
      </c>
      <c r="D153" s="31">
        <f>('Daten SFK'!C96)*$A$153</f>
        <v>0</v>
      </c>
      <c r="E153" s="31">
        <f>('Daten SFK'!D96)*$A$153</f>
        <v>0</v>
      </c>
      <c r="F153" s="31">
        <f>('Daten SFK'!E96)*$A$153</f>
        <v>0</v>
      </c>
      <c r="G153" s="31">
        <f>('Daten SFK'!F96)*$A$153</f>
        <v>0</v>
      </c>
      <c r="H153" s="31">
        <f>('Daten SFK'!G96)*$A$153</f>
        <v>0</v>
      </c>
      <c r="I153" s="31">
        <f>('Daten SFK'!H96)*$A$153</f>
        <v>0</v>
      </c>
      <c r="J153" s="31">
        <f>('Daten SFK'!I96)*$A$153</f>
        <v>0</v>
      </c>
      <c r="K153" s="31">
        <f>('Daten SFK'!J96)*$A$153</f>
        <v>0</v>
      </c>
      <c r="L153" s="31">
        <f>('Daten SFK'!K96)*$A$153</f>
        <v>0</v>
      </c>
      <c r="M153" s="31">
        <f>('Daten SFK'!L96)*$A$153</f>
        <v>0</v>
      </c>
      <c r="N153" s="31">
        <f>('Daten SFK'!M96)*$A$153</f>
        <v>0</v>
      </c>
      <c r="O153" s="31">
        <f>('Daten SFK'!N96)*$A$153</f>
        <v>0</v>
      </c>
      <c r="P153" s="31">
        <f>('Daten SFK'!O96)*$A$153</f>
        <v>0</v>
      </c>
      <c r="Q153" s="31">
        <f>('Daten SFK'!P96)*$A$153</f>
        <v>0</v>
      </c>
      <c r="R153" s="31">
        <f>('Daten SFK'!Q96)*$A$153</f>
        <v>0</v>
      </c>
      <c r="S153" s="31">
        <f>('Daten SFK'!R96)*$A$153</f>
        <v>0</v>
      </c>
      <c r="T153" s="31">
        <f>('Daten SFK'!S96)*$A$153</f>
        <v>0</v>
      </c>
      <c r="U153" s="31">
        <f>('Daten SFK'!T96)*$A$153</f>
        <v>0</v>
      </c>
      <c r="V153" s="31">
        <f>('Daten SFK'!U96)*$A$153</f>
        <v>0</v>
      </c>
      <c r="W153" s="31">
        <f>('Daten SFK'!V96)*$A$153</f>
        <v>0</v>
      </c>
      <c r="X153" s="14"/>
      <c r="Y153" s="35">
        <v>4</v>
      </c>
    </row>
    <row r="154" spans="1:25" x14ac:dyDescent="0.25">
      <c r="A154" s="25">
        <v>0</v>
      </c>
      <c r="B154" s="70"/>
      <c r="C154" s="29" t="str">
        <f>'Daten SFK'!B97</f>
        <v>Garnele, Nordseegarnele, Krabbe</v>
      </c>
      <c r="D154" s="31">
        <f>('Daten SFK'!C97)*$A$154</f>
        <v>0</v>
      </c>
      <c r="E154" s="31">
        <f>('Daten SFK'!D97)*$A$154</f>
        <v>0</v>
      </c>
      <c r="F154" s="31">
        <f>('Daten SFK'!E97)*$A$154</f>
        <v>0</v>
      </c>
      <c r="G154" s="31">
        <f>('Daten SFK'!F97)*$A$154</f>
        <v>0</v>
      </c>
      <c r="H154" s="31">
        <f>('Daten SFK'!G97)*$A$154</f>
        <v>0</v>
      </c>
      <c r="I154" s="31">
        <f>('Daten SFK'!H97)*$A$154</f>
        <v>0</v>
      </c>
      <c r="J154" s="31">
        <f>('Daten SFK'!I97)*$A$154</f>
        <v>0</v>
      </c>
      <c r="K154" s="31">
        <f>('Daten SFK'!J97)*$A$154</f>
        <v>0</v>
      </c>
      <c r="L154" s="31">
        <f>('Daten SFK'!K97)*$A$154</f>
        <v>0</v>
      </c>
      <c r="M154" s="31">
        <f>('Daten SFK'!L97)*$A$154</f>
        <v>0</v>
      </c>
      <c r="N154" s="31">
        <f>('Daten SFK'!M97)*$A$154</f>
        <v>0</v>
      </c>
      <c r="O154" s="31">
        <f>('Daten SFK'!N97)*$A$154</f>
        <v>0</v>
      </c>
      <c r="P154" s="31">
        <f>('Daten SFK'!O97)*$A$154</f>
        <v>0</v>
      </c>
      <c r="Q154" s="31">
        <f>('Daten SFK'!P97)*$A$154</f>
        <v>0</v>
      </c>
      <c r="R154" s="31">
        <f>('Daten SFK'!Q97)*$A$154</f>
        <v>0</v>
      </c>
      <c r="S154" s="31">
        <f>('Daten SFK'!R97)*$A$154</f>
        <v>0</v>
      </c>
      <c r="T154" s="31">
        <f>('Daten SFK'!S97)*$A$154</f>
        <v>0</v>
      </c>
      <c r="U154" s="31">
        <f>('Daten SFK'!T97)*$A$154</f>
        <v>0</v>
      </c>
      <c r="V154" s="31">
        <f>('Daten SFK'!U97)*$A$154</f>
        <v>0</v>
      </c>
      <c r="W154" s="31">
        <f>('Daten SFK'!V97)*$A$154</f>
        <v>0</v>
      </c>
      <c r="X154" s="14"/>
      <c r="Y154" s="35">
        <v>4</v>
      </c>
    </row>
    <row r="155" spans="1:25" x14ac:dyDescent="0.25">
      <c r="A155" s="25">
        <v>0</v>
      </c>
      <c r="B155" s="70"/>
      <c r="C155" s="29" t="str">
        <f>'Daten SFK'!B98</f>
        <v>Gartenmelde</v>
      </c>
      <c r="D155" s="31">
        <f>('Daten SFK'!C98)*$A$155</f>
        <v>0</v>
      </c>
      <c r="E155" s="31">
        <f>('Daten SFK'!D98)*$A$155</f>
        <v>0</v>
      </c>
      <c r="F155" s="31">
        <f>('Daten SFK'!E98)*$A$155</f>
        <v>0</v>
      </c>
      <c r="G155" s="31">
        <f>('Daten SFK'!F98)*$A$155</f>
        <v>0</v>
      </c>
      <c r="H155" s="31">
        <f>('Daten SFK'!G98)*$A$155</f>
        <v>0</v>
      </c>
      <c r="I155" s="31">
        <f>('Daten SFK'!H98)*$A$155</f>
        <v>0</v>
      </c>
      <c r="J155" s="31">
        <f>('Daten SFK'!I98)*$A$155</f>
        <v>0</v>
      </c>
      <c r="K155" s="31">
        <f>('Daten SFK'!J98)*$A$155</f>
        <v>0</v>
      </c>
      <c r="L155" s="31">
        <f>('Daten SFK'!K98)*$A$155</f>
        <v>0</v>
      </c>
      <c r="M155" s="31">
        <f>('Daten SFK'!L98)*$A$155</f>
        <v>0</v>
      </c>
      <c r="N155" s="31">
        <f>('Daten SFK'!M98)*$A$155</f>
        <v>0</v>
      </c>
      <c r="O155" s="31">
        <f>('Daten SFK'!N98)*$A$155</f>
        <v>0</v>
      </c>
      <c r="P155" s="31">
        <f>('Daten SFK'!O98)*$A$155</f>
        <v>0</v>
      </c>
      <c r="Q155" s="31">
        <f>('Daten SFK'!P98)*$A$155</f>
        <v>0</v>
      </c>
      <c r="R155" s="31">
        <f>('Daten SFK'!Q98)*$A$155</f>
        <v>0</v>
      </c>
      <c r="S155" s="31">
        <f>('Daten SFK'!R98)*$A$155</f>
        <v>0</v>
      </c>
      <c r="T155" s="31">
        <f>('Daten SFK'!S98)*$A$155</f>
        <v>0</v>
      </c>
      <c r="U155" s="31">
        <f>('Daten SFK'!T98)*$A$155</f>
        <v>0</v>
      </c>
      <c r="V155" s="31">
        <f>('Daten SFK'!U98)*$A$155</f>
        <v>0</v>
      </c>
      <c r="W155" s="31">
        <f>('Daten SFK'!V98)*$A$155</f>
        <v>0</v>
      </c>
      <c r="X155" s="14"/>
      <c r="Y155" s="35">
        <v>4</v>
      </c>
    </row>
    <row r="156" spans="1:25" x14ac:dyDescent="0.25">
      <c r="A156" s="25">
        <v>0</v>
      </c>
      <c r="B156" s="70"/>
      <c r="C156" s="29" t="str">
        <f>'Daten SFK'!B99</f>
        <v>Gelatine</v>
      </c>
      <c r="D156" s="31">
        <f>('Daten SFK'!C99)*$A$156</f>
        <v>0</v>
      </c>
      <c r="E156" s="31">
        <f>('Daten SFK'!D99)*$A$156</f>
        <v>0</v>
      </c>
      <c r="F156" s="31">
        <f>('Daten SFK'!E99)*$A$156</f>
        <v>0</v>
      </c>
      <c r="G156" s="31">
        <f>('Daten SFK'!F99)*$A$156</f>
        <v>0</v>
      </c>
      <c r="H156" s="31">
        <f>('Daten SFK'!G99)*$A$156</f>
        <v>0</v>
      </c>
      <c r="I156" s="31">
        <f>('Daten SFK'!H99)*$A$156</f>
        <v>0</v>
      </c>
      <c r="J156" s="31">
        <f>('Daten SFK'!I99)*$A$156</f>
        <v>0</v>
      </c>
      <c r="K156" s="31">
        <f>('Daten SFK'!J99)*$A$156</f>
        <v>0</v>
      </c>
      <c r="L156" s="31">
        <f>('Daten SFK'!K99)*$A$156</f>
        <v>0</v>
      </c>
      <c r="M156" s="31">
        <f>('Daten SFK'!L99)*$A$156</f>
        <v>0</v>
      </c>
      <c r="N156" s="31">
        <f>('Daten SFK'!M99)*$A$156</f>
        <v>0</v>
      </c>
      <c r="O156" s="31">
        <f>('Daten SFK'!N99)*$A$156</f>
        <v>0</v>
      </c>
      <c r="P156" s="31">
        <f>('Daten SFK'!O99)*$A$156</f>
        <v>0</v>
      </c>
      <c r="Q156" s="31">
        <f>('Daten SFK'!P99)*$A$156</f>
        <v>0</v>
      </c>
      <c r="R156" s="31">
        <f>('Daten SFK'!Q99)*$A$156</f>
        <v>0</v>
      </c>
      <c r="S156" s="31">
        <f>('Daten SFK'!R99)*$A$156</f>
        <v>0</v>
      </c>
      <c r="T156" s="31">
        <f>('Daten SFK'!S99)*$A$156</f>
        <v>0</v>
      </c>
      <c r="U156" s="31">
        <f>('Daten SFK'!T99)*$A$156</f>
        <v>0</v>
      </c>
      <c r="V156" s="31">
        <f>('Daten SFK'!U99)*$A$156</f>
        <v>0</v>
      </c>
      <c r="W156" s="31">
        <f>('Daten SFK'!V99)*$A$156</f>
        <v>0</v>
      </c>
      <c r="X156" s="14"/>
      <c r="Y156" s="35">
        <v>4</v>
      </c>
    </row>
    <row r="157" spans="1:25" x14ac:dyDescent="0.25">
      <c r="A157" s="25">
        <v>0</v>
      </c>
      <c r="B157" s="70"/>
      <c r="C157" s="29" t="str">
        <f>'Daten SFK'!B100</f>
        <v>Gerste. ganzes Korn. entspelzt</v>
      </c>
      <c r="D157" s="31">
        <f>('Daten SFK'!C100)*$A$157</f>
        <v>0</v>
      </c>
      <c r="E157" s="31">
        <f>('Daten SFK'!D100)*$A$157</f>
        <v>0</v>
      </c>
      <c r="F157" s="31">
        <f>('Daten SFK'!E100)*$A$157</f>
        <v>0</v>
      </c>
      <c r="G157" s="31">
        <f>('Daten SFK'!F100)*$A$157</f>
        <v>0</v>
      </c>
      <c r="H157" s="31">
        <f>('Daten SFK'!G100)*$A$157</f>
        <v>0</v>
      </c>
      <c r="I157" s="31">
        <f>('Daten SFK'!H100)*$A$157</f>
        <v>0</v>
      </c>
      <c r="J157" s="31">
        <f>('Daten SFK'!I100)*$A$157</f>
        <v>0</v>
      </c>
      <c r="K157" s="31">
        <f>('Daten SFK'!J100)*$A$157</f>
        <v>0</v>
      </c>
      <c r="L157" s="31">
        <f>('Daten SFK'!K100)*$A$157</f>
        <v>0</v>
      </c>
      <c r="M157" s="31">
        <f>('Daten SFK'!L100)*$A$157</f>
        <v>0</v>
      </c>
      <c r="N157" s="31">
        <f>('Daten SFK'!M100)*$A$157</f>
        <v>0</v>
      </c>
      <c r="O157" s="31">
        <f>('Daten SFK'!N100)*$A$157</f>
        <v>0</v>
      </c>
      <c r="P157" s="31">
        <f>('Daten SFK'!O100)*$A$157</f>
        <v>0</v>
      </c>
      <c r="Q157" s="31">
        <f>('Daten SFK'!P100)*$A$157</f>
        <v>0</v>
      </c>
      <c r="R157" s="31">
        <f>('Daten SFK'!Q100)*$A$157</f>
        <v>0</v>
      </c>
      <c r="S157" s="31">
        <f>('Daten SFK'!R100)*$A$157</f>
        <v>0</v>
      </c>
      <c r="T157" s="31">
        <f>('Daten SFK'!S100)*$A$157</f>
        <v>0</v>
      </c>
      <c r="U157" s="31">
        <f>('Daten SFK'!T100)*$A$157</f>
        <v>0</v>
      </c>
      <c r="V157" s="31">
        <f>('Daten SFK'!U100)*$A$157</f>
        <v>0</v>
      </c>
      <c r="W157" s="31">
        <f>('Daten SFK'!V100)*$A$157</f>
        <v>0</v>
      </c>
      <c r="X157" s="14"/>
      <c r="Y157" s="35">
        <v>4</v>
      </c>
    </row>
    <row r="158" spans="1:25" x14ac:dyDescent="0.25">
      <c r="A158" s="25">
        <v>0</v>
      </c>
      <c r="B158" s="70"/>
      <c r="C158" s="29" t="str">
        <f>'Daten SFK'!B101</f>
        <v>Gerstengraupen</v>
      </c>
      <c r="D158" s="31">
        <f>('Daten SFK'!C101)*$A$158</f>
        <v>0</v>
      </c>
      <c r="E158" s="31">
        <f>('Daten SFK'!D101)*$A$158</f>
        <v>0</v>
      </c>
      <c r="F158" s="31">
        <f>('Daten SFK'!E101)*$A$158</f>
        <v>0</v>
      </c>
      <c r="G158" s="31">
        <f>('Daten SFK'!F101)*$A$158</f>
        <v>0</v>
      </c>
      <c r="H158" s="31">
        <f>('Daten SFK'!G101)*$A$158</f>
        <v>0</v>
      </c>
      <c r="I158" s="31">
        <f>('Daten SFK'!H101)*$A$158</f>
        <v>0</v>
      </c>
      <c r="J158" s="31">
        <f>('Daten SFK'!I101)*$A$158</f>
        <v>0</v>
      </c>
      <c r="K158" s="31">
        <f>('Daten SFK'!J101)*$A$158</f>
        <v>0</v>
      </c>
      <c r="L158" s="31">
        <f>('Daten SFK'!K101)*$A$158</f>
        <v>0</v>
      </c>
      <c r="M158" s="31">
        <f>('Daten SFK'!L101)*$A$158</f>
        <v>0</v>
      </c>
      <c r="N158" s="31">
        <f>('Daten SFK'!M101)*$A$158</f>
        <v>0</v>
      </c>
      <c r="O158" s="31">
        <f>('Daten SFK'!N101)*$A$158</f>
        <v>0</v>
      </c>
      <c r="P158" s="31">
        <f>('Daten SFK'!O101)*$A$158</f>
        <v>0</v>
      </c>
      <c r="Q158" s="31">
        <f>('Daten SFK'!P101)*$A$158</f>
        <v>0</v>
      </c>
      <c r="R158" s="31">
        <f>('Daten SFK'!Q101)*$A$158</f>
        <v>0</v>
      </c>
      <c r="S158" s="31">
        <f>('Daten SFK'!R101)*$A$158</f>
        <v>0</v>
      </c>
      <c r="T158" s="31">
        <f>('Daten SFK'!S101)*$A$158</f>
        <v>0</v>
      </c>
      <c r="U158" s="31">
        <f>('Daten SFK'!T101)*$A$158</f>
        <v>0</v>
      </c>
      <c r="V158" s="31">
        <f>('Daten SFK'!U101)*$A$158</f>
        <v>0</v>
      </c>
      <c r="W158" s="31">
        <f>('Daten SFK'!V101)*$A$158</f>
        <v>0</v>
      </c>
      <c r="X158" s="14"/>
      <c r="Y158" s="35">
        <v>4</v>
      </c>
    </row>
    <row r="159" spans="1:25" x14ac:dyDescent="0.25">
      <c r="A159" s="25">
        <v>0</v>
      </c>
      <c r="B159" s="70"/>
      <c r="C159" s="29" t="str">
        <f>'Daten SFK'!B102</f>
        <v>Gerstengrütze</v>
      </c>
      <c r="D159" s="31">
        <f>('Daten SFK'!C102)*$A$159</f>
        <v>0</v>
      </c>
      <c r="E159" s="31">
        <f>('Daten SFK'!D102)*$A$159</f>
        <v>0</v>
      </c>
      <c r="F159" s="31">
        <f>('Daten SFK'!E102)*$A$159</f>
        <v>0</v>
      </c>
      <c r="G159" s="31">
        <f>('Daten SFK'!F102)*$A$159</f>
        <v>0</v>
      </c>
      <c r="H159" s="31">
        <f>('Daten SFK'!G102)*$A$159</f>
        <v>0</v>
      </c>
      <c r="I159" s="31">
        <f>('Daten SFK'!H102)*$A$159</f>
        <v>0</v>
      </c>
      <c r="J159" s="31">
        <f>('Daten SFK'!I102)*$A$159</f>
        <v>0</v>
      </c>
      <c r="K159" s="31">
        <f>('Daten SFK'!J102)*$A$159</f>
        <v>0</v>
      </c>
      <c r="L159" s="31">
        <f>('Daten SFK'!K102)*$A$159</f>
        <v>0</v>
      </c>
      <c r="M159" s="31">
        <f>('Daten SFK'!L102)*$A$159</f>
        <v>0</v>
      </c>
      <c r="N159" s="31">
        <f>('Daten SFK'!M102)*$A$159</f>
        <v>0</v>
      </c>
      <c r="O159" s="31">
        <f>('Daten SFK'!N102)*$A$159</f>
        <v>0</v>
      </c>
      <c r="P159" s="31">
        <f>('Daten SFK'!O102)*$A$159</f>
        <v>0</v>
      </c>
      <c r="Q159" s="31">
        <f>('Daten SFK'!P102)*$A$159</f>
        <v>0</v>
      </c>
      <c r="R159" s="31">
        <f>('Daten SFK'!Q102)*$A$159</f>
        <v>0</v>
      </c>
      <c r="S159" s="31">
        <f>('Daten SFK'!R102)*$A$159</f>
        <v>0</v>
      </c>
      <c r="T159" s="31">
        <f>('Daten SFK'!S102)*$A$159</f>
        <v>0</v>
      </c>
      <c r="U159" s="31">
        <f>('Daten SFK'!T102)*$A$159</f>
        <v>0</v>
      </c>
      <c r="V159" s="31">
        <f>('Daten SFK'!U102)*$A$159</f>
        <v>0</v>
      </c>
      <c r="W159" s="31">
        <f>('Daten SFK'!V102)*$A$159</f>
        <v>0</v>
      </c>
      <c r="X159" s="14"/>
      <c r="Y159" s="35">
        <v>4</v>
      </c>
    </row>
    <row r="160" spans="1:25" x14ac:dyDescent="0.25">
      <c r="A160" s="25">
        <v>0</v>
      </c>
      <c r="B160" s="70"/>
      <c r="C160" s="29" t="str">
        <f>'Daten SFK'!B103</f>
        <v>Giersch. Geissfuss</v>
      </c>
      <c r="D160" s="31">
        <f>('Daten SFK'!C103)*$A$160</f>
        <v>0</v>
      </c>
      <c r="E160" s="31">
        <f>('Daten SFK'!D103)*$A$160</f>
        <v>0</v>
      </c>
      <c r="F160" s="31">
        <f>('Daten SFK'!E103)*$A$160</f>
        <v>0</v>
      </c>
      <c r="G160" s="31">
        <f>('Daten SFK'!F103)*$A$160</f>
        <v>0</v>
      </c>
      <c r="H160" s="31">
        <f>('Daten SFK'!G103)*$A$160</f>
        <v>0</v>
      </c>
      <c r="I160" s="31">
        <f>('Daten SFK'!H103)*$A$160</f>
        <v>0</v>
      </c>
      <c r="J160" s="31">
        <f>('Daten SFK'!I103)*$A$160</f>
        <v>0</v>
      </c>
      <c r="K160" s="31">
        <f>('Daten SFK'!J103)*$A$160</f>
        <v>0</v>
      </c>
      <c r="L160" s="31">
        <f>('Daten SFK'!K103)*$A$160</f>
        <v>0</v>
      </c>
      <c r="M160" s="31">
        <f>('Daten SFK'!L103)*$A$160</f>
        <v>0</v>
      </c>
      <c r="N160" s="31">
        <f>('Daten SFK'!M103)*$A$160</f>
        <v>0</v>
      </c>
      <c r="O160" s="31">
        <f>('Daten SFK'!N103)*$A$160</f>
        <v>0</v>
      </c>
      <c r="P160" s="31">
        <f>('Daten SFK'!O103)*$A$160</f>
        <v>0</v>
      </c>
      <c r="Q160" s="31">
        <f>('Daten SFK'!P103)*$A$160</f>
        <v>0</v>
      </c>
      <c r="R160" s="31">
        <f>('Daten SFK'!Q103)*$A$160</f>
        <v>0</v>
      </c>
      <c r="S160" s="31">
        <f>('Daten SFK'!R103)*$A$160</f>
        <v>0</v>
      </c>
      <c r="T160" s="31">
        <f>('Daten SFK'!S103)*$A$160</f>
        <v>0</v>
      </c>
      <c r="U160" s="31">
        <f>('Daten SFK'!T103)*$A$160</f>
        <v>0</v>
      </c>
      <c r="V160" s="31">
        <f>('Daten SFK'!U103)*$A$160</f>
        <v>0</v>
      </c>
      <c r="W160" s="31">
        <f>('Daten SFK'!V103)*$A$160</f>
        <v>0</v>
      </c>
      <c r="X160" s="14"/>
      <c r="Y160" s="35">
        <v>4</v>
      </c>
    </row>
    <row r="161" spans="1:25" x14ac:dyDescent="0.25">
      <c r="A161" s="25">
        <v>0</v>
      </c>
      <c r="B161" s="70"/>
      <c r="C161" s="29" t="str">
        <f>'Daten SFK'!B104</f>
        <v>Goa-. Flügel-. Manila-. Prinzessbohne. Samen. trocken</v>
      </c>
      <c r="D161" s="31">
        <f>('Daten SFK'!C104)*$A$161</f>
        <v>0</v>
      </c>
      <c r="E161" s="31">
        <f>('Daten SFK'!D104)*$A$161</f>
        <v>0</v>
      </c>
      <c r="F161" s="31">
        <f>('Daten SFK'!E104)*$A$161</f>
        <v>0</v>
      </c>
      <c r="G161" s="31">
        <f>('Daten SFK'!F104)*$A$161</f>
        <v>0</v>
      </c>
      <c r="H161" s="31">
        <f>('Daten SFK'!G104)*$A$161</f>
        <v>0</v>
      </c>
      <c r="I161" s="31">
        <f>('Daten SFK'!H104)*$A$161</f>
        <v>0</v>
      </c>
      <c r="J161" s="31">
        <f>('Daten SFK'!I104)*$A$161</f>
        <v>0</v>
      </c>
      <c r="K161" s="31">
        <f>('Daten SFK'!J104)*$A$161</f>
        <v>0</v>
      </c>
      <c r="L161" s="31">
        <f>('Daten SFK'!K104)*$A$161</f>
        <v>0</v>
      </c>
      <c r="M161" s="31">
        <f>('Daten SFK'!L104)*$A$161</f>
        <v>0</v>
      </c>
      <c r="N161" s="31">
        <f>('Daten SFK'!M104)*$A$161</f>
        <v>0</v>
      </c>
      <c r="O161" s="31">
        <f>('Daten SFK'!N104)*$A$161</f>
        <v>0</v>
      </c>
      <c r="P161" s="31">
        <f>('Daten SFK'!O104)*$A$161</f>
        <v>0</v>
      </c>
      <c r="Q161" s="31">
        <f>('Daten SFK'!P104)*$A$161</f>
        <v>0</v>
      </c>
      <c r="R161" s="31">
        <f>('Daten SFK'!Q104)*$A$161</f>
        <v>0</v>
      </c>
      <c r="S161" s="31">
        <f>('Daten SFK'!R104)*$A$161</f>
        <v>0</v>
      </c>
      <c r="T161" s="31">
        <f>('Daten SFK'!S104)*$A$161</f>
        <v>0</v>
      </c>
      <c r="U161" s="31">
        <f>('Daten SFK'!T104)*$A$161</f>
        <v>0</v>
      </c>
      <c r="V161" s="31">
        <f>('Daten SFK'!U104)*$A$161</f>
        <v>0</v>
      </c>
      <c r="W161" s="31">
        <f>('Daten SFK'!V104)*$A$161</f>
        <v>0</v>
      </c>
      <c r="X161" s="14"/>
      <c r="Y161" s="35">
        <v>4</v>
      </c>
    </row>
    <row r="162" spans="1:25" x14ac:dyDescent="0.25">
      <c r="A162" s="25">
        <v>0</v>
      </c>
      <c r="B162" s="70"/>
      <c r="C162" s="29" t="str">
        <f>'Daten SFK'!B105</f>
        <v>Gouda 45% i.Tr.</v>
      </c>
      <c r="D162" s="31">
        <f>('Daten SFK'!C105)*$A$162</f>
        <v>0</v>
      </c>
      <c r="E162" s="31">
        <f>('Daten SFK'!D105)*$A$162</f>
        <v>0</v>
      </c>
      <c r="F162" s="31">
        <f>('Daten SFK'!E105)*$A$162</f>
        <v>0</v>
      </c>
      <c r="G162" s="31">
        <f>('Daten SFK'!F105)*$A$162</f>
        <v>0</v>
      </c>
      <c r="H162" s="31">
        <f>('Daten SFK'!G105)*$A$162</f>
        <v>0</v>
      </c>
      <c r="I162" s="31">
        <f>('Daten SFK'!H105)*$A$162</f>
        <v>0</v>
      </c>
      <c r="J162" s="31">
        <f>('Daten SFK'!I105)*$A$162</f>
        <v>0</v>
      </c>
      <c r="K162" s="31">
        <f>('Daten SFK'!J105)*$A$162</f>
        <v>0</v>
      </c>
      <c r="L162" s="31">
        <f>('Daten SFK'!K105)*$A$162</f>
        <v>0</v>
      </c>
      <c r="M162" s="31">
        <f>('Daten SFK'!L105)*$A$162</f>
        <v>0</v>
      </c>
      <c r="N162" s="31">
        <f>('Daten SFK'!M105)*$A$162</f>
        <v>0</v>
      </c>
      <c r="O162" s="31">
        <f>('Daten SFK'!N105)*$A$162</f>
        <v>0</v>
      </c>
      <c r="P162" s="31">
        <f>('Daten SFK'!O105)*$A$162</f>
        <v>0</v>
      </c>
      <c r="Q162" s="31">
        <f>('Daten SFK'!P105)*$A$162</f>
        <v>0</v>
      </c>
      <c r="R162" s="31">
        <f>('Daten SFK'!Q105)*$A$162</f>
        <v>0</v>
      </c>
      <c r="S162" s="31">
        <f>('Daten SFK'!R105)*$A$162</f>
        <v>0</v>
      </c>
      <c r="T162" s="31">
        <f>('Daten SFK'!S105)*$A$162</f>
        <v>0</v>
      </c>
      <c r="U162" s="31">
        <f>('Daten SFK'!T105)*$A$162</f>
        <v>0</v>
      </c>
      <c r="V162" s="31">
        <f>('Daten SFK'!U105)*$A$162</f>
        <v>0</v>
      </c>
      <c r="W162" s="31">
        <f>('Daten SFK'!V105)*$A$162</f>
        <v>0</v>
      </c>
      <c r="X162" s="14"/>
      <c r="Y162" s="35">
        <v>4</v>
      </c>
    </row>
    <row r="163" spans="1:25" x14ac:dyDescent="0.25">
      <c r="A163" s="25">
        <v>0</v>
      </c>
      <c r="B163" s="70"/>
      <c r="C163" s="29" t="str">
        <f>'Daten SFK'!B106</f>
        <v>Grahambrot</v>
      </c>
      <c r="D163" s="31">
        <f>('Daten SFK'!C106)*$A$163</f>
        <v>0</v>
      </c>
      <c r="E163" s="31">
        <f>('Daten SFK'!D106)*$A$163</f>
        <v>0</v>
      </c>
      <c r="F163" s="31">
        <f>('Daten SFK'!E106)*$A$163</f>
        <v>0</v>
      </c>
      <c r="G163" s="31">
        <f>('Daten SFK'!F106)*$A$163</f>
        <v>0</v>
      </c>
      <c r="H163" s="31">
        <f>('Daten SFK'!G106)*$A$163</f>
        <v>0</v>
      </c>
      <c r="I163" s="31">
        <f>('Daten SFK'!H106)*$A$163</f>
        <v>0</v>
      </c>
      <c r="J163" s="31">
        <f>('Daten SFK'!I106)*$A$163</f>
        <v>0</v>
      </c>
      <c r="K163" s="31">
        <f>('Daten SFK'!J106)*$A$163</f>
        <v>0</v>
      </c>
      <c r="L163" s="31">
        <f>('Daten SFK'!K106)*$A$163</f>
        <v>0</v>
      </c>
      <c r="M163" s="31">
        <f>('Daten SFK'!L106)*$A$163</f>
        <v>0</v>
      </c>
      <c r="N163" s="31">
        <f>('Daten SFK'!M106)*$A$163</f>
        <v>0</v>
      </c>
      <c r="O163" s="31">
        <f>('Daten SFK'!N106)*$A$163</f>
        <v>0</v>
      </c>
      <c r="P163" s="31">
        <f>('Daten SFK'!O106)*$A$163</f>
        <v>0</v>
      </c>
      <c r="Q163" s="31">
        <f>('Daten SFK'!P106)*$A$163</f>
        <v>0</v>
      </c>
      <c r="R163" s="31">
        <f>('Daten SFK'!Q106)*$A$163</f>
        <v>0</v>
      </c>
      <c r="S163" s="31">
        <f>('Daten SFK'!R106)*$A$163</f>
        <v>0</v>
      </c>
      <c r="T163" s="31">
        <f>('Daten SFK'!S106)*$A$163</f>
        <v>0</v>
      </c>
      <c r="U163" s="31">
        <f>('Daten SFK'!T106)*$A$163</f>
        <v>0</v>
      </c>
      <c r="V163" s="31">
        <f>('Daten SFK'!U106)*$A$163</f>
        <v>0</v>
      </c>
      <c r="W163" s="31">
        <f>('Daten SFK'!V106)*$A$163</f>
        <v>0</v>
      </c>
      <c r="X163" s="14"/>
      <c r="Y163" s="35">
        <v>4</v>
      </c>
    </row>
    <row r="164" spans="1:25" x14ac:dyDescent="0.25">
      <c r="A164" s="25">
        <v>0</v>
      </c>
      <c r="B164" s="70"/>
      <c r="C164" s="29" t="str">
        <f>'Daten SFK'!B107</f>
        <v>Grapefruit. Pampelmuse</v>
      </c>
      <c r="D164" s="31">
        <f>('Daten SFK'!C107)*$A$164</f>
        <v>0</v>
      </c>
      <c r="E164" s="31">
        <f>('Daten SFK'!D107)*$A$164</f>
        <v>0</v>
      </c>
      <c r="F164" s="31">
        <f>('Daten SFK'!E107)*$A$164</f>
        <v>0</v>
      </c>
      <c r="G164" s="31">
        <f>('Daten SFK'!F107)*$A$164</f>
        <v>0</v>
      </c>
      <c r="H164" s="31">
        <f>('Daten SFK'!G107)*$A$164</f>
        <v>0</v>
      </c>
      <c r="I164" s="31">
        <f>('Daten SFK'!H107)*$A$164</f>
        <v>0</v>
      </c>
      <c r="J164" s="31">
        <f>('Daten SFK'!I107)*$A$164</f>
        <v>0</v>
      </c>
      <c r="K164" s="31">
        <f>('Daten SFK'!J107)*$A$164</f>
        <v>0</v>
      </c>
      <c r="L164" s="31">
        <f>('Daten SFK'!K107)*$A$164</f>
        <v>0</v>
      </c>
      <c r="M164" s="31">
        <f>('Daten SFK'!L107)*$A$164</f>
        <v>0</v>
      </c>
      <c r="N164" s="31">
        <f>('Daten SFK'!M107)*$A$164</f>
        <v>0</v>
      </c>
      <c r="O164" s="31">
        <f>('Daten SFK'!N107)*$A$164</f>
        <v>0</v>
      </c>
      <c r="P164" s="31">
        <f>('Daten SFK'!O107)*$A$164</f>
        <v>0</v>
      </c>
      <c r="Q164" s="31">
        <f>('Daten SFK'!P107)*$A$164</f>
        <v>0</v>
      </c>
      <c r="R164" s="31">
        <f>('Daten SFK'!Q107)*$A$164</f>
        <v>0</v>
      </c>
      <c r="S164" s="31">
        <f>('Daten SFK'!R107)*$A$164</f>
        <v>0</v>
      </c>
      <c r="T164" s="31">
        <f>('Daten SFK'!S107)*$A$164</f>
        <v>0</v>
      </c>
      <c r="U164" s="31">
        <f>('Daten SFK'!T107)*$A$164</f>
        <v>0</v>
      </c>
      <c r="V164" s="31">
        <f>('Daten SFK'!U107)*$A$164</f>
        <v>0</v>
      </c>
      <c r="W164" s="31">
        <f>('Daten SFK'!V107)*$A$164</f>
        <v>0</v>
      </c>
      <c r="X164" s="14"/>
      <c r="Y164" s="35">
        <v>4</v>
      </c>
    </row>
    <row r="165" spans="1:25" x14ac:dyDescent="0.25">
      <c r="A165" s="25">
        <v>0</v>
      </c>
      <c r="B165" s="70"/>
      <c r="C165" s="29" t="str">
        <f>'Daten SFK'!B108</f>
        <v>Grapefruitsaft. Muttersaft</v>
      </c>
      <c r="D165" s="31">
        <f>('Daten SFK'!C108)*$A$165</f>
        <v>0</v>
      </c>
      <c r="E165" s="31">
        <f>('Daten SFK'!D108)*$A$165</f>
        <v>0</v>
      </c>
      <c r="F165" s="31">
        <f>('Daten SFK'!E108)*$A$165</f>
        <v>0</v>
      </c>
      <c r="G165" s="31">
        <f>('Daten SFK'!F108)*$A$165</f>
        <v>0</v>
      </c>
      <c r="H165" s="31">
        <f>('Daten SFK'!G108)*$A$165</f>
        <v>0</v>
      </c>
      <c r="I165" s="31">
        <f>('Daten SFK'!H108)*$A$165</f>
        <v>0</v>
      </c>
      <c r="J165" s="31">
        <f>('Daten SFK'!I108)*$A$165</f>
        <v>0</v>
      </c>
      <c r="K165" s="31">
        <f>('Daten SFK'!J108)*$A$165</f>
        <v>0</v>
      </c>
      <c r="L165" s="31">
        <f>('Daten SFK'!K108)*$A$165</f>
        <v>0</v>
      </c>
      <c r="M165" s="31">
        <f>('Daten SFK'!L108)*$A$165</f>
        <v>0</v>
      </c>
      <c r="N165" s="31">
        <f>('Daten SFK'!M108)*$A$165</f>
        <v>0</v>
      </c>
      <c r="O165" s="31">
        <f>('Daten SFK'!N108)*$A$165</f>
        <v>0</v>
      </c>
      <c r="P165" s="31">
        <f>('Daten SFK'!O108)*$A$165</f>
        <v>0</v>
      </c>
      <c r="Q165" s="31">
        <f>('Daten SFK'!P108)*$A$165</f>
        <v>0</v>
      </c>
      <c r="R165" s="31">
        <f>('Daten SFK'!Q108)*$A$165</f>
        <v>0</v>
      </c>
      <c r="S165" s="31">
        <f>('Daten SFK'!R108)*$A$165</f>
        <v>0</v>
      </c>
      <c r="T165" s="31">
        <f>('Daten SFK'!S108)*$A$165</f>
        <v>0</v>
      </c>
      <c r="U165" s="31">
        <f>('Daten SFK'!T108)*$A$165</f>
        <v>0</v>
      </c>
      <c r="V165" s="31">
        <f>('Daten SFK'!U108)*$A$165</f>
        <v>0</v>
      </c>
      <c r="W165" s="31">
        <f>('Daten SFK'!V108)*$A$165</f>
        <v>0</v>
      </c>
      <c r="X165" s="14"/>
      <c r="Y165" s="35">
        <v>4</v>
      </c>
    </row>
    <row r="166" spans="1:25" x14ac:dyDescent="0.25">
      <c r="A166" s="25">
        <v>0</v>
      </c>
      <c r="B166" s="70"/>
      <c r="C166" s="29" t="str">
        <f>'Daten SFK'!B109</f>
        <v>Grünkohl</v>
      </c>
      <c r="D166" s="31">
        <f>('Daten SFK'!C109)*$A$166</f>
        <v>0</v>
      </c>
      <c r="E166" s="31">
        <f>('Daten SFK'!D109)*$A$166</f>
        <v>0</v>
      </c>
      <c r="F166" s="31">
        <f>('Daten SFK'!E109)*$A$166</f>
        <v>0</v>
      </c>
      <c r="G166" s="31">
        <f>('Daten SFK'!F109)*$A$166</f>
        <v>0</v>
      </c>
      <c r="H166" s="31">
        <f>('Daten SFK'!G109)*$A$166</f>
        <v>0</v>
      </c>
      <c r="I166" s="31">
        <f>('Daten SFK'!H109)*$A$166</f>
        <v>0</v>
      </c>
      <c r="J166" s="31">
        <f>('Daten SFK'!I109)*$A$166</f>
        <v>0</v>
      </c>
      <c r="K166" s="31">
        <f>('Daten SFK'!J109)*$A$166</f>
        <v>0</v>
      </c>
      <c r="L166" s="31">
        <f>('Daten SFK'!K109)*$A$166</f>
        <v>0</v>
      </c>
      <c r="M166" s="31">
        <f>('Daten SFK'!L109)*$A$166</f>
        <v>0</v>
      </c>
      <c r="N166" s="31">
        <f>('Daten SFK'!M109)*$A$166</f>
        <v>0</v>
      </c>
      <c r="O166" s="31">
        <f>('Daten SFK'!N109)*$A$166</f>
        <v>0</v>
      </c>
      <c r="P166" s="31">
        <f>('Daten SFK'!O109)*$A$166</f>
        <v>0</v>
      </c>
      <c r="Q166" s="31">
        <f>('Daten SFK'!P109)*$A$166</f>
        <v>0</v>
      </c>
      <c r="R166" s="31">
        <f>('Daten SFK'!Q109)*$A$166</f>
        <v>0</v>
      </c>
      <c r="S166" s="31">
        <f>('Daten SFK'!R109)*$A$166</f>
        <v>0</v>
      </c>
      <c r="T166" s="31">
        <f>('Daten SFK'!S109)*$A$166</f>
        <v>0</v>
      </c>
      <c r="U166" s="31">
        <f>('Daten SFK'!T109)*$A$166</f>
        <v>0</v>
      </c>
      <c r="V166" s="31">
        <f>('Daten SFK'!U109)*$A$166</f>
        <v>0</v>
      </c>
      <c r="W166" s="31">
        <f>('Daten SFK'!V109)*$A$166</f>
        <v>0</v>
      </c>
      <c r="X166" s="14"/>
      <c r="Y166" s="35">
        <v>4</v>
      </c>
    </row>
    <row r="167" spans="1:25" x14ac:dyDescent="0.25">
      <c r="A167" s="25">
        <v>0</v>
      </c>
      <c r="B167" s="70"/>
      <c r="C167" s="29" t="str">
        <f>'Daten SFK'!B110</f>
        <v>Gruyere 45% Fett i.Tr.</v>
      </c>
      <c r="D167" s="31">
        <f>('Daten SFK'!C110)*$A$167</f>
        <v>0</v>
      </c>
      <c r="E167" s="31">
        <f>('Daten SFK'!D110)*$A$167</f>
        <v>0</v>
      </c>
      <c r="F167" s="31">
        <f>('Daten SFK'!E110)*$A$167</f>
        <v>0</v>
      </c>
      <c r="G167" s="31">
        <f>('Daten SFK'!F110)*$A$167</f>
        <v>0</v>
      </c>
      <c r="H167" s="31">
        <f>('Daten SFK'!G110)*$A$167</f>
        <v>0</v>
      </c>
      <c r="I167" s="31">
        <f>('Daten SFK'!H110)*$A$167</f>
        <v>0</v>
      </c>
      <c r="J167" s="31">
        <f>('Daten SFK'!I110)*$A$167</f>
        <v>0</v>
      </c>
      <c r="K167" s="31">
        <f>('Daten SFK'!J110)*$A$167</f>
        <v>0</v>
      </c>
      <c r="L167" s="31">
        <f>('Daten SFK'!K110)*$A$167</f>
        <v>0</v>
      </c>
      <c r="M167" s="31">
        <f>('Daten SFK'!L110)*$A$167</f>
        <v>0</v>
      </c>
      <c r="N167" s="31">
        <f>('Daten SFK'!M110)*$A$167</f>
        <v>0</v>
      </c>
      <c r="O167" s="31">
        <f>('Daten SFK'!N110)*$A$167</f>
        <v>0</v>
      </c>
      <c r="P167" s="31">
        <f>('Daten SFK'!O110)*$A$167</f>
        <v>0</v>
      </c>
      <c r="Q167" s="31">
        <f>('Daten SFK'!P110)*$A$167</f>
        <v>0</v>
      </c>
      <c r="R167" s="31">
        <f>('Daten SFK'!Q110)*$A$167</f>
        <v>0</v>
      </c>
      <c r="S167" s="31">
        <f>('Daten SFK'!R110)*$A$167</f>
        <v>0</v>
      </c>
      <c r="T167" s="31">
        <f>('Daten SFK'!S110)*$A$167</f>
        <v>0</v>
      </c>
      <c r="U167" s="31">
        <f>('Daten SFK'!T110)*$A$167</f>
        <v>0</v>
      </c>
      <c r="V167" s="31">
        <f>('Daten SFK'!U110)*$A$167</f>
        <v>0</v>
      </c>
      <c r="W167" s="31">
        <f>('Daten SFK'!V110)*$A$167</f>
        <v>0</v>
      </c>
      <c r="X167" s="14"/>
      <c r="Y167" s="35">
        <v>4</v>
      </c>
    </row>
    <row r="168" spans="1:25" x14ac:dyDescent="0.25">
      <c r="A168" s="25">
        <v>0</v>
      </c>
      <c r="B168" s="70"/>
      <c r="C168" s="29" t="str">
        <f>'Daten SFK'!B111</f>
        <v>Gurke</v>
      </c>
      <c r="D168" s="31">
        <f>('Daten SFK'!C111)*$A$168</f>
        <v>0</v>
      </c>
      <c r="E168" s="31">
        <f>('Daten SFK'!D111)*$A$168</f>
        <v>0</v>
      </c>
      <c r="F168" s="31">
        <f>('Daten SFK'!E111)*$A$168</f>
        <v>0</v>
      </c>
      <c r="G168" s="31">
        <f>('Daten SFK'!F111)*$A$168</f>
        <v>0</v>
      </c>
      <c r="H168" s="31">
        <f>('Daten SFK'!G111)*$A$168</f>
        <v>0</v>
      </c>
      <c r="I168" s="31">
        <f>('Daten SFK'!H111)*$A$168</f>
        <v>0</v>
      </c>
      <c r="J168" s="31">
        <f>('Daten SFK'!I111)*$A$168</f>
        <v>0</v>
      </c>
      <c r="K168" s="31">
        <f>('Daten SFK'!J111)*$A$168</f>
        <v>0</v>
      </c>
      <c r="L168" s="31">
        <f>('Daten SFK'!K111)*$A$168</f>
        <v>0</v>
      </c>
      <c r="M168" s="31">
        <f>('Daten SFK'!L111)*$A$168</f>
        <v>0</v>
      </c>
      <c r="N168" s="31">
        <f>('Daten SFK'!M111)*$A$168</f>
        <v>0</v>
      </c>
      <c r="O168" s="31">
        <f>('Daten SFK'!N111)*$A$168</f>
        <v>0</v>
      </c>
      <c r="P168" s="31">
        <f>('Daten SFK'!O111)*$A$168</f>
        <v>0</v>
      </c>
      <c r="Q168" s="31">
        <f>('Daten SFK'!P111)*$A$168</f>
        <v>0</v>
      </c>
      <c r="R168" s="31">
        <f>('Daten SFK'!Q111)*$A$168</f>
        <v>0</v>
      </c>
      <c r="S168" s="31">
        <f>('Daten SFK'!R111)*$A$168</f>
        <v>0</v>
      </c>
      <c r="T168" s="31">
        <f>('Daten SFK'!S111)*$A$168</f>
        <v>0</v>
      </c>
      <c r="U168" s="31">
        <f>('Daten SFK'!T111)*$A$168</f>
        <v>0</v>
      </c>
      <c r="V168" s="31">
        <f>('Daten SFK'!U111)*$A$168</f>
        <v>0</v>
      </c>
      <c r="W168" s="31">
        <f>('Daten SFK'!V111)*$A$168</f>
        <v>0</v>
      </c>
      <c r="X168" s="14"/>
      <c r="Y168" s="35">
        <v>4</v>
      </c>
    </row>
    <row r="169" spans="1:25" x14ac:dyDescent="0.25">
      <c r="A169" s="25">
        <v>0</v>
      </c>
      <c r="B169" s="70"/>
      <c r="C169" s="29" t="str">
        <f>'Daten SFK'!B112</f>
        <v>Guter Heinrich</v>
      </c>
      <c r="D169" s="31">
        <f>('Daten SFK'!C112)*$A$169</f>
        <v>0</v>
      </c>
      <c r="E169" s="31">
        <f>('Daten SFK'!D112)*$A$169</f>
        <v>0</v>
      </c>
      <c r="F169" s="31">
        <f>('Daten SFK'!E112)*$A$169</f>
        <v>0</v>
      </c>
      <c r="G169" s="31">
        <f>('Daten SFK'!F112)*$A$169</f>
        <v>0</v>
      </c>
      <c r="H169" s="31">
        <f>('Daten SFK'!G112)*$A$169</f>
        <v>0</v>
      </c>
      <c r="I169" s="31">
        <f>('Daten SFK'!H112)*$A$169</f>
        <v>0</v>
      </c>
      <c r="J169" s="31">
        <f>('Daten SFK'!I112)*$A$169</f>
        <v>0</v>
      </c>
      <c r="K169" s="31">
        <f>('Daten SFK'!J112)*$A$169</f>
        <v>0</v>
      </c>
      <c r="L169" s="31">
        <f>('Daten SFK'!K112)*$A$169</f>
        <v>0</v>
      </c>
      <c r="M169" s="31">
        <f>('Daten SFK'!L112)*$A$169</f>
        <v>0</v>
      </c>
      <c r="N169" s="31">
        <f>('Daten SFK'!M112)*$A$169</f>
        <v>0</v>
      </c>
      <c r="O169" s="31">
        <f>('Daten SFK'!N112)*$A$169</f>
        <v>0</v>
      </c>
      <c r="P169" s="31">
        <f>('Daten SFK'!O112)*$A$169</f>
        <v>0</v>
      </c>
      <c r="Q169" s="31">
        <f>('Daten SFK'!P112)*$A$169</f>
        <v>0</v>
      </c>
      <c r="R169" s="31">
        <f>('Daten SFK'!Q112)*$A$169</f>
        <v>0</v>
      </c>
      <c r="S169" s="31">
        <f>('Daten SFK'!R112)*$A$169</f>
        <v>0</v>
      </c>
      <c r="T169" s="31">
        <f>('Daten SFK'!S112)*$A$169</f>
        <v>0</v>
      </c>
      <c r="U169" s="31">
        <f>('Daten SFK'!T112)*$A$169</f>
        <v>0</v>
      </c>
      <c r="V169" s="31">
        <f>('Daten SFK'!U112)*$A$169</f>
        <v>0</v>
      </c>
      <c r="W169" s="31">
        <f>('Daten SFK'!V112)*$A$169</f>
        <v>0</v>
      </c>
      <c r="X169" s="14"/>
      <c r="Y169" s="35">
        <v>4</v>
      </c>
    </row>
    <row r="170" spans="1:25" x14ac:dyDescent="0.25">
      <c r="A170" s="25">
        <v>0</v>
      </c>
      <c r="B170" s="70"/>
      <c r="C170" s="29" t="str">
        <f>'Daten SFK'!B113</f>
        <v>Hafer. ganzes Korn. entspelzt</v>
      </c>
      <c r="D170" s="31">
        <f>('Daten SFK'!C113)*$A$170</f>
        <v>0</v>
      </c>
      <c r="E170" s="31">
        <f>('Daten SFK'!D113)*$A$170</f>
        <v>0</v>
      </c>
      <c r="F170" s="31">
        <f>('Daten SFK'!E113)*$A$170</f>
        <v>0</v>
      </c>
      <c r="G170" s="31">
        <f>('Daten SFK'!F113)*$A$170</f>
        <v>0</v>
      </c>
      <c r="H170" s="31">
        <f>('Daten SFK'!G113)*$A$170</f>
        <v>0</v>
      </c>
      <c r="I170" s="31">
        <f>('Daten SFK'!H113)*$A$170</f>
        <v>0</v>
      </c>
      <c r="J170" s="31">
        <f>('Daten SFK'!I113)*$A$170</f>
        <v>0</v>
      </c>
      <c r="K170" s="31">
        <f>('Daten SFK'!J113)*$A$170</f>
        <v>0</v>
      </c>
      <c r="L170" s="31">
        <f>('Daten SFK'!K113)*$A$170</f>
        <v>0</v>
      </c>
      <c r="M170" s="31">
        <f>('Daten SFK'!L113)*$A$170</f>
        <v>0</v>
      </c>
      <c r="N170" s="31">
        <f>('Daten SFK'!M113)*$A$170</f>
        <v>0</v>
      </c>
      <c r="O170" s="31">
        <f>('Daten SFK'!N113)*$A$170</f>
        <v>0</v>
      </c>
      <c r="P170" s="31">
        <f>('Daten SFK'!O113)*$A$170</f>
        <v>0</v>
      </c>
      <c r="Q170" s="31">
        <f>('Daten SFK'!P113)*$A$170</f>
        <v>0</v>
      </c>
      <c r="R170" s="31">
        <f>('Daten SFK'!Q113)*$A$170</f>
        <v>0</v>
      </c>
      <c r="S170" s="31">
        <f>('Daten SFK'!R113)*$A$170</f>
        <v>0</v>
      </c>
      <c r="T170" s="31">
        <f>('Daten SFK'!S113)*$A$170</f>
        <v>0</v>
      </c>
      <c r="U170" s="31">
        <f>('Daten SFK'!T113)*$A$170</f>
        <v>0</v>
      </c>
      <c r="V170" s="31">
        <f>('Daten SFK'!U113)*$A$170</f>
        <v>0</v>
      </c>
      <c r="W170" s="31">
        <f>('Daten SFK'!V113)*$A$170</f>
        <v>0</v>
      </c>
      <c r="X170" s="14"/>
      <c r="Y170" s="35">
        <v>4</v>
      </c>
    </row>
    <row r="171" spans="1:25" x14ac:dyDescent="0.25">
      <c r="A171" s="25">
        <v>0</v>
      </c>
      <c r="B171" s="70"/>
      <c r="C171" s="29" t="str">
        <f>'Daten SFK'!B114</f>
        <v>Haferflocken</v>
      </c>
      <c r="D171" s="31">
        <f>('Daten SFK'!C114)*$A$171</f>
        <v>0</v>
      </c>
      <c r="E171" s="31">
        <f>('Daten SFK'!D114)*$A$171</f>
        <v>0</v>
      </c>
      <c r="F171" s="31">
        <f>('Daten SFK'!E114)*$A$171</f>
        <v>0</v>
      </c>
      <c r="G171" s="31">
        <f>('Daten SFK'!F114)*$A$171</f>
        <v>0</v>
      </c>
      <c r="H171" s="31">
        <f>('Daten SFK'!G114)*$A$171</f>
        <v>0</v>
      </c>
      <c r="I171" s="31">
        <f>('Daten SFK'!H114)*$A$171</f>
        <v>0</v>
      </c>
      <c r="J171" s="31">
        <f>('Daten SFK'!I114)*$A$171</f>
        <v>0</v>
      </c>
      <c r="K171" s="31">
        <f>('Daten SFK'!J114)*$A$171</f>
        <v>0</v>
      </c>
      <c r="L171" s="31">
        <f>('Daten SFK'!K114)*$A$171</f>
        <v>0</v>
      </c>
      <c r="M171" s="31">
        <f>('Daten SFK'!L114)*$A$171</f>
        <v>0</v>
      </c>
      <c r="N171" s="31">
        <f>('Daten SFK'!M114)*$A$171</f>
        <v>0</v>
      </c>
      <c r="O171" s="31">
        <f>('Daten SFK'!N114)*$A$171</f>
        <v>0</v>
      </c>
      <c r="P171" s="31">
        <f>('Daten SFK'!O114)*$A$171</f>
        <v>0</v>
      </c>
      <c r="Q171" s="31">
        <f>('Daten SFK'!P114)*$A$171</f>
        <v>0</v>
      </c>
      <c r="R171" s="31">
        <f>('Daten SFK'!Q114)*$A$171</f>
        <v>0</v>
      </c>
      <c r="S171" s="31">
        <f>('Daten SFK'!R114)*$A$171</f>
        <v>0</v>
      </c>
      <c r="T171" s="31">
        <f>('Daten SFK'!S114)*$A$171</f>
        <v>0</v>
      </c>
      <c r="U171" s="31">
        <f>('Daten SFK'!T114)*$A$171</f>
        <v>0</v>
      </c>
      <c r="V171" s="31">
        <f>('Daten SFK'!U114)*$A$171</f>
        <v>0</v>
      </c>
      <c r="W171" s="31">
        <f>('Daten SFK'!V114)*$A$171</f>
        <v>0</v>
      </c>
      <c r="X171" s="14"/>
      <c r="Y171" s="35">
        <v>4</v>
      </c>
    </row>
    <row r="172" spans="1:25" x14ac:dyDescent="0.25">
      <c r="A172" s="25">
        <v>0</v>
      </c>
      <c r="B172" s="70"/>
      <c r="C172" s="29" t="str">
        <f>'Daten SFK'!B115</f>
        <v>Hafergrütze</v>
      </c>
      <c r="D172" s="31">
        <f>('Daten SFK'!C115)*$A$172</f>
        <v>0</v>
      </c>
      <c r="E172" s="31">
        <f>('Daten SFK'!D115)*$A$172</f>
        <v>0</v>
      </c>
      <c r="F172" s="31">
        <f>('Daten SFK'!E115)*$A$172</f>
        <v>0</v>
      </c>
      <c r="G172" s="31">
        <f>('Daten SFK'!F115)*$A$172</f>
        <v>0</v>
      </c>
      <c r="H172" s="31">
        <f>('Daten SFK'!G115)*$A$172</f>
        <v>0</v>
      </c>
      <c r="I172" s="31">
        <f>('Daten SFK'!H115)*$A$172</f>
        <v>0</v>
      </c>
      <c r="J172" s="31">
        <f>('Daten SFK'!I115)*$A$172</f>
        <v>0</v>
      </c>
      <c r="K172" s="31">
        <f>('Daten SFK'!J115)*$A$172</f>
        <v>0</v>
      </c>
      <c r="L172" s="31">
        <f>('Daten SFK'!K115)*$A$172</f>
        <v>0</v>
      </c>
      <c r="M172" s="31">
        <f>('Daten SFK'!L115)*$A$172</f>
        <v>0</v>
      </c>
      <c r="N172" s="31">
        <f>('Daten SFK'!M115)*$A$172</f>
        <v>0</v>
      </c>
      <c r="O172" s="31">
        <f>('Daten SFK'!N115)*$A$172</f>
        <v>0</v>
      </c>
      <c r="P172" s="31">
        <f>('Daten SFK'!O115)*$A$172</f>
        <v>0</v>
      </c>
      <c r="Q172" s="31">
        <f>('Daten SFK'!P115)*$A$172</f>
        <v>0</v>
      </c>
      <c r="R172" s="31">
        <f>('Daten SFK'!Q115)*$A$172</f>
        <v>0</v>
      </c>
      <c r="S172" s="31">
        <f>('Daten SFK'!R115)*$A$172</f>
        <v>0</v>
      </c>
      <c r="T172" s="31">
        <f>('Daten SFK'!S115)*$A$172</f>
        <v>0</v>
      </c>
      <c r="U172" s="31">
        <f>('Daten SFK'!T115)*$A$172</f>
        <v>0</v>
      </c>
      <c r="V172" s="31">
        <f>('Daten SFK'!U115)*$A$172</f>
        <v>0</v>
      </c>
      <c r="W172" s="31">
        <f>('Daten SFK'!V115)*$A$172</f>
        <v>0</v>
      </c>
      <c r="X172" s="14"/>
      <c r="Y172" s="35">
        <v>4</v>
      </c>
    </row>
    <row r="173" spans="1:25" x14ac:dyDescent="0.25">
      <c r="A173" s="25">
        <v>0</v>
      </c>
      <c r="B173" s="70"/>
      <c r="C173" s="29" t="str">
        <f>'Daten SFK'!B116</f>
        <v>Hafermehl</v>
      </c>
      <c r="D173" s="31">
        <f>('Daten SFK'!C116)*$A$173</f>
        <v>0</v>
      </c>
      <c r="E173" s="31">
        <f>('Daten SFK'!D116)*$A$173</f>
        <v>0</v>
      </c>
      <c r="F173" s="31">
        <f>('Daten SFK'!E116)*$A$173</f>
        <v>0</v>
      </c>
      <c r="G173" s="31">
        <f>('Daten SFK'!F116)*$A$173</f>
        <v>0</v>
      </c>
      <c r="H173" s="31">
        <f>('Daten SFK'!G116)*$A$173</f>
        <v>0</v>
      </c>
      <c r="I173" s="31">
        <f>('Daten SFK'!H116)*$A$173</f>
        <v>0</v>
      </c>
      <c r="J173" s="31">
        <f>('Daten SFK'!I116)*$A$173</f>
        <v>0</v>
      </c>
      <c r="K173" s="31">
        <f>('Daten SFK'!J116)*$A$173</f>
        <v>0</v>
      </c>
      <c r="L173" s="31">
        <f>('Daten SFK'!K116)*$A$173</f>
        <v>0</v>
      </c>
      <c r="M173" s="31">
        <f>('Daten SFK'!L116)*$A$173</f>
        <v>0</v>
      </c>
      <c r="N173" s="31">
        <f>('Daten SFK'!M116)*$A$173</f>
        <v>0</v>
      </c>
      <c r="O173" s="31">
        <f>('Daten SFK'!N116)*$A$173</f>
        <v>0</v>
      </c>
      <c r="P173" s="31">
        <f>('Daten SFK'!O116)*$A$173</f>
        <v>0</v>
      </c>
      <c r="Q173" s="31">
        <f>('Daten SFK'!P116)*$A$173</f>
        <v>0</v>
      </c>
      <c r="R173" s="31">
        <f>('Daten SFK'!Q116)*$A$173</f>
        <v>0</v>
      </c>
      <c r="S173" s="31">
        <f>('Daten SFK'!R116)*$A$173</f>
        <v>0</v>
      </c>
      <c r="T173" s="31">
        <f>('Daten SFK'!S116)*$A$173</f>
        <v>0</v>
      </c>
      <c r="U173" s="31">
        <f>('Daten SFK'!T116)*$A$173</f>
        <v>0</v>
      </c>
      <c r="V173" s="31">
        <f>('Daten SFK'!U116)*$A$173</f>
        <v>0</v>
      </c>
      <c r="W173" s="31">
        <f>('Daten SFK'!V116)*$A$173</f>
        <v>0</v>
      </c>
      <c r="X173" s="14"/>
      <c r="Y173" s="35">
        <v>4</v>
      </c>
    </row>
    <row r="174" spans="1:25" x14ac:dyDescent="0.25">
      <c r="A174" s="25">
        <v>0</v>
      </c>
      <c r="B174" s="70"/>
      <c r="C174" s="29" t="str">
        <f>'Daten SFK'!B117</f>
        <v>Hammelfleisch. Brust</v>
      </c>
      <c r="D174" s="31">
        <f>('Daten SFK'!C117)*$A$174</f>
        <v>0</v>
      </c>
      <c r="E174" s="31">
        <f>('Daten SFK'!D117)*$A$174</f>
        <v>0</v>
      </c>
      <c r="F174" s="31">
        <f>('Daten SFK'!E117)*$A$174</f>
        <v>0</v>
      </c>
      <c r="G174" s="31">
        <f>('Daten SFK'!F117)*$A$174</f>
        <v>0</v>
      </c>
      <c r="H174" s="31">
        <f>('Daten SFK'!G117)*$A$174</f>
        <v>0</v>
      </c>
      <c r="I174" s="31">
        <f>('Daten SFK'!H117)*$A$174</f>
        <v>0</v>
      </c>
      <c r="J174" s="31">
        <f>('Daten SFK'!I117)*$A$174</f>
        <v>0</v>
      </c>
      <c r="K174" s="31">
        <f>('Daten SFK'!J117)*$A$174</f>
        <v>0</v>
      </c>
      <c r="L174" s="31">
        <f>('Daten SFK'!K117)*$A$174</f>
        <v>0</v>
      </c>
      <c r="M174" s="31">
        <f>('Daten SFK'!L117)*$A$174</f>
        <v>0</v>
      </c>
      <c r="N174" s="31">
        <f>('Daten SFK'!M117)*$A$174</f>
        <v>0</v>
      </c>
      <c r="O174" s="31">
        <f>('Daten SFK'!N117)*$A$174</f>
        <v>0</v>
      </c>
      <c r="P174" s="31">
        <f>('Daten SFK'!O117)*$A$174</f>
        <v>0</v>
      </c>
      <c r="Q174" s="31">
        <f>('Daten SFK'!P117)*$A$174</f>
        <v>0</v>
      </c>
      <c r="R174" s="31">
        <f>('Daten SFK'!Q117)*$A$174</f>
        <v>0</v>
      </c>
      <c r="S174" s="31">
        <f>('Daten SFK'!R117)*$A$174</f>
        <v>0</v>
      </c>
      <c r="T174" s="31">
        <f>('Daten SFK'!S117)*$A$174</f>
        <v>0</v>
      </c>
      <c r="U174" s="31">
        <f>('Daten SFK'!T117)*$A$174</f>
        <v>0</v>
      </c>
      <c r="V174" s="31">
        <f>('Daten SFK'!U117)*$A$174</f>
        <v>0</v>
      </c>
      <c r="W174" s="31">
        <f>('Daten SFK'!V117)*$A$174</f>
        <v>0</v>
      </c>
      <c r="X174" s="14"/>
      <c r="Y174" s="35">
        <v>4</v>
      </c>
    </row>
    <row r="175" spans="1:25" x14ac:dyDescent="0.25">
      <c r="A175" s="25">
        <v>0</v>
      </c>
      <c r="B175" s="70"/>
      <c r="C175" s="29" t="str">
        <f>'Daten SFK'!B118</f>
        <v>Hammelfleisch. Bug. Schulter</v>
      </c>
      <c r="D175" s="31">
        <f>('Daten SFK'!C118)*$A$175</f>
        <v>0</v>
      </c>
      <c r="E175" s="31">
        <f>('Daten SFK'!D118)*$A$175</f>
        <v>0</v>
      </c>
      <c r="F175" s="31">
        <f>('Daten SFK'!E118)*$A$175</f>
        <v>0</v>
      </c>
      <c r="G175" s="31">
        <f>('Daten SFK'!F118)*$A$175</f>
        <v>0</v>
      </c>
      <c r="H175" s="31">
        <f>('Daten SFK'!G118)*$A$175</f>
        <v>0</v>
      </c>
      <c r="I175" s="31">
        <f>('Daten SFK'!H118)*$A$175</f>
        <v>0</v>
      </c>
      <c r="J175" s="31">
        <f>('Daten SFK'!I118)*$A$175</f>
        <v>0</v>
      </c>
      <c r="K175" s="31">
        <f>('Daten SFK'!J118)*$A$175</f>
        <v>0</v>
      </c>
      <c r="L175" s="31">
        <f>('Daten SFK'!K118)*$A$175</f>
        <v>0</v>
      </c>
      <c r="M175" s="31">
        <f>('Daten SFK'!L118)*$A$175</f>
        <v>0</v>
      </c>
      <c r="N175" s="31">
        <f>('Daten SFK'!M118)*$A$175</f>
        <v>0</v>
      </c>
      <c r="O175" s="31">
        <f>('Daten SFK'!N118)*$A$175</f>
        <v>0</v>
      </c>
      <c r="P175" s="31">
        <f>('Daten SFK'!O118)*$A$175</f>
        <v>0</v>
      </c>
      <c r="Q175" s="31">
        <f>('Daten SFK'!P118)*$A$175</f>
        <v>0</v>
      </c>
      <c r="R175" s="31">
        <f>('Daten SFK'!Q118)*$A$175</f>
        <v>0</v>
      </c>
      <c r="S175" s="31">
        <f>('Daten SFK'!R118)*$A$175</f>
        <v>0</v>
      </c>
      <c r="T175" s="31">
        <f>('Daten SFK'!S118)*$A$175</f>
        <v>0</v>
      </c>
      <c r="U175" s="31">
        <f>('Daten SFK'!T118)*$A$175</f>
        <v>0</v>
      </c>
      <c r="V175" s="31">
        <f>('Daten SFK'!U118)*$A$175</f>
        <v>0</v>
      </c>
      <c r="W175" s="31">
        <f>('Daten SFK'!V118)*$A$175</f>
        <v>0</v>
      </c>
      <c r="X175" s="14"/>
      <c r="Y175" s="35">
        <v>4</v>
      </c>
    </row>
    <row r="176" spans="1:25" x14ac:dyDescent="0.25">
      <c r="A176" s="25">
        <v>0</v>
      </c>
      <c r="B176" s="70"/>
      <c r="C176" s="29" t="str">
        <f>'Daten SFK'!B119</f>
        <v>Hammelfleisch. Filet</v>
      </c>
      <c r="D176" s="31">
        <f>('Daten SFK'!C119)*$A$175</f>
        <v>0</v>
      </c>
      <c r="E176" s="31">
        <f>('Daten SFK'!D119)*$A$175</f>
        <v>0</v>
      </c>
      <c r="F176" s="31">
        <f>('Daten SFK'!E119)*$A$175</f>
        <v>0</v>
      </c>
      <c r="G176" s="31">
        <f>('Daten SFK'!F119)*$A$175</f>
        <v>0</v>
      </c>
      <c r="H176" s="31">
        <f>('Daten SFK'!G119)*$A$175</f>
        <v>0</v>
      </c>
      <c r="I176" s="31">
        <f>('Daten SFK'!H119)*$A$175</f>
        <v>0</v>
      </c>
      <c r="J176" s="31">
        <f>('Daten SFK'!I119)*$A$175</f>
        <v>0</v>
      </c>
      <c r="K176" s="31">
        <f>('Daten SFK'!J119)*$A$175</f>
        <v>0</v>
      </c>
      <c r="L176" s="31">
        <f>('Daten SFK'!K119)*$A$175</f>
        <v>0</v>
      </c>
      <c r="M176" s="31">
        <f>('Daten SFK'!L119)*$A$175</f>
        <v>0</v>
      </c>
      <c r="N176" s="31">
        <f>('Daten SFK'!M119)*$A$175</f>
        <v>0</v>
      </c>
      <c r="O176" s="31">
        <f>('Daten SFK'!N119)*$A$175</f>
        <v>0</v>
      </c>
      <c r="P176" s="31">
        <f>('Daten SFK'!O119)*$A$175</f>
        <v>0</v>
      </c>
      <c r="Q176" s="31">
        <f>('Daten SFK'!P119)*$A$175</f>
        <v>0</v>
      </c>
      <c r="R176" s="31">
        <f>('Daten SFK'!Q119)*$A$175</f>
        <v>0</v>
      </c>
      <c r="S176" s="31">
        <f>('Daten SFK'!R119)*$A$175</f>
        <v>0</v>
      </c>
      <c r="T176" s="31">
        <f>('Daten SFK'!S119)*$A$175</f>
        <v>0</v>
      </c>
      <c r="U176" s="31">
        <f>('Daten SFK'!T119)*$A$175</f>
        <v>0</v>
      </c>
      <c r="V176" s="31">
        <f>('Daten SFK'!U119)*$A$175</f>
        <v>0</v>
      </c>
      <c r="W176" s="31">
        <f>('Daten SFK'!V119)*$A$175</f>
        <v>0</v>
      </c>
      <c r="X176" s="14"/>
      <c r="Y176" s="35">
        <v>4</v>
      </c>
    </row>
    <row r="177" spans="1:25" x14ac:dyDescent="0.25">
      <c r="A177" s="25">
        <v>0</v>
      </c>
      <c r="B177" s="70"/>
      <c r="C177" s="29" t="str">
        <f>'Daten SFK'!B120</f>
        <v>Hammelfleisch. Herz</v>
      </c>
      <c r="D177" s="31">
        <f>('Daten SFK'!C120)*$A$177</f>
        <v>0</v>
      </c>
      <c r="E177" s="31">
        <f>('Daten SFK'!D120)*$A$177</f>
        <v>0</v>
      </c>
      <c r="F177" s="31">
        <f>('Daten SFK'!E120)*$A$177</f>
        <v>0</v>
      </c>
      <c r="G177" s="31">
        <f>('Daten SFK'!F120)*$A$177</f>
        <v>0</v>
      </c>
      <c r="H177" s="31">
        <f>('Daten SFK'!G120)*$A$177</f>
        <v>0</v>
      </c>
      <c r="I177" s="31">
        <f>('Daten SFK'!H120)*$A$177</f>
        <v>0</v>
      </c>
      <c r="J177" s="31">
        <f>('Daten SFK'!I120)*$A$177</f>
        <v>0</v>
      </c>
      <c r="K177" s="31">
        <f>('Daten SFK'!J120)*$A$177</f>
        <v>0</v>
      </c>
      <c r="L177" s="31">
        <f>('Daten SFK'!K120)*$A$177</f>
        <v>0</v>
      </c>
      <c r="M177" s="31">
        <f>('Daten SFK'!L120)*$A$177</f>
        <v>0</v>
      </c>
      <c r="N177" s="31">
        <f>('Daten SFK'!M120)*$A$177</f>
        <v>0</v>
      </c>
      <c r="O177" s="31">
        <f>('Daten SFK'!N120)*$A$177</f>
        <v>0</v>
      </c>
      <c r="P177" s="31">
        <f>('Daten SFK'!O120)*$A$177</f>
        <v>0</v>
      </c>
      <c r="Q177" s="31">
        <f>('Daten SFK'!P120)*$A$177</f>
        <v>0</v>
      </c>
      <c r="R177" s="31">
        <f>('Daten SFK'!Q120)*$A$177</f>
        <v>0</v>
      </c>
      <c r="S177" s="31">
        <f>('Daten SFK'!R120)*$A$177</f>
        <v>0</v>
      </c>
      <c r="T177" s="31">
        <f>('Daten SFK'!S120)*$A$177</f>
        <v>0</v>
      </c>
      <c r="U177" s="31">
        <f>('Daten SFK'!T120)*$A$177</f>
        <v>0</v>
      </c>
      <c r="V177" s="31">
        <f>('Daten SFK'!U120)*$A$177</f>
        <v>0</v>
      </c>
      <c r="W177" s="31">
        <f>('Daten SFK'!V120)*$A$177</f>
        <v>0</v>
      </c>
      <c r="X177" s="14"/>
      <c r="Y177" s="35">
        <v>4</v>
      </c>
    </row>
    <row r="178" spans="1:25" x14ac:dyDescent="0.25">
      <c r="A178" s="25">
        <v>0</v>
      </c>
      <c r="B178" s="70"/>
      <c r="C178" s="29" t="str">
        <f>'Daten SFK'!B121</f>
        <v>Hammelfleisch. Hirn</v>
      </c>
      <c r="D178" s="31">
        <f>('Daten SFK'!C121)*$A$178</f>
        <v>0</v>
      </c>
      <c r="E178" s="31">
        <f>('Daten SFK'!D121)*$A$178</f>
        <v>0</v>
      </c>
      <c r="F178" s="31">
        <f>('Daten SFK'!E121)*$A$178</f>
        <v>0</v>
      </c>
      <c r="G178" s="31">
        <f>('Daten SFK'!F121)*$A$178</f>
        <v>0</v>
      </c>
      <c r="H178" s="31">
        <f>('Daten SFK'!G121)*$A$178</f>
        <v>0</v>
      </c>
      <c r="I178" s="31">
        <f>('Daten SFK'!H121)*$A$178</f>
        <v>0</v>
      </c>
      <c r="J178" s="31">
        <f>('Daten SFK'!I121)*$A$178</f>
        <v>0</v>
      </c>
      <c r="K178" s="31">
        <f>('Daten SFK'!J121)*$A$178</f>
        <v>0</v>
      </c>
      <c r="L178" s="31">
        <f>('Daten SFK'!K121)*$A$178</f>
        <v>0</v>
      </c>
      <c r="M178" s="31">
        <f>('Daten SFK'!L121)*$A$178</f>
        <v>0</v>
      </c>
      <c r="N178" s="31">
        <f>('Daten SFK'!M121)*$A$178</f>
        <v>0</v>
      </c>
      <c r="O178" s="31">
        <f>('Daten SFK'!N121)*$A$178</f>
        <v>0</v>
      </c>
      <c r="P178" s="31">
        <f>('Daten SFK'!O121)*$A$178</f>
        <v>0</v>
      </c>
      <c r="Q178" s="31">
        <f>('Daten SFK'!P121)*$A$178</f>
        <v>0</v>
      </c>
      <c r="R178" s="31">
        <f>('Daten SFK'!Q121)*$A$178</f>
        <v>0</v>
      </c>
      <c r="S178" s="31">
        <f>('Daten SFK'!R121)*$A$178</f>
        <v>0</v>
      </c>
      <c r="T178" s="31">
        <f>('Daten SFK'!S121)*$A$178</f>
        <v>0</v>
      </c>
      <c r="U178" s="31">
        <f>('Daten SFK'!T121)*$A$178</f>
        <v>0</v>
      </c>
      <c r="V178" s="31">
        <f>('Daten SFK'!U121)*$A$178</f>
        <v>0</v>
      </c>
      <c r="W178" s="31">
        <f>('Daten SFK'!V121)*$A$178</f>
        <v>0</v>
      </c>
      <c r="X178" s="14"/>
      <c r="Y178" s="35">
        <v>4</v>
      </c>
    </row>
    <row r="179" spans="1:25" x14ac:dyDescent="0.25">
      <c r="A179" s="25">
        <v>0</v>
      </c>
      <c r="B179" s="70"/>
      <c r="C179" s="29" t="str">
        <f>'Daten SFK'!B122</f>
        <v>Hammelfleisch. Keule. Schlegel</v>
      </c>
      <c r="D179" s="31">
        <f>('Daten SFK'!C122)*$A$179</f>
        <v>0</v>
      </c>
      <c r="E179" s="31">
        <f>('Daten SFK'!D122)*$A$179</f>
        <v>0</v>
      </c>
      <c r="F179" s="31">
        <f>('Daten SFK'!E122)*$A$179</f>
        <v>0</v>
      </c>
      <c r="G179" s="31">
        <f>('Daten SFK'!F122)*$A$179</f>
        <v>0</v>
      </c>
      <c r="H179" s="31">
        <f>('Daten SFK'!G122)*$A$179</f>
        <v>0</v>
      </c>
      <c r="I179" s="31">
        <f>('Daten SFK'!H122)*$A$179</f>
        <v>0</v>
      </c>
      <c r="J179" s="31">
        <f>('Daten SFK'!I122)*$A$179</f>
        <v>0</v>
      </c>
      <c r="K179" s="31">
        <f>('Daten SFK'!J122)*$A$179</f>
        <v>0</v>
      </c>
      <c r="L179" s="31">
        <f>('Daten SFK'!K122)*$A$179</f>
        <v>0</v>
      </c>
      <c r="M179" s="31">
        <f>('Daten SFK'!L122)*$A$179</f>
        <v>0</v>
      </c>
      <c r="N179" s="31">
        <f>('Daten SFK'!M122)*$A$179</f>
        <v>0</v>
      </c>
      <c r="O179" s="31">
        <f>('Daten SFK'!N122)*$A$179</f>
        <v>0</v>
      </c>
      <c r="P179" s="31">
        <f>('Daten SFK'!O122)*$A$179</f>
        <v>0</v>
      </c>
      <c r="Q179" s="31">
        <f>('Daten SFK'!P122)*$A$179</f>
        <v>0</v>
      </c>
      <c r="R179" s="31">
        <f>('Daten SFK'!Q122)*$A$179</f>
        <v>0</v>
      </c>
      <c r="S179" s="31">
        <f>('Daten SFK'!R122)*$A$179</f>
        <v>0</v>
      </c>
      <c r="T179" s="31">
        <f>('Daten SFK'!S122)*$A$179</f>
        <v>0</v>
      </c>
      <c r="U179" s="31">
        <f>('Daten SFK'!T122)*$A$179</f>
        <v>0</v>
      </c>
      <c r="V179" s="31">
        <f>('Daten SFK'!U122)*$A$179</f>
        <v>0</v>
      </c>
      <c r="W179" s="31">
        <f>('Daten SFK'!V122)*$A$179</f>
        <v>0</v>
      </c>
      <c r="X179" s="14"/>
      <c r="Y179" s="35">
        <v>4</v>
      </c>
    </row>
    <row r="180" spans="1:25" x14ac:dyDescent="0.25">
      <c r="A180" s="25">
        <v>0</v>
      </c>
      <c r="B180" s="70"/>
      <c r="C180" s="29" t="str">
        <f>'Daten SFK'!B123</f>
        <v>Hammelfleisch. Kotelett</v>
      </c>
      <c r="D180" s="31">
        <f>('Daten SFK'!C123)*$A$180</f>
        <v>0</v>
      </c>
      <c r="E180" s="31">
        <f>('Daten SFK'!D123)*$A$180</f>
        <v>0</v>
      </c>
      <c r="F180" s="31">
        <f>('Daten SFK'!E123)*$A$180</f>
        <v>0</v>
      </c>
      <c r="G180" s="31">
        <f>('Daten SFK'!F123)*$A$180</f>
        <v>0</v>
      </c>
      <c r="H180" s="31">
        <f>('Daten SFK'!G123)*$A$180</f>
        <v>0</v>
      </c>
      <c r="I180" s="31">
        <f>('Daten SFK'!H123)*$A$180</f>
        <v>0</v>
      </c>
      <c r="J180" s="31">
        <f>('Daten SFK'!I123)*$A$180</f>
        <v>0</v>
      </c>
      <c r="K180" s="31">
        <f>('Daten SFK'!J123)*$A$180</f>
        <v>0</v>
      </c>
      <c r="L180" s="31">
        <f>('Daten SFK'!K123)*$A$180</f>
        <v>0</v>
      </c>
      <c r="M180" s="31">
        <f>('Daten SFK'!L123)*$A$180</f>
        <v>0</v>
      </c>
      <c r="N180" s="31">
        <f>('Daten SFK'!M123)*$A$180</f>
        <v>0</v>
      </c>
      <c r="O180" s="31">
        <f>('Daten SFK'!N123)*$A$180</f>
        <v>0</v>
      </c>
      <c r="P180" s="31">
        <f>('Daten SFK'!O123)*$A$180</f>
        <v>0</v>
      </c>
      <c r="Q180" s="31">
        <f>('Daten SFK'!P123)*$A$180</f>
        <v>0</v>
      </c>
      <c r="R180" s="31">
        <f>('Daten SFK'!Q123)*$A$180</f>
        <v>0</v>
      </c>
      <c r="S180" s="31">
        <f>('Daten SFK'!R123)*$A$180</f>
        <v>0</v>
      </c>
      <c r="T180" s="31">
        <f>('Daten SFK'!S123)*$A$180</f>
        <v>0</v>
      </c>
      <c r="U180" s="31">
        <f>('Daten SFK'!T123)*$A$180</f>
        <v>0</v>
      </c>
      <c r="V180" s="31">
        <f>('Daten SFK'!U123)*$A$180</f>
        <v>0</v>
      </c>
      <c r="W180" s="31">
        <f>('Daten SFK'!V123)*$A$180</f>
        <v>0</v>
      </c>
      <c r="X180" s="14"/>
      <c r="Y180" s="35">
        <v>4</v>
      </c>
    </row>
    <row r="181" spans="1:25" x14ac:dyDescent="0.25">
      <c r="A181" s="25">
        <v>0</v>
      </c>
      <c r="B181" s="70"/>
      <c r="C181" s="29" t="str">
        <f>'Daten SFK'!B124</f>
        <v>Hammelfleisch. Lende</v>
      </c>
      <c r="D181" s="31">
        <f>('Daten SFK'!C124)*$A$181</f>
        <v>0</v>
      </c>
      <c r="E181" s="31">
        <f>('Daten SFK'!D124)*$A$181</f>
        <v>0</v>
      </c>
      <c r="F181" s="31">
        <f>('Daten SFK'!E124)*$A$181</f>
        <v>0</v>
      </c>
      <c r="G181" s="31">
        <f>('Daten SFK'!F124)*$A$181</f>
        <v>0</v>
      </c>
      <c r="H181" s="31">
        <f>('Daten SFK'!G124)*$A$181</f>
        <v>0</v>
      </c>
      <c r="I181" s="31">
        <f>('Daten SFK'!H124)*$A$181</f>
        <v>0</v>
      </c>
      <c r="J181" s="31">
        <f>('Daten SFK'!I124)*$A$181</f>
        <v>0</v>
      </c>
      <c r="K181" s="31">
        <f>('Daten SFK'!J124)*$A$181</f>
        <v>0</v>
      </c>
      <c r="L181" s="31">
        <f>('Daten SFK'!K124)*$A$181</f>
        <v>0</v>
      </c>
      <c r="M181" s="31">
        <f>('Daten SFK'!L124)*$A$181</f>
        <v>0</v>
      </c>
      <c r="N181" s="31">
        <f>('Daten SFK'!M124)*$A$181</f>
        <v>0</v>
      </c>
      <c r="O181" s="31">
        <f>('Daten SFK'!N124)*$A$181</f>
        <v>0</v>
      </c>
      <c r="P181" s="31">
        <f>('Daten SFK'!O124)*$A$181</f>
        <v>0</v>
      </c>
      <c r="Q181" s="31">
        <f>('Daten SFK'!P124)*$A$181</f>
        <v>0</v>
      </c>
      <c r="R181" s="31">
        <f>('Daten SFK'!Q124)*$A$181</f>
        <v>0</v>
      </c>
      <c r="S181" s="31">
        <f>('Daten SFK'!R124)*$A$181</f>
        <v>0</v>
      </c>
      <c r="T181" s="31">
        <f>('Daten SFK'!S124)*$A$181</f>
        <v>0</v>
      </c>
      <c r="U181" s="31">
        <f>('Daten SFK'!T124)*$A$181</f>
        <v>0</v>
      </c>
      <c r="V181" s="31">
        <f>('Daten SFK'!U124)*$A$181</f>
        <v>0</v>
      </c>
      <c r="W181" s="31">
        <f>('Daten SFK'!V124)*$A$181</f>
        <v>0</v>
      </c>
      <c r="X181" s="14"/>
      <c r="Y181" s="35">
        <v>4</v>
      </c>
    </row>
    <row r="182" spans="1:25" x14ac:dyDescent="0.25">
      <c r="A182" s="25">
        <v>0</v>
      </c>
      <c r="B182" s="70"/>
      <c r="C182" s="29" t="str">
        <f>'Daten SFK'!B125</f>
        <v>Hammelfleisch. Lunge</v>
      </c>
      <c r="D182" s="31">
        <f>('Daten SFK'!C125)*$A$182</f>
        <v>0</v>
      </c>
      <c r="E182" s="31">
        <f>('Daten SFK'!D125)*$A$182</f>
        <v>0</v>
      </c>
      <c r="F182" s="31">
        <f>('Daten SFK'!E125)*$A$182</f>
        <v>0</v>
      </c>
      <c r="G182" s="31">
        <f>('Daten SFK'!F125)*$A$182</f>
        <v>0</v>
      </c>
      <c r="H182" s="31">
        <f>('Daten SFK'!G125)*$A$182</f>
        <v>0</v>
      </c>
      <c r="I182" s="31">
        <f>('Daten SFK'!H125)*$A$182</f>
        <v>0</v>
      </c>
      <c r="J182" s="31">
        <f>('Daten SFK'!I125)*$A$182</f>
        <v>0</v>
      </c>
      <c r="K182" s="31">
        <f>('Daten SFK'!J125)*$A$182</f>
        <v>0</v>
      </c>
      <c r="L182" s="31">
        <f>('Daten SFK'!K125)*$A$182</f>
        <v>0</v>
      </c>
      <c r="M182" s="31">
        <f>('Daten SFK'!L125)*$A$182</f>
        <v>0</v>
      </c>
      <c r="N182" s="31">
        <f>('Daten SFK'!M125)*$A$182</f>
        <v>0</v>
      </c>
      <c r="O182" s="31">
        <f>('Daten SFK'!N125)*$A$182</f>
        <v>0</v>
      </c>
      <c r="P182" s="31">
        <f>('Daten SFK'!O125)*$A$182</f>
        <v>0</v>
      </c>
      <c r="Q182" s="31">
        <f>('Daten SFK'!P125)*$A$182</f>
        <v>0</v>
      </c>
      <c r="R182" s="31">
        <f>('Daten SFK'!Q125)*$A$182</f>
        <v>0</v>
      </c>
      <c r="S182" s="31">
        <f>('Daten SFK'!R125)*$A$182</f>
        <v>0</v>
      </c>
      <c r="T182" s="31">
        <f>('Daten SFK'!S125)*$A$182</f>
        <v>0</v>
      </c>
      <c r="U182" s="31">
        <f>('Daten SFK'!T125)*$A$182</f>
        <v>0</v>
      </c>
      <c r="V182" s="31">
        <f>('Daten SFK'!U125)*$A$182</f>
        <v>0</v>
      </c>
      <c r="W182" s="31">
        <f>('Daten SFK'!V125)*$A$182</f>
        <v>0</v>
      </c>
      <c r="X182" s="14"/>
      <c r="Y182" s="35">
        <v>4</v>
      </c>
    </row>
    <row r="183" spans="1:25" x14ac:dyDescent="0.25">
      <c r="A183" s="25">
        <v>0</v>
      </c>
      <c r="B183" s="70"/>
      <c r="C183" s="29" t="str">
        <f>'Daten SFK'!B126</f>
        <v>Hammelfleisch. Milz</v>
      </c>
      <c r="D183" s="31">
        <f>('Daten SFK'!C126)*$A$183</f>
        <v>0</v>
      </c>
      <c r="E183" s="31">
        <f>('Daten SFK'!D126)*$A$183</f>
        <v>0</v>
      </c>
      <c r="F183" s="31">
        <f>('Daten SFK'!E126)*$A$183</f>
        <v>0</v>
      </c>
      <c r="G183" s="31">
        <f>('Daten SFK'!F126)*$A$183</f>
        <v>0</v>
      </c>
      <c r="H183" s="31">
        <f>('Daten SFK'!G126)*$A$183</f>
        <v>0</v>
      </c>
      <c r="I183" s="31">
        <f>('Daten SFK'!H126)*$A$183</f>
        <v>0</v>
      </c>
      <c r="J183" s="31">
        <f>('Daten SFK'!I126)*$A$183</f>
        <v>0</v>
      </c>
      <c r="K183" s="31">
        <f>('Daten SFK'!J126)*$A$183</f>
        <v>0</v>
      </c>
      <c r="L183" s="31">
        <f>('Daten SFK'!K126)*$A$183</f>
        <v>0</v>
      </c>
      <c r="M183" s="31">
        <f>('Daten SFK'!L126)*$A$183</f>
        <v>0</v>
      </c>
      <c r="N183" s="31">
        <f>('Daten SFK'!M126)*$A$183</f>
        <v>0</v>
      </c>
      <c r="O183" s="31">
        <f>('Daten SFK'!N126)*$A$183</f>
        <v>0</v>
      </c>
      <c r="P183" s="31">
        <f>('Daten SFK'!O126)*$A$183</f>
        <v>0</v>
      </c>
      <c r="Q183" s="31">
        <f>('Daten SFK'!P126)*$A$183</f>
        <v>0</v>
      </c>
      <c r="R183" s="31">
        <f>('Daten SFK'!Q126)*$A$183</f>
        <v>0</v>
      </c>
      <c r="S183" s="31">
        <f>('Daten SFK'!R126)*$A$183</f>
        <v>0</v>
      </c>
      <c r="T183" s="31">
        <f>('Daten SFK'!S126)*$A$183</f>
        <v>0</v>
      </c>
      <c r="U183" s="31">
        <f>('Daten SFK'!T126)*$A$183</f>
        <v>0</v>
      </c>
      <c r="V183" s="31">
        <f>('Daten SFK'!U126)*$A$183</f>
        <v>0</v>
      </c>
      <c r="W183" s="31">
        <f>('Daten SFK'!V126)*$A$183</f>
        <v>0</v>
      </c>
      <c r="X183" s="14"/>
      <c r="Y183" s="35">
        <v>4</v>
      </c>
    </row>
    <row r="184" spans="1:25" x14ac:dyDescent="0.25">
      <c r="A184" s="25">
        <v>0</v>
      </c>
      <c r="B184" s="70"/>
      <c r="C184" s="29" t="str">
        <f>'Daten SFK'!B127</f>
        <v>Hammelfleisch. Niere</v>
      </c>
      <c r="D184" s="31">
        <f>('Daten SFK'!C127)*$A$184</f>
        <v>0</v>
      </c>
      <c r="E184" s="31">
        <f>('Daten SFK'!D127)*$A$184</f>
        <v>0</v>
      </c>
      <c r="F184" s="31">
        <f>('Daten SFK'!E127)*$A$184</f>
        <v>0</v>
      </c>
      <c r="G184" s="31">
        <f>('Daten SFK'!F127)*$A$184</f>
        <v>0</v>
      </c>
      <c r="H184" s="31">
        <f>('Daten SFK'!G127)*$A$184</f>
        <v>0</v>
      </c>
      <c r="I184" s="31">
        <f>('Daten SFK'!H127)*$A$184</f>
        <v>0</v>
      </c>
      <c r="J184" s="31">
        <f>('Daten SFK'!I127)*$A$184</f>
        <v>0</v>
      </c>
      <c r="K184" s="31">
        <f>('Daten SFK'!J127)*$A$184</f>
        <v>0</v>
      </c>
      <c r="L184" s="31">
        <f>('Daten SFK'!K127)*$A$184</f>
        <v>0</v>
      </c>
      <c r="M184" s="31">
        <f>('Daten SFK'!L127)*$A$184</f>
        <v>0</v>
      </c>
      <c r="N184" s="31">
        <f>('Daten SFK'!M127)*$A$184</f>
        <v>0</v>
      </c>
      <c r="O184" s="31">
        <f>('Daten SFK'!N127)*$A$184</f>
        <v>0</v>
      </c>
      <c r="P184" s="31">
        <f>('Daten SFK'!O127)*$A$184</f>
        <v>0</v>
      </c>
      <c r="Q184" s="31">
        <f>('Daten SFK'!P127)*$A$184</f>
        <v>0</v>
      </c>
      <c r="R184" s="31">
        <f>('Daten SFK'!Q127)*$A$184</f>
        <v>0</v>
      </c>
      <c r="S184" s="31">
        <f>('Daten SFK'!R127)*$A$184</f>
        <v>0</v>
      </c>
      <c r="T184" s="31">
        <f>('Daten SFK'!S127)*$A$184</f>
        <v>0</v>
      </c>
      <c r="U184" s="31">
        <f>('Daten SFK'!T127)*$A$184</f>
        <v>0</v>
      </c>
      <c r="V184" s="31">
        <f>('Daten SFK'!U127)*$A$184</f>
        <v>0</v>
      </c>
      <c r="W184" s="31">
        <f>('Daten SFK'!V127)*$A$184</f>
        <v>0</v>
      </c>
      <c r="X184" s="14"/>
      <c r="Y184" s="35">
        <v>4</v>
      </c>
    </row>
    <row r="185" spans="1:25" x14ac:dyDescent="0.25">
      <c r="A185" s="25">
        <v>0</v>
      </c>
      <c r="B185" s="70"/>
      <c r="C185" s="29" t="str">
        <f>'Daten SFK'!B128</f>
        <v>Haselnuss ohne Samenschale</v>
      </c>
      <c r="D185" s="31">
        <f>('Daten SFK'!C128)*$A$185</f>
        <v>0</v>
      </c>
      <c r="E185" s="31">
        <f>('Daten SFK'!D128)*$A$185</f>
        <v>0</v>
      </c>
      <c r="F185" s="31">
        <f>('Daten SFK'!E128)*$A$185</f>
        <v>0</v>
      </c>
      <c r="G185" s="31">
        <f>('Daten SFK'!F128)*$A$185</f>
        <v>0</v>
      </c>
      <c r="H185" s="31">
        <f>('Daten SFK'!G128)*$A$185</f>
        <v>0</v>
      </c>
      <c r="I185" s="31">
        <f>('Daten SFK'!H128)*$A$185</f>
        <v>0</v>
      </c>
      <c r="J185" s="31">
        <f>('Daten SFK'!I128)*$A$185</f>
        <v>0</v>
      </c>
      <c r="K185" s="31">
        <f>('Daten SFK'!J128)*$A$185</f>
        <v>0</v>
      </c>
      <c r="L185" s="31">
        <f>('Daten SFK'!K128)*$A$185</f>
        <v>0</v>
      </c>
      <c r="M185" s="31">
        <f>('Daten SFK'!L128)*$A$185</f>
        <v>0</v>
      </c>
      <c r="N185" s="31">
        <f>('Daten SFK'!M128)*$A$185</f>
        <v>0</v>
      </c>
      <c r="O185" s="31">
        <f>('Daten SFK'!N128)*$A$185</f>
        <v>0</v>
      </c>
      <c r="P185" s="31">
        <f>('Daten SFK'!O128)*$A$185</f>
        <v>0</v>
      </c>
      <c r="Q185" s="31">
        <f>('Daten SFK'!P128)*$A$185</f>
        <v>0</v>
      </c>
      <c r="R185" s="31">
        <f>('Daten SFK'!Q128)*$A$185</f>
        <v>0</v>
      </c>
      <c r="S185" s="31">
        <f>('Daten SFK'!R128)*$A$185</f>
        <v>0</v>
      </c>
      <c r="T185" s="31">
        <f>('Daten SFK'!S128)*$A$185</f>
        <v>0</v>
      </c>
      <c r="U185" s="31">
        <f>('Daten SFK'!T128)*$A$185</f>
        <v>0</v>
      </c>
      <c r="V185" s="31">
        <f>('Daten SFK'!U128)*$A$185</f>
        <v>0</v>
      </c>
      <c r="W185" s="31">
        <f>('Daten SFK'!V128)*$A$185</f>
        <v>0</v>
      </c>
      <c r="X185" s="14"/>
      <c r="Y185" s="35">
        <v>4</v>
      </c>
    </row>
    <row r="186" spans="1:25" x14ac:dyDescent="0.25">
      <c r="A186" s="25">
        <v>0</v>
      </c>
      <c r="B186" s="70"/>
      <c r="C186" s="29" t="str">
        <f>'Daten SFK'!B129</f>
        <v>Hecht</v>
      </c>
      <c r="D186" s="31">
        <f>('Daten SFK'!C129)*$A$186</f>
        <v>0</v>
      </c>
      <c r="E186" s="31">
        <f>('Daten SFK'!D129)*$A$186</f>
        <v>0</v>
      </c>
      <c r="F186" s="31">
        <f>('Daten SFK'!E129)*$A$186</f>
        <v>0</v>
      </c>
      <c r="G186" s="31">
        <f>('Daten SFK'!F129)*$A$186</f>
        <v>0</v>
      </c>
      <c r="H186" s="31">
        <f>('Daten SFK'!G129)*$A$186</f>
        <v>0</v>
      </c>
      <c r="I186" s="31">
        <f>('Daten SFK'!H129)*$A$186</f>
        <v>0</v>
      </c>
      <c r="J186" s="31">
        <f>('Daten SFK'!I129)*$A$186</f>
        <v>0</v>
      </c>
      <c r="K186" s="31">
        <f>('Daten SFK'!J129)*$A$186</f>
        <v>0</v>
      </c>
      <c r="L186" s="31">
        <f>('Daten SFK'!K129)*$A$186</f>
        <v>0</v>
      </c>
      <c r="M186" s="31">
        <f>('Daten SFK'!L129)*$A$186</f>
        <v>0</v>
      </c>
      <c r="N186" s="31">
        <f>('Daten SFK'!M129)*$A$186</f>
        <v>0</v>
      </c>
      <c r="O186" s="31">
        <f>('Daten SFK'!N129)*$A$186</f>
        <v>0</v>
      </c>
      <c r="P186" s="31">
        <f>('Daten SFK'!O129)*$A$186</f>
        <v>0</v>
      </c>
      <c r="Q186" s="31">
        <f>('Daten SFK'!P129)*$A$186</f>
        <v>0</v>
      </c>
      <c r="R186" s="31">
        <f>('Daten SFK'!Q129)*$A$186</f>
        <v>0</v>
      </c>
      <c r="S186" s="31">
        <f>('Daten SFK'!R129)*$A$186</f>
        <v>0</v>
      </c>
      <c r="T186" s="31">
        <f>('Daten SFK'!S129)*$A$186</f>
        <v>0</v>
      </c>
      <c r="U186" s="31">
        <f>('Daten SFK'!T129)*$A$186</f>
        <v>0</v>
      </c>
      <c r="V186" s="31">
        <f>('Daten SFK'!U129)*$A$186</f>
        <v>0</v>
      </c>
      <c r="W186" s="31">
        <f>('Daten SFK'!V129)*$A$186</f>
        <v>0</v>
      </c>
      <c r="X186" s="14"/>
      <c r="Y186" s="35">
        <v>4</v>
      </c>
    </row>
    <row r="187" spans="1:25" x14ac:dyDescent="0.25">
      <c r="A187" s="25">
        <v>0</v>
      </c>
      <c r="B187" s="70"/>
      <c r="C187" s="29" t="str">
        <f>'Daten SFK'!B130</f>
        <v>Heilbutt schwarz, geräuchert</v>
      </c>
      <c r="D187" s="31">
        <f>('Daten SFK'!C130)*$A$187</f>
        <v>0</v>
      </c>
      <c r="E187" s="31">
        <f>('Daten SFK'!D130)*$A$187</f>
        <v>0</v>
      </c>
      <c r="F187" s="31">
        <f>('Daten SFK'!E130)*$A$187</f>
        <v>0</v>
      </c>
      <c r="G187" s="31">
        <f>('Daten SFK'!F130)*$A$187</f>
        <v>0</v>
      </c>
      <c r="H187" s="31">
        <f>('Daten SFK'!G130)*$A$187</f>
        <v>0</v>
      </c>
      <c r="I187" s="31">
        <f>('Daten SFK'!H130)*$A$187</f>
        <v>0</v>
      </c>
      <c r="J187" s="31">
        <f>('Daten SFK'!I130)*$A$187</f>
        <v>0</v>
      </c>
      <c r="K187" s="31">
        <f>('Daten SFK'!J130)*$A$187</f>
        <v>0</v>
      </c>
      <c r="L187" s="31">
        <f>('Daten SFK'!K130)*$A$187</f>
        <v>0</v>
      </c>
      <c r="M187" s="31">
        <f>('Daten SFK'!L130)*$A$187</f>
        <v>0</v>
      </c>
      <c r="N187" s="31">
        <f>('Daten SFK'!M130)*$A$187</f>
        <v>0</v>
      </c>
      <c r="O187" s="31">
        <f>('Daten SFK'!N130)*$A$187</f>
        <v>0</v>
      </c>
      <c r="P187" s="31">
        <f>('Daten SFK'!O130)*$A$187</f>
        <v>0</v>
      </c>
      <c r="Q187" s="31">
        <f>('Daten SFK'!P130)*$A$187</f>
        <v>0</v>
      </c>
      <c r="R187" s="31">
        <f>('Daten SFK'!Q130)*$A$187</f>
        <v>0</v>
      </c>
      <c r="S187" s="31">
        <f>('Daten SFK'!R130)*$A$187</f>
        <v>0</v>
      </c>
      <c r="T187" s="31">
        <f>('Daten SFK'!S130)*$A$187</f>
        <v>0</v>
      </c>
      <c r="U187" s="31">
        <f>('Daten SFK'!T130)*$A$187</f>
        <v>0</v>
      </c>
      <c r="V187" s="31">
        <f>('Daten SFK'!U130)*$A$187</f>
        <v>0</v>
      </c>
      <c r="W187" s="31">
        <f>('Daten SFK'!V130)*$A$187</f>
        <v>0</v>
      </c>
      <c r="X187" s="14"/>
      <c r="Y187" s="35">
        <v>4</v>
      </c>
    </row>
    <row r="188" spans="1:25" x14ac:dyDescent="0.25">
      <c r="A188" s="25">
        <v>0</v>
      </c>
      <c r="B188" s="70"/>
      <c r="C188" s="29" t="str">
        <f>'Daten SFK'!B131</f>
        <v>Heilbutt weiss</v>
      </c>
      <c r="D188" s="31">
        <f>('Daten SFK'!C131)*$A$188</f>
        <v>0</v>
      </c>
      <c r="E188" s="31">
        <f>('Daten SFK'!D131)*$A$188</f>
        <v>0</v>
      </c>
      <c r="F188" s="31">
        <f>('Daten SFK'!E131)*$A$188</f>
        <v>0</v>
      </c>
      <c r="G188" s="31">
        <f>('Daten SFK'!F131)*$A$188</f>
        <v>0</v>
      </c>
      <c r="H188" s="31">
        <f>('Daten SFK'!G131)*$A$188</f>
        <v>0</v>
      </c>
      <c r="I188" s="31">
        <f>('Daten SFK'!H131)*$A$188</f>
        <v>0</v>
      </c>
      <c r="J188" s="31">
        <f>('Daten SFK'!I131)*$A$188</f>
        <v>0</v>
      </c>
      <c r="K188" s="31">
        <f>('Daten SFK'!J131)*$A$188</f>
        <v>0</v>
      </c>
      <c r="L188" s="31">
        <f>('Daten SFK'!K131)*$A$188</f>
        <v>0</v>
      </c>
      <c r="M188" s="31">
        <f>('Daten SFK'!L131)*$A$188</f>
        <v>0</v>
      </c>
      <c r="N188" s="31">
        <f>('Daten SFK'!M131)*$A$188</f>
        <v>0</v>
      </c>
      <c r="O188" s="31">
        <f>('Daten SFK'!N131)*$A$188</f>
        <v>0</v>
      </c>
      <c r="P188" s="31">
        <f>('Daten SFK'!O131)*$A$188</f>
        <v>0</v>
      </c>
      <c r="Q188" s="31">
        <f>('Daten SFK'!P131)*$A$188</f>
        <v>0</v>
      </c>
      <c r="R188" s="31">
        <f>('Daten SFK'!Q131)*$A$188</f>
        <v>0</v>
      </c>
      <c r="S188" s="31">
        <f>('Daten SFK'!R131)*$A$188</f>
        <v>0</v>
      </c>
      <c r="T188" s="31">
        <f>('Daten SFK'!S131)*$A$188</f>
        <v>0</v>
      </c>
      <c r="U188" s="31">
        <f>('Daten SFK'!T131)*$A$188</f>
        <v>0</v>
      </c>
      <c r="V188" s="31">
        <f>('Daten SFK'!U131)*$A$188</f>
        <v>0</v>
      </c>
      <c r="W188" s="31">
        <f>('Daten SFK'!V131)*$A$188</f>
        <v>0</v>
      </c>
      <c r="X188" s="14"/>
      <c r="Y188" s="35">
        <v>4</v>
      </c>
    </row>
    <row r="189" spans="1:25" x14ac:dyDescent="0.25">
      <c r="A189" s="25">
        <v>0</v>
      </c>
      <c r="B189" s="70"/>
      <c r="C189" s="29" t="str">
        <f>'Daten SFK'!B132</f>
        <v>Hering, Atlantik</v>
      </c>
      <c r="D189" s="31">
        <f>('Daten SFK'!C132)*$A$189</f>
        <v>0</v>
      </c>
      <c r="E189" s="31">
        <f>('Daten SFK'!D132)*$A$189</f>
        <v>0</v>
      </c>
      <c r="F189" s="31">
        <f>('Daten SFK'!E132)*$A$189</f>
        <v>0</v>
      </c>
      <c r="G189" s="31">
        <f>('Daten SFK'!F132)*$A$189</f>
        <v>0</v>
      </c>
      <c r="H189" s="31">
        <f>('Daten SFK'!G132)*$A$189</f>
        <v>0</v>
      </c>
      <c r="I189" s="31">
        <f>('Daten SFK'!H132)*$A$189</f>
        <v>0</v>
      </c>
      <c r="J189" s="31">
        <f>('Daten SFK'!I132)*$A$189</f>
        <v>0</v>
      </c>
      <c r="K189" s="31">
        <f>('Daten SFK'!J132)*$A$189</f>
        <v>0</v>
      </c>
      <c r="L189" s="31">
        <f>('Daten SFK'!K132)*$A$189</f>
        <v>0</v>
      </c>
      <c r="M189" s="31">
        <f>('Daten SFK'!L132)*$A$189</f>
        <v>0</v>
      </c>
      <c r="N189" s="31">
        <f>('Daten SFK'!M132)*$A$189</f>
        <v>0</v>
      </c>
      <c r="O189" s="31">
        <f>('Daten SFK'!N132)*$A$189</f>
        <v>0</v>
      </c>
      <c r="P189" s="31">
        <f>('Daten SFK'!O132)*$A$189</f>
        <v>0</v>
      </c>
      <c r="Q189" s="31">
        <f>('Daten SFK'!P132)*$A$189</f>
        <v>0</v>
      </c>
      <c r="R189" s="31">
        <f>('Daten SFK'!Q132)*$A$189</f>
        <v>0</v>
      </c>
      <c r="S189" s="31">
        <f>('Daten SFK'!R132)*$A$189</f>
        <v>0</v>
      </c>
      <c r="T189" s="31">
        <f>('Daten SFK'!S132)*$A$189</f>
        <v>0</v>
      </c>
      <c r="U189" s="31">
        <f>('Daten SFK'!T132)*$A$189</f>
        <v>0</v>
      </c>
      <c r="V189" s="31">
        <f>('Daten SFK'!U132)*$A$189</f>
        <v>0</v>
      </c>
      <c r="W189" s="31">
        <f>('Daten SFK'!V132)*$A$189</f>
        <v>0</v>
      </c>
      <c r="X189" s="14"/>
      <c r="Y189" s="35">
        <v>4</v>
      </c>
    </row>
    <row r="190" spans="1:25" x14ac:dyDescent="0.25">
      <c r="A190" s="25">
        <v>0</v>
      </c>
      <c r="B190" s="70"/>
      <c r="C190" s="29" t="str">
        <f>'Daten SFK'!B133</f>
        <v>Hering, mariniert, Bismarckhering</v>
      </c>
      <c r="D190" s="31">
        <f>('Daten SFK'!C133)*$A$190</f>
        <v>0</v>
      </c>
      <c r="E190" s="31">
        <f>('Daten SFK'!D133)*$A$190</f>
        <v>0</v>
      </c>
      <c r="F190" s="31">
        <f>('Daten SFK'!E133)*$A$190</f>
        <v>0</v>
      </c>
      <c r="G190" s="31">
        <f>('Daten SFK'!F133)*$A$190</f>
        <v>0</v>
      </c>
      <c r="H190" s="31">
        <f>('Daten SFK'!G133)*$A$190</f>
        <v>0</v>
      </c>
      <c r="I190" s="31">
        <f>('Daten SFK'!H133)*$A$190</f>
        <v>0</v>
      </c>
      <c r="J190" s="31">
        <f>('Daten SFK'!I133)*$A$190</f>
        <v>0</v>
      </c>
      <c r="K190" s="31">
        <f>('Daten SFK'!J133)*$A$190</f>
        <v>0</v>
      </c>
      <c r="L190" s="31">
        <f>('Daten SFK'!K133)*$A$190</f>
        <v>0</v>
      </c>
      <c r="M190" s="31">
        <f>('Daten SFK'!L133)*$A$190</f>
        <v>0</v>
      </c>
      <c r="N190" s="31">
        <f>('Daten SFK'!M133)*$A$190</f>
        <v>0</v>
      </c>
      <c r="O190" s="31">
        <f>('Daten SFK'!N133)*$A$190</f>
        <v>0</v>
      </c>
      <c r="P190" s="31">
        <f>('Daten SFK'!O133)*$A$190</f>
        <v>0</v>
      </c>
      <c r="Q190" s="31">
        <f>('Daten SFK'!P133)*$A$190</f>
        <v>0</v>
      </c>
      <c r="R190" s="31">
        <f>('Daten SFK'!Q133)*$A$190</f>
        <v>0</v>
      </c>
      <c r="S190" s="31">
        <f>('Daten SFK'!R133)*$A$190</f>
        <v>0</v>
      </c>
      <c r="T190" s="31">
        <f>('Daten SFK'!S133)*$A$190</f>
        <v>0</v>
      </c>
      <c r="U190" s="31">
        <f>('Daten SFK'!T133)*$A$190</f>
        <v>0</v>
      </c>
      <c r="V190" s="31">
        <f>('Daten SFK'!U133)*$A$190</f>
        <v>0</v>
      </c>
      <c r="W190" s="31">
        <f>('Daten SFK'!V133)*$A$190</f>
        <v>0</v>
      </c>
      <c r="X190" s="14"/>
      <c r="Y190" s="35">
        <v>4</v>
      </c>
    </row>
    <row r="191" spans="1:25" x14ac:dyDescent="0.25">
      <c r="A191" s="25">
        <v>0</v>
      </c>
      <c r="B191" s="70"/>
      <c r="C191" s="29" t="str">
        <f>'Daten SFK'!B134</f>
        <v>Hering, Ostsee</v>
      </c>
      <c r="D191" s="31">
        <f>('Daten SFK'!C134)*$A$191</f>
        <v>0</v>
      </c>
      <c r="E191" s="31">
        <f>('Daten SFK'!D134)*$A$191</f>
        <v>0</v>
      </c>
      <c r="F191" s="31">
        <f>('Daten SFK'!E134)*$A$191</f>
        <v>0</v>
      </c>
      <c r="G191" s="31">
        <f>('Daten SFK'!F134)*$A$191</f>
        <v>0</v>
      </c>
      <c r="H191" s="31">
        <f>('Daten SFK'!G134)*$A$191</f>
        <v>0</v>
      </c>
      <c r="I191" s="31">
        <f>('Daten SFK'!H134)*$A$191</f>
        <v>0</v>
      </c>
      <c r="J191" s="31">
        <f>('Daten SFK'!I134)*$A$191</f>
        <v>0</v>
      </c>
      <c r="K191" s="31">
        <f>('Daten SFK'!J134)*$A$191</f>
        <v>0</v>
      </c>
      <c r="L191" s="31">
        <f>('Daten SFK'!K134)*$A$191</f>
        <v>0</v>
      </c>
      <c r="M191" s="31">
        <f>('Daten SFK'!L134)*$A$191</f>
        <v>0</v>
      </c>
      <c r="N191" s="31">
        <f>('Daten SFK'!M134)*$A$191</f>
        <v>0</v>
      </c>
      <c r="O191" s="31">
        <f>('Daten SFK'!N134)*$A$191</f>
        <v>0</v>
      </c>
      <c r="P191" s="31">
        <f>('Daten SFK'!O134)*$A$191</f>
        <v>0</v>
      </c>
      <c r="Q191" s="31">
        <f>('Daten SFK'!P134)*$A$191</f>
        <v>0</v>
      </c>
      <c r="R191" s="31">
        <f>('Daten SFK'!Q134)*$A$191</f>
        <v>0</v>
      </c>
      <c r="S191" s="31">
        <f>('Daten SFK'!R134)*$A$191</f>
        <v>0</v>
      </c>
      <c r="T191" s="31">
        <f>('Daten SFK'!S134)*$A$191</f>
        <v>0</v>
      </c>
      <c r="U191" s="31">
        <f>('Daten SFK'!T134)*$A$191</f>
        <v>0</v>
      </c>
      <c r="V191" s="31">
        <f>('Daten SFK'!U134)*$A$191</f>
        <v>0</v>
      </c>
      <c r="W191" s="31">
        <f>('Daten SFK'!V134)*$A$191</f>
        <v>0</v>
      </c>
      <c r="X191" s="14"/>
      <c r="Y191" s="35">
        <v>4</v>
      </c>
    </row>
    <row r="192" spans="1:25" x14ac:dyDescent="0.25">
      <c r="A192" s="25">
        <v>0</v>
      </c>
      <c r="B192" s="70"/>
      <c r="C192" s="29" t="str">
        <f>'Daten SFK'!B135</f>
        <v>Heringsmilch, Gonaden männlich</v>
      </c>
      <c r="D192" s="31">
        <f>('Daten SFK'!C135)*$A$192</f>
        <v>0</v>
      </c>
      <c r="E192" s="31">
        <f>('Daten SFK'!D135)*$A$192</f>
        <v>0</v>
      </c>
      <c r="F192" s="31">
        <f>('Daten SFK'!E135)*$A$192</f>
        <v>0</v>
      </c>
      <c r="G192" s="31">
        <f>('Daten SFK'!F135)*$A$192</f>
        <v>0</v>
      </c>
      <c r="H192" s="31">
        <f>('Daten SFK'!G135)*$A$192</f>
        <v>0</v>
      </c>
      <c r="I192" s="31">
        <f>('Daten SFK'!H135)*$A$192</f>
        <v>0</v>
      </c>
      <c r="J192" s="31">
        <f>('Daten SFK'!I135)*$A$192</f>
        <v>0</v>
      </c>
      <c r="K192" s="31">
        <f>('Daten SFK'!J135)*$A$192</f>
        <v>0</v>
      </c>
      <c r="L192" s="31">
        <f>('Daten SFK'!K135)*$A$192</f>
        <v>0</v>
      </c>
      <c r="M192" s="31">
        <f>('Daten SFK'!L135)*$A$192</f>
        <v>0</v>
      </c>
      <c r="N192" s="31">
        <f>('Daten SFK'!M135)*$A$192</f>
        <v>0</v>
      </c>
      <c r="O192" s="31">
        <f>('Daten SFK'!N135)*$A$192</f>
        <v>0</v>
      </c>
      <c r="P192" s="31">
        <f>('Daten SFK'!O135)*$A$192</f>
        <v>0</v>
      </c>
      <c r="Q192" s="31">
        <f>('Daten SFK'!P135)*$A$192</f>
        <v>0</v>
      </c>
      <c r="R192" s="31">
        <f>('Daten SFK'!Q135)*$A$192</f>
        <v>0</v>
      </c>
      <c r="S192" s="31">
        <f>('Daten SFK'!R135)*$A$192</f>
        <v>0</v>
      </c>
      <c r="T192" s="31">
        <f>('Daten SFK'!S135)*$A$192</f>
        <v>0</v>
      </c>
      <c r="U192" s="31">
        <f>('Daten SFK'!T135)*$A$192</f>
        <v>0</v>
      </c>
      <c r="V192" s="31">
        <f>('Daten SFK'!U135)*$A$192</f>
        <v>0</v>
      </c>
      <c r="W192" s="31">
        <f>('Daten SFK'!V135)*$A$192</f>
        <v>0</v>
      </c>
      <c r="X192" s="14"/>
      <c r="Y192" s="35">
        <v>4</v>
      </c>
    </row>
    <row r="193" spans="1:25" x14ac:dyDescent="0.25">
      <c r="A193" s="25">
        <v>0</v>
      </c>
      <c r="B193" s="70"/>
      <c r="C193" s="29" t="str">
        <f>'Daten SFK'!B136</f>
        <v>Heringsrogen, Gonaden weiblich</v>
      </c>
      <c r="D193" s="31">
        <f>('Daten SFK'!C136)*$A$193</f>
        <v>0</v>
      </c>
      <c r="E193" s="31">
        <f>('Daten SFK'!D136)*$A$193</f>
        <v>0</v>
      </c>
      <c r="F193" s="31">
        <f>('Daten SFK'!E136)*$A$193</f>
        <v>0</v>
      </c>
      <c r="G193" s="31">
        <f>('Daten SFK'!F136)*$A$193</f>
        <v>0</v>
      </c>
      <c r="H193" s="31">
        <f>('Daten SFK'!G136)*$A$193</f>
        <v>0</v>
      </c>
      <c r="I193" s="31">
        <f>('Daten SFK'!H136)*$A$193</f>
        <v>0</v>
      </c>
      <c r="J193" s="31">
        <f>('Daten SFK'!I136)*$A$193</f>
        <v>0</v>
      </c>
      <c r="K193" s="31">
        <f>('Daten SFK'!J136)*$A$193</f>
        <v>0</v>
      </c>
      <c r="L193" s="31">
        <f>('Daten SFK'!K136)*$A$193</f>
        <v>0</v>
      </c>
      <c r="M193" s="31">
        <f>('Daten SFK'!L136)*$A$193</f>
        <v>0</v>
      </c>
      <c r="N193" s="31">
        <f>('Daten SFK'!M136)*$A$193</f>
        <v>0</v>
      </c>
      <c r="O193" s="31">
        <f>('Daten SFK'!N136)*$A$193</f>
        <v>0</v>
      </c>
      <c r="P193" s="31">
        <f>('Daten SFK'!O136)*$A$193</f>
        <v>0</v>
      </c>
      <c r="Q193" s="31">
        <f>('Daten SFK'!P136)*$A$193</f>
        <v>0</v>
      </c>
      <c r="R193" s="31">
        <f>('Daten SFK'!Q136)*$A$193</f>
        <v>0</v>
      </c>
      <c r="S193" s="31">
        <f>('Daten SFK'!R136)*$A$193</f>
        <v>0</v>
      </c>
      <c r="T193" s="31">
        <f>('Daten SFK'!S136)*$A$193</f>
        <v>0</v>
      </c>
      <c r="U193" s="31">
        <f>('Daten SFK'!T136)*$A$193</f>
        <v>0</v>
      </c>
      <c r="V193" s="31">
        <f>('Daten SFK'!U136)*$A$193</f>
        <v>0</v>
      </c>
      <c r="W193" s="31">
        <f>('Daten SFK'!V136)*$A$193</f>
        <v>0</v>
      </c>
      <c r="X193" s="14"/>
      <c r="Y193" s="35">
        <v>4</v>
      </c>
    </row>
    <row r="194" spans="1:25" x14ac:dyDescent="0.25">
      <c r="A194" s="25">
        <v>0</v>
      </c>
      <c r="B194" s="70"/>
      <c r="C194" s="29" t="str">
        <f>'Daten SFK'!B137</f>
        <v>Hirse. geschältes Korn</v>
      </c>
      <c r="D194" s="31">
        <f>('Daten SFK'!C137)*$A$194</f>
        <v>0</v>
      </c>
      <c r="E194" s="31">
        <f>('Daten SFK'!D137)*$A$194</f>
        <v>0</v>
      </c>
      <c r="F194" s="31">
        <f>('Daten SFK'!E137)*$A$194</f>
        <v>0</v>
      </c>
      <c r="G194" s="31">
        <f>('Daten SFK'!F137)*$A$194</f>
        <v>0</v>
      </c>
      <c r="H194" s="31">
        <f>('Daten SFK'!G137)*$A$194</f>
        <v>0</v>
      </c>
      <c r="I194" s="31">
        <f>('Daten SFK'!H137)*$A$194</f>
        <v>0</v>
      </c>
      <c r="J194" s="31">
        <f>('Daten SFK'!I137)*$A$194</f>
        <v>0</v>
      </c>
      <c r="K194" s="31">
        <f>('Daten SFK'!J137)*$A$194</f>
        <v>0</v>
      </c>
      <c r="L194" s="31">
        <f>('Daten SFK'!K137)*$A$194</f>
        <v>0</v>
      </c>
      <c r="M194" s="31">
        <f>('Daten SFK'!L137)*$A$194</f>
        <v>0</v>
      </c>
      <c r="N194" s="31">
        <f>('Daten SFK'!M137)*$A$194</f>
        <v>0</v>
      </c>
      <c r="O194" s="31">
        <f>('Daten SFK'!N137)*$A$194</f>
        <v>0</v>
      </c>
      <c r="P194" s="31">
        <f>('Daten SFK'!O137)*$A$194</f>
        <v>0</v>
      </c>
      <c r="Q194" s="31">
        <f>('Daten SFK'!P137)*$A$194</f>
        <v>0</v>
      </c>
      <c r="R194" s="31">
        <f>('Daten SFK'!Q137)*$A$194</f>
        <v>0</v>
      </c>
      <c r="S194" s="31">
        <f>('Daten SFK'!R137)*$A$194</f>
        <v>0</v>
      </c>
      <c r="T194" s="31">
        <f>('Daten SFK'!S137)*$A$194</f>
        <v>0</v>
      </c>
      <c r="U194" s="31">
        <f>('Daten SFK'!T137)*$A$194</f>
        <v>0</v>
      </c>
      <c r="V194" s="31">
        <f>('Daten SFK'!U137)*$A$194</f>
        <v>0</v>
      </c>
      <c r="W194" s="31">
        <f>('Daten SFK'!V137)*$A$194</f>
        <v>0</v>
      </c>
      <c r="X194" s="14"/>
      <c r="Y194" s="35">
        <v>4</v>
      </c>
    </row>
    <row r="195" spans="1:25" x14ac:dyDescent="0.25">
      <c r="A195" s="25">
        <v>0</v>
      </c>
      <c r="B195" s="70"/>
      <c r="C195" s="29" t="str">
        <f>'Daten SFK'!B138</f>
        <v>Huhn. Brathuhn</v>
      </c>
      <c r="D195" s="31">
        <f>('Daten SFK'!C138)*$A$195</f>
        <v>0</v>
      </c>
      <c r="E195" s="31">
        <f>('Daten SFK'!D138)*$A$195</f>
        <v>0</v>
      </c>
      <c r="F195" s="31">
        <f>('Daten SFK'!E138)*$A$195</f>
        <v>0</v>
      </c>
      <c r="G195" s="31">
        <f>('Daten SFK'!F138)*$A$195</f>
        <v>0</v>
      </c>
      <c r="H195" s="31">
        <f>('Daten SFK'!G138)*$A$195</f>
        <v>0</v>
      </c>
      <c r="I195" s="31">
        <f>('Daten SFK'!H138)*$A$195</f>
        <v>0</v>
      </c>
      <c r="J195" s="31">
        <f>('Daten SFK'!I138)*$A$195</f>
        <v>0</v>
      </c>
      <c r="K195" s="31">
        <f>('Daten SFK'!J138)*$A$195</f>
        <v>0</v>
      </c>
      <c r="L195" s="31">
        <f>('Daten SFK'!K138)*$A$195</f>
        <v>0</v>
      </c>
      <c r="M195" s="31">
        <f>('Daten SFK'!L138)*$A$195</f>
        <v>0</v>
      </c>
      <c r="N195" s="31">
        <f>('Daten SFK'!M138)*$A$195</f>
        <v>0</v>
      </c>
      <c r="O195" s="31">
        <f>('Daten SFK'!N138)*$A$195</f>
        <v>0</v>
      </c>
      <c r="P195" s="31">
        <f>('Daten SFK'!O138)*$A$195</f>
        <v>0</v>
      </c>
      <c r="Q195" s="31">
        <f>('Daten SFK'!P138)*$A$195</f>
        <v>0</v>
      </c>
      <c r="R195" s="31">
        <f>('Daten SFK'!Q138)*$A$195</f>
        <v>0</v>
      </c>
      <c r="S195" s="31">
        <f>('Daten SFK'!R138)*$A$195</f>
        <v>0</v>
      </c>
      <c r="T195" s="31">
        <f>('Daten SFK'!S138)*$A$195</f>
        <v>0</v>
      </c>
      <c r="U195" s="31">
        <f>('Daten SFK'!T138)*$A$195</f>
        <v>0</v>
      </c>
      <c r="V195" s="31">
        <f>('Daten SFK'!U138)*$A$195</f>
        <v>0</v>
      </c>
      <c r="W195" s="31">
        <f>('Daten SFK'!V138)*$A$195</f>
        <v>0</v>
      </c>
      <c r="X195" s="14"/>
      <c r="Y195" s="35">
        <v>4</v>
      </c>
    </row>
    <row r="196" spans="1:25" x14ac:dyDescent="0.25">
      <c r="A196" s="25">
        <v>0</v>
      </c>
      <c r="B196" s="70"/>
      <c r="C196" s="29" t="str">
        <f>'Daten SFK'!B139</f>
        <v>Huhn. Brust. mit Haut</v>
      </c>
      <c r="D196" s="31">
        <f>('Daten SFK'!C139)*$A$196</f>
        <v>0</v>
      </c>
      <c r="E196" s="31">
        <f>('Daten SFK'!D139)*$A$196</f>
        <v>0</v>
      </c>
      <c r="F196" s="31">
        <f>('Daten SFK'!E139)*$A$196</f>
        <v>0</v>
      </c>
      <c r="G196" s="31">
        <f>('Daten SFK'!F139)*$A$196</f>
        <v>0</v>
      </c>
      <c r="H196" s="31">
        <f>('Daten SFK'!G139)*$A$196</f>
        <v>0</v>
      </c>
      <c r="I196" s="31">
        <f>('Daten SFK'!H139)*$A$196</f>
        <v>0</v>
      </c>
      <c r="J196" s="31">
        <f>('Daten SFK'!I139)*$A$196</f>
        <v>0</v>
      </c>
      <c r="K196" s="31">
        <f>('Daten SFK'!J139)*$A$196</f>
        <v>0</v>
      </c>
      <c r="L196" s="31">
        <f>('Daten SFK'!K139)*$A$196</f>
        <v>0</v>
      </c>
      <c r="M196" s="31">
        <f>('Daten SFK'!L139)*$A$196</f>
        <v>0</v>
      </c>
      <c r="N196" s="31">
        <f>('Daten SFK'!M139)*$A$196</f>
        <v>0</v>
      </c>
      <c r="O196" s="31">
        <f>('Daten SFK'!N139)*$A$196</f>
        <v>0</v>
      </c>
      <c r="P196" s="31">
        <f>('Daten SFK'!O139)*$A$196</f>
        <v>0</v>
      </c>
      <c r="Q196" s="31">
        <f>('Daten SFK'!P139)*$A$196</f>
        <v>0</v>
      </c>
      <c r="R196" s="31">
        <f>('Daten SFK'!Q139)*$A$196</f>
        <v>0</v>
      </c>
      <c r="S196" s="31">
        <f>('Daten SFK'!R139)*$A$196</f>
        <v>0</v>
      </c>
      <c r="T196" s="31">
        <f>('Daten SFK'!S139)*$A$196</f>
        <v>0</v>
      </c>
      <c r="U196" s="31">
        <f>('Daten SFK'!T139)*$A$196</f>
        <v>0</v>
      </c>
      <c r="V196" s="31">
        <f>('Daten SFK'!U139)*$A$196</f>
        <v>0</v>
      </c>
      <c r="W196" s="31">
        <f>('Daten SFK'!V139)*$A$196</f>
        <v>0</v>
      </c>
      <c r="X196" s="14"/>
      <c r="Y196" s="35">
        <v>4</v>
      </c>
    </row>
    <row r="197" spans="1:25" x14ac:dyDescent="0.25">
      <c r="A197" s="25">
        <v>0</v>
      </c>
      <c r="B197" s="70"/>
      <c r="C197" s="29" t="str">
        <f>'Daten SFK'!B140</f>
        <v>Huhn. Herz</v>
      </c>
      <c r="D197" s="31">
        <f>('Daten SFK'!C140)*$A$197</f>
        <v>0</v>
      </c>
      <c r="E197" s="31">
        <f>('Daten SFK'!D140)*$A$197</f>
        <v>0</v>
      </c>
      <c r="F197" s="31">
        <f>('Daten SFK'!E140)*$A$197</f>
        <v>0</v>
      </c>
      <c r="G197" s="31">
        <f>('Daten SFK'!F140)*$A$197</f>
        <v>0</v>
      </c>
      <c r="H197" s="31">
        <f>('Daten SFK'!G140)*$A$197</f>
        <v>0</v>
      </c>
      <c r="I197" s="31">
        <f>('Daten SFK'!H140)*$A$197</f>
        <v>0</v>
      </c>
      <c r="J197" s="31">
        <f>('Daten SFK'!I140)*$A$197</f>
        <v>0</v>
      </c>
      <c r="K197" s="31">
        <f>('Daten SFK'!J140)*$A$197</f>
        <v>0</v>
      </c>
      <c r="L197" s="31">
        <f>('Daten SFK'!K140)*$A$197</f>
        <v>0</v>
      </c>
      <c r="M197" s="31">
        <f>('Daten SFK'!L140)*$A$197</f>
        <v>0</v>
      </c>
      <c r="N197" s="31">
        <f>('Daten SFK'!M140)*$A$197</f>
        <v>0</v>
      </c>
      <c r="O197" s="31">
        <f>('Daten SFK'!N140)*$A$197</f>
        <v>0</v>
      </c>
      <c r="P197" s="31">
        <f>('Daten SFK'!O140)*$A$197</f>
        <v>0</v>
      </c>
      <c r="Q197" s="31">
        <f>('Daten SFK'!P140)*$A$197</f>
        <v>0</v>
      </c>
      <c r="R197" s="31">
        <f>('Daten SFK'!Q140)*$A$197</f>
        <v>0</v>
      </c>
      <c r="S197" s="31">
        <f>('Daten SFK'!R140)*$A$197</f>
        <v>0</v>
      </c>
      <c r="T197" s="31">
        <f>('Daten SFK'!S140)*$A$197</f>
        <v>0</v>
      </c>
      <c r="U197" s="31">
        <f>('Daten SFK'!T140)*$A$197</f>
        <v>0</v>
      </c>
      <c r="V197" s="31">
        <f>('Daten SFK'!U140)*$A$197</f>
        <v>0</v>
      </c>
      <c r="W197" s="31">
        <f>('Daten SFK'!V140)*$A$197</f>
        <v>0</v>
      </c>
      <c r="X197" s="14"/>
      <c r="Y197" s="35">
        <v>4</v>
      </c>
    </row>
    <row r="198" spans="1:25" x14ac:dyDescent="0.25">
      <c r="A198" s="25">
        <v>0</v>
      </c>
      <c r="B198" s="70"/>
      <c r="C198" s="29" t="str">
        <f>'Daten SFK'!B141</f>
        <v>Huhn. Leber</v>
      </c>
      <c r="D198" s="31">
        <f>('Daten SFK'!C141)*$A$198</f>
        <v>0</v>
      </c>
      <c r="E198" s="31">
        <f>('Daten SFK'!D141)*$A$198</f>
        <v>0</v>
      </c>
      <c r="F198" s="31">
        <f>('Daten SFK'!E141)*$A$198</f>
        <v>0</v>
      </c>
      <c r="G198" s="31">
        <f>('Daten SFK'!F141)*$A$198</f>
        <v>0</v>
      </c>
      <c r="H198" s="31">
        <f>('Daten SFK'!G141)*$A$198</f>
        <v>0</v>
      </c>
      <c r="I198" s="31">
        <f>('Daten SFK'!H141)*$A$198</f>
        <v>0</v>
      </c>
      <c r="J198" s="31">
        <f>('Daten SFK'!I141)*$A$198</f>
        <v>0</v>
      </c>
      <c r="K198" s="31">
        <f>('Daten SFK'!J141)*$A$198</f>
        <v>0</v>
      </c>
      <c r="L198" s="31">
        <f>('Daten SFK'!K141)*$A$198</f>
        <v>0</v>
      </c>
      <c r="M198" s="31">
        <f>('Daten SFK'!L141)*$A$198</f>
        <v>0</v>
      </c>
      <c r="N198" s="31">
        <f>('Daten SFK'!M141)*$A$198</f>
        <v>0</v>
      </c>
      <c r="O198" s="31">
        <f>('Daten SFK'!N141)*$A$198</f>
        <v>0</v>
      </c>
      <c r="P198" s="31">
        <f>('Daten SFK'!O141)*$A$198</f>
        <v>0</v>
      </c>
      <c r="Q198" s="31">
        <f>('Daten SFK'!P141)*$A$198</f>
        <v>0</v>
      </c>
      <c r="R198" s="31">
        <f>('Daten SFK'!Q141)*$A$198</f>
        <v>0</v>
      </c>
      <c r="S198" s="31">
        <f>('Daten SFK'!R141)*$A$198</f>
        <v>0</v>
      </c>
      <c r="T198" s="31">
        <f>('Daten SFK'!S141)*$A$198</f>
        <v>0</v>
      </c>
      <c r="U198" s="31">
        <f>('Daten SFK'!T141)*$A$198</f>
        <v>0</v>
      </c>
      <c r="V198" s="31">
        <f>('Daten SFK'!U141)*$A$198</f>
        <v>0</v>
      </c>
      <c r="W198" s="31">
        <f>('Daten SFK'!V141)*$A$198</f>
        <v>0</v>
      </c>
      <c r="X198" s="14"/>
      <c r="Y198" s="35">
        <v>4</v>
      </c>
    </row>
    <row r="199" spans="1:25" x14ac:dyDescent="0.25">
      <c r="A199" s="25">
        <v>0</v>
      </c>
      <c r="B199" s="70"/>
      <c r="C199" s="29" t="str">
        <f>'Daten SFK'!B142</f>
        <v>Huhn. Schlegel. mit Haut. ohne Knochen</v>
      </c>
      <c r="D199" s="31">
        <f>('Daten SFK'!C142)*$A$199</f>
        <v>0</v>
      </c>
      <c r="E199" s="31">
        <f>('Daten SFK'!D142)*$A$199</f>
        <v>0</v>
      </c>
      <c r="F199" s="31">
        <f>('Daten SFK'!E142)*$A$199</f>
        <v>0</v>
      </c>
      <c r="G199" s="31">
        <f>('Daten SFK'!F142)*$A$199</f>
        <v>0</v>
      </c>
      <c r="H199" s="31">
        <f>('Daten SFK'!G142)*$A$199</f>
        <v>0</v>
      </c>
      <c r="I199" s="31">
        <f>('Daten SFK'!H142)*$A$199</f>
        <v>0</v>
      </c>
      <c r="J199" s="31">
        <f>('Daten SFK'!I142)*$A$199</f>
        <v>0</v>
      </c>
      <c r="K199" s="31">
        <f>('Daten SFK'!J142)*$A$199</f>
        <v>0</v>
      </c>
      <c r="L199" s="31">
        <f>('Daten SFK'!K142)*$A$199</f>
        <v>0</v>
      </c>
      <c r="M199" s="31">
        <f>('Daten SFK'!L142)*$A$199</f>
        <v>0</v>
      </c>
      <c r="N199" s="31">
        <f>('Daten SFK'!M142)*$A$199</f>
        <v>0</v>
      </c>
      <c r="O199" s="31">
        <f>('Daten SFK'!N142)*$A$199</f>
        <v>0</v>
      </c>
      <c r="P199" s="31">
        <f>('Daten SFK'!O142)*$A$199</f>
        <v>0</v>
      </c>
      <c r="Q199" s="31">
        <f>('Daten SFK'!P142)*$A$199</f>
        <v>0</v>
      </c>
      <c r="R199" s="31">
        <f>('Daten SFK'!Q142)*$A$199</f>
        <v>0</v>
      </c>
      <c r="S199" s="31">
        <f>('Daten SFK'!R142)*$A$199</f>
        <v>0</v>
      </c>
      <c r="T199" s="31">
        <f>('Daten SFK'!S142)*$A$199</f>
        <v>0</v>
      </c>
      <c r="U199" s="31">
        <f>('Daten SFK'!T142)*$A$199</f>
        <v>0</v>
      </c>
      <c r="V199" s="31">
        <f>('Daten SFK'!U142)*$A$199</f>
        <v>0</v>
      </c>
      <c r="W199" s="31">
        <f>('Daten SFK'!V142)*$A$199</f>
        <v>0</v>
      </c>
      <c r="X199" s="14"/>
      <c r="Y199" s="35">
        <v>4</v>
      </c>
    </row>
    <row r="200" spans="1:25" x14ac:dyDescent="0.25">
      <c r="A200" s="25">
        <v>0</v>
      </c>
      <c r="B200" s="70"/>
      <c r="C200" s="29" t="str">
        <f>'Daten SFK'!B143</f>
        <v>Huhn. Suppenhuhn</v>
      </c>
      <c r="D200" s="31">
        <f>('Daten SFK'!C143)*$A$200</f>
        <v>0</v>
      </c>
      <c r="E200" s="31">
        <f>('Daten SFK'!D143)*$A$200</f>
        <v>0</v>
      </c>
      <c r="F200" s="31">
        <f>('Daten SFK'!E143)*$A$200</f>
        <v>0</v>
      </c>
      <c r="G200" s="31">
        <f>('Daten SFK'!F143)*$A$200</f>
        <v>0</v>
      </c>
      <c r="H200" s="31">
        <f>('Daten SFK'!G143)*$A$200</f>
        <v>0</v>
      </c>
      <c r="I200" s="31">
        <f>('Daten SFK'!H143)*$A$200</f>
        <v>0</v>
      </c>
      <c r="J200" s="31">
        <f>('Daten SFK'!I143)*$A$200</f>
        <v>0</v>
      </c>
      <c r="K200" s="31">
        <f>('Daten SFK'!J143)*$A$200</f>
        <v>0</v>
      </c>
      <c r="L200" s="31">
        <f>('Daten SFK'!K143)*$A$200</f>
        <v>0</v>
      </c>
      <c r="M200" s="31">
        <f>('Daten SFK'!L143)*$A$200</f>
        <v>0</v>
      </c>
      <c r="N200" s="31">
        <f>('Daten SFK'!M143)*$A$200</f>
        <v>0</v>
      </c>
      <c r="O200" s="31">
        <f>('Daten SFK'!N143)*$A$200</f>
        <v>0</v>
      </c>
      <c r="P200" s="31">
        <f>('Daten SFK'!O143)*$A$200</f>
        <v>0</v>
      </c>
      <c r="Q200" s="31">
        <f>('Daten SFK'!P143)*$A$200</f>
        <v>0</v>
      </c>
      <c r="R200" s="31">
        <f>('Daten SFK'!Q143)*$A$200</f>
        <v>0</v>
      </c>
      <c r="S200" s="31">
        <f>('Daten SFK'!R143)*$A$200</f>
        <v>0</v>
      </c>
      <c r="T200" s="31">
        <f>('Daten SFK'!S143)*$A$200</f>
        <v>0</v>
      </c>
      <c r="U200" s="31">
        <f>('Daten SFK'!T143)*$A$200</f>
        <v>0</v>
      </c>
      <c r="V200" s="31">
        <f>('Daten SFK'!U143)*$A$200</f>
        <v>0</v>
      </c>
      <c r="W200" s="31">
        <f>('Daten SFK'!V143)*$A$200</f>
        <v>0</v>
      </c>
      <c r="X200" s="14"/>
      <c r="Y200" s="35">
        <v>4</v>
      </c>
    </row>
    <row r="201" spans="1:25" x14ac:dyDescent="0.25">
      <c r="A201" s="25">
        <v>0</v>
      </c>
      <c r="B201" s="70"/>
      <c r="C201" s="29" t="str">
        <f>'Daten SFK'!B144</f>
        <v>Hummer</v>
      </c>
      <c r="D201" s="31">
        <f>('Daten SFK'!C144)*$A$201</f>
        <v>0</v>
      </c>
      <c r="E201" s="31">
        <f>('Daten SFK'!D144)*$A$201</f>
        <v>0</v>
      </c>
      <c r="F201" s="31">
        <f>('Daten SFK'!E144)*$A$201</f>
        <v>0</v>
      </c>
      <c r="G201" s="31">
        <f>('Daten SFK'!F144)*$A$201</f>
        <v>0</v>
      </c>
      <c r="H201" s="31">
        <f>('Daten SFK'!G144)*$A$201</f>
        <v>0</v>
      </c>
      <c r="I201" s="31">
        <f>('Daten SFK'!H144)*$A$201</f>
        <v>0</v>
      </c>
      <c r="J201" s="31">
        <f>('Daten SFK'!I144)*$A$201</f>
        <v>0</v>
      </c>
      <c r="K201" s="31">
        <f>('Daten SFK'!J144)*$A$201</f>
        <v>0</v>
      </c>
      <c r="L201" s="31">
        <f>('Daten SFK'!K144)*$A$201</f>
        <v>0</v>
      </c>
      <c r="M201" s="31">
        <f>('Daten SFK'!L144)*$A$201</f>
        <v>0</v>
      </c>
      <c r="N201" s="31">
        <f>('Daten SFK'!M144)*$A$201</f>
        <v>0</v>
      </c>
      <c r="O201" s="31">
        <f>('Daten SFK'!N144)*$A$201</f>
        <v>0</v>
      </c>
      <c r="P201" s="31">
        <f>('Daten SFK'!O144)*$A$201</f>
        <v>0</v>
      </c>
      <c r="Q201" s="31">
        <f>('Daten SFK'!P144)*$A$201</f>
        <v>0</v>
      </c>
      <c r="R201" s="31">
        <f>('Daten SFK'!Q144)*$A$201</f>
        <v>0</v>
      </c>
      <c r="S201" s="31">
        <f>('Daten SFK'!R144)*$A$201</f>
        <v>0</v>
      </c>
      <c r="T201" s="31">
        <f>('Daten SFK'!S144)*$A$201</f>
        <v>0</v>
      </c>
      <c r="U201" s="31">
        <f>('Daten SFK'!T144)*$A$201</f>
        <v>0</v>
      </c>
      <c r="V201" s="31">
        <f>('Daten SFK'!U144)*$A$201</f>
        <v>0</v>
      </c>
      <c r="W201" s="31">
        <f>('Daten SFK'!V144)*$A$201</f>
        <v>0</v>
      </c>
      <c r="X201" s="14"/>
      <c r="Y201" s="35">
        <v>4</v>
      </c>
    </row>
    <row r="202" spans="1:25" x14ac:dyDescent="0.25">
      <c r="A202" s="25">
        <v>0</v>
      </c>
      <c r="B202" s="70"/>
      <c r="C202" s="29" t="str">
        <f>'Daten SFK'!B145</f>
        <v>Hüttenkäse. Cottage 20% Fett</v>
      </c>
      <c r="D202" s="31">
        <f>('Daten SFK'!C145)*$A$202</f>
        <v>0</v>
      </c>
      <c r="E202" s="31">
        <f>('Daten SFK'!D145)*$A$202</f>
        <v>0</v>
      </c>
      <c r="F202" s="31">
        <f>('Daten SFK'!E145)*$A$202</f>
        <v>0</v>
      </c>
      <c r="G202" s="31">
        <f>('Daten SFK'!F145)*$A$202</f>
        <v>0</v>
      </c>
      <c r="H202" s="31">
        <f>('Daten SFK'!G145)*$A$202</f>
        <v>0</v>
      </c>
      <c r="I202" s="31">
        <f>('Daten SFK'!H145)*$A$202</f>
        <v>0</v>
      </c>
      <c r="J202" s="31">
        <f>('Daten SFK'!I145)*$A$202</f>
        <v>0</v>
      </c>
      <c r="K202" s="31">
        <f>('Daten SFK'!J145)*$A$202</f>
        <v>0</v>
      </c>
      <c r="L202" s="31">
        <f>('Daten SFK'!K145)*$A$202</f>
        <v>0</v>
      </c>
      <c r="M202" s="31">
        <f>('Daten SFK'!L145)*$A$202</f>
        <v>0</v>
      </c>
      <c r="N202" s="31">
        <f>('Daten SFK'!M145)*$A$202</f>
        <v>0</v>
      </c>
      <c r="O202" s="31">
        <f>('Daten SFK'!N145)*$A$202</f>
        <v>0</v>
      </c>
      <c r="P202" s="31">
        <f>('Daten SFK'!O145)*$A$202</f>
        <v>0</v>
      </c>
      <c r="Q202" s="31">
        <f>('Daten SFK'!P145)*$A$202</f>
        <v>0</v>
      </c>
      <c r="R202" s="31">
        <f>('Daten SFK'!Q145)*$A$202</f>
        <v>0</v>
      </c>
      <c r="S202" s="31">
        <f>('Daten SFK'!R145)*$A$202</f>
        <v>0</v>
      </c>
      <c r="T202" s="31">
        <f>('Daten SFK'!S145)*$A$202</f>
        <v>0</v>
      </c>
      <c r="U202" s="31">
        <f>('Daten SFK'!T145)*$A$202</f>
        <v>0</v>
      </c>
      <c r="V202" s="31">
        <f>('Daten SFK'!U145)*$A$202</f>
        <v>0</v>
      </c>
      <c r="W202" s="31">
        <f>('Daten SFK'!V145)*$A$202</f>
        <v>0</v>
      </c>
      <c r="X202" s="14"/>
      <c r="Y202" s="35">
        <v>4</v>
      </c>
    </row>
    <row r="203" spans="1:25" x14ac:dyDescent="0.25">
      <c r="A203" s="25">
        <v>0</v>
      </c>
      <c r="B203" s="70"/>
      <c r="C203" s="29" t="str">
        <f>'Daten SFK'!B146</f>
        <v>Joghurt. fettarm. 1.5%-1.8% Fett</v>
      </c>
      <c r="D203" s="31">
        <f>('Daten SFK'!C146)*$A$203</f>
        <v>0</v>
      </c>
      <c r="E203" s="31">
        <f>('Daten SFK'!D146)*$A$203</f>
        <v>0</v>
      </c>
      <c r="F203" s="31">
        <f>('Daten SFK'!E146)*$A$203</f>
        <v>0</v>
      </c>
      <c r="G203" s="31">
        <f>('Daten SFK'!F146)*$A$203</f>
        <v>0</v>
      </c>
      <c r="H203" s="31">
        <f>('Daten SFK'!G146)*$A$203</f>
        <v>0</v>
      </c>
      <c r="I203" s="31">
        <f>('Daten SFK'!H146)*$A$203</f>
        <v>0</v>
      </c>
      <c r="J203" s="31">
        <f>('Daten SFK'!I146)*$A$203</f>
        <v>0</v>
      </c>
      <c r="K203" s="31">
        <f>('Daten SFK'!J146)*$A$203</f>
        <v>0</v>
      </c>
      <c r="L203" s="31">
        <f>('Daten SFK'!K146)*$A$203</f>
        <v>0</v>
      </c>
      <c r="M203" s="31">
        <f>('Daten SFK'!L146)*$A$203</f>
        <v>0</v>
      </c>
      <c r="N203" s="31">
        <f>('Daten SFK'!M146)*$A$203</f>
        <v>0</v>
      </c>
      <c r="O203" s="31">
        <f>('Daten SFK'!N146)*$A$203</f>
        <v>0</v>
      </c>
      <c r="P203" s="31">
        <f>('Daten SFK'!O146)*$A$203</f>
        <v>0</v>
      </c>
      <c r="Q203" s="31">
        <f>('Daten SFK'!P146)*$A$203</f>
        <v>0</v>
      </c>
      <c r="R203" s="31">
        <f>('Daten SFK'!Q146)*$A$203</f>
        <v>0</v>
      </c>
      <c r="S203" s="31">
        <f>('Daten SFK'!R146)*$A$203</f>
        <v>0</v>
      </c>
      <c r="T203" s="31">
        <f>('Daten SFK'!S146)*$A$203</f>
        <v>0</v>
      </c>
      <c r="U203" s="31">
        <f>('Daten SFK'!T146)*$A$203</f>
        <v>0</v>
      </c>
      <c r="V203" s="31">
        <f>('Daten SFK'!U146)*$A$203</f>
        <v>0</v>
      </c>
      <c r="W203" s="31">
        <f>('Daten SFK'!V146)*$A$203</f>
        <v>0</v>
      </c>
      <c r="X203" s="14"/>
      <c r="Y203" s="35">
        <v>4</v>
      </c>
    </row>
    <row r="204" spans="1:25" x14ac:dyDescent="0.25">
      <c r="A204" s="25">
        <v>0</v>
      </c>
      <c r="B204" s="70"/>
      <c r="C204" s="29" t="str">
        <f>'Daten SFK'!B147</f>
        <v>Joghurt. mager. höchstens 0.3% Fett</v>
      </c>
      <c r="D204" s="31">
        <f>('Daten SFK'!C147)*$A$204</f>
        <v>0</v>
      </c>
      <c r="E204" s="31">
        <f>('Daten SFK'!D147)*$A$204</f>
        <v>0</v>
      </c>
      <c r="F204" s="31">
        <f>('Daten SFK'!E147)*$A$204</f>
        <v>0</v>
      </c>
      <c r="G204" s="31">
        <f>('Daten SFK'!F147)*$A$204</f>
        <v>0</v>
      </c>
      <c r="H204" s="31">
        <f>('Daten SFK'!G147)*$A$204</f>
        <v>0</v>
      </c>
      <c r="I204" s="31">
        <f>('Daten SFK'!H147)*$A$204</f>
        <v>0</v>
      </c>
      <c r="J204" s="31">
        <f>('Daten SFK'!I147)*$A$204</f>
        <v>0</v>
      </c>
      <c r="K204" s="31">
        <f>('Daten SFK'!J147)*$A$204</f>
        <v>0</v>
      </c>
      <c r="L204" s="31">
        <f>('Daten SFK'!K147)*$A$204</f>
        <v>0</v>
      </c>
      <c r="M204" s="31">
        <f>('Daten SFK'!L147)*$A$204</f>
        <v>0</v>
      </c>
      <c r="N204" s="31">
        <f>('Daten SFK'!M147)*$A$204</f>
        <v>0</v>
      </c>
      <c r="O204" s="31">
        <f>('Daten SFK'!N147)*$A$204</f>
        <v>0</v>
      </c>
      <c r="P204" s="31">
        <f>('Daten SFK'!O147)*$A$204</f>
        <v>0</v>
      </c>
      <c r="Q204" s="31">
        <f>('Daten SFK'!P147)*$A$204</f>
        <v>0</v>
      </c>
      <c r="R204" s="31">
        <f>('Daten SFK'!Q147)*$A$204</f>
        <v>0</v>
      </c>
      <c r="S204" s="31">
        <f>('Daten SFK'!R147)*$A$204</f>
        <v>0</v>
      </c>
      <c r="T204" s="31">
        <f>('Daten SFK'!S147)*$A$204</f>
        <v>0</v>
      </c>
      <c r="U204" s="31">
        <f>('Daten SFK'!T147)*$A$204</f>
        <v>0</v>
      </c>
      <c r="V204" s="31">
        <f>('Daten SFK'!U147)*$A$204</f>
        <v>0</v>
      </c>
      <c r="W204" s="31">
        <f>('Daten SFK'!V147)*$A$204</f>
        <v>0</v>
      </c>
      <c r="X204" s="14"/>
      <c r="Y204" s="35">
        <v>4</v>
      </c>
    </row>
    <row r="205" spans="1:25" x14ac:dyDescent="0.25">
      <c r="A205" s="25">
        <v>0</v>
      </c>
      <c r="B205" s="70"/>
      <c r="C205" s="29" t="str">
        <f>'Daten SFK'!B148</f>
        <v>Joghurt. mind. 3.5% Fett</v>
      </c>
      <c r="D205" s="31">
        <f>('Daten SFK'!C148)*$A$205</f>
        <v>0</v>
      </c>
      <c r="E205" s="31">
        <f>('Daten SFK'!D148)*$A$205</f>
        <v>0</v>
      </c>
      <c r="F205" s="31">
        <f>('Daten SFK'!E148)*$A$205</f>
        <v>0</v>
      </c>
      <c r="G205" s="31">
        <f>('Daten SFK'!F148)*$A$205</f>
        <v>0</v>
      </c>
      <c r="H205" s="31">
        <f>('Daten SFK'!G148)*$A$205</f>
        <v>0</v>
      </c>
      <c r="I205" s="31">
        <f>('Daten SFK'!H148)*$A$205</f>
        <v>0</v>
      </c>
      <c r="J205" s="31">
        <f>('Daten SFK'!I148)*$A$205</f>
        <v>0</v>
      </c>
      <c r="K205" s="31">
        <f>('Daten SFK'!J148)*$A$205</f>
        <v>0</v>
      </c>
      <c r="L205" s="31">
        <f>('Daten SFK'!K148)*$A$205</f>
        <v>0</v>
      </c>
      <c r="M205" s="31">
        <f>('Daten SFK'!L148)*$A$205</f>
        <v>0</v>
      </c>
      <c r="N205" s="31">
        <f>('Daten SFK'!M148)*$A$205</f>
        <v>0</v>
      </c>
      <c r="O205" s="31">
        <f>('Daten SFK'!N148)*$A$205</f>
        <v>0</v>
      </c>
      <c r="P205" s="31">
        <f>('Daten SFK'!O148)*$A$205</f>
        <v>0</v>
      </c>
      <c r="Q205" s="31">
        <f>('Daten SFK'!P148)*$A$205</f>
        <v>0</v>
      </c>
      <c r="R205" s="31">
        <f>('Daten SFK'!Q148)*$A$205</f>
        <v>0</v>
      </c>
      <c r="S205" s="31">
        <f>('Daten SFK'!R148)*$A$205</f>
        <v>0</v>
      </c>
      <c r="T205" s="31">
        <f>('Daten SFK'!S148)*$A$205</f>
        <v>0</v>
      </c>
      <c r="U205" s="31">
        <f>('Daten SFK'!T148)*$A$205</f>
        <v>0</v>
      </c>
      <c r="V205" s="31">
        <f>('Daten SFK'!U148)*$A$205</f>
        <v>0</v>
      </c>
      <c r="W205" s="31">
        <f>('Daten SFK'!V148)*$A$205</f>
        <v>0</v>
      </c>
      <c r="X205" s="14"/>
      <c r="Y205" s="35">
        <v>4</v>
      </c>
    </row>
    <row r="206" spans="1:25" x14ac:dyDescent="0.25">
      <c r="A206" s="25">
        <v>0</v>
      </c>
      <c r="B206" s="70"/>
      <c r="C206" s="29" t="str">
        <f>'Daten SFK'!B149</f>
        <v>Kabeljau. Dorsch</v>
      </c>
      <c r="D206" s="31">
        <f>('Daten SFK'!C149)*$A$206</f>
        <v>0</v>
      </c>
      <c r="E206" s="31">
        <f>('Daten SFK'!D149)*$A$206</f>
        <v>0</v>
      </c>
      <c r="F206" s="31">
        <f>('Daten SFK'!E149)*$A$206</f>
        <v>0</v>
      </c>
      <c r="G206" s="31">
        <f>('Daten SFK'!F149)*$A$206</f>
        <v>0</v>
      </c>
      <c r="H206" s="31">
        <f>('Daten SFK'!G149)*$A$206</f>
        <v>0</v>
      </c>
      <c r="I206" s="31">
        <f>('Daten SFK'!H149)*$A$206</f>
        <v>0</v>
      </c>
      <c r="J206" s="31">
        <f>('Daten SFK'!I149)*$A$206</f>
        <v>0</v>
      </c>
      <c r="K206" s="31">
        <f>('Daten SFK'!J149)*$A$206</f>
        <v>0</v>
      </c>
      <c r="L206" s="31">
        <f>('Daten SFK'!K149)*$A$206</f>
        <v>0</v>
      </c>
      <c r="M206" s="31">
        <f>('Daten SFK'!L149)*$A$206</f>
        <v>0</v>
      </c>
      <c r="N206" s="31">
        <f>('Daten SFK'!M149)*$A$206</f>
        <v>0</v>
      </c>
      <c r="O206" s="31">
        <f>('Daten SFK'!N149)*$A$206</f>
        <v>0</v>
      </c>
      <c r="P206" s="31">
        <f>('Daten SFK'!O149)*$A$206</f>
        <v>0</v>
      </c>
      <c r="Q206" s="31">
        <f>('Daten SFK'!P149)*$A$206</f>
        <v>0</v>
      </c>
      <c r="R206" s="31">
        <f>('Daten SFK'!Q149)*$A$206</f>
        <v>0</v>
      </c>
      <c r="S206" s="31">
        <f>('Daten SFK'!R149)*$A$206</f>
        <v>0</v>
      </c>
      <c r="T206" s="31">
        <f>('Daten SFK'!S149)*$A$206</f>
        <v>0</v>
      </c>
      <c r="U206" s="31">
        <f>('Daten SFK'!T149)*$A$206</f>
        <v>0</v>
      </c>
      <c r="V206" s="31">
        <f>('Daten SFK'!U149)*$A$206</f>
        <v>0</v>
      </c>
      <c r="W206" s="31">
        <f>('Daten SFK'!V149)*$A$206</f>
        <v>0</v>
      </c>
      <c r="X206" s="14"/>
      <c r="Y206" s="35">
        <v>4</v>
      </c>
    </row>
    <row r="207" spans="1:25" x14ac:dyDescent="0.25">
      <c r="A207" s="25">
        <v>0</v>
      </c>
      <c r="B207" s="70"/>
      <c r="C207" s="29" t="str">
        <f>'Daten SFK'!B150</f>
        <v>Kalbfleisch. Filet</v>
      </c>
      <c r="D207" s="31">
        <f>('Daten SFK'!C150)*$A$207</f>
        <v>0</v>
      </c>
      <c r="E207" s="31">
        <f>('Daten SFK'!D150)*$A$207</f>
        <v>0</v>
      </c>
      <c r="F207" s="31">
        <f>('Daten SFK'!E150)*$A$207</f>
        <v>0</v>
      </c>
      <c r="G207" s="31">
        <f>('Daten SFK'!F150)*$A$207</f>
        <v>0</v>
      </c>
      <c r="H207" s="31">
        <f>('Daten SFK'!G150)*$A$207</f>
        <v>0</v>
      </c>
      <c r="I207" s="31">
        <f>('Daten SFK'!H150)*$A$207</f>
        <v>0</v>
      </c>
      <c r="J207" s="31">
        <f>('Daten SFK'!I150)*$A$207</f>
        <v>0</v>
      </c>
      <c r="K207" s="31">
        <f>('Daten SFK'!J150)*$A$207</f>
        <v>0</v>
      </c>
      <c r="L207" s="31">
        <f>('Daten SFK'!K150)*$A$207</f>
        <v>0</v>
      </c>
      <c r="M207" s="31">
        <f>('Daten SFK'!L150)*$A$207</f>
        <v>0</v>
      </c>
      <c r="N207" s="31">
        <f>('Daten SFK'!M150)*$A$207</f>
        <v>0</v>
      </c>
      <c r="O207" s="31">
        <f>('Daten SFK'!N150)*$A$207</f>
        <v>0</v>
      </c>
      <c r="P207" s="31">
        <f>('Daten SFK'!O150)*$A$207</f>
        <v>0</v>
      </c>
      <c r="Q207" s="31">
        <f>('Daten SFK'!P150)*$A$207</f>
        <v>0</v>
      </c>
      <c r="R207" s="31">
        <f>('Daten SFK'!Q150)*$A$207</f>
        <v>0</v>
      </c>
      <c r="S207" s="31">
        <f>('Daten SFK'!R150)*$A$207</f>
        <v>0</v>
      </c>
      <c r="T207" s="31">
        <f>('Daten SFK'!S150)*$A$207</f>
        <v>0</v>
      </c>
      <c r="U207" s="31">
        <f>('Daten SFK'!T150)*$A$207</f>
        <v>0</v>
      </c>
      <c r="V207" s="31">
        <f>('Daten SFK'!U150)*$A$207</f>
        <v>0</v>
      </c>
      <c r="W207" s="31">
        <f>('Daten SFK'!V150)*$A$207</f>
        <v>0</v>
      </c>
      <c r="X207" s="14"/>
      <c r="Y207" s="35">
        <v>4</v>
      </c>
    </row>
    <row r="208" spans="1:25" x14ac:dyDescent="0.25">
      <c r="A208" s="25">
        <v>0</v>
      </c>
      <c r="B208" s="70"/>
      <c r="C208" s="29" t="str">
        <f>'Daten SFK'!B151</f>
        <v>Kalbfleisch. Keule. Schlegel, m. Knochen</v>
      </c>
      <c r="D208" s="31">
        <f>('Daten SFK'!C151)*$A$208</f>
        <v>0</v>
      </c>
      <c r="E208" s="31">
        <f>('Daten SFK'!D151)*$A$208</f>
        <v>0</v>
      </c>
      <c r="F208" s="31">
        <f>('Daten SFK'!E151)*$A$208</f>
        <v>0</v>
      </c>
      <c r="G208" s="31">
        <f>('Daten SFK'!F151)*$A$208</f>
        <v>0</v>
      </c>
      <c r="H208" s="31">
        <f>('Daten SFK'!G151)*$A$208</f>
        <v>0</v>
      </c>
      <c r="I208" s="31">
        <f>('Daten SFK'!H151)*$A$208</f>
        <v>0</v>
      </c>
      <c r="J208" s="31">
        <f>('Daten SFK'!I151)*$A$208</f>
        <v>0</v>
      </c>
      <c r="K208" s="31">
        <f>('Daten SFK'!J151)*$A$208</f>
        <v>0</v>
      </c>
      <c r="L208" s="31">
        <f>('Daten SFK'!K151)*$A$208</f>
        <v>0</v>
      </c>
      <c r="M208" s="31">
        <f>('Daten SFK'!L151)*$A$208</f>
        <v>0</v>
      </c>
      <c r="N208" s="31">
        <f>('Daten SFK'!M151)*$A$208</f>
        <v>0</v>
      </c>
      <c r="O208" s="31">
        <f>('Daten SFK'!N151)*$A$208</f>
        <v>0</v>
      </c>
      <c r="P208" s="31">
        <f>('Daten SFK'!O151)*$A$208</f>
        <v>0</v>
      </c>
      <c r="Q208" s="31">
        <f>('Daten SFK'!P151)*$A$208</f>
        <v>0</v>
      </c>
      <c r="R208" s="31">
        <f>('Daten SFK'!Q151)*$A$208</f>
        <v>0</v>
      </c>
      <c r="S208" s="31">
        <f>('Daten SFK'!R151)*$A$208</f>
        <v>0</v>
      </c>
      <c r="T208" s="31">
        <f>('Daten SFK'!S151)*$A$208</f>
        <v>0</v>
      </c>
      <c r="U208" s="31">
        <f>('Daten SFK'!T151)*$A$208</f>
        <v>0</v>
      </c>
      <c r="V208" s="31">
        <f>('Daten SFK'!U151)*$A$208</f>
        <v>0</v>
      </c>
      <c r="W208" s="31">
        <f>('Daten SFK'!V151)*$A$208</f>
        <v>0</v>
      </c>
      <c r="X208" s="14"/>
      <c r="Y208" s="35">
        <v>4</v>
      </c>
    </row>
    <row r="209" spans="1:25" x14ac:dyDescent="0.25">
      <c r="A209" s="25">
        <v>0</v>
      </c>
      <c r="B209" s="70"/>
      <c r="C209" s="29" t="str">
        <f>'Daten SFK'!B152</f>
        <v>Kalbfleisch. reines Muskelfleisch</v>
      </c>
      <c r="D209" s="31">
        <f>('Daten SFK'!C152)*$A$209</f>
        <v>0</v>
      </c>
      <c r="E209" s="31">
        <f>('Daten SFK'!D152)*$A$209</f>
        <v>0</v>
      </c>
      <c r="F209" s="31">
        <f>('Daten SFK'!E152)*$A$209</f>
        <v>0</v>
      </c>
      <c r="G209" s="31">
        <f>('Daten SFK'!F152)*$A$209</f>
        <v>0</v>
      </c>
      <c r="H209" s="31">
        <f>('Daten SFK'!G152)*$A$209</f>
        <v>0</v>
      </c>
      <c r="I209" s="31">
        <f>('Daten SFK'!H152)*$A$209</f>
        <v>0</v>
      </c>
      <c r="J209" s="31">
        <f>('Daten SFK'!I152)*$A$209</f>
        <v>0</v>
      </c>
      <c r="K209" s="31">
        <f>('Daten SFK'!J152)*$A$209</f>
        <v>0</v>
      </c>
      <c r="L209" s="31">
        <f>('Daten SFK'!K152)*$A$209</f>
        <v>0</v>
      </c>
      <c r="M209" s="31">
        <f>('Daten SFK'!L152)*$A$209</f>
        <v>0</v>
      </c>
      <c r="N209" s="31">
        <f>('Daten SFK'!M152)*$A$209</f>
        <v>0</v>
      </c>
      <c r="O209" s="31">
        <f>('Daten SFK'!N152)*$A$209</f>
        <v>0</v>
      </c>
      <c r="P209" s="31">
        <f>('Daten SFK'!O152)*$A$209</f>
        <v>0</v>
      </c>
      <c r="Q209" s="31">
        <f>('Daten SFK'!P152)*$A$209</f>
        <v>0</v>
      </c>
      <c r="R209" s="31">
        <f>('Daten SFK'!Q152)*$A$209</f>
        <v>0</v>
      </c>
      <c r="S209" s="31">
        <f>('Daten SFK'!R152)*$A$209</f>
        <v>0</v>
      </c>
      <c r="T209" s="31">
        <f>('Daten SFK'!S152)*$A$209</f>
        <v>0</v>
      </c>
      <c r="U209" s="31">
        <f>('Daten SFK'!T152)*$A$209</f>
        <v>0</v>
      </c>
      <c r="V209" s="31">
        <f>('Daten SFK'!U152)*$A$209</f>
        <v>0</v>
      </c>
      <c r="W209" s="31">
        <f>('Daten SFK'!V152)*$A$209</f>
        <v>0</v>
      </c>
      <c r="X209" s="14"/>
      <c r="Y209" s="35">
        <v>4</v>
      </c>
    </row>
    <row r="210" spans="1:25" x14ac:dyDescent="0.25">
      <c r="A210" s="25">
        <v>0</v>
      </c>
      <c r="B210" s="70"/>
      <c r="C210" s="29" t="str">
        <f>'Daten SFK'!B153</f>
        <v>Kalbsgekröse, Kutteln</v>
      </c>
      <c r="D210" s="31">
        <f>('Daten SFK'!C153)*$A$210</f>
        <v>0</v>
      </c>
      <c r="E210" s="31">
        <f>('Daten SFK'!D153)*$A$210</f>
        <v>0</v>
      </c>
      <c r="F210" s="31">
        <f>('Daten SFK'!E153)*$A$210</f>
        <v>0</v>
      </c>
      <c r="G210" s="31">
        <f>('Daten SFK'!F153)*$A$210</f>
        <v>0</v>
      </c>
      <c r="H210" s="31">
        <f>('Daten SFK'!G153)*$A$210</f>
        <v>0</v>
      </c>
      <c r="I210" s="31">
        <f>('Daten SFK'!H153)*$A$210</f>
        <v>0</v>
      </c>
      <c r="J210" s="31">
        <f>('Daten SFK'!I153)*$A$210</f>
        <v>0</v>
      </c>
      <c r="K210" s="31">
        <f>('Daten SFK'!J153)*$A$210</f>
        <v>0</v>
      </c>
      <c r="L210" s="31">
        <f>('Daten SFK'!K153)*$A$210</f>
        <v>0</v>
      </c>
      <c r="M210" s="31">
        <f>('Daten SFK'!L153)*$A$210</f>
        <v>0</v>
      </c>
      <c r="N210" s="31">
        <f>('Daten SFK'!M153)*$A$210</f>
        <v>0</v>
      </c>
      <c r="O210" s="31">
        <f>('Daten SFK'!N153)*$A$210</f>
        <v>0</v>
      </c>
      <c r="P210" s="31">
        <f>('Daten SFK'!O153)*$A$210</f>
        <v>0</v>
      </c>
      <c r="Q210" s="31">
        <f>('Daten SFK'!P153)*$A$210</f>
        <v>0</v>
      </c>
      <c r="R210" s="31">
        <f>('Daten SFK'!Q153)*$A$210</f>
        <v>0</v>
      </c>
      <c r="S210" s="31">
        <f>('Daten SFK'!R153)*$A$210</f>
        <v>0</v>
      </c>
      <c r="T210" s="31">
        <f>('Daten SFK'!S153)*$A$210</f>
        <v>0</v>
      </c>
      <c r="U210" s="31">
        <f>('Daten SFK'!T153)*$A$210</f>
        <v>0</v>
      </c>
      <c r="V210" s="31">
        <f>('Daten SFK'!U153)*$A$210</f>
        <v>0</v>
      </c>
      <c r="W210" s="31">
        <f>('Daten SFK'!V153)*$A$210</f>
        <v>0</v>
      </c>
      <c r="X210" s="14"/>
      <c r="Y210" s="35">
        <v>4</v>
      </c>
    </row>
    <row r="211" spans="1:25" x14ac:dyDescent="0.25">
      <c r="A211" s="25">
        <v>0</v>
      </c>
      <c r="B211" s="70"/>
      <c r="C211" s="29" t="str">
        <f>'Daten SFK'!B154</f>
        <v>Kalbshals, Nacken, m. Knochen</v>
      </c>
      <c r="D211" s="31">
        <f>('Daten SFK'!C154)*$A$211</f>
        <v>0</v>
      </c>
      <c r="E211" s="31">
        <f>('Daten SFK'!D154)*$A$211</f>
        <v>0</v>
      </c>
      <c r="F211" s="31">
        <f>('Daten SFK'!E154)*$A$211</f>
        <v>0</v>
      </c>
      <c r="G211" s="31">
        <f>('Daten SFK'!F154)*$A$211</f>
        <v>0</v>
      </c>
      <c r="H211" s="31">
        <f>('Daten SFK'!G154)*$A$211</f>
        <v>0</v>
      </c>
      <c r="I211" s="31">
        <f>('Daten SFK'!H154)*$A$211</f>
        <v>0</v>
      </c>
      <c r="J211" s="31">
        <f>('Daten SFK'!I154)*$A$211</f>
        <v>0</v>
      </c>
      <c r="K211" s="31">
        <f>('Daten SFK'!J154)*$A$211</f>
        <v>0</v>
      </c>
      <c r="L211" s="31">
        <f>('Daten SFK'!K154)*$A$211</f>
        <v>0</v>
      </c>
      <c r="M211" s="31">
        <f>('Daten SFK'!L154)*$A$211</f>
        <v>0</v>
      </c>
      <c r="N211" s="31">
        <f>('Daten SFK'!M154)*$A$211</f>
        <v>0</v>
      </c>
      <c r="O211" s="31">
        <f>('Daten SFK'!N154)*$A$211</f>
        <v>0</v>
      </c>
      <c r="P211" s="31">
        <f>('Daten SFK'!O154)*$A$211</f>
        <v>0</v>
      </c>
      <c r="Q211" s="31">
        <f>('Daten SFK'!P154)*$A$211</f>
        <v>0</v>
      </c>
      <c r="R211" s="31">
        <f>('Daten SFK'!Q154)*$A$211</f>
        <v>0</v>
      </c>
      <c r="S211" s="31">
        <f>('Daten SFK'!R154)*$A$211</f>
        <v>0</v>
      </c>
      <c r="T211" s="31">
        <f>('Daten SFK'!S154)*$A$211</f>
        <v>0</v>
      </c>
      <c r="U211" s="31">
        <f>('Daten SFK'!T154)*$A$211</f>
        <v>0</v>
      </c>
      <c r="V211" s="31">
        <f>('Daten SFK'!U154)*$A$211</f>
        <v>0</v>
      </c>
      <c r="W211" s="31">
        <f>('Daten SFK'!V154)*$A$211</f>
        <v>0</v>
      </c>
      <c r="X211" s="14"/>
      <c r="Y211" s="35">
        <v>4</v>
      </c>
    </row>
    <row r="212" spans="1:25" x14ac:dyDescent="0.25">
      <c r="A212" s="25">
        <v>0</v>
      </c>
      <c r="B212" s="70"/>
      <c r="C212" s="29" t="str">
        <f>'Daten SFK'!B155</f>
        <v>Kalbsherz</v>
      </c>
      <c r="D212" s="31">
        <f>('Daten SFK'!C155)*$A$212</f>
        <v>0</v>
      </c>
      <c r="E212" s="31">
        <f>('Daten SFK'!D155)*$A$212</f>
        <v>0</v>
      </c>
      <c r="F212" s="31">
        <f>('Daten SFK'!E155)*$A$212</f>
        <v>0</v>
      </c>
      <c r="G212" s="31">
        <f>('Daten SFK'!F155)*$A$212</f>
        <v>0</v>
      </c>
      <c r="H212" s="31">
        <f>('Daten SFK'!G155)*$A$212</f>
        <v>0</v>
      </c>
      <c r="I212" s="31">
        <f>('Daten SFK'!H155)*$A$212</f>
        <v>0</v>
      </c>
      <c r="J212" s="31">
        <f>('Daten SFK'!I155)*$A$212</f>
        <v>0</v>
      </c>
      <c r="K212" s="31">
        <f>('Daten SFK'!J155)*$A$212</f>
        <v>0</v>
      </c>
      <c r="L212" s="31">
        <f>('Daten SFK'!K155)*$A$212</f>
        <v>0</v>
      </c>
      <c r="M212" s="31">
        <f>('Daten SFK'!L155)*$A$212</f>
        <v>0</v>
      </c>
      <c r="N212" s="31">
        <f>('Daten SFK'!M155)*$A$212</f>
        <v>0</v>
      </c>
      <c r="O212" s="31">
        <f>('Daten SFK'!N155)*$A$212</f>
        <v>0</v>
      </c>
      <c r="P212" s="31">
        <f>('Daten SFK'!O155)*$A$212</f>
        <v>0</v>
      </c>
      <c r="Q212" s="31">
        <f>('Daten SFK'!P155)*$A$212</f>
        <v>0</v>
      </c>
      <c r="R212" s="31">
        <f>('Daten SFK'!Q155)*$A$212</f>
        <v>0</v>
      </c>
      <c r="S212" s="31">
        <f>('Daten SFK'!R155)*$A$212</f>
        <v>0</v>
      </c>
      <c r="T212" s="31">
        <f>('Daten SFK'!S155)*$A$212</f>
        <v>0</v>
      </c>
      <c r="U212" s="31">
        <f>('Daten SFK'!T155)*$A$212</f>
        <v>0</v>
      </c>
      <c r="V212" s="31">
        <f>('Daten SFK'!U155)*$A$212</f>
        <v>0</v>
      </c>
      <c r="W212" s="31">
        <f>('Daten SFK'!V155)*$A$212</f>
        <v>0</v>
      </c>
      <c r="X212" s="14"/>
      <c r="Y212" s="35">
        <v>4</v>
      </c>
    </row>
    <row r="213" spans="1:25" x14ac:dyDescent="0.25">
      <c r="A213" s="25">
        <v>0</v>
      </c>
      <c r="B213" s="70"/>
      <c r="C213" s="29" t="str">
        <f>'Daten SFK'!B156</f>
        <v>Kalbshirn</v>
      </c>
      <c r="D213" s="31">
        <f>('Daten SFK'!C156)*$A$213</f>
        <v>0</v>
      </c>
      <c r="E213" s="31">
        <f>('Daten SFK'!D156)*$A$213</f>
        <v>0</v>
      </c>
      <c r="F213" s="31">
        <f>('Daten SFK'!E156)*$A$213</f>
        <v>0</v>
      </c>
      <c r="G213" s="31">
        <f>('Daten SFK'!F156)*$A$213</f>
        <v>0</v>
      </c>
      <c r="H213" s="31">
        <f>('Daten SFK'!G156)*$A$213</f>
        <v>0</v>
      </c>
      <c r="I213" s="31">
        <f>('Daten SFK'!H156)*$A$213</f>
        <v>0</v>
      </c>
      <c r="J213" s="31">
        <f>('Daten SFK'!I156)*$A$213</f>
        <v>0</v>
      </c>
      <c r="K213" s="31">
        <f>('Daten SFK'!J156)*$A$213</f>
        <v>0</v>
      </c>
      <c r="L213" s="31">
        <f>('Daten SFK'!K156)*$A$213</f>
        <v>0</v>
      </c>
      <c r="M213" s="31">
        <f>('Daten SFK'!L156)*$A$213</f>
        <v>0</v>
      </c>
      <c r="N213" s="31">
        <f>('Daten SFK'!M156)*$A$213</f>
        <v>0</v>
      </c>
      <c r="O213" s="31">
        <f>('Daten SFK'!N156)*$A$213</f>
        <v>0</v>
      </c>
      <c r="P213" s="31">
        <f>('Daten SFK'!O156)*$A$213</f>
        <v>0</v>
      </c>
      <c r="Q213" s="31">
        <f>('Daten SFK'!P156)*$A$213</f>
        <v>0</v>
      </c>
      <c r="R213" s="31">
        <f>('Daten SFK'!Q156)*$A$213</f>
        <v>0</v>
      </c>
      <c r="S213" s="31">
        <f>('Daten SFK'!R156)*$A$213</f>
        <v>0</v>
      </c>
      <c r="T213" s="31">
        <f>('Daten SFK'!S156)*$A$213</f>
        <v>0</v>
      </c>
      <c r="U213" s="31">
        <f>('Daten SFK'!T156)*$A$213</f>
        <v>0</v>
      </c>
      <c r="V213" s="31">
        <f>('Daten SFK'!U156)*$A$213</f>
        <v>0</v>
      </c>
      <c r="W213" s="31">
        <f>('Daten SFK'!V156)*$A$213</f>
        <v>0</v>
      </c>
      <c r="X213" s="14"/>
      <c r="Y213" s="35">
        <v>4</v>
      </c>
    </row>
    <row r="214" spans="1:25" x14ac:dyDescent="0.25">
      <c r="A214" s="25">
        <v>0</v>
      </c>
      <c r="B214" s="70"/>
      <c r="C214" s="29" t="str">
        <f>'Daten SFK'!B157</f>
        <v>Kalbsleber</v>
      </c>
      <c r="D214" s="31">
        <f>('Daten SFK'!C157)*$A$214</f>
        <v>0</v>
      </c>
      <c r="E214" s="31">
        <f>('Daten SFK'!D157)*$A$214</f>
        <v>0</v>
      </c>
      <c r="F214" s="31">
        <f>('Daten SFK'!E157)*$A$214</f>
        <v>0</v>
      </c>
      <c r="G214" s="31">
        <f>('Daten SFK'!F157)*$A$214</f>
        <v>0</v>
      </c>
      <c r="H214" s="31">
        <f>('Daten SFK'!G157)*$A$214</f>
        <v>0</v>
      </c>
      <c r="I214" s="31">
        <f>('Daten SFK'!H157)*$A$214</f>
        <v>0</v>
      </c>
      <c r="J214" s="31">
        <f>('Daten SFK'!I157)*$A$214</f>
        <v>0</v>
      </c>
      <c r="K214" s="31">
        <f>('Daten SFK'!J157)*$A$214</f>
        <v>0</v>
      </c>
      <c r="L214" s="31">
        <f>('Daten SFK'!K157)*$A$214</f>
        <v>0</v>
      </c>
      <c r="M214" s="31">
        <f>('Daten SFK'!L157)*$A$214</f>
        <v>0</v>
      </c>
      <c r="N214" s="31">
        <f>('Daten SFK'!M157)*$A$214</f>
        <v>0</v>
      </c>
      <c r="O214" s="31">
        <f>('Daten SFK'!N157)*$A$214</f>
        <v>0</v>
      </c>
      <c r="P214" s="31">
        <f>('Daten SFK'!O157)*$A$214</f>
        <v>0</v>
      </c>
      <c r="Q214" s="31">
        <f>('Daten SFK'!P157)*$A$214</f>
        <v>0</v>
      </c>
      <c r="R214" s="31">
        <f>('Daten SFK'!Q157)*$A$214</f>
        <v>0</v>
      </c>
      <c r="S214" s="31">
        <f>('Daten SFK'!R157)*$A$214</f>
        <v>0</v>
      </c>
      <c r="T214" s="31">
        <f>('Daten SFK'!S157)*$A$214</f>
        <v>0</v>
      </c>
      <c r="U214" s="31">
        <f>('Daten SFK'!T157)*$A$214</f>
        <v>0</v>
      </c>
      <c r="V214" s="31">
        <f>('Daten SFK'!U157)*$A$214</f>
        <v>0</v>
      </c>
      <c r="W214" s="31">
        <f>('Daten SFK'!V157)*$A$214</f>
        <v>0</v>
      </c>
      <c r="X214" s="14"/>
      <c r="Y214" s="35">
        <v>4</v>
      </c>
    </row>
    <row r="215" spans="1:25" x14ac:dyDescent="0.25">
      <c r="A215" s="25">
        <v>0</v>
      </c>
      <c r="B215" s="70"/>
      <c r="C215" s="29" t="str">
        <f>'Daten SFK'!B158</f>
        <v>Kalbslunge</v>
      </c>
      <c r="D215" s="31">
        <f>('Daten SFK'!C158)*$A$215</f>
        <v>0</v>
      </c>
      <c r="E215" s="31">
        <f>('Daten SFK'!D158)*$A$215</f>
        <v>0</v>
      </c>
      <c r="F215" s="31">
        <f>('Daten SFK'!E158)*$A$215</f>
        <v>0</v>
      </c>
      <c r="G215" s="31">
        <f>('Daten SFK'!F158)*$A$215</f>
        <v>0</v>
      </c>
      <c r="H215" s="31">
        <f>('Daten SFK'!G158)*$A$215</f>
        <v>0</v>
      </c>
      <c r="I215" s="31">
        <f>('Daten SFK'!H158)*$A$215</f>
        <v>0</v>
      </c>
      <c r="J215" s="31">
        <f>('Daten SFK'!I158)*$A$215</f>
        <v>0</v>
      </c>
      <c r="K215" s="31">
        <f>('Daten SFK'!J158)*$A$215</f>
        <v>0</v>
      </c>
      <c r="L215" s="31">
        <f>('Daten SFK'!K158)*$A$215</f>
        <v>0</v>
      </c>
      <c r="M215" s="31">
        <f>('Daten SFK'!L158)*$A$215</f>
        <v>0</v>
      </c>
      <c r="N215" s="31">
        <f>('Daten SFK'!M158)*$A$215</f>
        <v>0</v>
      </c>
      <c r="O215" s="31">
        <f>('Daten SFK'!N158)*$A$215</f>
        <v>0</v>
      </c>
      <c r="P215" s="31">
        <f>('Daten SFK'!O158)*$A$215</f>
        <v>0</v>
      </c>
      <c r="Q215" s="31">
        <f>('Daten SFK'!P158)*$A$215</f>
        <v>0</v>
      </c>
      <c r="R215" s="31">
        <f>('Daten SFK'!Q158)*$A$215</f>
        <v>0</v>
      </c>
      <c r="S215" s="31">
        <f>('Daten SFK'!R158)*$A$215</f>
        <v>0</v>
      </c>
      <c r="T215" s="31">
        <f>('Daten SFK'!S158)*$A$215</f>
        <v>0</v>
      </c>
      <c r="U215" s="31">
        <f>('Daten SFK'!T158)*$A$215</f>
        <v>0</v>
      </c>
      <c r="V215" s="31">
        <f>('Daten SFK'!U158)*$A$215</f>
        <v>0</v>
      </c>
      <c r="W215" s="31">
        <f>('Daten SFK'!V158)*$A$215</f>
        <v>0</v>
      </c>
      <c r="X215" s="14"/>
      <c r="Y215" s="35">
        <v>4</v>
      </c>
    </row>
    <row r="216" spans="1:25" x14ac:dyDescent="0.25">
      <c r="A216" s="25">
        <v>0</v>
      </c>
      <c r="B216" s="70"/>
      <c r="C216" s="29" t="str">
        <f>'Daten SFK'!B159</f>
        <v>Kalbsniere</v>
      </c>
      <c r="D216" s="31">
        <f>('Daten SFK'!C159)*$A$216</f>
        <v>0</v>
      </c>
      <c r="E216" s="31">
        <f>('Daten SFK'!D159)*$A$216</f>
        <v>0</v>
      </c>
      <c r="F216" s="31">
        <f>('Daten SFK'!E159)*$A$216</f>
        <v>0</v>
      </c>
      <c r="G216" s="31">
        <f>('Daten SFK'!F159)*$A$216</f>
        <v>0</v>
      </c>
      <c r="H216" s="31">
        <f>('Daten SFK'!G159)*$A$216</f>
        <v>0</v>
      </c>
      <c r="I216" s="31">
        <f>('Daten SFK'!H159)*$A$216</f>
        <v>0</v>
      </c>
      <c r="J216" s="31">
        <f>('Daten SFK'!I159)*$A$216</f>
        <v>0</v>
      </c>
      <c r="K216" s="31">
        <f>('Daten SFK'!J159)*$A$216</f>
        <v>0</v>
      </c>
      <c r="L216" s="31">
        <f>('Daten SFK'!K159)*$A$216</f>
        <v>0</v>
      </c>
      <c r="M216" s="31">
        <f>('Daten SFK'!L159)*$A$216</f>
        <v>0</v>
      </c>
      <c r="N216" s="31">
        <f>('Daten SFK'!M159)*$A$216</f>
        <v>0</v>
      </c>
      <c r="O216" s="31">
        <f>('Daten SFK'!N159)*$A$216</f>
        <v>0</v>
      </c>
      <c r="P216" s="31">
        <f>('Daten SFK'!O159)*$A$216</f>
        <v>0</v>
      </c>
      <c r="Q216" s="31">
        <f>('Daten SFK'!P159)*$A$216</f>
        <v>0</v>
      </c>
      <c r="R216" s="31">
        <f>('Daten SFK'!Q159)*$A$216</f>
        <v>0</v>
      </c>
      <c r="S216" s="31">
        <f>('Daten SFK'!R159)*$A$216</f>
        <v>0</v>
      </c>
      <c r="T216" s="31">
        <f>('Daten SFK'!S159)*$A$216</f>
        <v>0</v>
      </c>
      <c r="U216" s="31">
        <f>('Daten SFK'!T159)*$A$216</f>
        <v>0</v>
      </c>
      <c r="V216" s="31">
        <f>('Daten SFK'!U159)*$A$216</f>
        <v>0</v>
      </c>
      <c r="W216" s="31">
        <f>('Daten SFK'!V159)*$A$216</f>
        <v>0</v>
      </c>
      <c r="X216" s="14"/>
      <c r="Y216" s="35">
        <v>4</v>
      </c>
    </row>
    <row r="217" spans="1:25" x14ac:dyDescent="0.25">
      <c r="A217" s="25">
        <v>0</v>
      </c>
      <c r="B217" s="70"/>
      <c r="C217" s="29" t="str">
        <f>'Daten SFK'!B160</f>
        <v>Kalbszunge</v>
      </c>
      <c r="D217" s="31">
        <f>('Daten SFK'!C160)*$A$217</f>
        <v>0</v>
      </c>
      <c r="E217" s="31">
        <f>('Daten SFK'!D160)*$A$217</f>
        <v>0</v>
      </c>
      <c r="F217" s="31">
        <f>('Daten SFK'!E160)*$A$217</f>
        <v>0</v>
      </c>
      <c r="G217" s="31">
        <f>('Daten SFK'!F160)*$A$217</f>
        <v>0</v>
      </c>
      <c r="H217" s="31">
        <f>('Daten SFK'!G160)*$A$217</f>
        <v>0</v>
      </c>
      <c r="I217" s="31">
        <f>('Daten SFK'!H160)*$A$217</f>
        <v>0</v>
      </c>
      <c r="J217" s="31">
        <f>('Daten SFK'!I160)*$A$217</f>
        <v>0</v>
      </c>
      <c r="K217" s="31">
        <f>('Daten SFK'!J160)*$A$217</f>
        <v>0</v>
      </c>
      <c r="L217" s="31">
        <f>('Daten SFK'!K160)*$A$217</f>
        <v>0</v>
      </c>
      <c r="M217" s="31">
        <f>('Daten SFK'!L160)*$A$217</f>
        <v>0</v>
      </c>
      <c r="N217" s="31">
        <f>('Daten SFK'!M160)*$A$217</f>
        <v>0</v>
      </c>
      <c r="O217" s="31">
        <f>('Daten SFK'!N160)*$A$217</f>
        <v>0</v>
      </c>
      <c r="P217" s="31">
        <f>('Daten SFK'!O160)*$A$217</f>
        <v>0</v>
      </c>
      <c r="Q217" s="31">
        <f>('Daten SFK'!P160)*$A$217</f>
        <v>0</v>
      </c>
      <c r="R217" s="31">
        <f>('Daten SFK'!Q160)*$A$217</f>
        <v>0</v>
      </c>
      <c r="S217" s="31">
        <f>('Daten SFK'!R160)*$A$217</f>
        <v>0</v>
      </c>
      <c r="T217" s="31">
        <f>('Daten SFK'!S160)*$A$217</f>
        <v>0</v>
      </c>
      <c r="U217" s="31">
        <f>('Daten SFK'!T160)*$A$217</f>
        <v>0</v>
      </c>
      <c r="V217" s="31">
        <f>('Daten SFK'!U160)*$A$217</f>
        <v>0</v>
      </c>
      <c r="W217" s="31">
        <f>('Daten SFK'!V160)*$A$217</f>
        <v>0</v>
      </c>
      <c r="X217" s="14"/>
      <c r="Y217" s="35">
        <v>4</v>
      </c>
    </row>
    <row r="218" spans="1:25" x14ac:dyDescent="0.25">
      <c r="A218" s="25">
        <v>0</v>
      </c>
      <c r="B218" s="70"/>
      <c r="C218" s="29" t="str">
        <f>'Daten SFK'!B161</f>
        <v>Kaninchenfleisch, mit Knochen</v>
      </c>
      <c r="D218" s="31">
        <f>('Daten SFK'!C161)*$A$218</f>
        <v>0</v>
      </c>
      <c r="E218" s="31">
        <f>('Daten SFK'!D161)*$A$218</f>
        <v>0</v>
      </c>
      <c r="F218" s="31">
        <f>('Daten SFK'!E161)*$A$218</f>
        <v>0</v>
      </c>
      <c r="G218" s="31">
        <f>('Daten SFK'!F161)*$A$218</f>
        <v>0</v>
      </c>
      <c r="H218" s="31">
        <f>('Daten SFK'!G161)*$A$218</f>
        <v>0</v>
      </c>
      <c r="I218" s="31">
        <f>('Daten SFK'!H161)*$A$218</f>
        <v>0</v>
      </c>
      <c r="J218" s="31">
        <f>('Daten SFK'!I161)*$A$218</f>
        <v>0</v>
      </c>
      <c r="K218" s="31">
        <f>('Daten SFK'!J161)*$A$218</f>
        <v>0</v>
      </c>
      <c r="L218" s="31">
        <f>('Daten SFK'!K161)*$A$218</f>
        <v>0</v>
      </c>
      <c r="M218" s="31">
        <f>('Daten SFK'!L161)*$A$218</f>
        <v>0</v>
      </c>
      <c r="N218" s="31">
        <f>('Daten SFK'!M161)*$A$218</f>
        <v>0</v>
      </c>
      <c r="O218" s="31">
        <f>('Daten SFK'!N161)*$A$218</f>
        <v>0</v>
      </c>
      <c r="P218" s="31">
        <f>('Daten SFK'!O161)*$A$218</f>
        <v>0</v>
      </c>
      <c r="Q218" s="31">
        <f>('Daten SFK'!P161)*$A$218</f>
        <v>0</v>
      </c>
      <c r="R218" s="31">
        <f>('Daten SFK'!Q161)*$A$218</f>
        <v>0</v>
      </c>
      <c r="S218" s="31">
        <f>('Daten SFK'!R161)*$A$218</f>
        <v>0</v>
      </c>
      <c r="T218" s="31">
        <f>('Daten SFK'!S161)*$A$218</f>
        <v>0</v>
      </c>
      <c r="U218" s="31">
        <f>('Daten SFK'!T161)*$A$218</f>
        <v>0</v>
      </c>
      <c r="V218" s="31">
        <f>('Daten SFK'!U161)*$A$218</f>
        <v>0</v>
      </c>
      <c r="W218" s="31">
        <f>('Daten SFK'!V161)*$A$218</f>
        <v>0</v>
      </c>
      <c r="X218" s="14"/>
      <c r="Y218" s="35">
        <v>4</v>
      </c>
    </row>
    <row r="219" spans="1:25" x14ac:dyDescent="0.25">
      <c r="A219" s="25">
        <v>0</v>
      </c>
      <c r="B219" s="70"/>
      <c r="C219" s="29" t="str">
        <f>'Daten SFK'!B162</f>
        <v>Karotten, Möhre, in Dosen</v>
      </c>
      <c r="D219" s="31">
        <f>('Daten SFK'!C162)*$A$219</f>
        <v>0</v>
      </c>
      <c r="E219" s="31">
        <f>('Daten SFK'!D162)*$A$219</f>
        <v>0</v>
      </c>
      <c r="F219" s="31">
        <f>('Daten SFK'!E162)*$A$219</f>
        <v>0</v>
      </c>
      <c r="G219" s="31">
        <f>('Daten SFK'!F162)*$A$219</f>
        <v>0</v>
      </c>
      <c r="H219" s="31">
        <f>('Daten SFK'!G162)*$A$219</f>
        <v>0</v>
      </c>
      <c r="I219" s="31">
        <f>('Daten SFK'!H162)*$A$219</f>
        <v>0</v>
      </c>
      <c r="J219" s="31">
        <f>('Daten SFK'!I162)*$A$219</f>
        <v>0</v>
      </c>
      <c r="K219" s="31">
        <f>('Daten SFK'!J162)*$A$219</f>
        <v>0</v>
      </c>
      <c r="L219" s="31">
        <f>('Daten SFK'!K162)*$A$219</f>
        <v>0</v>
      </c>
      <c r="M219" s="31">
        <f>('Daten SFK'!L162)*$A$219</f>
        <v>0</v>
      </c>
      <c r="N219" s="31">
        <f>('Daten SFK'!M162)*$A$219</f>
        <v>0</v>
      </c>
      <c r="O219" s="31">
        <f>('Daten SFK'!N162)*$A$219</f>
        <v>0</v>
      </c>
      <c r="P219" s="31">
        <f>('Daten SFK'!O162)*$A$219</f>
        <v>0</v>
      </c>
      <c r="Q219" s="31">
        <f>('Daten SFK'!P162)*$A$219</f>
        <v>0</v>
      </c>
      <c r="R219" s="31">
        <f>('Daten SFK'!Q162)*$A$219</f>
        <v>0</v>
      </c>
      <c r="S219" s="31">
        <f>('Daten SFK'!R162)*$A$219</f>
        <v>0</v>
      </c>
      <c r="T219" s="31">
        <f>('Daten SFK'!S162)*$A$219</f>
        <v>0</v>
      </c>
      <c r="U219" s="31">
        <f>('Daten SFK'!T162)*$A$219</f>
        <v>0</v>
      </c>
      <c r="V219" s="31">
        <f>('Daten SFK'!U162)*$A$219</f>
        <v>0</v>
      </c>
      <c r="W219" s="31">
        <f>('Daten SFK'!V162)*$A$219</f>
        <v>0</v>
      </c>
      <c r="X219" s="14"/>
      <c r="Y219" s="35">
        <v>4</v>
      </c>
    </row>
    <row r="220" spans="1:25" x14ac:dyDescent="0.25">
      <c r="A220" s="25">
        <v>0</v>
      </c>
      <c r="B220" s="70"/>
      <c r="C220" s="29" t="str">
        <f>'Daten SFK'!B163</f>
        <v>Karpfen</v>
      </c>
      <c r="D220" s="31">
        <f>('Daten SFK'!C163)*$A$220</f>
        <v>0</v>
      </c>
      <c r="E220" s="31">
        <f>('Daten SFK'!D163)*$A$220</f>
        <v>0</v>
      </c>
      <c r="F220" s="31">
        <f>('Daten SFK'!E163)*$A$220</f>
        <v>0</v>
      </c>
      <c r="G220" s="31">
        <f>('Daten SFK'!F163)*$A$220</f>
        <v>0</v>
      </c>
      <c r="H220" s="31">
        <f>('Daten SFK'!G163)*$A$220</f>
        <v>0</v>
      </c>
      <c r="I220" s="31">
        <f>('Daten SFK'!H163)*$A$220</f>
        <v>0</v>
      </c>
      <c r="J220" s="31">
        <f>('Daten SFK'!I163)*$A$220</f>
        <v>0</v>
      </c>
      <c r="K220" s="31">
        <f>('Daten SFK'!J163)*$A$220</f>
        <v>0</v>
      </c>
      <c r="L220" s="31">
        <f>('Daten SFK'!K163)*$A$220</f>
        <v>0</v>
      </c>
      <c r="M220" s="31">
        <f>('Daten SFK'!L163)*$A$220</f>
        <v>0</v>
      </c>
      <c r="N220" s="31">
        <f>('Daten SFK'!M163)*$A$220</f>
        <v>0</v>
      </c>
      <c r="O220" s="31">
        <f>('Daten SFK'!N163)*$A$220</f>
        <v>0</v>
      </c>
      <c r="P220" s="31">
        <f>('Daten SFK'!O163)*$A$220</f>
        <v>0</v>
      </c>
      <c r="Q220" s="31">
        <f>('Daten SFK'!P163)*$A$220</f>
        <v>0</v>
      </c>
      <c r="R220" s="31">
        <f>('Daten SFK'!Q163)*$A$220</f>
        <v>0</v>
      </c>
      <c r="S220" s="31">
        <f>('Daten SFK'!R163)*$A$220</f>
        <v>0</v>
      </c>
      <c r="T220" s="31">
        <f>('Daten SFK'!S163)*$A$220</f>
        <v>0</v>
      </c>
      <c r="U220" s="31">
        <f>('Daten SFK'!T163)*$A$220</f>
        <v>0</v>
      </c>
      <c r="V220" s="31">
        <f>('Daten SFK'!U163)*$A$220</f>
        <v>0</v>
      </c>
      <c r="W220" s="31">
        <f>('Daten SFK'!V163)*$A$220</f>
        <v>0</v>
      </c>
      <c r="X220" s="14"/>
      <c r="Y220" s="35">
        <v>4</v>
      </c>
    </row>
    <row r="221" spans="1:25" x14ac:dyDescent="0.25">
      <c r="A221" s="25">
        <v>0</v>
      </c>
      <c r="B221" s="70"/>
      <c r="C221" s="29" t="str">
        <f>'Daten SFK'!B164</f>
        <v>Kartoffel</v>
      </c>
      <c r="D221" s="31">
        <f>('Daten SFK'!C164)*$A$221</f>
        <v>0</v>
      </c>
      <c r="E221" s="31">
        <f>('Daten SFK'!D164)*$A$221</f>
        <v>0</v>
      </c>
      <c r="F221" s="31">
        <f>('Daten SFK'!E164)*$A$221</f>
        <v>0</v>
      </c>
      <c r="G221" s="31">
        <f>('Daten SFK'!F164)*$A$221</f>
        <v>0</v>
      </c>
      <c r="H221" s="31">
        <f>('Daten SFK'!G164)*$A$221</f>
        <v>0</v>
      </c>
      <c r="I221" s="31">
        <f>('Daten SFK'!H164)*$A$221</f>
        <v>0</v>
      </c>
      <c r="J221" s="31">
        <f>('Daten SFK'!I164)*$A$221</f>
        <v>0</v>
      </c>
      <c r="K221" s="31">
        <f>('Daten SFK'!J164)*$A$221</f>
        <v>0</v>
      </c>
      <c r="L221" s="31">
        <f>('Daten SFK'!K164)*$A$221</f>
        <v>0</v>
      </c>
      <c r="M221" s="31">
        <f>('Daten SFK'!L164)*$A$221</f>
        <v>0</v>
      </c>
      <c r="N221" s="31">
        <f>('Daten SFK'!M164)*$A$221</f>
        <v>0</v>
      </c>
      <c r="O221" s="31">
        <f>('Daten SFK'!N164)*$A$221</f>
        <v>0</v>
      </c>
      <c r="P221" s="31">
        <f>('Daten SFK'!O164)*$A$221</f>
        <v>0</v>
      </c>
      <c r="Q221" s="31">
        <f>('Daten SFK'!P164)*$A$221</f>
        <v>0</v>
      </c>
      <c r="R221" s="31">
        <f>('Daten SFK'!Q164)*$A$221</f>
        <v>0</v>
      </c>
      <c r="S221" s="31">
        <f>('Daten SFK'!R164)*$A$221</f>
        <v>0</v>
      </c>
      <c r="T221" s="31">
        <f>('Daten SFK'!S164)*$A$221</f>
        <v>0</v>
      </c>
      <c r="U221" s="31">
        <f>('Daten SFK'!T164)*$A$221</f>
        <v>0</v>
      </c>
      <c r="V221" s="31">
        <f>('Daten SFK'!U164)*$A$221</f>
        <v>0</v>
      </c>
      <c r="W221" s="31">
        <f>('Daten SFK'!V164)*$A$221</f>
        <v>0</v>
      </c>
      <c r="X221" s="14"/>
      <c r="Y221" s="35">
        <v>4</v>
      </c>
    </row>
    <row r="222" spans="1:25" x14ac:dyDescent="0.25">
      <c r="A222" s="25">
        <v>0</v>
      </c>
      <c r="B222" s="70"/>
      <c r="C222" s="29" t="str">
        <f>'Daten SFK'!B165</f>
        <v>Kartoffelflocken. Püree. Trockenprodukt</v>
      </c>
      <c r="D222" s="31">
        <f>('Daten SFK'!C165)*$A$222</f>
        <v>0</v>
      </c>
      <c r="E222" s="31">
        <f>('Daten SFK'!D165)*$A$222</f>
        <v>0</v>
      </c>
      <c r="F222" s="31">
        <f>('Daten SFK'!E165)*$A$222</f>
        <v>0</v>
      </c>
      <c r="G222" s="31">
        <f>('Daten SFK'!F165)*$A$222</f>
        <v>0</v>
      </c>
      <c r="H222" s="31">
        <f>('Daten SFK'!G165)*$A$222</f>
        <v>0</v>
      </c>
      <c r="I222" s="31">
        <f>('Daten SFK'!H165)*$A$222</f>
        <v>0</v>
      </c>
      <c r="J222" s="31">
        <f>('Daten SFK'!I165)*$A$222</f>
        <v>0</v>
      </c>
      <c r="K222" s="31">
        <f>('Daten SFK'!J165)*$A$222</f>
        <v>0</v>
      </c>
      <c r="L222" s="31">
        <f>('Daten SFK'!K165)*$A$222</f>
        <v>0</v>
      </c>
      <c r="M222" s="31">
        <f>('Daten SFK'!L165)*$A$222</f>
        <v>0</v>
      </c>
      <c r="N222" s="31">
        <f>('Daten SFK'!M165)*$A$222</f>
        <v>0</v>
      </c>
      <c r="O222" s="31">
        <f>('Daten SFK'!N165)*$A$222</f>
        <v>0</v>
      </c>
      <c r="P222" s="31">
        <f>('Daten SFK'!O165)*$A$222</f>
        <v>0</v>
      </c>
      <c r="Q222" s="31">
        <f>('Daten SFK'!P165)*$A$222</f>
        <v>0</v>
      </c>
      <c r="R222" s="31">
        <f>('Daten SFK'!Q165)*$A$222</f>
        <v>0</v>
      </c>
      <c r="S222" s="31">
        <f>('Daten SFK'!R165)*$A$222</f>
        <v>0</v>
      </c>
      <c r="T222" s="31">
        <f>('Daten SFK'!S165)*$A$222</f>
        <v>0</v>
      </c>
      <c r="U222" s="31">
        <f>('Daten SFK'!T165)*$A$222</f>
        <v>0</v>
      </c>
      <c r="V222" s="31">
        <f>('Daten SFK'!U165)*$A$222</f>
        <v>0</v>
      </c>
      <c r="W222" s="31">
        <f>('Daten SFK'!V165)*$A$222</f>
        <v>0</v>
      </c>
      <c r="X222" s="14"/>
      <c r="Y222" s="35">
        <v>4</v>
      </c>
    </row>
    <row r="223" spans="1:25" x14ac:dyDescent="0.25">
      <c r="A223" s="25">
        <v>0</v>
      </c>
      <c r="B223" s="70"/>
      <c r="C223" s="29" t="str">
        <f>'Daten SFK'!B166</f>
        <v>Kartoffelknödel. gekocht. Trockenprodukt</v>
      </c>
      <c r="D223" s="31">
        <f>('Daten SFK'!C166)*$A$223</f>
        <v>0</v>
      </c>
      <c r="E223" s="31">
        <f>('Daten SFK'!D166)*$A$223</f>
        <v>0</v>
      </c>
      <c r="F223" s="31">
        <f>('Daten SFK'!E166)*$A$223</f>
        <v>0</v>
      </c>
      <c r="G223" s="31">
        <f>('Daten SFK'!F166)*$A$223</f>
        <v>0</v>
      </c>
      <c r="H223" s="31">
        <f>('Daten SFK'!G166)*$A$223</f>
        <v>0</v>
      </c>
      <c r="I223" s="31">
        <f>('Daten SFK'!H166)*$A$223</f>
        <v>0</v>
      </c>
      <c r="J223" s="31">
        <f>('Daten SFK'!I166)*$A$223</f>
        <v>0</v>
      </c>
      <c r="K223" s="31">
        <f>('Daten SFK'!J166)*$A$223</f>
        <v>0</v>
      </c>
      <c r="L223" s="31">
        <f>('Daten SFK'!K166)*$A$223</f>
        <v>0</v>
      </c>
      <c r="M223" s="31">
        <f>('Daten SFK'!L166)*$A$223</f>
        <v>0</v>
      </c>
      <c r="N223" s="31">
        <f>('Daten SFK'!M166)*$A$223</f>
        <v>0</v>
      </c>
      <c r="O223" s="31">
        <f>('Daten SFK'!N166)*$A$223</f>
        <v>0</v>
      </c>
      <c r="P223" s="31">
        <f>('Daten SFK'!O166)*$A$223</f>
        <v>0</v>
      </c>
      <c r="Q223" s="31">
        <f>('Daten SFK'!P166)*$A$223</f>
        <v>0</v>
      </c>
      <c r="R223" s="31">
        <f>('Daten SFK'!Q166)*$A$223</f>
        <v>0</v>
      </c>
      <c r="S223" s="31">
        <f>('Daten SFK'!R166)*$A$223</f>
        <v>0</v>
      </c>
      <c r="T223" s="31">
        <f>('Daten SFK'!S166)*$A$223</f>
        <v>0</v>
      </c>
      <c r="U223" s="31">
        <f>('Daten SFK'!T166)*$A$223</f>
        <v>0</v>
      </c>
      <c r="V223" s="31">
        <f>('Daten SFK'!U166)*$A$223</f>
        <v>0</v>
      </c>
      <c r="W223" s="31">
        <f>('Daten SFK'!V166)*$A$223</f>
        <v>0</v>
      </c>
      <c r="X223" s="14"/>
      <c r="Y223" s="35">
        <v>4</v>
      </c>
    </row>
    <row r="224" spans="1:25" x14ac:dyDescent="0.25">
      <c r="A224" s="25">
        <v>0</v>
      </c>
      <c r="B224" s="70"/>
      <c r="C224" s="29" t="str">
        <f>'Daten SFK'!B167</f>
        <v>Kartoffelknödel. roh. Trockenprodukt</v>
      </c>
      <c r="D224" s="31">
        <f>('Daten SFK'!C167)*$A$224</f>
        <v>0</v>
      </c>
      <c r="E224" s="31">
        <f>('Daten SFK'!D167)*$A$224</f>
        <v>0</v>
      </c>
      <c r="F224" s="31">
        <f>('Daten SFK'!E167)*$A$224</f>
        <v>0</v>
      </c>
      <c r="G224" s="31">
        <f>('Daten SFK'!F167)*$A$224</f>
        <v>0</v>
      </c>
      <c r="H224" s="31">
        <f>('Daten SFK'!G167)*$A$224</f>
        <v>0</v>
      </c>
      <c r="I224" s="31">
        <f>('Daten SFK'!H167)*$A$224</f>
        <v>0</v>
      </c>
      <c r="J224" s="31">
        <f>('Daten SFK'!I167)*$A$224</f>
        <v>0</v>
      </c>
      <c r="K224" s="31">
        <f>('Daten SFK'!J167)*$A$224</f>
        <v>0</v>
      </c>
      <c r="L224" s="31">
        <f>('Daten SFK'!K167)*$A$224</f>
        <v>0</v>
      </c>
      <c r="M224" s="31">
        <f>('Daten SFK'!L167)*$A$224</f>
        <v>0</v>
      </c>
      <c r="N224" s="31">
        <f>('Daten SFK'!M167)*$A$224</f>
        <v>0</v>
      </c>
      <c r="O224" s="31">
        <f>('Daten SFK'!N167)*$A$224</f>
        <v>0</v>
      </c>
      <c r="P224" s="31">
        <f>('Daten SFK'!O167)*$A$224</f>
        <v>0</v>
      </c>
      <c r="Q224" s="31">
        <f>('Daten SFK'!P167)*$A$224</f>
        <v>0</v>
      </c>
      <c r="R224" s="31">
        <f>('Daten SFK'!Q167)*$A$224</f>
        <v>0</v>
      </c>
      <c r="S224" s="31">
        <f>('Daten SFK'!R167)*$A$224</f>
        <v>0</v>
      </c>
      <c r="T224" s="31">
        <f>('Daten SFK'!S167)*$A$224</f>
        <v>0</v>
      </c>
      <c r="U224" s="31">
        <f>('Daten SFK'!T167)*$A$224</f>
        <v>0</v>
      </c>
      <c r="V224" s="31">
        <f>('Daten SFK'!U167)*$A$224</f>
        <v>0</v>
      </c>
      <c r="W224" s="31">
        <f>('Daten SFK'!V167)*$A$224</f>
        <v>0</v>
      </c>
      <c r="X224" s="14"/>
      <c r="Y224" s="35">
        <v>4</v>
      </c>
    </row>
    <row r="225" spans="1:25" x14ac:dyDescent="0.25">
      <c r="A225" s="25">
        <v>0</v>
      </c>
      <c r="B225" s="70"/>
      <c r="C225" s="29" t="str">
        <f>'Daten SFK'!B168</f>
        <v>Kartoffelkroketten. Trockenprodukt</v>
      </c>
      <c r="D225" s="31">
        <f>('Daten SFK'!C168)*$A$225</f>
        <v>0</v>
      </c>
      <c r="E225" s="31">
        <f>('Daten SFK'!D168)*$A$225</f>
        <v>0</v>
      </c>
      <c r="F225" s="31">
        <f>('Daten SFK'!E168)*$A$225</f>
        <v>0</v>
      </c>
      <c r="G225" s="31">
        <f>('Daten SFK'!F168)*$A$225</f>
        <v>0</v>
      </c>
      <c r="H225" s="31">
        <f>('Daten SFK'!G168)*$A$225</f>
        <v>0</v>
      </c>
      <c r="I225" s="31">
        <f>('Daten SFK'!H168)*$A$225</f>
        <v>0</v>
      </c>
      <c r="J225" s="31">
        <f>('Daten SFK'!I168)*$A$225</f>
        <v>0</v>
      </c>
      <c r="K225" s="31">
        <f>('Daten SFK'!J168)*$A$225</f>
        <v>0</v>
      </c>
      <c r="L225" s="31">
        <f>('Daten SFK'!K168)*$A$225</f>
        <v>0</v>
      </c>
      <c r="M225" s="31">
        <f>('Daten SFK'!L168)*$A$225</f>
        <v>0</v>
      </c>
      <c r="N225" s="31">
        <f>('Daten SFK'!M168)*$A$225</f>
        <v>0</v>
      </c>
      <c r="O225" s="31">
        <f>('Daten SFK'!N168)*$A$225</f>
        <v>0</v>
      </c>
      <c r="P225" s="31">
        <f>('Daten SFK'!O168)*$A$225</f>
        <v>0</v>
      </c>
      <c r="Q225" s="31">
        <f>('Daten SFK'!P168)*$A$225</f>
        <v>0</v>
      </c>
      <c r="R225" s="31">
        <f>('Daten SFK'!Q168)*$A$225</f>
        <v>0</v>
      </c>
      <c r="S225" s="31">
        <f>('Daten SFK'!R168)*$A$225</f>
        <v>0</v>
      </c>
      <c r="T225" s="31">
        <f>('Daten SFK'!S168)*$A$225</f>
        <v>0</v>
      </c>
      <c r="U225" s="31">
        <f>('Daten SFK'!T168)*$A$225</f>
        <v>0</v>
      </c>
      <c r="V225" s="31">
        <f>('Daten SFK'!U168)*$A$225</f>
        <v>0</v>
      </c>
      <c r="W225" s="31">
        <f>('Daten SFK'!V168)*$A$225</f>
        <v>0</v>
      </c>
      <c r="X225" s="14"/>
      <c r="Y225" s="35">
        <v>4</v>
      </c>
    </row>
    <row r="226" spans="1:25" x14ac:dyDescent="0.25">
      <c r="A226" s="25">
        <v>0</v>
      </c>
      <c r="B226" s="70"/>
      <c r="C226" s="29" t="str">
        <f>'Daten SFK'!B169</f>
        <v>Kartoffelpuffer. Trockenprodukt</v>
      </c>
      <c r="D226" s="31">
        <f>('Daten SFK'!C169)*$A$226</f>
        <v>0</v>
      </c>
      <c r="E226" s="31">
        <f>('Daten SFK'!D169)*$A$226</f>
        <v>0</v>
      </c>
      <c r="F226" s="31">
        <f>('Daten SFK'!E169)*$A$226</f>
        <v>0</v>
      </c>
      <c r="G226" s="31">
        <f>('Daten SFK'!F169)*$A$226</f>
        <v>0</v>
      </c>
      <c r="H226" s="31">
        <f>('Daten SFK'!G169)*$A$226</f>
        <v>0</v>
      </c>
      <c r="I226" s="31">
        <f>('Daten SFK'!H169)*$A$226</f>
        <v>0</v>
      </c>
      <c r="J226" s="31">
        <f>('Daten SFK'!I169)*$A$226</f>
        <v>0</v>
      </c>
      <c r="K226" s="31">
        <f>('Daten SFK'!J169)*$A$226</f>
        <v>0</v>
      </c>
      <c r="L226" s="31">
        <f>('Daten SFK'!K169)*$A$226</f>
        <v>0</v>
      </c>
      <c r="M226" s="31">
        <f>('Daten SFK'!L169)*$A$226</f>
        <v>0</v>
      </c>
      <c r="N226" s="31">
        <f>('Daten SFK'!M169)*$A$226</f>
        <v>0</v>
      </c>
      <c r="O226" s="31">
        <f>('Daten SFK'!N169)*$A$226</f>
        <v>0</v>
      </c>
      <c r="P226" s="31">
        <f>('Daten SFK'!O169)*$A$226</f>
        <v>0</v>
      </c>
      <c r="Q226" s="31">
        <f>('Daten SFK'!P169)*$A$226</f>
        <v>0</v>
      </c>
      <c r="R226" s="31">
        <f>('Daten SFK'!Q169)*$A$226</f>
        <v>0</v>
      </c>
      <c r="S226" s="31">
        <f>('Daten SFK'!R169)*$A$226</f>
        <v>0</v>
      </c>
      <c r="T226" s="31">
        <f>('Daten SFK'!S169)*$A$226</f>
        <v>0</v>
      </c>
      <c r="U226" s="31">
        <f>('Daten SFK'!T169)*$A$226</f>
        <v>0</v>
      </c>
      <c r="V226" s="31">
        <f>('Daten SFK'!U169)*$A$226</f>
        <v>0</v>
      </c>
      <c r="W226" s="31">
        <f>('Daten SFK'!V169)*$A$226</f>
        <v>0</v>
      </c>
      <c r="X226" s="14"/>
      <c r="Y226" s="35">
        <v>4</v>
      </c>
    </row>
    <row r="227" spans="1:25" x14ac:dyDescent="0.25">
      <c r="A227" s="25">
        <v>0</v>
      </c>
      <c r="B227" s="70"/>
      <c r="C227" s="29" t="str">
        <f>'Daten SFK'!B170</f>
        <v>Kartoffelscheiben. ölgeröstet. gesalzen. Kartoffelchips</v>
      </c>
      <c r="D227" s="31">
        <f>('Daten SFK'!C170)*$A$227</f>
        <v>0</v>
      </c>
      <c r="E227" s="31">
        <f>('Daten SFK'!D170)*$A$227</f>
        <v>0</v>
      </c>
      <c r="F227" s="31">
        <f>('Daten SFK'!E170)*$A$227</f>
        <v>0</v>
      </c>
      <c r="G227" s="31">
        <f>('Daten SFK'!F170)*$A$227</f>
        <v>0</v>
      </c>
      <c r="H227" s="31">
        <f>('Daten SFK'!G170)*$A$227</f>
        <v>0</v>
      </c>
      <c r="I227" s="31">
        <f>('Daten SFK'!H170)*$A$227</f>
        <v>0</v>
      </c>
      <c r="J227" s="31">
        <f>('Daten SFK'!I170)*$A$227</f>
        <v>0</v>
      </c>
      <c r="K227" s="31">
        <f>('Daten SFK'!J170)*$A$227</f>
        <v>0</v>
      </c>
      <c r="L227" s="31">
        <f>('Daten SFK'!K170)*$A$227</f>
        <v>0</v>
      </c>
      <c r="M227" s="31">
        <f>('Daten SFK'!L170)*$A$227</f>
        <v>0</v>
      </c>
      <c r="N227" s="31">
        <f>('Daten SFK'!M170)*$A$227</f>
        <v>0</v>
      </c>
      <c r="O227" s="31">
        <f>('Daten SFK'!N170)*$A$227</f>
        <v>0</v>
      </c>
      <c r="P227" s="31">
        <f>('Daten SFK'!O170)*$A$227</f>
        <v>0</v>
      </c>
      <c r="Q227" s="31">
        <f>('Daten SFK'!P170)*$A$227</f>
        <v>0</v>
      </c>
      <c r="R227" s="31">
        <f>('Daten SFK'!Q170)*$A$227</f>
        <v>0</v>
      </c>
      <c r="S227" s="31">
        <f>('Daten SFK'!R170)*$A$227</f>
        <v>0</v>
      </c>
      <c r="T227" s="31">
        <f>('Daten SFK'!S170)*$A$227</f>
        <v>0</v>
      </c>
      <c r="U227" s="31">
        <f>('Daten SFK'!T170)*$A$227</f>
        <v>0</v>
      </c>
      <c r="V227" s="31">
        <f>('Daten SFK'!U170)*$A$227</f>
        <v>0</v>
      </c>
      <c r="W227" s="31">
        <f>('Daten SFK'!V170)*$A$227</f>
        <v>0</v>
      </c>
      <c r="X227" s="14"/>
      <c r="Y227" s="35">
        <v>4</v>
      </c>
    </row>
    <row r="228" spans="1:25" x14ac:dyDescent="0.25">
      <c r="A228" s="25">
        <v>0</v>
      </c>
      <c r="B228" s="70"/>
      <c r="C228" s="29" t="str">
        <f>'Daten SFK'!B171</f>
        <v>Kartoffelstäbchen. ölgeröstet. gesalzen. Kartoffelsticks</v>
      </c>
      <c r="D228" s="31">
        <f>('Daten SFK'!C171)*$A$228</f>
        <v>0</v>
      </c>
      <c r="E228" s="31">
        <f>('Daten SFK'!D171)*$A$228</f>
        <v>0</v>
      </c>
      <c r="F228" s="31">
        <f>('Daten SFK'!E171)*$A$228</f>
        <v>0</v>
      </c>
      <c r="G228" s="31">
        <f>('Daten SFK'!F171)*$A$228</f>
        <v>0</v>
      </c>
      <c r="H228" s="31">
        <f>('Daten SFK'!G171)*$A$228</f>
        <v>0</v>
      </c>
      <c r="I228" s="31">
        <f>('Daten SFK'!H171)*$A$228</f>
        <v>0</v>
      </c>
      <c r="J228" s="31">
        <f>('Daten SFK'!I171)*$A$228</f>
        <v>0</v>
      </c>
      <c r="K228" s="31">
        <f>('Daten SFK'!J171)*$A$228</f>
        <v>0</v>
      </c>
      <c r="L228" s="31">
        <f>('Daten SFK'!K171)*$A$228</f>
        <v>0</v>
      </c>
      <c r="M228" s="31">
        <f>('Daten SFK'!L171)*$A$228</f>
        <v>0</v>
      </c>
      <c r="N228" s="31">
        <f>('Daten SFK'!M171)*$A$228</f>
        <v>0</v>
      </c>
      <c r="O228" s="31">
        <f>('Daten SFK'!N171)*$A$228</f>
        <v>0</v>
      </c>
      <c r="P228" s="31">
        <f>('Daten SFK'!O171)*$A$228</f>
        <v>0</v>
      </c>
      <c r="Q228" s="31">
        <f>('Daten SFK'!P171)*$A$228</f>
        <v>0</v>
      </c>
      <c r="R228" s="31">
        <f>('Daten SFK'!Q171)*$A$228</f>
        <v>0</v>
      </c>
      <c r="S228" s="31">
        <f>('Daten SFK'!R171)*$A$228</f>
        <v>0</v>
      </c>
      <c r="T228" s="31">
        <f>('Daten SFK'!S171)*$A$228</f>
        <v>0</v>
      </c>
      <c r="U228" s="31">
        <f>('Daten SFK'!T171)*$A$228</f>
        <v>0</v>
      </c>
      <c r="V228" s="31">
        <f>('Daten SFK'!U171)*$A$228</f>
        <v>0</v>
      </c>
      <c r="W228" s="31">
        <f>('Daten SFK'!V171)*$A$228</f>
        <v>0</v>
      </c>
      <c r="X228" s="14"/>
      <c r="Y228" s="35">
        <v>4</v>
      </c>
    </row>
    <row r="229" spans="1:25" x14ac:dyDescent="0.25">
      <c r="A229" s="25">
        <v>0</v>
      </c>
      <c r="B229" s="70"/>
      <c r="C229" s="29" t="str">
        <f>'Daten SFK'!B172</f>
        <v>Kartoffelsuppe. Trockenprodukt</v>
      </c>
      <c r="D229" s="31">
        <f>('Daten SFK'!C172)*$A$229</f>
        <v>0</v>
      </c>
      <c r="E229" s="31">
        <f>('Daten SFK'!D172)*$A$229</f>
        <v>0</v>
      </c>
      <c r="F229" s="31">
        <f>('Daten SFK'!E172)*$A$229</f>
        <v>0</v>
      </c>
      <c r="G229" s="31">
        <f>('Daten SFK'!F172)*$A$229</f>
        <v>0</v>
      </c>
      <c r="H229" s="31">
        <f>('Daten SFK'!G172)*$A$229</f>
        <v>0</v>
      </c>
      <c r="I229" s="31">
        <f>('Daten SFK'!H172)*$A$229</f>
        <v>0</v>
      </c>
      <c r="J229" s="31">
        <f>('Daten SFK'!I172)*$A$229</f>
        <v>0</v>
      </c>
      <c r="K229" s="31">
        <f>('Daten SFK'!J172)*$A$229</f>
        <v>0</v>
      </c>
      <c r="L229" s="31">
        <f>('Daten SFK'!K172)*$A$229</f>
        <v>0</v>
      </c>
      <c r="M229" s="31">
        <f>('Daten SFK'!L172)*$A$229</f>
        <v>0</v>
      </c>
      <c r="N229" s="31">
        <f>('Daten SFK'!M172)*$A$229</f>
        <v>0</v>
      </c>
      <c r="O229" s="31">
        <f>('Daten SFK'!N172)*$A$229</f>
        <v>0</v>
      </c>
      <c r="P229" s="31">
        <f>('Daten SFK'!O172)*$A$229</f>
        <v>0</v>
      </c>
      <c r="Q229" s="31">
        <f>('Daten SFK'!P172)*$A$229</f>
        <v>0</v>
      </c>
      <c r="R229" s="31">
        <f>('Daten SFK'!Q172)*$A$229</f>
        <v>0</v>
      </c>
      <c r="S229" s="31">
        <f>('Daten SFK'!R172)*$A$229</f>
        <v>0</v>
      </c>
      <c r="T229" s="31">
        <f>('Daten SFK'!S172)*$A$229</f>
        <v>0</v>
      </c>
      <c r="U229" s="31">
        <f>('Daten SFK'!T172)*$A$229</f>
        <v>0</v>
      </c>
      <c r="V229" s="31">
        <f>('Daten SFK'!U172)*$A$229</f>
        <v>0</v>
      </c>
      <c r="W229" s="31">
        <f>('Daten SFK'!V172)*$A$229</f>
        <v>0</v>
      </c>
      <c r="X229" s="14"/>
      <c r="Y229" s="35">
        <v>4</v>
      </c>
    </row>
    <row r="230" spans="1:25" x14ac:dyDescent="0.25">
      <c r="A230" s="25">
        <v>0</v>
      </c>
      <c r="B230" s="70"/>
      <c r="C230" s="29" t="str">
        <f>'Daten SFK'!B173</f>
        <v>Katfisch. Steinbeisser</v>
      </c>
      <c r="D230" s="31">
        <f>('Daten SFK'!C173)*$A$230</f>
        <v>0</v>
      </c>
      <c r="E230" s="31">
        <f>('Daten SFK'!D173)*$A$230</f>
        <v>0</v>
      </c>
      <c r="F230" s="31">
        <f>('Daten SFK'!E173)*$A$230</f>
        <v>0</v>
      </c>
      <c r="G230" s="31">
        <f>('Daten SFK'!F173)*$A$230</f>
        <v>0</v>
      </c>
      <c r="H230" s="31">
        <f>('Daten SFK'!G173)*$A$230</f>
        <v>0</v>
      </c>
      <c r="I230" s="31">
        <f>('Daten SFK'!H173)*$A$230</f>
        <v>0</v>
      </c>
      <c r="J230" s="31">
        <f>('Daten SFK'!I173)*$A$230</f>
        <v>0</v>
      </c>
      <c r="K230" s="31">
        <f>('Daten SFK'!J173)*$A$230</f>
        <v>0</v>
      </c>
      <c r="L230" s="31">
        <f>('Daten SFK'!K173)*$A$230</f>
        <v>0</v>
      </c>
      <c r="M230" s="31">
        <f>('Daten SFK'!L173)*$A$230</f>
        <v>0</v>
      </c>
      <c r="N230" s="31">
        <f>('Daten SFK'!M173)*$A$230</f>
        <v>0</v>
      </c>
      <c r="O230" s="31">
        <f>('Daten SFK'!N173)*$A$230</f>
        <v>0</v>
      </c>
      <c r="P230" s="31">
        <f>('Daten SFK'!O173)*$A$230</f>
        <v>0</v>
      </c>
      <c r="Q230" s="31">
        <f>('Daten SFK'!P173)*$A$230</f>
        <v>0</v>
      </c>
      <c r="R230" s="31">
        <f>('Daten SFK'!Q173)*$A$230</f>
        <v>0</v>
      </c>
      <c r="S230" s="31">
        <f>('Daten SFK'!R173)*$A$230</f>
        <v>0</v>
      </c>
      <c r="T230" s="31">
        <f>('Daten SFK'!S173)*$A$230</f>
        <v>0</v>
      </c>
      <c r="U230" s="31">
        <f>('Daten SFK'!T173)*$A$230</f>
        <v>0</v>
      </c>
      <c r="V230" s="31">
        <f>('Daten SFK'!U173)*$A$230</f>
        <v>0</v>
      </c>
      <c r="W230" s="31">
        <f>('Daten SFK'!V173)*$A$230</f>
        <v>0</v>
      </c>
      <c r="X230" s="14"/>
      <c r="Y230" s="35">
        <v>4</v>
      </c>
    </row>
    <row r="231" spans="1:25" x14ac:dyDescent="0.25">
      <c r="A231" s="25">
        <v>0</v>
      </c>
      <c r="B231" s="70"/>
      <c r="C231" s="29" t="str">
        <f>'Daten SFK'!B174</f>
        <v>Kaviar, echt, Störkaviar</v>
      </c>
      <c r="D231" s="31">
        <f>('Daten SFK'!C174)*$A$231</f>
        <v>0</v>
      </c>
      <c r="E231" s="31">
        <f>('Daten SFK'!D174)*$A$231</f>
        <v>0</v>
      </c>
      <c r="F231" s="31">
        <f>('Daten SFK'!E174)*$A$231</f>
        <v>0</v>
      </c>
      <c r="G231" s="31">
        <f>('Daten SFK'!F174)*$A$231</f>
        <v>0</v>
      </c>
      <c r="H231" s="31">
        <f>('Daten SFK'!G174)*$A$231</f>
        <v>0</v>
      </c>
      <c r="I231" s="31">
        <f>('Daten SFK'!H174)*$A$231</f>
        <v>0</v>
      </c>
      <c r="J231" s="31">
        <f>('Daten SFK'!I174)*$A$231</f>
        <v>0</v>
      </c>
      <c r="K231" s="31">
        <f>('Daten SFK'!J174)*$A$231</f>
        <v>0</v>
      </c>
      <c r="L231" s="31">
        <f>('Daten SFK'!K174)*$A$231</f>
        <v>0</v>
      </c>
      <c r="M231" s="31">
        <f>('Daten SFK'!L174)*$A$231</f>
        <v>0</v>
      </c>
      <c r="N231" s="31">
        <f>('Daten SFK'!M174)*$A$231</f>
        <v>0</v>
      </c>
      <c r="O231" s="31">
        <f>('Daten SFK'!N174)*$A$231</f>
        <v>0</v>
      </c>
      <c r="P231" s="31">
        <f>('Daten SFK'!O174)*$A$231</f>
        <v>0</v>
      </c>
      <c r="Q231" s="31">
        <f>('Daten SFK'!P174)*$A$231</f>
        <v>0</v>
      </c>
      <c r="R231" s="31">
        <f>('Daten SFK'!Q174)*$A$231</f>
        <v>0</v>
      </c>
      <c r="S231" s="31">
        <f>('Daten SFK'!R174)*$A$231</f>
        <v>0</v>
      </c>
      <c r="T231" s="31">
        <f>('Daten SFK'!S174)*$A$231</f>
        <v>0</v>
      </c>
      <c r="U231" s="31">
        <f>('Daten SFK'!T174)*$A$231</f>
        <v>0</v>
      </c>
      <c r="V231" s="31">
        <f>('Daten SFK'!U174)*$A$231</f>
        <v>0</v>
      </c>
      <c r="W231" s="31">
        <f>('Daten SFK'!V174)*$A$231</f>
        <v>0</v>
      </c>
      <c r="X231" s="14"/>
      <c r="Y231" s="35">
        <v>4</v>
      </c>
    </row>
    <row r="232" spans="1:25" x14ac:dyDescent="0.25">
      <c r="A232" s="25">
        <v>0</v>
      </c>
      <c r="B232" s="70"/>
      <c r="C232" s="29" t="str">
        <f>'Daten SFK'!B175</f>
        <v>Kefir aus Vollmilch</v>
      </c>
      <c r="D232" s="31">
        <f>('Daten SFK'!C175)*$A$232</f>
        <v>0</v>
      </c>
      <c r="E232" s="31">
        <f>('Daten SFK'!D175)*$A$232</f>
        <v>0</v>
      </c>
      <c r="F232" s="31">
        <f>('Daten SFK'!E175)*$A$232</f>
        <v>0</v>
      </c>
      <c r="G232" s="31">
        <f>('Daten SFK'!F175)*$A$232</f>
        <v>0</v>
      </c>
      <c r="H232" s="31">
        <f>('Daten SFK'!G175)*$A$232</f>
        <v>0</v>
      </c>
      <c r="I232" s="31">
        <f>('Daten SFK'!H175)*$A$232</f>
        <v>0</v>
      </c>
      <c r="J232" s="31">
        <f>('Daten SFK'!I175)*$A$232</f>
        <v>0</v>
      </c>
      <c r="K232" s="31">
        <f>('Daten SFK'!J175)*$A$232</f>
        <v>0</v>
      </c>
      <c r="L232" s="31">
        <f>('Daten SFK'!K175)*$A$232</f>
        <v>0</v>
      </c>
      <c r="M232" s="31">
        <f>('Daten SFK'!L175)*$A$232</f>
        <v>0</v>
      </c>
      <c r="N232" s="31">
        <f>('Daten SFK'!M175)*$A$232</f>
        <v>0</v>
      </c>
      <c r="O232" s="31">
        <f>('Daten SFK'!N175)*$A$232</f>
        <v>0</v>
      </c>
      <c r="P232" s="31">
        <f>('Daten SFK'!O175)*$A$232</f>
        <v>0</v>
      </c>
      <c r="Q232" s="31">
        <f>('Daten SFK'!P175)*$A$232</f>
        <v>0</v>
      </c>
      <c r="R232" s="31">
        <f>('Daten SFK'!Q175)*$A$232</f>
        <v>0</v>
      </c>
      <c r="S232" s="31">
        <f>('Daten SFK'!R175)*$A$232</f>
        <v>0</v>
      </c>
      <c r="T232" s="31">
        <f>('Daten SFK'!S175)*$A$232</f>
        <v>0</v>
      </c>
      <c r="U232" s="31">
        <f>('Daten SFK'!T175)*$A$232</f>
        <v>0</v>
      </c>
      <c r="V232" s="31">
        <f>('Daten SFK'!U175)*$A$232</f>
        <v>0</v>
      </c>
      <c r="W232" s="31">
        <f>('Daten SFK'!V175)*$A$232</f>
        <v>0</v>
      </c>
      <c r="X232" s="14"/>
      <c r="Y232" s="35">
        <v>4</v>
      </c>
    </row>
    <row r="233" spans="1:25" x14ac:dyDescent="0.25">
      <c r="A233" s="25">
        <v>0</v>
      </c>
      <c r="B233" s="70"/>
      <c r="C233" s="29" t="str">
        <f>'Daten SFK'!B176</f>
        <v>Kichererbse. Samen. trocken</v>
      </c>
      <c r="D233" s="31">
        <f>('Daten SFK'!C176)*$A$233</f>
        <v>0</v>
      </c>
      <c r="E233" s="31">
        <f>('Daten SFK'!D176)*$A$233</f>
        <v>0</v>
      </c>
      <c r="F233" s="31">
        <f>('Daten SFK'!E176)*$A$233</f>
        <v>0</v>
      </c>
      <c r="G233" s="31">
        <f>('Daten SFK'!F176)*$A$233</f>
        <v>0</v>
      </c>
      <c r="H233" s="31">
        <f>('Daten SFK'!G176)*$A$233</f>
        <v>0</v>
      </c>
      <c r="I233" s="31">
        <f>('Daten SFK'!H176)*$A$233</f>
        <v>0</v>
      </c>
      <c r="J233" s="31">
        <f>('Daten SFK'!I176)*$A$233</f>
        <v>0</v>
      </c>
      <c r="K233" s="31">
        <f>('Daten SFK'!J176)*$A$233</f>
        <v>0</v>
      </c>
      <c r="L233" s="31">
        <f>('Daten SFK'!K176)*$A$233</f>
        <v>0</v>
      </c>
      <c r="M233" s="31">
        <f>('Daten SFK'!L176)*$A$233</f>
        <v>0</v>
      </c>
      <c r="N233" s="31">
        <f>('Daten SFK'!M176)*$A$233</f>
        <v>0</v>
      </c>
      <c r="O233" s="31">
        <f>('Daten SFK'!N176)*$A$233</f>
        <v>0</v>
      </c>
      <c r="P233" s="31">
        <f>('Daten SFK'!O176)*$A$233</f>
        <v>0</v>
      </c>
      <c r="Q233" s="31">
        <f>('Daten SFK'!P176)*$A$233</f>
        <v>0</v>
      </c>
      <c r="R233" s="31">
        <f>('Daten SFK'!Q176)*$A$233</f>
        <v>0</v>
      </c>
      <c r="S233" s="31">
        <f>('Daten SFK'!R176)*$A$233</f>
        <v>0</v>
      </c>
      <c r="T233" s="31">
        <f>('Daten SFK'!S176)*$A$233</f>
        <v>0</v>
      </c>
      <c r="U233" s="31">
        <f>('Daten SFK'!T176)*$A$233</f>
        <v>0</v>
      </c>
      <c r="V233" s="31">
        <f>('Daten SFK'!U176)*$A$233</f>
        <v>0</v>
      </c>
      <c r="W233" s="31">
        <f>('Daten SFK'!V176)*$A$233</f>
        <v>0</v>
      </c>
      <c r="X233" s="14"/>
      <c r="Y233" s="35">
        <v>4</v>
      </c>
    </row>
    <row r="234" spans="1:25" x14ac:dyDescent="0.25">
      <c r="A234" s="25">
        <v>0</v>
      </c>
      <c r="B234" s="70"/>
      <c r="C234" s="29" t="str">
        <f>'Daten SFK'!B177</f>
        <v>Kirsche. süss</v>
      </c>
      <c r="D234" s="31">
        <f>('Daten SFK'!C177)*$A$234</f>
        <v>0</v>
      </c>
      <c r="E234" s="31">
        <f>('Daten SFK'!D177)*$A$234</f>
        <v>0</v>
      </c>
      <c r="F234" s="31">
        <f>('Daten SFK'!E177)*$A$234</f>
        <v>0</v>
      </c>
      <c r="G234" s="31">
        <f>('Daten SFK'!F177)*$A$234</f>
        <v>0</v>
      </c>
      <c r="H234" s="31">
        <f>('Daten SFK'!G177)*$A$234</f>
        <v>0</v>
      </c>
      <c r="I234" s="31">
        <f>('Daten SFK'!H177)*$A$234</f>
        <v>0</v>
      </c>
      <c r="J234" s="31">
        <f>('Daten SFK'!I177)*$A$234</f>
        <v>0</v>
      </c>
      <c r="K234" s="31">
        <f>('Daten SFK'!J177)*$A$234</f>
        <v>0</v>
      </c>
      <c r="L234" s="31">
        <f>('Daten SFK'!K177)*$A$234</f>
        <v>0</v>
      </c>
      <c r="M234" s="31">
        <f>('Daten SFK'!L177)*$A$234</f>
        <v>0</v>
      </c>
      <c r="N234" s="31">
        <f>('Daten SFK'!M177)*$A$234</f>
        <v>0</v>
      </c>
      <c r="O234" s="31">
        <f>('Daten SFK'!N177)*$A$234</f>
        <v>0</v>
      </c>
      <c r="P234" s="31">
        <f>('Daten SFK'!O177)*$A$234</f>
        <v>0</v>
      </c>
      <c r="Q234" s="31">
        <f>('Daten SFK'!P177)*$A$234</f>
        <v>0</v>
      </c>
      <c r="R234" s="31">
        <f>('Daten SFK'!Q177)*$A$234</f>
        <v>0</v>
      </c>
      <c r="S234" s="31">
        <f>('Daten SFK'!R177)*$A$234</f>
        <v>0</v>
      </c>
      <c r="T234" s="31">
        <f>('Daten SFK'!S177)*$A$234</f>
        <v>0</v>
      </c>
      <c r="U234" s="31">
        <f>('Daten SFK'!T177)*$A$234</f>
        <v>0</v>
      </c>
      <c r="V234" s="31">
        <f>('Daten SFK'!U177)*$A$234</f>
        <v>0</v>
      </c>
      <c r="W234" s="31">
        <f>('Daten SFK'!V177)*$A$234</f>
        <v>0</v>
      </c>
      <c r="X234" s="14"/>
      <c r="Y234" s="35">
        <v>4</v>
      </c>
    </row>
    <row r="235" spans="1:25" x14ac:dyDescent="0.25">
      <c r="A235" s="25">
        <v>0</v>
      </c>
      <c r="B235" s="70"/>
      <c r="C235" s="29" t="str">
        <f>'Daten SFK'!B178</f>
        <v>Klippfisch</v>
      </c>
      <c r="D235" s="31">
        <f>('Daten SFK'!C178)*$A$235</f>
        <v>0</v>
      </c>
      <c r="E235" s="31">
        <f>('Daten SFK'!D178)*$A$235</f>
        <v>0</v>
      </c>
      <c r="F235" s="31">
        <f>('Daten SFK'!E178)*$A$235</f>
        <v>0</v>
      </c>
      <c r="G235" s="31">
        <f>('Daten SFK'!F178)*$A$235</f>
        <v>0</v>
      </c>
      <c r="H235" s="31">
        <f>('Daten SFK'!G178)*$A$235</f>
        <v>0</v>
      </c>
      <c r="I235" s="31">
        <f>('Daten SFK'!H178)*$A$235</f>
        <v>0</v>
      </c>
      <c r="J235" s="31">
        <f>('Daten SFK'!I178)*$A$235</f>
        <v>0</v>
      </c>
      <c r="K235" s="31">
        <f>('Daten SFK'!J178)*$A$235</f>
        <v>0</v>
      </c>
      <c r="L235" s="31">
        <f>('Daten SFK'!K178)*$A$235</f>
        <v>0</v>
      </c>
      <c r="M235" s="31">
        <f>('Daten SFK'!L178)*$A$235</f>
        <v>0</v>
      </c>
      <c r="N235" s="31">
        <f>('Daten SFK'!M178)*$A$235</f>
        <v>0</v>
      </c>
      <c r="O235" s="31">
        <f>('Daten SFK'!N178)*$A$235</f>
        <v>0</v>
      </c>
      <c r="P235" s="31">
        <f>('Daten SFK'!O178)*$A$235</f>
        <v>0</v>
      </c>
      <c r="Q235" s="31">
        <f>('Daten SFK'!P178)*$A$235</f>
        <v>0</v>
      </c>
      <c r="R235" s="31">
        <f>('Daten SFK'!Q178)*$A$235</f>
        <v>0</v>
      </c>
      <c r="S235" s="31">
        <f>('Daten SFK'!R178)*$A$235</f>
        <v>0</v>
      </c>
      <c r="T235" s="31">
        <f>('Daten SFK'!S178)*$A$235</f>
        <v>0</v>
      </c>
      <c r="U235" s="31">
        <f>('Daten SFK'!T178)*$A$235</f>
        <v>0</v>
      </c>
      <c r="V235" s="31">
        <f>('Daten SFK'!U178)*$A$235</f>
        <v>0</v>
      </c>
      <c r="W235" s="31">
        <f>('Daten SFK'!V178)*$A$235</f>
        <v>0</v>
      </c>
      <c r="X235" s="14"/>
      <c r="Y235" s="35">
        <v>4</v>
      </c>
    </row>
    <row r="236" spans="1:25" x14ac:dyDescent="0.25">
      <c r="A236" s="25">
        <v>0</v>
      </c>
      <c r="B236" s="70"/>
      <c r="C236" s="29" t="str">
        <f>'Daten SFK'!B179</f>
        <v>Knäckebrot. aus Roggen</v>
      </c>
      <c r="D236" s="31">
        <f>('Daten SFK'!C179)*$A$236</f>
        <v>0</v>
      </c>
      <c r="E236" s="31">
        <f>('Daten SFK'!D179)*$A$236</f>
        <v>0</v>
      </c>
      <c r="F236" s="31">
        <f>('Daten SFK'!E179)*$A$236</f>
        <v>0</v>
      </c>
      <c r="G236" s="31">
        <f>('Daten SFK'!F179)*$A$236</f>
        <v>0</v>
      </c>
      <c r="H236" s="31">
        <f>('Daten SFK'!G179)*$A$236</f>
        <v>0</v>
      </c>
      <c r="I236" s="31">
        <f>('Daten SFK'!H179)*$A$236</f>
        <v>0</v>
      </c>
      <c r="J236" s="31">
        <f>('Daten SFK'!I179)*$A$236</f>
        <v>0</v>
      </c>
      <c r="K236" s="31">
        <f>('Daten SFK'!J179)*$A$236</f>
        <v>0</v>
      </c>
      <c r="L236" s="31">
        <f>('Daten SFK'!K179)*$A$236</f>
        <v>0</v>
      </c>
      <c r="M236" s="31">
        <f>('Daten SFK'!L179)*$A$236</f>
        <v>0</v>
      </c>
      <c r="N236" s="31">
        <f>('Daten SFK'!M179)*$A$236</f>
        <v>0</v>
      </c>
      <c r="O236" s="31">
        <f>('Daten SFK'!N179)*$A$236</f>
        <v>0</v>
      </c>
      <c r="P236" s="31">
        <f>('Daten SFK'!O179)*$A$236</f>
        <v>0</v>
      </c>
      <c r="Q236" s="31">
        <f>('Daten SFK'!P179)*$A$236</f>
        <v>0</v>
      </c>
      <c r="R236" s="31">
        <f>('Daten SFK'!Q179)*$A$236</f>
        <v>0</v>
      </c>
      <c r="S236" s="31">
        <f>('Daten SFK'!R179)*$A$236</f>
        <v>0</v>
      </c>
      <c r="T236" s="31">
        <f>('Daten SFK'!S179)*$A$236</f>
        <v>0</v>
      </c>
      <c r="U236" s="31">
        <f>('Daten SFK'!T179)*$A$236</f>
        <v>0</v>
      </c>
      <c r="V236" s="31">
        <f>('Daten SFK'!U179)*$A$236</f>
        <v>0</v>
      </c>
      <c r="W236" s="31">
        <f>('Daten SFK'!V179)*$A$236</f>
        <v>0</v>
      </c>
      <c r="X236" s="14"/>
      <c r="Y236" s="35">
        <v>4</v>
      </c>
    </row>
    <row r="237" spans="1:25" x14ac:dyDescent="0.25">
      <c r="A237" s="25">
        <v>0</v>
      </c>
      <c r="B237" s="70"/>
      <c r="C237" s="29" t="str">
        <f>'Daten SFK'!B180</f>
        <v>Knoblauch</v>
      </c>
      <c r="D237" s="31">
        <f>('Daten SFK'!C180)*$A$237</f>
        <v>0</v>
      </c>
      <c r="E237" s="31">
        <f>('Daten SFK'!D180)*$A$237</f>
        <v>0</v>
      </c>
      <c r="F237" s="31">
        <f>('Daten SFK'!E180)*$A$237</f>
        <v>0</v>
      </c>
      <c r="G237" s="31">
        <f>('Daten SFK'!F180)*$A$237</f>
        <v>0</v>
      </c>
      <c r="H237" s="31">
        <f>('Daten SFK'!G180)*$A$237</f>
        <v>0</v>
      </c>
      <c r="I237" s="31">
        <f>('Daten SFK'!H180)*$A$237</f>
        <v>0</v>
      </c>
      <c r="J237" s="31">
        <f>('Daten SFK'!I180)*$A$237</f>
        <v>0</v>
      </c>
      <c r="K237" s="31">
        <f>('Daten SFK'!J180)*$A$237</f>
        <v>0</v>
      </c>
      <c r="L237" s="31">
        <f>('Daten SFK'!K180)*$A$237</f>
        <v>0</v>
      </c>
      <c r="M237" s="31">
        <f>('Daten SFK'!L180)*$A$237</f>
        <v>0</v>
      </c>
      <c r="N237" s="31">
        <f>('Daten SFK'!M180)*$A$237</f>
        <v>0</v>
      </c>
      <c r="O237" s="31">
        <f>('Daten SFK'!N180)*$A$237</f>
        <v>0</v>
      </c>
      <c r="P237" s="31">
        <f>('Daten SFK'!O180)*$A$237</f>
        <v>0</v>
      </c>
      <c r="Q237" s="31">
        <f>('Daten SFK'!P180)*$A$237</f>
        <v>0</v>
      </c>
      <c r="R237" s="31">
        <f>('Daten SFK'!Q180)*$A$237</f>
        <v>0</v>
      </c>
      <c r="S237" s="31">
        <f>('Daten SFK'!R180)*$A$237</f>
        <v>0</v>
      </c>
      <c r="T237" s="31">
        <f>('Daten SFK'!S180)*$A$237</f>
        <v>0</v>
      </c>
      <c r="U237" s="31">
        <f>('Daten SFK'!T180)*$A$237</f>
        <v>0</v>
      </c>
      <c r="V237" s="31">
        <f>('Daten SFK'!U180)*$A$237</f>
        <v>0</v>
      </c>
      <c r="W237" s="31">
        <f>('Daten SFK'!V180)*$A$237</f>
        <v>0</v>
      </c>
      <c r="X237" s="14"/>
      <c r="Y237" s="35">
        <v>4</v>
      </c>
    </row>
    <row r="238" spans="1:25" x14ac:dyDescent="0.25">
      <c r="A238" s="25">
        <v>0</v>
      </c>
      <c r="B238" s="70"/>
      <c r="C238" s="29" t="str">
        <f>'Daten SFK'!B181</f>
        <v>Kochkäse. 20% Fett i. Tr.</v>
      </c>
      <c r="D238" s="31">
        <f>('Daten SFK'!C181)*$A$238</f>
        <v>0</v>
      </c>
      <c r="E238" s="31">
        <f>('Daten SFK'!D181)*$A$238</f>
        <v>0</v>
      </c>
      <c r="F238" s="31">
        <f>('Daten SFK'!E181)*$A$238</f>
        <v>0</v>
      </c>
      <c r="G238" s="31">
        <f>('Daten SFK'!F181)*$A$238</f>
        <v>0</v>
      </c>
      <c r="H238" s="31">
        <f>('Daten SFK'!G181)*$A$238</f>
        <v>0</v>
      </c>
      <c r="I238" s="31">
        <f>('Daten SFK'!H181)*$A$238</f>
        <v>0</v>
      </c>
      <c r="J238" s="31">
        <f>('Daten SFK'!I181)*$A$238</f>
        <v>0</v>
      </c>
      <c r="K238" s="31">
        <f>('Daten SFK'!J181)*$A$238</f>
        <v>0</v>
      </c>
      <c r="L238" s="31">
        <f>('Daten SFK'!K181)*$A$238</f>
        <v>0</v>
      </c>
      <c r="M238" s="31">
        <f>('Daten SFK'!L181)*$A$238</f>
        <v>0</v>
      </c>
      <c r="N238" s="31">
        <f>('Daten SFK'!M181)*$A$238</f>
        <v>0</v>
      </c>
      <c r="O238" s="31">
        <f>('Daten SFK'!N181)*$A$238</f>
        <v>0</v>
      </c>
      <c r="P238" s="31">
        <f>('Daten SFK'!O181)*$A$238</f>
        <v>0</v>
      </c>
      <c r="Q238" s="31">
        <f>('Daten SFK'!P181)*$A$238</f>
        <v>0</v>
      </c>
      <c r="R238" s="31">
        <f>('Daten SFK'!Q181)*$A$238</f>
        <v>0</v>
      </c>
      <c r="S238" s="31">
        <f>('Daten SFK'!R181)*$A$238</f>
        <v>0</v>
      </c>
      <c r="T238" s="31">
        <f>('Daten SFK'!S181)*$A$238</f>
        <v>0</v>
      </c>
      <c r="U238" s="31">
        <f>('Daten SFK'!T181)*$A$238</f>
        <v>0</v>
      </c>
      <c r="V238" s="31">
        <f>('Daten SFK'!U181)*$A$238</f>
        <v>0</v>
      </c>
      <c r="W238" s="31">
        <f>('Daten SFK'!V181)*$A$238</f>
        <v>0</v>
      </c>
      <c r="X238" s="14"/>
      <c r="Y238" s="35">
        <v>4</v>
      </c>
    </row>
    <row r="239" spans="1:25" x14ac:dyDescent="0.25">
      <c r="A239" s="25">
        <v>0</v>
      </c>
      <c r="B239" s="70"/>
      <c r="C239" s="29" t="str">
        <f>'Daten SFK'!B182</f>
        <v>Köhler. Seelachs</v>
      </c>
      <c r="D239" s="31">
        <f>('Daten SFK'!C182)*$A$239</f>
        <v>0</v>
      </c>
      <c r="E239" s="31">
        <f>('Daten SFK'!D182)*$A$239</f>
        <v>0</v>
      </c>
      <c r="F239" s="31">
        <f>('Daten SFK'!E182)*$A$239</f>
        <v>0</v>
      </c>
      <c r="G239" s="31">
        <f>('Daten SFK'!F182)*$A$239</f>
        <v>0</v>
      </c>
      <c r="H239" s="31">
        <f>('Daten SFK'!G182)*$A$239</f>
        <v>0</v>
      </c>
      <c r="I239" s="31">
        <f>('Daten SFK'!H182)*$A$239</f>
        <v>0</v>
      </c>
      <c r="J239" s="31">
        <f>('Daten SFK'!I182)*$A$239</f>
        <v>0</v>
      </c>
      <c r="K239" s="31">
        <f>('Daten SFK'!J182)*$A$239</f>
        <v>0</v>
      </c>
      <c r="L239" s="31">
        <f>('Daten SFK'!K182)*$A$239</f>
        <v>0</v>
      </c>
      <c r="M239" s="31">
        <f>('Daten SFK'!L182)*$A$239</f>
        <v>0</v>
      </c>
      <c r="N239" s="31">
        <f>('Daten SFK'!M182)*$A$239</f>
        <v>0</v>
      </c>
      <c r="O239" s="31">
        <f>('Daten SFK'!N182)*$A$239</f>
        <v>0</v>
      </c>
      <c r="P239" s="31">
        <f>('Daten SFK'!O182)*$A$239</f>
        <v>0</v>
      </c>
      <c r="Q239" s="31">
        <f>('Daten SFK'!P182)*$A$239</f>
        <v>0</v>
      </c>
      <c r="R239" s="31">
        <f>('Daten SFK'!Q182)*$A$239</f>
        <v>0</v>
      </c>
      <c r="S239" s="31">
        <f>('Daten SFK'!R182)*$A$239</f>
        <v>0</v>
      </c>
      <c r="T239" s="31">
        <f>('Daten SFK'!S182)*$A$239</f>
        <v>0</v>
      </c>
      <c r="U239" s="31">
        <f>('Daten SFK'!T182)*$A$239</f>
        <v>0</v>
      </c>
      <c r="V239" s="31">
        <f>('Daten SFK'!U182)*$A$239</f>
        <v>0</v>
      </c>
      <c r="W239" s="31">
        <f>('Daten SFK'!V182)*$A$239</f>
        <v>0</v>
      </c>
      <c r="X239" s="14"/>
      <c r="Y239" s="35">
        <v>4</v>
      </c>
    </row>
    <row r="240" spans="1:25" x14ac:dyDescent="0.25">
      <c r="A240" s="25">
        <v>0</v>
      </c>
      <c r="B240" s="70"/>
      <c r="C240" s="29" t="str">
        <f>'Daten SFK'!B183</f>
        <v>Kohlrabi</v>
      </c>
      <c r="D240" s="31">
        <f>('Daten SFK'!C183)*$A$235</f>
        <v>0</v>
      </c>
      <c r="E240" s="31">
        <f>('Daten SFK'!D183)*$A$235</f>
        <v>0</v>
      </c>
      <c r="F240" s="31">
        <f>('Daten SFK'!E183)*$A$235</f>
        <v>0</v>
      </c>
      <c r="G240" s="31">
        <f>('Daten SFK'!F183)*$A$235</f>
        <v>0</v>
      </c>
      <c r="H240" s="31">
        <f>('Daten SFK'!G183)*$A$235</f>
        <v>0</v>
      </c>
      <c r="I240" s="31">
        <f>('Daten SFK'!H183)*$A$235</f>
        <v>0</v>
      </c>
      <c r="J240" s="31">
        <f>('Daten SFK'!I183)*$A$235</f>
        <v>0</v>
      </c>
      <c r="K240" s="31">
        <f>('Daten SFK'!J183)*$A$235</f>
        <v>0</v>
      </c>
      <c r="L240" s="31">
        <f>('Daten SFK'!K183)*$A$235</f>
        <v>0</v>
      </c>
      <c r="M240" s="31">
        <f>('Daten SFK'!L183)*$A$235</f>
        <v>0</v>
      </c>
      <c r="N240" s="31">
        <f>('Daten SFK'!M183)*$A$235</f>
        <v>0</v>
      </c>
      <c r="O240" s="31">
        <f>('Daten SFK'!N183)*$A$235</f>
        <v>0</v>
      </c>
      <c r="P240" s="31">
        <f>('Daten SFK'!O183)*$A$235</f>
        <v>0</v>
      </c>
      <c r="Q240" s="31">
        <f>('Daten SFK'!P183)*$A$235</f>
        <v>0</v>
      </c>
      <c r="R240" s="31">
        <f>('Daten SFK'!Q183)*$A$235</f>
        <v>0</v>
      </c>
      <c r="S240" s="31">
        <f>('Daten SFK'!R183)*$A$235</f>
        <v>0</v>
      </c>
      <c r="T240" s="31">
        <f>('Daten SFK'!S183)*$A$235</f>
        <v>0</v>
      </c>
      <c r="U240" s="31">
        <f>('Daten SFK'!T183)*$A$235</f>
        <v>0</v>
      </c>
      <c r="V240" s="31">
        <f>('Daten SFK'!U183)*$A$235</f>
        <v>0</v>
      </c>
      <c r="W240" s="31">
        <f>('Daten SFK'!V183)*$A$235</f>
        <v>0</v>
      </c>
      <c r="X240" s="14"/>
      <c r="Y240" s="35">
        <v>4</v>
      </c>
    </row>
    <row r="241" spans="1:25" x14ac:dyDescent="0.25">
      <c r="A241" s="25">
        <v>0</v>
      </c>
      <c r="B241" s="70"/>
      <c r="C241" s="29" t="str">
        <f>'Daten SFK'!B184</f>
        <v>Kokosnuss</v>
      </c>
      <c r="D241" s="31">
        <f>('Daten SFK'!C184)*$A$241</f>
        <v>0</v>
      </c>
      <c r="E241" s="31">
        <f>('Daten SFK'!D184)*$A$241</f>
        <v>0</v>
      </c>
      <c r="F241" s="31">
        <f>('Daten SFK'!E184)*$A$241</f>
        <v>0</v>
      </c>
      <c r="G241" s="31">
        <f>('Daten SFK'!F184)*$A$241</f>
        <v>0</v>
      </c>
      <c r="H241" s="31">
        <f>('Daten SFK'!G184)*$A$241</f>
        <v>0</v>
      </c>
      <c r="I241" s="31">
        <f>('Daten SFK'!H184)*$A$241</f>
        <v>0</v>
      </c>
      <c r="J241" s="31">
        <f>('Daten SFK'!I184)*$A$241</f>
        <v>0</v>
      </c>
      <c r="K241" s="31">
        <f>('Daten SFK'!J184)*$A$241</f>
        <v>0</v>
      </c>
      <c r="L241" s="31">
        <f>('Daten SFK'!K184)*$A$241</f>
        <v>0</v>
      </c>
      <c r="M241" s="31">
        <f>('Daten SFK'!L184)*$A$241</f>
        <v>0</v>
      </c>
      <c r="N241" s="31">
        <f>('Daten SFK'!M184)*$A$241</f>
        <v>0</v>
      </c>
      <c r="O241" s="31">
        <f>('Daten SFK'!N184)*$A$241</f>
        <v>0</v>
      </c>
      <c r="P241" s="31">
        <f>('Daten SFK'!O184)*$A$241</f>
        <v>0</v>
      </c>
      <c r="Q241" s="31">
        <f>('Daten SFK'!P184)*$A$241</f>
        <v>0</v>
      </c>
      <c r="R241" s="31">
        <f>('Daten SFK'!Q184)*$A$241</f>
        <v>0</v>
      </c>
      <c r="S241" s="31">
        <f>('Daten SFK'!R184)*$A$241</f>
        <v>0</v>
      </c>
      <c r="T241" s="31">
        <f>('Daten SFK'!S184)*$A$241</f>
        <v>0</v>
      </c>
      <c r="U241" s="31">
        <f>('Daten SFK'!T184)*$A$241</f>
        <v>0</v>
      </c>
      <c r="V241" s="31">
        <f>('Daten SFK'!U184)*$A$241</f>
        <v>0</v>
      </c>
      <c r="W241" s="31">
        <f>('Daten SFK'!V184)*$A$241</f>
        <v>0</v>
      </c>
      <c r="X241" s="14"/>
      <c r="Y241" s="35">
        <v>4</v>
      </c>
    </row>
    <row r="242" spans="1:25" x14ac:dyDescent="0.25">
      <c r="A242" s="25">
        <v>0</v>
      </c>
      <c r="B242" s="70"/>
      <c r="C242" s="29" t="str">
        <f>'Daten SFK'!B185</f>
        <v xml:space="preserve">Kondensmagermilch. gezuckert  </v>
      </c>
      <c r="D242" s="31">
        <f>('Daten SFK'!C185)*$A$242</f>
        <v>0</v>
      </c>
      <c r="E242" s="31">
        <f>('Daten SFK'!D185)*$A$242</f>
        <v>0</v>
      </c>
      <c r="F242" s="31">
        <f>('Daten SFK'!E185)*$A$242</f>
        <v>0</v>
      </c>
      <c r="G242" s="31">
        <f>('Daten SFK'!F185)*$A$242</f>
        <v>0</v>
      </c>
      <c r="H242" s="31">
        <f>('Daten SFK'!G185)*$A$242</f>
        <v>0</v>
      </c>
      <c r="I242" s="31">
        <f>('Daten SFK'!H185)*$A$242</f>
        <v>0</v>
      </c>
      <c r="J242" s="31">
        <f>('Daten SFK'!I185)*$A$242</f>
        <v>0</v>
      </c>
      <c r="K242" s="31">
        <f>('Daten SFK'!J185)*$A$242</f>
        <v>0</v>
      </c>
      <c r="L242" s="31">
        <f>('Daten SFK'!K185)*$A$242</f>
        <v>0</v>
      </c>
      <c r="M242" s="31">
        <f>('Daten SFK'!L185)*$A$242</f>
        <v>0</v>
      </c>
      <c r="N242" s="31">
        <f>('Daten SFK'!M185)*$A$242</f>
        <v>0</v>
      </c>
      <c r="O242" s="31">
        <f>('Daten SFK'!N185)*$A$242</f>
        <v>0</v>
      </c>
      <c r="P242" s="31">
        <f>('Daten SFK'!O185)*$A$242</f>
        <v>0</v>
      </c>
      <c r="Q242" s="31">
        <f>('Daten SFK'!P185)*$A$242</f>
        <v>0</v>
      </c>
      <c r="R242" s="31">
        <f>('Daten SFK'!Q185)*$A$242</f>
        <v>0</v>
      </c>
      <c r="S242" s="31">
        <f>('Daten SFK'!R185)*$A$242</f>
        <v>0</v>
      </c>
      <c r="T242" s="31">
        <f>('Daten SFK'!S185)*$A$242</f>
        <v>0</v>
      </c>
      <c r="U242" s="31">
        <f>('Daten SFK'!T185)*$A$242</f>
        <v>0</v>
      </c>
      <c r="V242" s="31">
        <f>('Daten SFK'!U185)*$A$242</f>
        <v>0</v>
      </c>
      <c r="W242" s="31">
        <f>('Daten SFK'!V185)*$A$242</f>
        <v>0</v>
      </c>
      <c r="X242" s="14"/>
      <c r="Y242" s="35">
        <v>4</v>
      </c>
    </row>
    <row r="243" spans="1:25" x14ac:dyDescent="0.25">
      <c r="A243" s="25">
        <v>0</v>
      </c>
      <c r="B243" s="70"/>
      <c r="C243" s="29" t="str">
        <f>'Daten SFK'!B186</f>
        <v xml:space="preserve">Kondensmilch, gezuckert  </v>
      </c>
      <c r="D243" s="31">
        <f>('Daten SFK'!C186)*$A$243</f>
        <v>0</v>
      </c>
      <c r="E243" s="31">
        <f>('Daten SFK'!D186)*$A$243</f>
        <v>0</v>
      </c>
      <c r="F243" s="31">
        <f>('Daten SFK'!E186)*$A$243</f>
        <v>0</v>
      </c>
      <c r="G243" s="31">
        <f>('Daten SFK'!F186)*$A$243</f>
        <v>0</v>
      </c>
      <c r="H243" s="31">
        <f>('Daten SFK'!G186)*$A$243</f>
        <v>0</v>
      </c>
      <c r="I243" s="31">
        <f>('Daten SFK'!H186)*$A$243</f>
        <v>0</v>
      </c>
      <c r="J243" s="31">
        <f>('Daten SFK'!I186)*$A$243</f>
        <v>0</v>
      </c>
      <c r="K243" s="31">
        <f>('Daten SFK'!J186)*$A$243</f>
        <v>0</v>
      </c>
      <c r="L243" s="31">
        <f>('Daten SFK'!K186)*$A$243</f>
        <v>0</v>
      </c>
      <c r="M243" s="31">
        <f>('Daten SFK'!L186)*$A$243</f>
        <v>0</v>
      </c>
      <c r="N243" s="31">
        <f>('Daten SFK'!M186)*$A$243</f>
        <v>0</v>
      </c>
      <c r="O243" s="31">
        <f>('Daten SFK'!N186)*$A$243</f>
        <v>0</v>
      </c>
      <c r="P243" s="31">
        <f>('Daten SFK'!O186)*$A$243</f>
        <v>0</v>
      </c>
      <c r="Q243" s="31">
        <f>('Daten SFK'!P186)*$A$243</f>
        <v>0</v>
      </c>
      <c r="R243" s="31">
        <f>('Daten SFK'!Q186)*$A$243</f>
        <v>0</v>
      </c>
      <c r="S243" s="31">
        <f>('Daten SFK'!R186)*$A$243</f>
        <v>0</v>
      </c>
      <c r="T243" s="31">
        <f>('Daten SFK'!S186)*$A$243</f>
        <v>0</v>
      </c>
      <c r="U243" s="31">
        <f>('Daten SFK'!T186)*$A$243</f>
        <v>0</v>
      </c>
      <c r="V243" s="31">
        <f>('Daten SFK'!U186)*$A$243</f>
        <v>0</v>
      </c>
      <c r="W243" s="31">
        <f>('Daten SFK'!V186)*$A$243</f>
        <v>0</v>
      </c>
      <c r="X243" s="14"/>
      <c r="Y243" s="35">
        <v>4</v>
      </c>
    </row>
    <row r="244" spans="1:25" x14ac:dyDescent="0.25">
      <c r="A244" s="25">
        <v>0</v>
      </c>
      <c r="B244" s="70"/>
      <c r="C244" s="29" t="str">
        <f>'Daten SFK'!B187</f>
        <v xml:space="preserve">Kondensmilch. gezuckert  </v>
      </c>
      <c r="D244" s="31">
        <f>('Daten SFK'!C187)*$A$244</f>
        <v>0</v>
      </c>
      <c r="E244" s="31">
        <f>('Daten SFK'!D187)*$A$244</f>
        <v>0</v>
      </c>
      <c r="F244" s="31">
        <f>('Daten SFK'!E187)*$A$244</f>
        <v>0</v>
      </c>
      <c r="G244" s="31">
        <f>('Daten SFK'!F187)*$A$244</f>
        <v>0</v>
      </c>
      <c r="H244" s="31">
        <f>('Daten SFK'!G187)*$A$244</f>
        <v>0</v>
      </c>
      <c r="I244" s="31">
        <f>('Daten SFK'!H187)*$A$244</f>
        <v>0</v>
      </c>
      <c r="J244" s="31">
        <f>('Daten SFK'!I187)*$A$244</f>
        <v>0</v>
      </c>
      <c r="K244" s="31">
        <f>('Daten SFK'!J187)*$A$244</f>
        <v>0</v>
      </c>
      <c r="L244" s="31">
        <f>('Daten SFK'!K187)*$A$244</f>
        <v>0</v>
      </c>
      <c r="M244" s="31">
        <f>('Daten SFK'!L187)*$A$244</f>
        <v>0</v>
      </c>
      <c r="N244" s="31">
        <f>('Daten SFK'!M187)*$A$244</f>
        <v>0</v>
      </c>
      <c r="O244" s="31">
        <f>('Daten SFK'!N187)*$A$244</f>
        <v>0</v>
      </c>
      <c r="P244" s="31">
        <f>('Daten SFK'!O187)*$A$244</f>
        <v>0</v>
      </c>
      <c r="Q244" s="31">
        <f>('Daten SFK'!P187)*$A$244</f>
        <v>0</v>
      </c>
      <c r="R244" s="31">
        <f>('Daten SFK'!Q187)*$A$244</f>
        <v>0</v>
      </c>
      <c r="S244" s="31">
        <f>('Daten SFK'!R187)*$A$244</f>
        <v>0</v>
      </c>
      <c r="T244" s="31">
        <f>('Daten SFK'!S187)*$A$244</f>
        <v>0</v>
      </c>
      <c r="U244" s="31">
        <f>('Daten SFK'!T187)*$A$244</f>
        <v>0</v>
      </c>
      <c r="V244" s="31">
        <f>('Daten SFK'!U187)*$A$244</f>
        <v>0</v>
      </c>
      <c r="W244" s="31">
        <f>('Daten SFK'!V187)*$A$244</f>
        <v>0</v>
      </c>
      <c r="X244" s="14"/>
      <c r="Y244" s="35">
        <v>4</v>
      </c>
    </row>
    <row r="245" spans="1:25" x14ac:dyDescent="0.25">
      <c r="A245" s="25">
        <v>0</v>
      </c>
      <c r="B245" s="70"/>
      <c r="C245" s="29" t="str">
        <f>'Daten SFK'!B188</f>
        <v xml:space="preserve">Kondensmilch. mind. 10% Fett </v>
      </c>
      <c r="D245" s="31">
        <f>('Daten SFK'!C188)*$A$245</f>
        <v>0</v>
      </c>
      <c r="E245" s="31">
        <f>('Daten SFK'!D188)*$A$245</f>
        <v>0</v>
      </c>
      <c r="F245" s="31">
        <f>('Daten SFK'!E188)*$A$245</f>
        <v>0</v>
      </c>
      <c r="G245" s="31">
        <f>('Daten SFK'!F188)*$A$245</f>
        <v>0</v>
      </c>
      <c r="H245" s="31">
        <f>('Daten SFK'!G188)*$A$245</f>
        <v>0</v>
      </c>
      <c r="I245" s="31">
        <f>('Daten SFK'!H188)*$A$245</f>
        <v>0</v>
      </c>
      <c r="J245" s="31">
        <f>('Daten SFK'!I188)*$A$245</f>
        <v>0</v>
      </c>
      <c r="K245" s="31">
        <f>('Daten SFK'!J188)*$A$245</f>
        <v>0</v>
      </c>
      <c r="L245" s="31">
        <f>('Daten SFK'!K188)*$A$245</f>
        <v>0</v>
      </c>
      <c r="M245" s="31">
        <f>('Daten SFK'!L188)*$A$245</f>
        <v>0</v>
      </c>
      <c r="N245" s="31">
        <f>('Daten SFK'!M188)*$A$245</f>
        <v>0</v>
      </c>
      <c r="O245" s="31">
        <f>('Daten SFK'!N188)*$A$245</f>
        <v>0</v>
      </c>
      <c r="P245" s="31">
        <f>('Daten SFK'!O188)*$A$245</f>
        <v>0</v>
      </c>
      <c r="Q245" s="31">
        <f>('Daten SFK'!P188)*$A$245</f>
        <v>0</v>
      </c>
      <c r="R245" s="31">
        <f>('Daten SFK'!Q188)*$A$245</f>
        <v>0</v>
      </c>
      <c r="S245" s="31">
        <f>('Daten SFK'!R188)*$A$245</f>
        <v>0</v>
      </c>
      <c r="T245" s="31">
        <f>('Daten SFK'!S188)*$A$245</f>
        <v>0</v>
      </c>
      <c r="U245" s="31">
        <f>('Daten SFK'!T188)*$A$245</f>
        <v>0</v>
      </c>
      <c r="V245" s="31">
        <f>('Daten SFK'!U188)*$A$245</f>
        <v>0</v>
      </c>
      <c r="W245" s="31">
        <f>('Daten SFK'!V188)*$A$245</f>
        <v>0</v>
      </c>
      <c r="X245" s="14"/>
      <c r="Y245" s="35">
        <v>4</v>
      </c>
    </row>
    <row r="246" spans="1:25" x14ac:dyDescent="0.25">
      <c r="A246" s="25">
        <v>0</v>
      </c>
      <c r="B246" s="70"/>
      <c r="C246" s="29" t="str">
        <f>'Daten SFK'!B189</f>
        <v>Kondensmilch. mind. 7.5% Fett</v>
      </c>
      <c r="D246" s="31">
        <f>('Daten SFK'!C189)*$A$246</f>
        <v>0</v>
      </c>
      <c r="E246" s="31">
        <f>('Daten SFK'!D189)*$A$246</f>
        <v>0</v>
      </c>
      <c r="F246" s="31">
        <f>('Daten SFK'!E189)*$A$246</f>
        <v>0</v>
      </c>
      <c r="G246" s="31">
        <f>('Daten SFK'!F189)*$A$246</f>
        <v>0</v>
      </c>
      <c r="H246" s="31">
        <f>('Daten SFK'!G189)*$A$246</f>
        <v>0</v>
      </c>
      <c r="I246" s="31">
        <f>('Daten SFK'!H189)*$A$246</f>
        <v>0</v>
      </c>
      <c r="J246" s="31">
        <f>('Daten SFK'!I189)*$A$246</f>
        <v>0</v>
      </c>
      <c r="K246" s="31">
        <f>('Daten SFK'!J189)*$A$246</f>
        <v>0</v>
      </c>
      <c r="L246" s="31">
        <f>('Daten SFK'!K189)*$A$246</f>
        <v>0</v>
      </c>
      <c r="M246" s="31">
        <f>('Daten SFK'!L189)*$A$246</f>
        <v>0</v>
      </c>
      <c r="N246" s="31">
        <f>('Daten SFK'!M189)*$A$246</f>
        <v>0</v>
      </c>
      <c r="O246" s="31">
        <f>('Daten SFK'!N189)*$A$246</f>
        <v>0</v>
      </c>
      <c r="P246" s="31">
        <f>('Daten SFK'!O189)*$A$246</f>
        <v>0</v>
      </c>
      <c r="Q246" s="31">
        <f>('Daten SFK'!P189)*$A$246</f>
        <v>0</v>
      </c>
      <c r="R246" s="31">
        <f>('Daten SFK'!Q189)*$A$246</f>
        <v>0</v>
      </c>
      <c r="S246" s="31">
        <f>('Daten SFK'!R189)*$A$246</f>
        <v>0</v>
      </c>
      <c r="T246" s="31">
        <f>('Daten SFK'!S189)*$A$246</f>
        <v>0</v>
      </c>
      <c r="U246" s="31">
        <f>('Daten SFK'!T189)*$A$246</f>
        <v>0</v>
      </c>
      <c r="V246" s="31">
        <f>('Daten SFK'!U189)*$A$246</f>
        <v>0</v>
      </c>
      <c r="W246" s="31">
        <f>('Daten SFK'!V189)*$A$246</f>
        <v>0</v>
      </c>
      <c r="X246" s="14"/>
      <c r="Y246" s="35">
        <v>4</v>
      </c>
    </row>
    <row r="247" spans="1:25" x14ac:dyDescent="0.25">
      <c r="A247" s="25">
        <v>0</v>
      </c>
      <c r="B247" s="70"/>
      <c r="C247" s="29" t="str">
        <f>'Daten SFK'!B190</f>
        <v>Kopfsalat</v>
      </c>
      <c r="D247" s="31">
        <f>('Daten SFK'!C190)*$A$247</f>
        <v>0</v>
      </c>
      <c r="E247" s="31">
        <f>('Daten SFK'!D190)*$A$247</f>
        <v>0</v>
      </c>
      <c r="F247" s="31">
        <f>('Daten SFK'!E190)*$A$247</f>
        <v>0</v>
      </c>
      <c r="G247" s="31">
        <f>('Daten SFK'!F190)*$A$247</f>
        <v>0</v>
      </c>
      <c r="H247" s="31">
        <f>('Daten SFK'!G190)*$A$247</f>
        <v>0</v>
      </c>
      <c r="I247" s="31">
        <f>('Daten SFK'!H190)*$A$247</f>
        <v>0</v>
      </c>
      <c r="J247" s="31">
        <f>('Daten SFK'!I190)*$A$247</f>
        <v>0</v>
      </c>
      <c r="K247" s="31">
        <f>('Daten SFK'!J190)*$A$247</f>
        <v>0</v>
      </c>
      <c r="L247" s="31">
        <f>('Daten SFK'!K190)*$A$247</f>
        <v>0</v>
      </c>
      <c r="M247" s="31">
        <f>('Daten SFK'!L190)*$A$247</f>
        <v>0</v>
      </c>
      <c r="N247" s="31">
        <f>('Daten SFK'!M190)*$A$247</f>
        <v>0</v>
      </c>
      <c r="O247" s="31">
        <f>('Daten SFK'!N190)*$A$247</f>
        <v>0</v>
      </c>
      <c r="P247" s="31">
        <f>('Daten SFK'!O190)*$A$247</f>
        <v>0</v>
      </c>
      <c r="Q247" s="31">
        <f>('Daten SFK'!P190)*$A$247</f>
        <v>0</v>
      </c>
      <c r="R247" s="31">
        <f>('Daten SFK'!Q190)*$A$247</f>
        <v>0</v>
      </c>
      <c r="S247" s="31">
        <f>('Daten SFK'!R190)*$A$247</f>
        <v>0</v>
      </c>
      <c r="T247" s="31">
        <f>('Daten SFK'!S190)*$A$247</f>
        <v>0</v>
      </c>
      <c r="U247" s="31">
        <f>('Daten SFK'!T190)*$A$247</f>
        <v>0</v>
      </c>
      <c r="V247" s="31">
        <f>('Daten SFK'!U190)*$A$247</f>
        <v>0</v>
      </c>
      <c r="W247" s="31">
        <f>('Daten SFK'!V190)*$A$247</f>
        <v>0</v>
      </c>
      <c r="X247" s="14"/>
      <c r="Y247" s="35">
        <v>4</v>
      </c>
    </row>
    <row r="248" spans="1:25" x14ac:dyDescent="0.25">
      <c r="A248" s="25">
        <v>0</v>
      </c>
      <c r="B248" s="70"/>
      <c r="C248" s="29" t="str">
        <f>'Daten SFK'!B191</f>
        <v>Krebs. Flusskrebs</v>
      </c>
      <c r="D248" s="31">
        <f>('Daten SFK'!C191)*$A$248</f>
        <v>0</v>
      </c>
      <c r="E248" s="31">
        <f>('Daten SFK'!D191)*$A$248</f>
        <v>0</v>
      </c>
      <c r="F248" s="31">
        <f>('Daten SFK'!E191)*$A$248</f>
        <v>0</v>
      </c>
      <c r="G248" s="31">
        <f>('Daten SFK'!F191)*$A$248</f>
        <v>0</v>
      </c>
      <c r="H248" s="31">
        <f>('Daten SFK'!G191)*$A$248</f>
        <v>0</v>
      </c>
      <c r="I248" s="31">
        <f>('Daten SFK'!H191)*$A$248</f>
        <v>0</v>
      </c>
      <c r="J248" s="31">
        <f>('Daten SFK'!I191)*$A$248</f>
        <v>0</v>
      </c>
      <c r="K248" s="31">
        <f>('Daten SFK'!J191)*$A$248</f>
        <v>0</v>
      </c>
      <c r="L248" s="31">
        <f>('Daten SFK'!K191)*$A$248</f>
        <v>0</v>
      </c>
      <c r="M248" s="31">
        <f>('Daten SFK'!L191)*$A$248</f>
        <v>0</v>
      </c>
      <c r="N248" s="31">
        <f>('Daten SFK'!M191)*$A$248</f>
        <v>0</v>
      </c>
      <c r="O248" s="31">
        <f>('Daten SFK'!N191)*$A$248</f>
        <v>0</v>
      </c>
      <c r="P248" s="31">
        <f>('Daten SFK'!O191)*$A$248</f>
        <v>0</v>
      </c>
      <c r="Q248" s="31">
        <f>('Daten SFK'!P191)*$A$248</f>
        <v>0</v>
      </c>
      <c r="R248" s="31">
        <f>('Daten SFK'!Q191)*$A$248</f>
        <v>0</v>
      </c>
      <c r="S248" s="31">
        <f>('Daten SFK'!R191)*$A$248</f>
        <v>0</v>
      </c>
      <c r="T248" s="31">
        <f>('Daten SFK'!S191)*$A$248</f>
        <v>0</v>
      </c>
      <c r="U248" s="31">
        <f>('Daten SFK'!T191)*$A$248</f>
        <v>0</v>
      </c>
      <c r="V248" s="31">
        <f>('Daten SFK'!U191)*$A$248</f>
        <v>0</v>
      </c>
      <c r="W248" s="31">
        <f>('Daten SFK'!V191)*$A$248</f>
        <v>0</v>
      </c>
      <c r="X248" s="14"/>
      <c r="Y248" s="35">
        <v>4</v>
      </c>
    </row>
    <row r="249" spans="1:25" x14ac:dyDescent="0.25">
      <c r="A249" s="25">
        <v>0</v>
      </c>
      <c r="B249" s="70"/>
      <c r="C249" s="29" t="str">
        <f>'Daten SFK'!B192</f>
        <v>Kuhmilch, 1.5-1.85% Fett</v>
      </c>
      <c r="D249" s="31">
        <f>('Daten SFK'!C192)*$A$249</f>
        <v>0</v>
      </c>
      <c r="E249" s="31">
        <f>('Daten SFK'!D192)*$A$249</f>
        <v>0</v>
      </c>
      <c r="F249" s="31">
        <f>('Daten SFK'!E192)*$A$249</f>
        <v>0</v>
      </c>
      <c r="G249" s="31">
        <f>('Daten SFK'!F192)*$A$249</f>
        <v>0</v>
      </c>
      <c r="H249" s="31">
        <f>('Daten SFK'!G192)*$A$249</f>
        <v>0</v>
      </c>
      <c r="I249" s="31">
        <f>('Daten SFK'!H192)*$A$249</f>
        <v>0</v>
      </c>
      <c r="J249" s="31">
        <f>('Daten SFK'!I192)*$A$249</f>
        <v>0</v>
      </c>
      <c r="K249" s="31">
        <f>('Daten SFK'!J192)*$A$249</f>
        <v>0</v>
      </c>
      <c r="L249" s="31">
        <f>('Daten SFK'!K192)*$A$249</f>
        <v>0</v>
      </c>
      <c r="M249" s="31">
        <f>('Daten SFK'!L192)*$A$249</f>
        <v>0</v>
      </c>
      <c r="N249" s="31">
        <f>('Daten SFK'!M192)*$A$249</f>
        <v>0</v>
      </c>
      <c r="O249" s="31">
        <f>('Daten SFK'!N192)*$A$249</f>
        <v>0</v>
      </c>
      <c r="P249" s="31">
        <f>('Daten SFK'!O192)*$A$249</f>
        <v>0</v>
      </c>
      <c r="Q249" s="31">
        <f>('Daten SFK'!P192)*$A$249</f>
        <v>0</v>
      </c>
      <c r="R249" s="31">
        <f>('Daten SFK'!Q192)*$A$249</f>
        <v>0</v>
      </c>
      <c r="S249" s="31">
        <f>('Daten SFK'!R192)*$A$249</f>
        <v>0</v>
      </c>
      <c r="T249" s="31">
        <f>('Daten SFK'!S192)*$A$249</f>
        <v>0</v>
      </c>
      <c r="U249" s="31">
        <f>('Daten SFK'!T192)*$A$249</f>
        <v>0</v>
      </c>
      <c r="V249" s="31">
        <f>('Daten SFK'!U192)*$A$249</f>
        <v>0</v>
      </c>
      <c r="W249" s="31">
        <f>('Daten SFK'!V192)*$A$249</f>
        <v>0</v>
      </c>
      <c r="X249" s="14"/>
      <c r="Y249" s="35">
        <v>4</v>
      </c>
    </row>
    <row r="250" spans="1:25" x14ac:dyDescent="0.25">
      <c r="A250" s="25">
        <v>0</v>
      </c>
      <c r="B250" s="70"/>
      <c r="C250" s="29" t="str">
        <f>'Daten SFK'!B193</f>
        <v>Kuhmilch, Magermilch, entrahmt</v>
      </c>
      <c r="D250" s="31">
        <f>('Daten SFK'!C193)*$A$250</f>
        <v>0</v>
      </c>
      <c r="E250" s="31">
        <f>('Daten SFK'!D193)*$A$250</f>
        <v>0</v>
      </c>
      <c r="F250" s="31">
        <f>('Daten SFK'!E193)*$A$250</f>
        <v>0</v>
      </c>
      <c r="G250" s="31">
        <f>('Daten SFK'!F193)*$A$250</f>
        <v>0</v>
      </c>
      <c r="H250" s="31">
        <f>('Daten SFK'!G193)*$A$250</f>
        <v>0</v>
      </c>
      <c r="I250" s="31">
        <f>('Daten SFK'!H193)*$A$250</f>
        <v>0</v>
      </c>
      <c r="J250" s="31">
        <f>('Daten SFK'!I193)*$A$250</f>
        <v>0</v>
      </c>
      <c r="K250" s="31">
        <f>('Daten SFK'!J193)*$A$250</f>
        <v>0</v>
      </c>
      <c r="L250" s="31">
        <f>('Daten SFK'!K193)*$A$250</f>
        <v>0</v>
      </c>
      <c r="M250" s="31">
        <f>('Daten SFK'!L193)*$A$250</f>
        <v>0</v>
      </c>
      <c r="N250" s="31">
        <f>('Daten SFK'!M193)*$A$250</f>
        <v>0</v>
      </c>
      <c r="O250" s="31">
        <f>('Daten SFK'!N193)*$A$250</f>
        <v>0</v>
      </c>
      <c r="P250" s="31">
        <f>('Daten SFK'!O193)*$A$250</f>
        <v>0</v>
      </c>
      <c r="Q250" s="31">
        <f>('Daten SFK'!P193)*$A$250</f>
        <v>0</v>
      </c>
      <c r="R250" s="31">
        <f>('Daten SFK'!Q193)*$A$250</f>
        <v>0</v>
      </c>
      <c r="S250" s="31">
        <f>('Daten SFK'!R193)*$A$250</f>
        <v>0</v>
      </c>
      <c r="T250" s="31">
        <f>('Daten SFK'!S193)*$A$250</f>
        <v>0</v>
      </c>
      <c r="U250" s="31">
        <f>('Daten SFK'!T193)*$A$250</f>
        <v>0</v>
      </c>
      <c r="V250" s="31">
        <f>('Daten SFK'!U193)*$A$250</f>
        <v>0</v>
      </c>
      <c r="W250" s="31">
        <f>('Daten SFK'!V193)*$A$250</f>
        <v>0</v>
      </c>
      <c r="X250" s="14"/>
      <c r="Y250" s="35">
        <v>4</v>
      </c>
    </row>
    <row r="251" spans="1:25" x14ac:dyDescent="0.25">
      <c r="A251" s="25">
        <v>0</v>
      </c>
      <c r="B251" s="70"/>
      <c r="C251" s="29" t="str">
        <f>'Daten SFK'!B194</f>
        <v>Kuhmilch, Rohmilch</v>
      </c>
      <c r="D251" s="31">
        <f>('Daten SFK'!C194)*$A$251</f>
        <v>0</v>
      </c>
      <c r="E251" s="31">
        <f>('Daten SFK'!D194)*$A$251</f>
        <v>0</v>
      </c>
      <c r="F251" s="31">
        <f>('Daten SFK'!E194)*$A$251</f>
        <v>0</v>
      </c>
      <c r="G251" s="31">
        <f>('Daten SFK'!F194)*$A$251</f>
        <v>0</v>
      </c>
      <c r="H251" s="31">
        <f>('Daten SFK'!G194)*$A$251</f>
        <v>0</v>
      </c>
      <c r="I251" s="31">
        <f>('Daten SFK'!H194)*$A$251</f>
        <v>0</v>
      </c>
      <c r="J251" s="31">
        <f>('Daten SFK'!I194)*$A$251</f>
        <v>0</v>
      </c>
      <c r="K251" s="31">
        <f>('Daten SFK'!J194)*$A$251</f>
        <v>0</v>
      </c>
      <c r="L251" s="31">
        <f>('Daten SFK'!K194)*$A$251</f>
        <v>0</v>
      </c>
      <c r="M251" s="31">
        <f>('Daten SFK'!L194)*$A$251</f>
        <v>0</v>
      </c>
      <c r="N251" s="31">
        <f>('Daten SFK'!M194)*$A$251</f>
        <v>0</v>
      </c>
      <c r="O251" s="31">
        <f>('Daten SFK'!N194)*$A$251</f>
        <v>0</v>
      </c>
      <c r="P251" s="31">
        <f>('Daten SFK'!O194)*$A$251</f>
        <v>0</v>
      </c>
      <c r="Q251" s="31">
        <f>('Daten SFK'!P194)*$A$251</f>
        <v>0</v>
      </c>
      <c r="R251" s="31">
        <f>('Daten SFK'!Q194)*$A$251</f>
        <v>0</v>
      </c>
      <c r="S251" s="31">
        <f>('Daten SFK'!R194)*$A$251</f>
        <v>0</v>
      </c>
      <c r="T251" s="31">
        <f>('Daten SFK'!S194)*$A$251</f>
        <v>0</v>
      </c>
      <c r="U251" s="31">
        <f>('Daten SFK'!T194)*$A$251</f>
        <v>0</v>
      </c>
      <c r="V251" s="31">
        <f>('Daten SFK'!U194)*$A$251</f>
        <v>0</v>
      </c>
      <c r="W251" s="31">
        <f>('Daten SFK'!V194)*$A$251</f>
        <v>0</v>
      </c>
      <c r="X251" s="14"/>
      <c r="Y251" s="35">
        <v>4</v>
      </c>
    </row>
    <row r="252" spans="1:25" x14ac:dyDescent="0.25">
      <c r="A252" s="25">
        <v>0</v>
      </c>
      <c r="B252" s="70"/>
      <c r="C252" s="29" t="str">
        <f>'Daten SFK'!B195</f>
        <v>Kuhmilch, UHT</v>
      </c>
      <c r="D252" s="31">
        <f>('Daten SFK'!C195)*$A$252</f>
        <v>0</v>
      </c>
      <c r="E252" s="31">
        <f>('Daten SFK'!D195)*$A$252</f>
        <v>0</v>
      </c>
      <c r="F252" s="31">
        <f>('Daten SFK'!E195)*$A$252</f>
        <v>0</v>
      </c>
      <c r="G252" s="31">
        <f>('Daten SFK'!F195)*$A$252</f>
        <v>0</v>
      </c>
      <c r="H252" s="31">
        <f>('Daten SFK'!G195)*$A$252</f>
        <v>0</v>
      </c>
      <c r="I252" s="31">
        <f>('Daten SFK'!H195)*$A$252</f>
        <v>0</v>
      </c>
      <c r="J252" s="31">
        <f>('Daten SFK'!I195)*$A$252</f>
        <v>0</v>
      </c>
      <c r="K252" s="31">
        <f>('Daten SFK'!J195)*$A$252</f>
        <v>0</v>
      </c>
      <c r="L252" s="31">
        <f>('Daten SFK'!K195)*$A$252</f>
        <v>0</v>
      </c>
      <c r="M252" s="31">
        <f>('Daten SFK'!L195)*$A$252</f>
        <v>0</v>
      </c>
      <c r="N252" s="31">
        <f>('Daten SFK'!M195)*$A$252</f>
        <v>0</v>
      </c>
      <c r="O252" s="31">
        <f>('Daten SFK'!N195)*$A$252</f>
        <v>0</v>
      </c>
      <c r="P252" s="31">
        <f>('Daten SFK'!O195)*$A$252</f>
        <v>0</v>
      </c>
      <c r="Q252" s="31">
        <f>('Daten SFK'!P195)*$A$252</f>
        <v>0</v>
      </c>
      <c r="R252" s="31">
        <f>('Daten SFK'!Q195)*$A$252</f>
        <v>0</v>
      </c>
      <c r="S252" s="31">
        <f>('Daten SFK'!R195)*$A$252</f>
        <v>0</v>
      </c>
      <c r="T252" s="31">
        <f>('Daten SFK'!S195)*$A$252</f>
        <v>0</v>
      </c>
      <c r="U252" s="31">
        <f>('Daten SFK'!T195)*$A$252</f>
        <v>0</v>
      </c>
      <c r="V252" s="31">
        <f>('Daten SFK'!U195)*$A$252</f>
        <v>0</v>
      </c>
      <c r="W252" s="31">
        <f>('Daten SFK'!V195)*$A$252</f>
        <v>0</v>
      </c>
      <c r="X252" s="14"/>
      <c r="Y252" s="35">
        <v>4</v>
      </c>
    </row>
    <row r="253" spans="1:25" x14ac:dyDescent="0.25">
      <c r="A253" s="25">
        <v>0</v>
      </c>
      <c r="B253" s="70"/>
      <c r="C253" s="29" t="str">
        <f>'Daten SFK'!B196</f>
        <v>Kuhmilch, Vollmilch, mind. 3.5% Fett</v>
      </c>
      <c r="D253" s="31">
        <f>('Daten SFK'!C196)*$A$253</f>
        <v>0</v>
      </c>
      <c r="E253" s="31">
        <f>('Daten SFK'!D196)*$A$253</f>
        <v>0</v>
      </c>
      <c r="F253" s="31">
        <f>('Daten SFK'!E196)*$A$253</f>
        <v>0</v>
      </c>
      <c r="G253" s="31">
        <f>('Daten SFK'!F196)*$A$253</f>
        <v>0</v>
      </c>
      <c r="H253" s="31">
        <f>('Daten SFK'!G196)*$A$253</f>
        <v>0</v>
      </c>
      <c r="I253" s="31">
        <f>('Daten SFK'!H196)*$A$253</f>
        <v>0</v>
      </c>
      <c r="J253" s="31">
        <f>('Daten SFK'!I196)*$A$253</f>
        <v>0</v>
      </c>
      <c r="K253" s="31">
        <f>('Daten SFK'!J196)*$A$253</f>
        <v>0</v>
      </c>
      <c r="L253" s="31">
        <f>('Daten SFK'!K196)*$A$253</f>
        <v>0</v>
      </c>
      <c r="M253" s="31">
        <f>('Daten SFK'!L196)*$A$253</f>
        <v>0</v>
      </c>
      <c r="N253" s="31">
        <f>('Daten SFK'!M196)*$A$253</f>
        <v>0</v>
      </c>
      <c r="O253" s="31">
        <f>('Daten SFK'!N196)*$A$253</f>
        <v>0</v>
      </c>
      <c r="P253" s="31">
        <f>('Daten SFK'!O196)*$A$253</f>
        <v>0</v>
      </c>
      <c r="Q253" s="31">
        <f>('Daten SFK'!P196)*$A$253</f>
        <v>0</v>
      </c>
      <c r="R253" s="31">
        <f>('Daten SFK'!Q196)*$A$253</f>
        <v>0</v>
      </c>
      <c r="S253" s="31">
        <f>('Daten SFK'!R196)*$A$253</f>
        <v>0</v>
      </c>
      <c r="T253" s="31">
        <f>('Daten SFK'!S196)*$A$253</f>
        <v>0</v>
      </c>
      <c r="U253" s="31">
        <f>('Daten SFK'!T196)*$A$253</f>
        <v>0</v>
      </c>
      <c r="V253" s="31">
        <f>('Daten SFK'!U196)*$A$253</f>
        <v>0</v>
      </c>
      <c r="W253" s="31">
        <f>('Daten SFK'!V196)*$A$253</f>
        <v>0</v>
      </c>
      <c r="X253" s="14"/>
      <c r="Y253" s="35">
        <v>4</v>
      </c>
    </row>
    <row r="254" spans="1:25" x14ac:dyDescent="0.25">
      <c r="A254" s="25">
        <v>0</v>
      </c>
      <c r="B254" s="70"/>
      <c r="C254" s="29" t="str">
        <f>'Daten SFK'!B197</f>
        <v>Kürbis</v>
      </c>
      <c r="D254" s="31">
        <f>('Daten SFK'!C197)*$A$254</f>
        <v>0</v>
      </c>
      <c r="E254" s="31">
        <f>('Daten SFK'!D197)*$A$254</f>
        <v>0</v>
      </c>
      <c r="F254" s="31">
        <f>('Daten SFK'!E197)*$A$254</f>
        <v>0</v>
      </c>
      <c r="G254" s="31">
        <f>('Daten SFK'!F197)*$A$254</f>
        <v>0</v>
      </c>
      <c r="H254" s="31">
        <f>('Daten SFK'!G197)*$A$254</f>
        <v>0</v>
      </c>
      <c r="I254" s="31">
        <f>('Daten SFK'!H197)*$A$254</f>
        <v>0</v>
      </c>
      <c r="J254" s="31">
        <f>('Daten SFK'!I197)*$A$254</f>
        <v>0</v>
      </c>
      <c r="K254" s="31">
        <f>('Daten SFK'!J197)*$A$254</f>
        <v>0</v>
      </c>
      <c r="L254" s="31">
        <f>('Daten SFK'!K197)*$A$254</f>
        <v>0</v>
      </c>
      <c r="M254" s="31">
        <f>('Daten SFK'!L197)*$A$254</f>
        <v>0</v>
      </c>
      <c r="N254" s="31">
        <f>('Daten SFK'!M197)*$A$254</f>
        <v>0</v>
      </c>
      <c r="O254" s="31">
        <f>('Daten SFK'!N197)*$A$254</f>
        <v>0</v>
      </c>
      <c r="P254" s="31">
        <f>('Daten SFK'!O197)*$A$254</f>
        <v>0</v>
      </c>
      <c r="Q254" s="31">
        <f>('Daten SFK'!P197)*$A$254</f>
        <v>0</v>
      </c>
      <c r="R254" s="31">
        <f>('Daten SFK'!Q197)*$A$254</f>
        <v>0</v>
      </c>
      <c r="S254" s="31">
        <f>('Daten SFK'!R197)*$A$254</f>
        <v>0</v>
      </c>
      <c r="T254" s="31">
        <f>('Daten SFK'!S197)*$A$254</f>
        <v>0</v>
      </c>
      <c r="U254" s="31">
        <f>('Daten SFK'!T197)*$A$254</f>
        <v>0</v>
      </c>
      <c r="V254" s="31">
        <f>('Daten SFK'!U197)*$A$254</f>
        <v>0</v>
      </c>
      <c r="W254" s="31">
        <f>('Daten SFK'!V197)*$A$254</f>
        <v>0</v>
      </c>
      <c r="X254" s="14"/>
      <c r="Y254" s="35">
        <v>4</v>
      </c>
    </row>
    <row r="255" spans="1:25" x14ac:dyDescent="0.25">
      <c r="A255" s="25">
        <v>0</v>
      </c>
      <c r="B255" s="70"/>
      <c r="C255" s="29" t="str">
        <f>'Daten SFK'!B198</f>
        <v>Lachs in Dosen</v>
      </c>
      <c r="D255" s="31">
        <f>('Daten SFK'!C198)*$A$255</f>
        <v>0</v>
      </c>
      <c r="E255" s="31">
        <f>('Daten SFK'!D198)*$A$255</f>
        <v>0</v>
      </c>
      <c r="F255" s="31">
        <f>('Daten SFK'!E198)*$A$255</f>
        <v>0</v>
      </c>
      <c r="G255" s="31">
        <f>('Daten SFK'!F198)*$A$255</f>
        <v>0</v>
      </c>
      <c r="H255" s="31">
        <f>('Daten SFK'!G198)*$A$255</f>
        <v>0</v>
      </c>
      <c r="I255" s="31">
        <f>('Daten SFK'!H198)*$A$255</f>
        <v>0</v>
      </c>
      <c r="J255" s="31">
        <f>('Daten SFK'!I198)*$A$255</f>
        <v>0</v>
      </c>
      <c r="K255" s="31">
        <f>('Daten SFK'!J198)*$A$255</f>
        <v>0</v>
      </c>
      <c r="L255" s="31">
        <f>('Daten SFK'!K198)*$A$255</f>
        <v>0</v>
      </c>
      <c r="M255" s="31">
        <f>('Daten SFK'!L198)*$A$255</f>
        <v>0</v>
      </c>
      <c r="N255" s="31">
        <f>('Daten SFK'!M198)*$A$255</f>
        <v>0</v>
      </c>
      <c r="O255" s="31">
        <f>('Daten SFK'!N198)*$A$255</f>
        <v>0</v>
      </c>
      <c r="P255" s="31">
        <f>('Daten SFK'!O198)*$A$255</f>
        <v>0</v>
      </c>
      <c r="Q255" s="31">
        <f>('Daten SFK'!P198)*$A$255</f>
        <v>0</v>
      </c>
      <c r="R255" s="31">
        <f>('Daten SFK'!Q198)*$A$255</f>
        <v>0</v>
      </c>
      <c r="S255" s="31">
        <f>('Daten SFK'!R198)*$A$255</f>
        <v>0</v>
      </c>
      <c r="T255" s="31">
        <f>('Daten SFK'!S198)*$A$255</f>
        <v>0</v>
      </c>
      <c r="U255" s="31">
        <f>('Daten SFK'!T198)*$A$255</f>
        <v>0</v>
      </c>
      <c r="V255" s="31">
        <f>('Daten SFK'!U198)*$A$255</f>
        <v>0</v>
      </c>
      <c r="W255" s="31">
        <f>('Daten SFK'!V198)*$A$255</f>
        <v>0</v>
      </c>
      <c r="X255" s="14"/>
      <c r="Y255" s="35">
        <v>4</v>
      </c>
    </row>
    <row r="256" spans="1:25" x14ac:dyDescent="0.25">
      <c r="A256" s="25">
        <v>0</v>
      </c>
      <c r="B256" s="70"/>
      <c r="C256" s="29" t="str">
        <f>'Daten SFK'!B199</f>
        <v>Lachs. Salm</v>
      </c>
      <c r="D256" s="31">
        <f>('Daten SFK'!C199)*$A$256</f>
        <v>0</v>
      </c>
      <c r="E256" s="31">
        <f>('Daten SFK'!D199)*$A$256</f>
        <v>0</v>
      </c>
      <c r="F256" s="31">
        <f>('Daten SFK'!E199)*$A$256</f>
        <v>0</v>
      </c>
      <c r="G256" s="31">
        <f>('Daten SFK'!F199)*$A$256</f>
        <v>0</v>
      </c>
      <c r="H256" s="31">
        <f>('Daten SFK'!G199)*$A$256</f>
        <v>0</v>
      </c>
      <c r="I256" s="31">
        <f>('Daten SFK'!H199)*$A$256</f>
        <v>0</v>
      </c>
      <c r="J256" s="31">
        <f>('Daten SFK'!I199)*$A$256</f>
        <v>0</v>
      </c>
      <c r="K256" s="31">
        <f>('Daten SFK'!J199)*$A$256</f>
        <v>0</v>
      </c>
      <c r="L256" s="31">
        <f>('Daten SFK'!K199)*$A$256</f>
        <v>0</v>
      </c>
      <c r="M256" s="31">
        <f>('Daten SFK'!L199)*$A$256</f>
        <v>0</v>
      </c>
      <c r="N256" s="31">
        <f>('Daten SFK'!M199)*$A$256</f>
        <v>0</v>
      </c>
      <c r="O256" s="31">
        <f>('Daten SFK'!N199)*$A$256</f>
        <v>0</v>
      </c>
      <c r="P256" s="31">
        <f>('Daten SFK'!O199)*$A$256</f>
        <v>0</v>
      </c>
      <c r="Q256" s="31">
        <f>('Daten SFK'!P199)*$A$256</f>
        <v>0</v>
      </c>
      <c r="R256" s="31">
        <f>('Daten SFK'!Q199)*$A$256</f>
        <v>0</v>
      </c>
      <c r="S256" s="31">
        <f>('Daten SFK'!R199)*$A$256</f>
        <v>0</v>
      </c>
      <c r="T256" s="31">
        <f>('Daten SFK'!S199)*$A$256</f>
        <v>0</v>
      </c>
      <c r="U256" s="31">
        <f>('Daten SFK'!T199)*$A$256</f>
        <v>0</v>
      </c>
      <c r="V256" s="31">
        <f>('Daten SFK'!U199)*$A$256</f>
        <v>0</v>
      </c>
      <c r="W256" s="31">
        <f>('Daten SFK'!V199)*$A$256</f>
        <v>0</v>
      </c>
      <c r="X256" s="14"/>
      <c r="Y256" s="35">
        <v>4</v>
      </c>
    </row>
    <row r="257" spans="1:25" x14ac:dyDescent="0.25">
      <c r="A257" s="25">
        <v>0</v>
      </c>
      <c r="B257" s="70"/>
      <c r="C257" s="29" t="str">
        <f>'Daten SFK'!B200</f>
        <v>Lammfleisch. Muskelfleisch</v>
      </c>
      <c r="D257" s="31">
        <f>('Daten SFK'!C200)*$A$257</f>
        <v>0</v>
      </c>
      <c r="E257" s="31">
        <f>('Daten SFK'!D200)*$A$257</f>
        <v>0</v>
      </c>
      <c r="F257" s="31">
        <f>('Daten SFK'!E200)*$A$257</f>
        <v>0</v>
      </c>
      <c r="G257" s="31">
        <f>('Daten SFK'!F200)*$A$257</f>
        <v>0</v>
      </c>
      <c r="H257" s="31">
        <f>('Daten SFK'!G200)*$A$257</f>
        <v>0</v>
      </c>
      <c r="I257" s="31">
        <f>('Daten SFK'!H200)*$A$257</f>
        <v>0</v>
      </c>
      <c r="J257" s="31">
        <f>('Daten SFK'!I200)*$A$257</f>
        <v>0</v>
      </c>
      <c r="K257" s="31">
        <f>('Daten SFK'!J200)*$A$257</f>
        <v>0</v>
      </c>
      <c r="L257" s="31">
        <f>('Daten SFK'!K200)*$A$257</f>
        <v>0</v>
      </c>
      <c r="M257" s="31">
        <f>('Daten SFK'!L200)*$A$257</f>
        <v>0</v>
      </c>
      <c r="N257" s="31">
        <f>('Daten SFK'!M200)*$A$257</f>
        <v>0</v>
      </c>
      <c r="O257" s="31">
        <f>('Daten SFK'!N200)*$A$257</f>
        <v>0</v>
      </c>
      <c r="P257" s="31">
        <f>('Daten SFK'!O200)*$A$257</f>
        <v>0</v>
      </c>
      <c r="Q257" s="31">
        <f>('Daten SFK'!P200)*$A$257</f>
        <v>0</v>
      </c>
      <c r="R257" s="31">
        <f>('Daten SFK'!Q200)*$A$257</f>
        <v>0</v>
      </c>
      <c r="S257" s="31">
        <f>('Daten SFK'!R200)*$A$257</f>
        <v>0</v>
      </c>
      <c r="T257" s="31">
        <f>('Daten SFK'!S200)*$A$257</f>
        <v>0</v>
      </c>
      <c r="U257" s="31">
        <f>('Daten SFK'!T200)*$A$257</f>
        <v>0</v>
      </c>
      <c r="V257" s="31">
        <f>('Daten SFK'!U200)*$A$257</f>
        <v>0</v>
      </c>
      <c r="W257" s="31">
        <f>('Daten SFK'!V200)*$A$257</f>
        <v>0</v>
      </c>
      <c r="X257" s="14"/>
      <c r="Y257" s="35">
        <v>4</v>
      </c>
    </row>
    <row r="258" spans="1:25" x14ac:dyDescent="0.25">
      <c r="A258" s="25">
        <v>0</v>
      </c>
      <c r="B258" s="70"/>
      <c r="C258" s="29" t="str">
        <f>'Daten SFK'!B201</f>
        <v>Languste</v>
      </c>
      <c r="D258" s="31">
        <f>('Daten SFK'!C201)*$A$258</f>
        <v>0</v>
      </c>
      <c r="E258" s="31">
        <f>('Daten SFK'!D201)*$A$258</f>
        <v>0</v>
      </c>
      <c r="F258" s="31">
        <f>('Daten SFK'!E201)*$A$258</f>
        <v>0</v>
      </c>
      <c r="G258" s="31">
        <f>('Daten SFK'!F201)*$A$258</f>
        <v>0</v>
      </c>
      <c r="H258" s="31">
        <f>('Daten SFK'!G201)*$A$258</f>
        <v>0</v>
      </c>
      <c r="I258" s="31">
        <f>('Daten SFK'!H201)*$A$258</f>
        <v>0</v>
      </c>
      <c r="J258" s="31">
        <f>('Daten SFK'!I201)*$A$258</f>
        <v>0</v>
      </c>
      <c r="K258" s="31">
        <f>('Daten SFK'!J201)*$A$258</f>
        <v>0</v>
      </c>
      <c r="L258" s="31">
        <f>('Daten SFK'!K201)*$A$258</f>
        <v>0</v>
      </c>
      <c r="M258" s="31">
        <f>('Daten SFK'!L201)*$A$258</f>
        <v>0</v>
      </c>
      <c r="N258" s="31">
        <f>('Daten SFK'!M201)*$A$258</f>
        <v>0</v>
      </c>
      <c r="O258" s="31">
        <f>('Daten SFK'!N201)*$A$258</f>
        <v>0</v>
      </c>
      <c r="P258" s="31">
        <f>('Daten SFK'!O201)*$A$258</f>
        <v>0</v>
      </c>
      <c r="Q258" s="31">
        <f>('Daten SFK'!P201)*$A$258</f>
        <v>0</v>
      </c>
      <c r="R258" s="31">
        <f>('Daten SFK'!Q201)*$A$258</f>
        <v>0</v>
      </c>
      <c r="S258" s="31">
        <f>('Daten SFK'!R201)*$A$258</f>
        <v>0</v>
      </c>
      <c r="T258" s="31">
        <f>('Daten SFK'!S201)*$A$258</f>
        <v>0</v>
      </c>
      <c r="U258" s="31">
        <f>('Daten SFK'!T201)*$A$258</f>
        <v>0</v>
      </c>
      <c r="V258" s="31">
        <f>('Daten SFK'!U201)*$A$258</f>
        <v>0</v>
      </c>
      <c r="W258" s="31">
        <f>('Daten SFK'!V201)*$A$258</f>
        <v>0</v>
      </c>
      <c r="X258" s="14"/>
      <c r="Y258" s="35">
        <v>4</v>
      </c>
    </row>
    <row r="259" spans="1:25" x14ac:dyDescent="0.25">
      <c r="A259" s="25">
        <v>0</v>
      </c>
      <c r="B259" s="70"/>
      <c r="C259" s="29" t="str">
        <f>'Daten SFK'!B202</f>
        <v>Leberpastete</v>
      </c>
      <c r="D259" s="31">
        <f>('Daten SFK'!C202)*$A$259</f>
        <v>0</v>
      </c>
      <c r="E259" s="31">
        <f>('Daten SFK'!D202)*$A$259</f>
        <v>0</v>
      </c>
      <c r="F259" s="31">
        <f>('Daten SFK'!E202)*$A$259</f>
        <v>0</v>
      </c>
      <c r="G259" s="31">
        <f>('Daten SFK'!F202)*$A$259</f>
        <v>0</v>
      </c>
      <c r="H259" s="31">
        <f>('Daten SFK'!G202)*$A$259</f>
        <v>0</v>
      </c>
      <c r="I259" s="31">
        <f>('Daten SFK'!H202)*$A$259</f>
        <v>0</v>
      </c>
      <c r="J259" s="31">
        <f>('Daten SFK'!I202)*$A$259</f>
        <v>0</v>
      </c>
      <c r="K259" s="31">
        <f>('Daten SFK'!J202)*$A$259</f>
        <v>0</v>
      </c>
      <c r="L259" s="31">
        <f>('Daten SFK'!K202)*$A$259</f>
        <v>0</v>
      </c>
      <c r="M259" s="31">
        <f>('Daten SFK'!L202)*$A$259</f>
        <v>0</v>
      </c>
      <c r="N259" s="31">
        <f>('Daten SFK'!M202)*$A$259</f>
        <v>0</v>
      </c>
      <c r="O259" s="31">
        <f>('Daten SFK'!N202)*$A$259</f>
        <v>0</v>
      </c>
      <c r="P259" s="31">
        <f>('Daten SFK'!O202)*$A$259</f>
        <v>0</v>
      </c>
      <c r="Q259" s="31">
        <f>('Daten SFK'!P202)*$A$259</f>
        <v>0</v>
      </c>
      <c r="R259" s="31">
        <f>('Daten SFK'!Q202)*$A$259</f>
        <v>0</v>
      </c>
      <c r="S259" s="31">
        <f>('Daten SFK'!R202)*$A$259</f>
        <v>0</v>
      </c>
      <c r="T259" s="31">
        <f>('Daten SFK'!S202)*$A$259</f>
        <v>0</v>
      </c>
      <c r="U259" s="31">
        <f>('Daten SFK'!T202)*$A$259</f>
        <v>0</v>
      </c>
      <c r="V259" s="31">
        <f>('Daten SFK'!U202)*$A$259</f>
        <v>0</v>
      </c>
      <c r="W259" s="31">
        <f>('Daten SFK'!V202)*$A$259</f>
        <v>0</v>
      </c>
      <c r="X259" s="14"/>
      <c r="Y259" s="35">
        <v>4</v>
      </c>
    </row>
    <row r="260" spans="1:25" x14ac:dyDescent="0.25">
      <c r="A260" s="25">
        <v>0</v>
      </c>
      <c r="B260" s="70"/>
      <c r="C260" s="29" t="str">
        <f>'Daten SFK'!B203</f>
        <v>Leberwurst. grob</v>
      </c>
      <c r="D260" s="31">
        <f>('Daten SFK'!C203)*$A$260</f>
        <v>0</v>
      </c>
      <c r="E260" s="31">
        <f>('Daten SFK'!D203)*$A$260</f>
        <v>0</v>
      </c>
      <c r="F260" s="31">
        <f>('Daten SFK'!E203)*$A$260</f>
        <v>0</v>
      </c>
      <c r="G260" s="31">
        <f>('Daten SFK'!F203)*$A$260</f>
        <v>0</v>
      </c>
      <c r="H260" s="31">
        <f>('Daten SFK'!G203)*$A$260</f>
        <v>0</v>
      </c>
      <c r="I260" s="31">
        <f>('Daten SFK'!H203)*$A$260</f>
        <v>0</v>
      </c>
      <c r="J260" s="31">
        <f>('Daten SFK'!I203)*$A$260</f>
        <v>0</v>
      </c>
      <c r="K260" s="31">
        <f>('Daten SFK'!J203)*$A$260</f>
        <v>0</v>
      </c>
      <c r="L260" s="31">
        <f>('Daten SFK'!K203)*$A$260</f>
        <v>0</v>
      </c>
      <c r="M260" s="31">
        <f>('Daten SFK'!L203)*$A$260</f>
        <v>0</v>
      </c>
      <c r="N260" s="31">
        <f>('Daten SFK'!M203)*$A$260</f>
        <v>0</v>
      </c>
      <c r="O260" s="31">
        <f>('Daten SFK'!N203)*$A$260</f>
        <v>0</v>
      </c>
      <c r="P260" s="31">
        <f>('Daten SFK'!O203)*$A$260</f>
        <v>0</v>
      </c>
      <c r="Q260" s="31">
        <f>('Daten SFK'!P203)*$A$260</f>
        <v>0</v>
      </c>
      <c r="R260" s="31">
        <f>('Daten SFK'!Q203)*$A$260</f>
        <v>0</v>
      </c>
      <c r="S260" s="31">
        <f>('Daten SFK'!R203)*$A$260</f>
        <v>0</v>
      </c>
      <c r="T260" s="31">
        <f>('Daten SFK'!S203)*$A$260</f>
        <v>0</v>
      </c>
      <c r="U260" s="31">
        <f>('Daten SFK'!T203)*$A$260</f>
        <v>0</v>
      </c>
      <c r="V260" s="31">
        <f>('Daten SFK'!U203)*$A$260</f>
        <v>0</v>
      </c>
      <c r="W260" s="31">
        <f>('Daten SFK'!V203)*$A$260</f>
        <v>0</v>
      </c>
      <c r="X260" s="14"/>
      <c r="Y260" s="35">
        <v>4</v>
      </c>
    </row>
    <row r="261" spans="1:25" x14ac:dyDescent="0.25">
      <c r="A261" s="25">
        <v>0</v>
      </c>
      <c r="B261" s="70"/>
      <c r="C261" s="29" t="str">
        <f>'Daten SFK'!B204</f>
        <v>Lengfisch</v>
      </c>
      <c r="D261" s="31">
        <f>('Daten SFK'!C204)*$A$261</f>
        <v>0</v>
      </c>
      <c r="E261" s="31">
        <f>('Daten SFK'!D204)*$A$261</f>
        <v>0</v>
      </c>
      <c r="F261" s="31">
        <f>('Daten SFK'!E204)*$A$261</f>
        <v>0</v>
      </c>
      <c r="G261" s="31">
        <f>('Daten SFK'!F204)*$A$261</f>
        <v>0</v>
      </c>
      <c r="H261" s="31">
        <f>('Daten SFK'!G204)*$A$261</f>
        <v>0</v>
      </c>
      <c r="I261" s="31">
        <f>('Daten SFK'!H204)*$A$261</f>
        <v>0</v>
      </c>
      <c r="J261" s="31">
        <f>('Daten SFK'!I204)*$A$261</f>
        <v>0</v>
      </c>
      <c r="K261" s="31">
        <f>('Daten SFK'!J204)*$A$261</f>
        <v>0</v>
      </c>
      <c r="L261" s="31">
        <f>('Daten SFK'!K204)*$A$261</f>
        <v>0</v>
      </c>
      <c r="M261" s="31">
        <f>('Daten SFK'!L204)*$A$261</f>
        <v>0</v>
      </c>
      <c r="N261" s="31">
        <f>('Daten SFK'!M204)*$A$261</f>
        <v>0</v>
      </c>
      <c r="O261" s="31">
        <f>('Daten SFK'!N204)*$A$261</f>
        <v>0</v>
      </c>
      <c r="P261" s="31">
        <f>('Daten SFK'!O204)*$A$261</f>
        <v>0</v>
      </c>
      <c r="Q261" s="31">
        <f>('Daten SFK'!P204)*$A$261</f>
        <v>0</v>
      </c>
      <c r="R261" s="31">
        <f>('Daten SFK'!Q204)*$A$261</f>
        <v>0</v>
      </c>
      <c r="S261" s="31">
        <f>('Daten SFK'!R204)*$A$261</f>
        <v>0</v>
      </c>
      <c r="T261" s="31">
        <f>('Daten SFK'!S204)*$A$261</f>
        <v>0</v>
      </c>
      <c r="U261" s="31">
        <f>('Daten SFK'!T204)*$A$261</f>
        <v>0</v>
      </c>
      <c r="V261" s="31">
        <f>('Daten SFK'!U204)*$A$261</f>
        <v>0</v>
      </c>
      <c r="W261" s="31">
        <f>('Daten SFK'!V204)*$A$261</f>
        <v>0</v>
      </c>
      <c r="X261" s="14"/>
      <c r="Y261" s="35">
        <v>4</v>
      </c>
    </row>
    <row r="262" spans="1:25" x14ac:dyDescent="0.25">
      <c r="A262" s="25">
        <v>0</v>
      </c>
      <c r="B262" s="70"/>
      <c r="C262" s="29" t="str">
        <f>'Daten SFK'!B205</f>
        <v>Limabohne. Samen. trocken</v>
      </c>
      <c r="D262" s="31">
        <f>('Daten SFK'!C205)*$A$262</f>
        <v>0</v>
      </c>
      <c r="E262" s="31">
        <f>('Daten SFK'!D205)*$A$262</f>
        <v>0</v>
      </c>
      <c r="F262" s="31">
        <f>('Daten SFK'!E205)*$A$262</f>
        <v>0</v>
      </c>
      <c r="G262" s="31">
        <f>('Daten SFK'!F205)*$A$262</f>
        <v>0</v>
      </c>
      <c r="H262" s="31">
        <f>('Daten SFK'!G205)*$A$262</f>
        <v>0</v>
      </c>
      <c r="I262" s="31">
        <f>('Daten SFK'!H205)*$A$262</f>
        <v>0</v>
      </c>
      <c r="J262" s="31">
        <f>('Daten SFK'!I205)*$A$262</f>
        <v>0</v>
      </c>
      <c r="K262" s="31">
        <f>('Daten SFK'!J205)*$A$262</f>
        <v>0</v>
      </c>
      <c r="L262" s="31">
        <f>('Daten SFK'!K205)*$A$262</f>
        <v>0</v>
      </c>
      <c r="M262" s="31">
        <f>('Daten SFK'!L205)*$A$262</f>
        <v>0</v>
      </c>
      <c r="N262" s="31">
        <f>('Daten SFK'!M205)*$A$262</f>
        <v>0</v>
      </c>
      <c r="O262" s="31">
        <f>('Daten SFK'!N205)*$A$262</f>
        <v>0</v>
      </c>
      <c r="P262" s="31">
        <f>('Daten SFK'!O205)*$A$262</f>
        <v>0</v>
      </c>
      <c r="Q262" s="31">
        <f>('Daten SFK'!P205)*$A$262</f>
        <v>0</v>
      </c>
      <c r="R262" s="31">
        <f>('Daten SFK'!Q205)*$A$262</f>
        <v>0</v>
      </c>
      <c r="S262" s="31">
        <f>('Daten SFK'!R205)*$A$262</f>
        <v>0</v>
      </c>
      <c r="T262" s="31">
        <f>('Daten SFK'!S205)*$A$262</f>
        <v>0</v>
      </c>
      <c r="U262" s="31">
        <f>('Daten SFK'!T205)*$A$262</f>
        <v>0</v>
      </c>
      <c r="V262" s="31">
        <f>('Daten SFK'!U205)*$A$262</f>
        <v>0</v>
      </c>
      <c r="W262" s="31">
        <f>('Daten SFK'!V205)*$A$262</f>
        <v>0</v>
      </c>
      <c r="X262" s="14"/>
      <c r="Y262" s="35">
        <v>4</v>
      </c>
    </row>
    <row r="263" spans="1:25" x14ac:dyDescent="0.25">
      <c r="A263" s="25">
        <v>0</v>
      </c>
      <c r="B263" s="70"/>
      <c r="C263" s="29" t="str">
        <f>'Daten SFK'!B206</f>
        <v>Limande</v>
      </c>
      <c r="D263" s="31">
        <f>('Daten SFK'!C206)*$A$263</f>
        <v>0</v>
      </c>
      <c r="E263" s="31">
        <f>('Daten SFK'!D206)*$A$263</f>
        <v>0</v>
      </c>
      <c r="F263" s="31">
        <f>('Daten SFK'!E206)*$A$263</f>
        <v>0</v>
      </c>
      <c r="G263" s="31">
        <f>('Daten SFK'!F206)*$A$263</f>
        <v>0</v>
      </c>
      <c r="H263" s="31">
        <f>('Daten SFK'!G206)*$A$263</f>
        <v>0</v>
      </c>
      <c r="I263" s="31">
        <f>('Daten SFK'!H206)*$A$263</f>
        <v>0</v>
      </c>
      <c r="J263" s="31">
        <f>('Daten SFK'!I206)*$A$263</f>
        <v>0</v>
      </c>
      <c r="K263" s="31">
        <f>('Daten SFK'!J206)*$A$263</f>
        <v>0</v>
      </c>
      <c r="L263" s="31">
        <f>('Daten SFK'!K206)*$A$263</f>
        <v>0</v>
      </c>
      <c r="M263" s="31">
        <f>('Daten SFK'!L206)*$A$263</f>
        <v>0</v>
      </c>
      <c r="N263" s="31">
        <f>('Daten SFK'!M206)*$A$263</f>
        <v>0</v>
      </c>
      <c r="O263" s="31">
        <f>('Daten SFK'!N206)*$A$263</f>
        <v>0</v>
      </c>
      <c r="P263" s="31">
        <f>('Daten SFK'!O206)*$A$263</f>
        <v>0</v>
      </c>
      <c r="Q263" s="31">
        <f>('Daten SFK'!P206)*$A$263</f>
        <v>0</v>
      </c>
      <c r="R263" s="31">
        <f>('Daten SFK'!Q206)*$A$263</f>
        <v>0</v>
      </c>
      <c r="S263" s="31">
        <f>('Daten SFK'!R206)*$A$263</f>
        <v>0</v>
      </c>
      <c r="T263" s="31">
        <f>('Daten SFK'!S206)*$A$263</f>
        <v>0</v>
      </c>
      <c r="U263" s="31">
        <f>('Daten SFK'!T206)*$A$263</f>
        <v>0</v>
      </c>
      <c r="V263" s="31">
        <f>('Daten SFK'!U206)*$A$263</f>
        <v>0</v>
      </c>
      <c r="W263" s="31">
        <f>('Daten SFK'!V206)*$A$263</f>
        <v>0</v>
      </c>
      <c r="X263" s="14"/>
      <c r="Y263" s="35">
        <v>4</v>
      </c>
    </row>
    <row r="264" spans="1:25" x14ac:dyDescent="0.25">
      <c r="A264" s="25">
        <v>0</v>
      </c>
      <c r="B264" s="70"/>
      <c r="C264" s="29" t="str">
        <f>'Daten SFK'!B207</f>
        <v>Limburger. 20% Fett i.Tr.</v>
      </c>
      <c r="D264" s="31">
        <f>('Daten SFK'!C207)*$A$264</f>
        <v>0</v>
      </c>
      <c r="E264" s="31">
        <f>('Daten SFK'!D207)*$A$264</f>
        <v>0</v>
      </c>
      <c r="F264" s="31">
        <f>('Daten SFK'!E207)*$A$264</f>
        <v>0</v>
      </c>
      <c r="G264" s="31">
        <f>('Daten SFK'!F207)*$A$264</f>
        <v>0</v>
      </c>
      <c r="H264" s="31">
        <f>('Daten SFK'!G207)*$A$264</f>
        <v>0</v>
      </c>
      <c r="I264" s="31">
        <f>('Daten SFK'!H207)*$A$264</f>
        <v>0</v>
      </c>
      <c r="J264" s="31">
        <f>('Daten SFK'!I207)*$A$264</f>
        <v>0</v>
      </c>
      <c r="K264" s="31">
        <f>('Daten SFK'!J207)*$A$264</f>
        <v>0</v>
      </c>
      <c r="L264" s="31">
        <f>('Daten SFK'!K207)*$A$264</f>
        <v>0</v>
      </c>
      <c r="M264" s="31">
        <f>('Daten SFK'!L207)*$A$264</f>
        <v>0</v>
      </c>
      <c r="N264" s="31">
        <f>('Daten SFK'!M207)*$A$264</f>
        <v>0</v>
      </c>
      <c r="O264" s="31">
        <f>('Daten SFK'!N207)*$A$264</f>
        <v>0</v>
      </c>
      <c r="P264" s="31">
        <f>('Daten SFK'!O207)*$A$264</f>
        <v>0</v>
      </c>
      <c r="Q264" s="31">
        <f>('Daten SFK'!P207)*$A$264</f>
        <v>0</v>
      </c>
      <c r="R264" s="31">
        <f>('Daten SFK'!Q207)*$A$264</f>
        <v>0</v>
      </c>
      <c r="S264" s="31">
        <f>('Daten SFK'!R207)*$A$264</f>
        <v>0</v>
      </c>
      <c r="T264" s="31">
        <f>('Daten SFK'!S207)*$A$264</f>
        <v>0</v>
      </c>
      <c r="U264" s="31">
        <f>('Daten SFK'!T207)*$A$264</f>
        <v>0</v>
      </c>
      <c r="V264" s="31">
        <f>('Daten SFK'!U207)*$A$264</f>
        <v>0</v>
      </c>
      <c r="W264" s="31">
        <f>('Daten SFK'!V207)*$A$264</f>
        <v>0</v>
      </c>
      <c r="X264" s="14"/>
      <c r="Y264" s="35">
        <v>4</v>
      </c>
    </row>
    <row r="265" spans="1:25" x14ac:dyDescent="0.25">
      <c r="A265" s="25">
        <v>0</v>
      </c>
      <c r="B265" s="70"/>
      <c r="C265" s="29" t="str">
        <f>'Daten SFK'!B208</f>
        <v>Limburger. 40% Fett i.Tr.</v>
      </c>
      <c r="D265" s="31">
        <f>('Daten SFK'!C208)*$A$265</f>
        <v>0</v>
      </c>
      <c r="E265" s="31">
        <f>('Daten SFK'!D208)*$A$265</f>
        <v>0</v>
      </c>
      <c r="F265" s="31">
        <f>('Daten SFK'!E208)*$A$265</f>
        <v>0</v>
      </c>
      <c r="G265" s="31">
        <f>('Daten SFK'!F208)*$A$265</f>
        <v>0</v>
      </c>
      <c r="H265" s="31">
        <f>('Daten SFK'!G208)*$A$265</f>
        <v>0</v>
      </c>
      <c r="I265" s="31">
        <f>('Daten SFK'!H208)*$A$265</f>
        <v>0</v>
      </c>
      <c r="J265" s="31">
        <f>('Daten SFK'!I208)*$A$265</f>
        <v>0</v>
      </c>
      <c r="K265" s="31">
        <f>('Daten SFK'!J208)*$A$265</f>
        <v>0</v>
      </c>
      <c r="L265" s="31">
        <f>('Daten SFK'!K208)*$A$265</f>
        <v>0</v>
      </c>
      <c r="M265" s="31">
        <f>('Daten SFK'!L208)*$A$265</f>
        <v>0</v>
      </c>
      <c r="N265" s="31">
        <f>('Daten SFK'!M208)*$A$265</f>
        <v>0</v>
      </c>
      <c r="O265" s="31">
        <f>('Daten SFK'!N208)*$A$265</f>
        <v>0</v>
      </c>
      <c r="P265" s="31">
        <f>('Daten SFK'!O208)*$A$265</f>
        <v>0</v>
      </c>
      <c r="Q265" s="31">
        <f>('Daten SFK'!P208)*$A$265</f>
        <v>0</v>
      </c>
      <c r="R265" s="31">
        <f>('Daten SFK'!Q208)*$A$265</f>
        <v>0</v>
      </c>
      <c r="S265" s="31">
        <f>('Daten SFK'!R208)*$A$265</f>
        <v>0</v>
      </c>
      <c r="T265" s="31">
        <f>('Daten SFK'!S208)*$A$265</f>
        <v>0</v>
      </c>
      <c r="U265" s="31">
        <f>('Daten SFK'!T208)*$A$265</f>
        <v>0</v>
      </c>
      <c r="V265" s="31">
        <f>('Daten SFK'!U208)*$A$265</f>
        <v>0</v>
      </c>
      <c r="W265" s="31">
        <f>('Daten SFK'!V208)*$A$265</f>
        <v>0</v>
      </c>
      <c r="X265" s="14"/>
      <c r="Y265" s="35">
        <v>4</v>
      </c>
    </row>
    <row r="266" spans="1:25" x14ac:dyDescent="0.25">
      <c r="A266" s="25">
        <v>0</v>
      </c>
      <c r="B266" s="70"/>
      <c r="C266" s="29" t="str">
        <f>'Daten SFK'!B209</f>
        <v>Linsen, Samen, trocken</v>
      </c>
      <c r="D266" s="31">
        <f>('Daten SFK'!C209)*$A$266</f>
        <v>0</v>
      </c>
      <c r="E266" s="31">
        <f>('Daten SFK'!D209)*$A$266</f>
        <v>0</v>
      </c>
      <c r="F266" s="31">
        <f>('Daten SFK'!E209)*$A$266</f>
        <v>0</v>
      </c>
      <c r="G266" s="31">
        <f>('Daten SFK'!F209)*$A$266</f>
        <v>0</v>
      </c>
      <c r="H266" s="31">
        <f>('Daten SFK'!G209)*$A$266</f>
        <v>0</v>
      </c>
      <c r="I266" s="31">
        <f>('Daten SFK'!H209)*$A$266</f>
        <v>0</v>
      </c>
      <c r="J266" s="31">
        <f>('Daten SFK'!I209)*$A$266</f>
        <v>0</v>
      </c>
      <c r="K266" s="31">
        <f>('Daten SFK'!J209)*$A$266</f>
        <v>0</v>
      </c>
      <c r="L266" s="31">
        <f>('Daten SFK'!K209)*$A$266</f>
        <v>0</v>
      </c>
      <c r="M266" s="31">
        <f>('Daten SFK'!L209)*$A$266</f>
        <v>0</v>
      </c>
      <c r="N266" s="31">
        <f>('Daten SFK'!M209)*$A$266</f>
        <v>0</v>
      </c>
      <c r="O266" s="31">
        <f>('Daten SFK'!N209)*$A$266</f>
        <v>0</v>
      </c>
      <c r="P266" s="31">
        <f>('Daten SFK'!O209)*$A$266</f>
        <v>0</v>
      </c>
      <c r="Q266" s="31">
        <f>('Daten SFK'!P209)*$A$266</f>
        <v>0</v>
      </c>
      <c r="R266" s="31">
        <f>('Daten SFK'!Q209)*$A$266</f>
        <v>0</v>
      </c>
      <c r="S266" s="31">
        <f>('Daten SFK'!R209)*$A$266</f>
        <v>0</v>
      </c>
      <c r="T266" s="31">
        <f>('Daten SFK'!S209)*$A$266</f>
        <v>0</v>
      </c>
      <c r="U266" s="31">
        <f>('Daten SFK'!T209)*$A$266</f>
        <v>0</v>
      </c>
      <c r="V266" s="31">
        <f>('Daten SFK'!U209)*$A$266</f>
        <v>0</v>
      </c>
      <c r="W266" s="31">
        <f>('Daten SFK'!V209)*$A$266</f>
        <v>0</v>
      </c>
      <c r="X266" s="14"/>
      <c r="Y266" s="35">
        <v>4</v>
      </c>
    </row>
    <row r="267" spans="1:25" x14ac:dyDescent="0.25">
      <c r="A267" s="25">
        <v>0</v>
      </c>
      <c r="B267" s="70"/>
      <c r="C267" s="29" t="str">
        <f>'Daten SFK'!B210</f>
        <v>Löwenzahnblätter</v>
      </c>
      <c r="D267" s="31">
        <f>('Daten SFK'!C210)*$A$267</f>
        <v>0</v>
      </c>
      <c r="E267" s="31">
        <f>('Daten SFK'!D210)*$A$267</f>
        <v>0</v>
      </c>
      <c r="F267" s="31">
        <f>('Daten SFK'!E210)*$A$267</f>
        <v>0</v>
      </c>
      <c r="G267" s="31">
        <f>('Daten SFK'!F210)*$A$267</f>
        <v>0</v>
      </c>
      <c r="H267" s="31">
        <f>('Daten SFK'!G210)*$A$267</f>
        <v>0</v>
      </c>
      <c r="I267" s="31">
        <f>('Daten SFK'!H210)*$A$267</f>
        <v>0</v>
      </c>
      <c r="J267" s="31">
        <f>('Daten SFK'!I210)*$A$267</f>
        <v>0</v>
      </c>
      <c r="K267" s="31">
        <f>('Daten SFK'!J210)*$A$267</f>
        <v>0</v>
      </c>
      <c r="L267" s="31">
        <f>('Daten SFK'!K210)*$A$267</f>
        <v>0</v>
      </c>
      <c r="M267" s="31">
        <f>('Daten SFK'!L210)*$A$267</f>
        <v>0</v>
      </c>
      <c r="N267" s="31">
        <f>('Daten SFK'!M210)*$A$267</f>
        <v>0</v>
      </c>
      <c r="O267" s="31">
        <f>('Daten SFK'!N210)*$A$267</f>
        <v>0</v>
      </c>
      <c r="P267" s="31">
        <f>('Daten SFK'!O210)*$A$267</f>
        <v>0</v>
      </c>
      <c r="Q267" s="31">
        <f>('Daten SFK'!P210)*$A$267</f>
        <v>0</v>
      </c>
      <c r="R267" s="31">
        <f>('Daten SFK'!Q210)*$A$267</f>
        <v>0</v>
      </c>
      <c r="S267" s="31">
        <f>('Daten SFK'!R210)*$A$267</f>
        <v>0</v>
      </c>
      <c r="T267" s="31">
        <f>('Daten SFK'!S210)*$A$267</f>
        <v>0</v>
      </c>
      <c r="U267" s="31">
        <f>('Daten SFK'!T210)*$A$267</f>
        <v>0</v>
      </c>
      <c r="V267" s="31">
        <f>('Daten SFK'!U210)*$A$267</f>
        <v>0</v>
      </c>
      <c r="W267" s="31">
        <f>('Daten SFK'!V210)*$A$267</f>
        <v>0</v>
      </c>
      <c r="X267" s="14"/>
      <c r="Y267" s="35">
        <v>4</v>
      </c>
    </row>
    <row r="268" spans="1:25" x14ac:dyDescent="0.25">
      <c r="A268" s="25">
        <v>0</v>
      </c>
      <c r="B268" s="70"/>
      <c r="C268" s="29" t="str">
        <f>'Daten SFK'!B211</f>
        <v>Magermilch</v>
      </c>
      <c r="D268" s="31">
        <f>('Daten SFK'!C211)*$A$268</f>
        <v>0</v>
      </c>
      <c r="E268" s="31">
        <f>('Daten SFK'!D211)*$A$268</f>
        <v>0</v>
      </c>
      <c r="F268" s="31">
        <f>('Daten SFK'!E211)*$A$268</f>
        <v>0</v>
      </c>
      <c r="G268" s="31">
        <f>('Daten SFK'!F211)*$A$268</f>
        <v>0</v>
      </c>
      <c r="H268" s="31">
        <f>('Daten SFK'!G211)*$A$268</f>
        <v>0</v>
      </c>
      <c r="I268" s="31">
        <f>('Daten SFK'!H211)*$A$268</f>
        <v>0</v>
      </c>
      <c r="J268" s="31">
        <f>('Daten SFK'!I211)*$A$268</f>
        <v>0</v>
      </c>
      <c r="K268" s="31">
        <f>('Daten SFK'!J211)*$A$268</f>
        <v>0</v>
      </c>
      <c r="L268" s="31">
        <f>('Daten SFK'!K211)*$A$268</f>
        <v>0</v>
      </c>
      <c r="M268" s="31">
        <f>('Daten SFK'!L211)*$A$268</f>
        <v>0</v>
      </c>
      <c r="N268" s="31">
        <f>('Daten SFK'!M211)*$A$268</f>
        <v>0</v>
      </c>
      <c r="O268" s="31">
        <f>('Daten SFK'!N211)*$A$268</f>
        <v>0</v>
      </c>
      <c r="P268" s="31">
        <f>('Daten SFK'!O211)*$A$268</f>
        <v>0</v>
      </c>
      <c r="Q268" s="31">
        <f>('Daten SFK'!P211)*$A$268</f>
        <v>0</v>
      </c>
      <c r="R268" s="31">
        <f>('Daten SFK'!Q211)*$A$268</f>
        <v>0</v>
      </c>
      <c r="S268" s="31">
        <f>('Daten SFK'!R211)*$A$268</f>
        <v>0</v>
      </c>
      <c r="T268" s="31">
        <f>('Daten SFK'!S211)*$A$268</f>
        <v>0</v>
      </c>
      <c r="U268" s="31">
        <f>('Daten SFK'!T211)*$A$268</f>
        <v>0</v>
      </c>
      <c r="V268" s="31">
        <f>('Daten SFK'!U211)*$A$268</f>
        <v>0</v>
      </c>
      <c r="W268" s="31">
        <f>('Daten SFK'!V211)*$A$268</f>
        <v>0</v>
      </c>
      <c r="X268" s="14"/>
      <c r="Y268" s="35">
        <v>4</v>
      </c>
    </row>
    <row r="269" spans="1:25" x14ac:dyDescent="0.25">
      <c r="A269" s="25">
        <v>0</v>
      </c>
      <c r="B269" s="70"/>
      <c r="C269" s="29" t="str">
        <f>'Daten SFK'!B212</f>
        <v>Mais. ganzes Korn</v>
      </c>
      <c r="D269" s="31">
        <f>('Daten SFK'!C212)*$A$269</f>
        <v>0</v>
      </c>
      <c r="E269" s="31">
        <f>('Daten SFK'!D212)*$A$269</f>
        <v>0</v>
      </c>
      <c r="F269" s="31">
        <f>('Daten SFK'!E212)*$A$269</f>
        <v>0</v>
      </c>
      <c r="G269" s="31">
        <f>('Daten SFK'!F212)*$A$269</f>
        <v>0</v>
      </c>
      <c r="H269" s="31">
        <f>('Daten SFK'!G212)*$A$269</f>
        <v>0</v>
      </c>
      <c r="I269" s="31">
        <f>('Daten SFK'!H212)*$A$269</f>
        <v>0</v>
      </c>
      <c r="J269" s="31">
        <f>('Daten SFK'!I212)*$A$269</f>
        <v>0</v>
      </c>
      <c r="K269" s="31">
        <f>('Daten SFK'!J212)*$A$269</f>
        <v>0</v>
      </c>
      <c r="L269" s="31">
        <f>('Daten SFK'!K212)*$A$269</f>
        <v>0</v>
      </c>
      <c r="M269" s="31">
        <f>('Daten SFK'!L212)*$A$269</f>
        <v>0</v>
      </c>
      <c r="N269" s="31">
        <f>('Daten SFK'!M212)*$A$269</f>
        <v>0</v>
      </c>
      <c r="O269" s="31">
        <f>('Daten SFK'!N212)*$A$269</f>
        <v>0</v>
      </c>
      <c r="P269" s="31">
        <f>('Daten SFK'!O212)*$A$269</f>
        <v>0</v>
      </c>
      <c r="Q269" s="31">
        <f>('Daten SFK'!P212)*$A$269</f>
        <v>0</v>
      </c>
      <c r="R269" s="31">
        <f>('Daten SFK'!Q212)*$A$269</f>
        <v>0</v>
      </c>
      <c r="S269" s="31">
        <f>('Daten SFK'!R212)*$A$269</f>
        <v>0</v>
      </c>
      <c r="T269" s="31">
        <f>('Daten SFK'!S212)*$A$269</f>
        <v>0</v>
      </c>
      <c r="U269" s="31">
        <f>('Daten SFK'!T212)*$A$269</f>
        <v>0</v>
      </c>
      <c r="V269" s="31">
        <f>('Daten SFK'!U212)*$A$269</f>
        <v>0</v>
      </c>
      <c r="W269" s="31">
        <f>('Daten SFK'!V212)*$A$269</f>
        <v>0</v>
      </c>
      <c r="X269" s="14"/>
      <c r="Y269" s="35">
        <v>4</v>
      </c>
    </row>
    <row r="270" spans="1:25" x14ac:dyDescent="0.25">
      <c r="A270" s="25">
        <v>0</v>
      </c>
      <c r="B270" s="70"/>
      <c r="C270" s="29" t="str">
        <f>'Daten SFK'!B213</f>
        <v>Mais-Frühstücksflocken. Cornflakes</v>
      </c>
      <c r="D270" s="31">
        <f>('Daten SFK'!C213)*$A$270</f>
        <v>0</v>
      </c>
      <c r="E270" s="31">
        <f>('Daten SFK'!D213)*$A$270</f>
        <v>0</v>
      </c>
      <c r="F270" s="31">
        <f>('Daten SFK'!E213)*$A$270</f>
        <v>0</v>
      </c>
      <c r="G270" s="31">
        <f>('Daten SFK'!F213)*$A$270</f>
        <v>0</v>
      </c>
      <c r="H270" s="31">
        <f>('Daten SFK'!G213)*$A$270</f>
        <v>0</v>
      </c>
      <c r="I270" s="31">
        <f>('Daten SFK'!H213)*$A$270</f>
        <v>0</v>
      </c>
      <c r="J270" s="31">
        <f>('Daten SFK'!I213)*$A$270</f>
        <v>0</v>
      </c>
      <c r="K270" s="31">
        <f>('Daten SFK'!J213)*$A$270</f>
        <v>0</v>
      </c>
      <c r="L270" s="31">
        <f>('Daten SFK'!K213)*$A$270</f>
        <v>0</v>
      </c>
      <c r="M270" s="31">
        <f>('Daten SFK'!L213)*$A$270</f>
        <v>0</v>
      </c>
      <c r="N270" s="31">
        <f>('Daten SFK'!M213)*$A$270</f>
        <v>0</v>
      </c>
      <c r="O270" s="31">
        <f>('Daten SFK'!N213)*$A$270</f>
        <v>0</v>
      </c>
      <c r="P270" s="31">
        <f>('Daten SFK'!O213)*$A$270</f>
        <v>0</v>
      </c>
      <c r="Q270" s="31">
        <f>('Daten SFK'!P213)*$A$270</f>
        <v>0</v>
      </c>
      <c r="R270" s="31">
        <f>('Daten SFK'!Q213)*$A$270</f>
        <v>0</v>
      </c>
      <c r="S270" s="31">
        <f>('Daten SFK'!R213)*$A$270</f>
        <v>0</v>
      </c>
      <c r="T270" s="31">
        <f>('Daten SFK'!S213)*$A$270</f>
        <v>0</v>
      </c>
      <c r="U270" s="31">
        <f>('Daten SFK'!T213)*$A$270</f>
        <v>0</v>
      </c>
      <c r="V270" s="31">
        <f>('Daten SFK'!U213)*$A$270</f>
        <v>0</v>
      </c>
      <c r="W270" s="31">
        <f>('Daten SFK'!V213)*$A$270</f>
        <v>0</v>
      </c>
      <c r="X270" s="14"/>
      <c r="Y270" s="35">
        <v>4</v>
      </c>
    </row>
    <row r="271" spans="1:25" x14ac:dyDescent="0.25">
      <c r="A271" s="25">
        <v>0</v>
      </c>
      <c r="B271" s="70"/>
      <c r="C271" s="29" t="str">
        <f>'Daten SFK'!B214</f>
        <v>Maismehl</v>
      </c>
      <c r="D271" s="31">
        <f>('Daten SFK'!C214)*$A$271</f>
        <v>0</v>
      </c>
      <c r="E271" s="31">
        <f>('Daten SFK'!D214)*$A$271</f>
        <v>0</v>
      </c>
      <c r="F271" s="31">
        <f>('Daten SFK'!E214)*$A$271</f>
        <v>0</v>
      </c>
      <c r="G271" s="31">
        <f>('Daten SFK'!F214)*$A$271</f>
        <v>0</v>
      </c>
      <c r="H271" s="31">
        <f>('Daten SFK'!G214)*$A$271</f>
        <v>0</v>
      </c>
      <c r="I271" s="31">
        <f>('Daten SFK'!H214)*$A$271</f>
        <v>0</v>
      </c>
      <c r="J271" s="31">
        <f>('Daten SFK'!I214)*$A$271</f>
        <v>0</v>
      </c>
      <c r="K271" s="31">
        <f>('Daten SFK'!J214)*$A$271</f>
        <v>0</v>
      </c>
      <c r="L271" s="31">
        <f>('Daten SFK'!K214)*$A$271</f>
        <v>0</v>
      </c>
      <c r="M271" s="31">
        <f>('Daten SFK'!L214)*$A$271</f>
        <v>0</v>
      </c>
      <c r="N271" s="31">
        <f>('Daten SFK'!M214)*$A$271</f>
        <v>0</v>
      </c>
      <c r="O271" s="31">
        <f>('Daten SFK'!N214)*$A$271</f>
        <v>0</v>
      </c>
      <c r="P271" s="31">
        <f>('Daten SFK'!O214)*$A$271</f>
        <v>0</v>
      </c>
      <c r="Q271" s="31">
        <f>('Daten SFK'!P214)*$A$271</f>
        <v>0</v>
      </c>
      <c r="R271" s="31">
        <f>('Daten SFK'!Q214)*$A$271</f>
        <v>0</v>
      </c>
      <c r="S271" s="31">
        <f>('Daten SFK'!R214)*$A$271</f>
        <v>0</v>
      </c>
      <c r="T271" s="31">
        <f>('Daten SFK'!S214)*$A$271</f>
        <v>0</v>
      </c>
      <c r="U271" s="31">
        <f>('Daten SFK'!T214)*$A$271</f>
        <v>0</v>
      </c>
      <c r="V271" s="31">
        <f>('Daten SFK'!U214)*$A$271</f>
        <v>0</v>
      </c>
      <c r="W271" s="31">
        <f>('Daten SFK'!V214)*$A$271</f>
        <v>0</v>
      </c>
      <c r="X271" s="14"/>
      <c r="Y271" s="35">
        <v>4</v>
      </c>
    </row>
    <row r="272" spans="1:25" x14ac:dyDescent="0.25">
      <c r="A272" s="25">
        <v>0</v>
      </c>
      <c r="B272" s="70"/>
      <c r="C272" s="29" t="str">
        <f>'Daten SFK'!B215</f>
        <v>Makrele</v>
      </c>
      <c r="D272" s="31">
        <f>('Daten SFK'!C215)*$A$272</f>
        <v>0</v>
      </c>
      <c r="E272" s="31">
        <f>('Daten SFK'!D215)*$A$272</f>
        <v>0</v>
      </c>
      <c r="F272" s="31">
        <f>('Daten SFK'!E215)*$A$272</f>
        <v>0</v>
      </c>
      <c r="G272" s="31">
        <f>('Daten SFK'!F215)*$A$272</f>
        <v>0</v>
      </c>
      <c r="H272" s="31">
        <f>('Daten SFK'!G215)*$A$272</f>
        <v>0</v>
      </c>
      <c r="I272" s="31">
        <f>('Daten SFK'!H215)*$A$272</f>
        <v>0</v>
      </c>
      <c r="J272" s="31">
        <f>('Daten SFK'!I215)*$A$272</f>
        <v>0</v>
      </c>
      <c r="K272" s="31">
        <f>('Daten SFK'!J215)*$A$272</f>
        <v>0</v>
      </c>
      <c r="L272" s="31">
        <f>('Daten SFK'!K215)*$A$272</f>
        <v>0</v>
      </c>
      <c r="M272" s="31">
        <f>('Daten SFK'!L215)*$A$272</f>
        <v>0</v>
      </c>
      <c r="N272" s="31">
        <f>('Daten SFK'!M215)*$A$272</f>
        <v>0</v>
      </c>
      <c r="O272" s="31">
        <f>('Daten SFK'!N215)*$A$272</f>
        <v>0</v>
      </c>
      <c r="P272" s="31">
        <f>('Daten SFK'!O215)*$A$272</f>
        <v>0</v>
      </c>
      <c r="Q272" s="31">
        <f>('Daten SFK'!P215)*$A$272</f>
        <v>0</v>
      </c>
      <c r="R272" s="31">
        <f>('Daten SFK'!Q215)*$A$272</f>
        <v>0</v>
      </c>
      <c r="S272" s="31">
        <f>('Daten SFK'!R215)*$A$272</f>
        <v>0</v>
      </c>
      <c r="T272" s="31">
        <f>('Daten SFK'!S215)*$A$272</f>
        <v>0</v>
      </c>
      <c r="U272" s="31">
        <f>('Daten SFK'!T215)*$A$272</f>
        <v>0</v>
      </c>
      <c r="V272" s="31">
        <f>('Daten SFK'!U215)*$A$272</f>
        <v>0</v>
      </c>
      <c r="W272" s="31">
        <f>('Daten SFK'!V215)*$A$272</f>
        <v>0</v>
      </c>
      <c r="X272" s="14"/>
      <c r="Y272" s="35">
        <v>4</v>
      </c>
    </row>
    <row r="273" spans="1:25" x14ac:dyDescent="0.25">
      <c r="A273" s="25">
        <v>0</v>
      </c>
      <c r="B273" s="70"/>
      <c r="C273" s="29" t="str">
        <f>'Daten SFK'!B216</f>
        <v>Malve, wild, Blatt</v>
      </c>
      <c r="D273" s="31">
        <f>('Daten SFK'!C216)*$A$273</f>
        <v>0</v>
      </c>
      <c r="E273" s="31">
        <f>('Daten SFK'!D216)*$A$273</f>
        <v>0</v>
      </c>
      <c r="F273" s="31">
        <f>('Daten SFK'!E216)*$A$273</f>
        <v>0</v>
      </c>
      <c r="G273" s="31">
        <f>('Daten SFK'!F216)*$A$273</f>
        <v>0</v>
      </c>
      <c r="H273" s="31">
        <f>('Daten SFK'!G216)*$A$273</f>
        <v>0</v>
      </c>
      <c r="I273" s="31">
        <f>('Daten SFK'!H216)*$A$273</f>
        <v>0</v>
      </c>
      <c r="J273" s="31">
        <f>('Daten SFK'!I216)*$A$273</f>
        <v>0</v>
      </c>
      <c r="K273" s="31">
        <f>('Daten SFK'!J216)*$A$273</f>
        <v>0</v>
      </c>
      <c r="L273" s="31">
        <f>('Daten SFK'!K216)*$A$273</f>
        <v>0</v>
      </c>
      <c r="M273" s="31">
        <f>('Daten SFK'!L216)*$A$273</f>
        <v>0</v>
      </c>
      <c r="N273" s="31">
        <f>('Daten SFK'!M216)*$A$273</f>
        <v>0</v>
      </c>
      <c r="O273" s="31">
        <f>('Daten SFK'!N216)*$A$273</f>
        <v>0</v>
      </c>
      <c r="P273" s="31">
        <f>('Daten SFK'!O216)*$A$273</f>
        <v>0</v>
      </c>
      <c r="Q273" s="31">
        <f>('Daten SFK'!P216)*$A$273</f>
        <v>0</v>
      </c>
      <c r="R273" s="31">
        <f>('Daten SFK'!Q216)*$A$273</f>
        <v>0</v>
      </c>
      <c r="S273" s="31">
        <f>('Daten SFK'!R216)*$A$273</f>
        <v>0</v>
      </c>
      <c r="T273" s="31">
        <f>('Daten SFK'!S216)*$A$273</f>
        <v>0</v>
      </c>
      <c r="U273" s="31">
        <f>('Daten SFK'!T216)*$A$273</f>
        <v>0</v>
      </c>
      <c r="V273" s="31">
        <f>('Daten SFK'!U216)*$A$273</f>
        <v>0</v>
      </c>
      <c r="W273" s="31">
        <f>('Daten SFK'!V216)*$A$273</f>
        <v>0</v>
      </c>
      <c r="X273" s="14"/>
      <c r="Y273" s="35">
        <v>4</v>
      </c>
    </row>
    <row r="274" spans="1:25" x14ac:dyDescent="0.25">
      <c r="A274" s="25">
        <v>0</v>
      </c>
      <c r="B274" s="70"/>
      <c r="C274" s="29" t="str">
        <f>'Daten SFK'!B217</f>
        <v>Mandarine</v>
      </c>
      <c r="D274" s="31">
        <f>('Daten SFK'!C217)*$A$274</f>
        <v>0</v>
      </c>
      <c r="E274" s="31">
        <f>('Daten SFK'!D217)*$A$274</f>
        <v>0</v>
      </c>
      <c r="F274" s="31">
        <f>('Daten SFK'!E217)*$A$274</f>
        <v>0</v>
      </c>
      <c r="G274" s="31">
        <f>('Daten SFK'!F217)*$A$274</f>
        <v>0</v>
      </c>
      <c r="H274" s="31">
        <f>('Daten SFK'!G217)*$A$274</f>
        <v>0</v>
      </c>
      <c r="I274" s="31">
        <f>('Daten SFK'!H217)*$A$274</f>
        <v>0</v>
      </c>
      <c r="J274" s="31">
        <f>('Daten SFK'!I217)*$A$274</f>
        <v>0</v>
      </c>
      <c r="K274" s="31">
        <f>('Daten SFK'!J217)*$A$274</f>
        <v>0</v>
      </c>
      <c r="L274" s="31">
        <f>('Daten SFK'!K217)*$A$274</f>
        <v>0</v>
      </c>
      <c r="M274" s="31">
        <f>('Daten SFK'!L217)*$A$274</f>
        <v>0</v>
      </c>
      <c r="N274" s="31">
        <f>('Daten SFK'!M217)*$A$274</f>
        <v>0</v>
      </c>
      <c r="O274" s="31">
        <f>('Daten SFK'!N217)*$A$274</f>
        <v>0</v>
      </c>
      <c r="P274" s="31">
        <f>('Daten SFK'!O217)*$A$274</f>
        <v>0</v>
      </c>
      <c r="Q274" s="31">
        <f>('Daten SFK'!P217)*$A$274</f>
        <v>0</v>
      </c>
      <c r="R274" s="31">
        <f>('Daten SFK'!Q217)*$A$274</f>
        <v>0</v>
      </c>
      <c r="S274" s="31">
        <f>('Daten SFK'!R217)*$A$274</f>
        <v>0</v>
      </c>
      <c r="T274" s="31">
        <f>('Daten SFK'!S217)*$A$274</f>
        <v>0</v>
      </c>
      <c r="U274" s="31">
        <f>('Daten SFK'!T217)*$A$274</f>
        <v>0</v>
      </c>
      <c r="V274" s="31">
        <f>('Daten SFK'!U217)*$A$274</f>
        <v>0</v>
      </c>
      <c r="W274" s="31">
        <f>('Daten SFK'!V217)*$A$274</f>
        <v>0</v>
      </c>
      <c r="X274" s="14"/>
      <c r="Y274" s="35">
        <v>4</v>
      </c>
    </row>
    <row r="275" spans="1:25" x14ac:dyDescent="0.25">
      <c r="A275" s="25">
        <v>0</v>
      </c>
      <c r="B275" s="70"/>
      <c r="C275" s="29" t="str">
        <f>'Daten SFK'!B218</f>
        <v>Mandel. süss ohne Samenschale</v>
      </c>
      <c r="D275" s="31">
        <f>('Daten SFK'!C218)*$A$275</f>
        <v>0</v>
      </c>
      <c r="E275" s="31">
        <f>('Daten SFK'!D218)*$A$275</f>
        <v>0</v>
      </c>
      <c r="F275" s="31">
        <f>('Daten SFK'!E218)*$A$275</f>
        <v>0</v>
      </c>
      <c r="G275" s="31">
        <f>('Daten SFK'!F218)*$A$275</f>
        <v>0</v>
      </c>
      <c r="H275" s="31">
        <f>('Daten SFK'!G218)*$A$275</f>
        <v>0</v>
      </c>
      <c r="I275" s="31">
        <f>('Daten SFK'!H218)*$A$275</f>
        <v>0</v>
      </c>
      <c r="J275" s="31">
        <f>('Daten SFK'!I218)*$A$275</f>
        <v>0</v>
      </c>
      <c r="K275" s="31">
        <f>('Daten SFK'!J218)*$A$275</f>
        <v>0</v>
      </c>
      <c r="L275" s="31">
        <f>('Daten SFK'!K218)*$A$275</f>
        <v>0</v>
      </c>
      <c r="M275" s="31">
        <f>('Daten SFK'!L218)*$A$275</f>
        <v>0</v>
      </c>
      <c r="N275" s="31">
        <f>('Daten SFK'!M218)*$A$275</f>
        <v>0</v>
      </c>
      <c r="O275" s="31">
        <f>('Daten SFK'!N218)*$A$275</f>
        <v>0</v>
      </c>
      <c r="P275" s="31">
        <f>('Daten SFK'!O218)*$A$275</f>
        <v>0</v>
      </c>
      <c r="Q275" s="31">
        <f>('Daten SFK'!P218)*$A$275</f>
        <v>0</v>
      </c>
      <c r="R275" s="31">
        <f>('Daten SFK'!Q218)*$A$275</f>
        <v>0</v>
      </c>
      <c r="S275" s="31">
        <f>('Daten SFK'!R218)*$A$275</f>
        <v>0</v>
      </c>
      <c r="T275" s="31">
        <f>('Daten SFK'!S218)*$A$275</f>
        <v>0</v>
      </c>
      <c r="U275" s="31">
        <f>('Daten SFK'!T218)*$A$275</f>
        <v>0</v>
      </c>
      <c r="V275" s="31">
        <f>('Daten SFK'!U218)*$A$275</f>
        <v>0</v>
      </c>
      <c r="W275" s="31">
        <f>('Daten SFK'!V218)*$A$275</f>
        <v>0</v>
      </c>
      <c r="X275" s="14"/>
      <c r="Y275" s="35">
        <v>4</v>
      </c>
    </row>
    <row r="276" spans="1:25" x14ac:dyDescent="0.25">
      <c r="A276" s="25">
        <v>0</v>
      </c>
      <c r="B276" s="70"/>
      <c r="C276" s="29" t="str">
        <f>'Daten SFK'!B219</f>
        <v>Mangold</v>
      </c>
      <c r="D276" s="31">
        <f>('Daten SFK'!C219)*$A$276</f>
        <v>0</v>
      </c>
      <c r="E276" s="31">
        <f>('Daten SFK'!D219)*$A$276</f>
        <v>0</v>
      </c>
      <c r="F276" s="31">
        <f>('Daten SFK'!E219)*$A$276</f>
        <v>0</v>
      </c>
      <c r="G276" s="31">
        <f>('Daten SFK'!F219)*$A$276</f>
        <v>0</v>
      </c>
      <c r="H276" s="31">
        <f>('Daten SFK'!G219)*$A$276</f>
        <v>0</v>
      </c>
      <c r="I276" s="31">
        <f>('Daten SFK'!H219)*$A$276</f>
        <v>0</v>
      </c>
      <c r="J276" s="31">
        <f>('Daten SFK'!I219)*$A$276</f>
        <v>0</v>
      </c>
      <c r="K276" s="31">
        <f>('Daten SFK'!J219)*$A$276</f>
        <v>0</v>
      </c>
      <c r="L276" s="31">
        <f>('Daten SFK'!K219)*$A$276</f>
        <v>0</v>
      </c>
      <c r="M276" s="31">
        <f>('Daten SFK'!L219)*$A$276</f>
        <v>0</v>
      </c>
      <c r="N276" s="31">
        <f>('Daten SFK'!M219)*$A$276</f>
        <v>0</v>
      </c>
      <c r="O276" s="31">
        <f>('Daten SFK'!N219)*$A$276</f>
        <v>0</v>
      </c>
      <c r="P276" s="31">
        <f>('Daten SFK'!O219)*$A$276</f>
        <v>0</v>
      </c>
      <c r="Q276" s="31">
        <f>('Daten SFK'!P219)*$A$276</f>
        <v>0</v>
      </c>
      <c r="R276" s="31">
        <f>('Daten SFK'!Q219)*$A$276</f>
        <v>0</v>
      </c>
      <c r="S276" s="31">
        <f>('Daten SFK'!R219)*$A$276</f>
        <v>0</v>
      </c>
      <c r="T276" s="31">
        <f>('Daten SFK'!S219)*$A$276</f>
        <v>0</v>
      </c>
      <c r="U276" s="31">
        <f>('Daten SFK'!T219)*$A$276</f>
        <v>0</v>
      </c>
      <c r="V276" s="31">
        <f>('Daten SFK'!U219)*$A$276</f>
        <v>0</v>
      </c>
      <c r="W276" s="31">
        <f>('Daten SFK'!V219)*$A$276</f>
        <v>0</v>
      </c>
      <c r="X276" s="14"/>
      <c r="Y276" s="35">
        <v>4</v>
      </c>
    </row>
    <row r="277" spans="1:25" x14ac:dyDescent="0.25">
      <c r="A277" s="25">
        <v>0</v>
      </c>
      <c r="B277" s="70"/>
      <c r="C277" s="29" t="str">
        <f>'Daten SFK'!B220</f>
        <v>Meeräsche</v>
      </c>
      <c r="D277" s="31">
        <f>('Daten SFK'!C220)*$A$277</f>
        <v>0</v>
      </c>
      <c r="E277" s="31">
        <f>('Daten SFK'!D220)*$A$277</f>
        <v>0</v>
      </c>
      <c r="F277" s="31">
        <f>('Daten SFK'!E220)*$A$277</f>
        <v>0</v>
      </c>
      <c r="G277" s="31">
        <f>('Daten SFK'!F220)*$A$277</f>
        <v>0</v>
      </c>
      <c r="H277" s="31">
        <f>('Daten SFK'!G220)*$A$277</f>
        <v>0</v>
      </c>
      <c r="I277" s="31">
        <f>('Daten SFK'!H220)*$A$277</f>
        <v>0</v>
      </c>
      <c r="J277" s="31">
        <f>('Daten SFK'!I220)*$A$277</f>
        <v>0</v>
      </c>
      <c r="K277" s="31">
        <f>('Daten SFK'!J220)*$A$277</f>
        <v>0</v>
      </c>
      <c r="L277" s="31">
        <f>('Daten SFK'!K220)*$A$277</f>
        <v>0</v>
      </c>
      <c r="M277" s="31">
        <f>('Daten SFK'!L220)*$A$277</f>
        <v>0</v>
      </c>
      <c r="N277" s="31">
        <f>('Daten SFK'!M220)*$A$277</f>
        <v>0</v>
      </c>
      <c r="O277" s="31">
        <f>('Daten SFK'!N220)*$A$277</f>
        <v>0</v>
      </c>
      <c r="P277" s="31">
        <f>('Daten SFK'!O220)*$A$277</f>
        <v>0</v>
      </c>
      <c r="Q277" s="31">
        <f>('Daten SFK'!P220)*$A$277</f>
        <v>0</v>
      </c>
      <c r="R277" s="31">
        <f>('Daten SFK'!Q220)*$A$277</f>
        <v>0</v>
      </c>
      <c r="S277" s="31">
        <f>('Daten SFK'!R220)*$A$277</f>
        <v>0</v>
      </c>
      <c r="T277" s="31">
        <f>('Daten SFK'!S220)*$A$277</f>
        <v>0</v>
      </c>
      <c r="U277" s="31">
        <f>('Daten SFK'!T220)*$A$277</f>
        <v>0</v>
      </c>
      <c r="V277" s="31">
        <f>('Daten SFK'!U220)*$A$277</f>
        <v>0</v>
      </c>
      <c r="W277" s="31">
        <f>('Daten SFK'!V220)*$A$277</f>
        <v>0</v>
      </c>
      <c r="X277" s="14"/>
      <c r="Y277" s="35">
        <v>4</v>
      </c>
    </row>
    <row r="278" spans="1:25" x14ac:dyDescent="0.25">
      <c r="A278" s="25">
        <v>0</v>
      </c>
      <c r="B278" s="70"/>
      <c r="C278" s="29" t="str">
        <f>'Daten SFK'!B221</f>
        <v>Meerrettich</v>
      </c>
      <c r="D278" s="31">
        <f>('Daten SFK'!C221)*$A$278</f>
        <v>0</v>
      </c>
      <c r="E278" s="31">
        <f>('Daten SFK'!D221)*$A$278</f>
        <v>0</v>
      </c>
      <c r="F278" s="31">
        <f>('Daten SFK'!E221)*$A$278</f>
        <v>0</v>
      </c>
      <c r="G278" s="31">
        <f>('Daten SFK'!F221)*$A$278</f>
        <v>0</v>
      </c>
      <c r="H278" s="31">
        <f>('Daten SFK'!G221)*$A$278</f>
        <v>0</v>
      </c>
      <c r="I278" s="31">
        <f>('Daten SFK'!H221)*$A$278</f>
        <v>0</v>
      </c>
      <c r="J278" s="31">
        <f>('Daten SFK'!I221)*$A$278</f>
        <v>0</v>
      </c>
      <c r="K278" s="31">
        <f>('Daten SFK'!J221)*$A$278</f>
        <v>0</v>
      </c>
      <c r="L278" s="31">
        <f>('Daten SFK'!K221)*$A$278</f>
        <v>0</v>
      </c>
      <c r="M278" s="31">
        <f>('Daten SFK'!L221)*$A$278</f>
        <v>0</v>
      </c>
      <c r="N278" s="31">
        <f>('Daten SFK'!M221)*$A$278</f>
        <v>0</v>
      </c>
      <c r="O278" s="31">
        <f>('Daten SFK'!N221)*$A$278</f>
        <v>0</v>
      </c>
      <c r="P278" s="31">
        <f>('Daten SFK'!O221)*$A$278</f>
        <v>0</v>
      </c>
      <c r="Q278" s="31">
        <f>('Daten SFK'!P221)*$A$278</f>
        <v>0</v>
      </c>
      <c r="R278" s="31">
        <f>('Daten SFK'!Q221)*$A$278</f>
        <v>0</v>
      </c>
      <c r="S278" s="31">
        <f>('Daten SFK'!R221)*$A$278</f>
        <v>0</v>
      </c>
      <c r="T278" s="31">
        <f>('Daten SFK'!S221)*$A$278</f>
        <v>0</v>
      </c>
      <c r="U278" s="31">
        <f>('Daten SFK'!T221)*$A$278</f>
        <v>0</v>
      </c>
      <c r="V278" s="31">
        <f>('Daten SFK'!U221)*$A$278</f>
        <v>0</v>
      </c>
      <c r="W278" s="31">
        <f>('Daten SFK'!V221)*$A$278</f>
        <v>0</v>
      </c>
      <c r="X278" s="14"/>
      <c r="Y278" s="35">
        <v>4</v>
      </c>
    </row>
    <row r="279" spans="1:25" x14ac:dyDescent="0.25">
      <c r="A279" s="25">
        <v>0</v>
      </c>
      <c r="B279" s="70"/>
      <c r="C279" s="29" t="str">
        <f>'Daten SFK'!B222</f>
        <v>Mettwurst</v>
      </c>
      <c r="D279" s="31">
        <f>('Daten SFK'!C222)*$A$279</f>
        <v>0</v>
      </c>
      <c r="E279" s="31">
        <f>('Daten SFK'!D222)*$A$279</f>
        <v>0</v>
      </c>
      <c r="F279" s="31">
        <f>('Daten SFK'!E222)*$A$279</f>
        <v>0</v>
      </c>
      <c r="G279" s="31">
        <f>('Daten SFK'!F222)*$A$279</f>
        <v>0</v>
      </c>
      <c r="H279" s="31">
        <f>('Daten SFK'!G222)*$A$279</f>
        <v>0</v>
      </c>
      <c r="I279" s="31">
        <f>('Daten SFK'!H222)*$A$279</f>
        <v>0</v>
      </c>
      <c r="J279" s="31">
        <f>('Daten SFK'!I222)*$A$279</f>
        <v>0</v>
      </c>
      <c r="K279" s="31">
        <f>('Daten SFK'!J222)*$A$279</f>
        <v>0</v>
      </c>
      <c r="L279" s="31">
        <f>('Daten SFK'!K222)*$A$279</f>
        <v>0</v>
      </c>
      <c r="M279" s="31">
        <f>('Daten SFK'!L222)*$A$279</f>
        <v>0</v>
      </c>
      <c r="N279" s="31">
        <f>('Daten SFK'!M222)*$A$279</f>
        <v>0</v>
      </c>
      <c r="O279" s="31">
        <f>('Daten SFK'!N222)*$A$279</f>
        <v>0</v>
      </c>
      <c r="P279" s="31">
        <f>('Daten SFK'!O222)*$A$279</f>
        <v>0</v>
      </c>
      <c r="Q279" s="31">
        <f>('Daten SFK'!P222)*$A$279</f>
        <v>0</v>
      </c>
      <c r="R279" s="31">
        <f>('Daten SFK'!Q222)*$A$279</f>
        <v>0</v>
      </c>
      <c r="S279" s="31">
        <f>('Daten SFK'!R222)*$A$279</f>
        <v>0</v>
      </c>
      <c r="T279" s="31">
        <f>('Daten SFK'!S222)*$A$279</f>
        <v>0</v>
      </c>
      <c r="U279" s="31">
        <f>('Daten SFK'!T222)*$A$279</f>
        <v>0</v>
      </c>
      <c r="V279" s="31">
        <f>('Daten SFK'!U222)*$A$279</f>
        <v>0</v>
      </c>
      <c r="W279" s="31">
        <f>('Daten SFK'!V222)*$A$279</f>
        <v>0</v>
      </c>
      <c r="X279" s="14"/>
      <c r="Y279" s="35">
        <v>4</v>
      </c>
    </row>
    <row r="280" spans="1:25" x14ac:dyDescent="0.25">
      <c r="A280" s="25">
        <v>0</v>
      </c>
      <c r="B280" s="70"/>
      <c r="C280" s="29" t="str">
        <f>'Daten SFK'!B223</f>
        <v>Miesmuschel. Blau- oder Pfahlmuschel</v>
      </c>
      <c r="D280" s="31">
        <f>('Daten SFK'!C223)*$A$280</f>
        <v>0</v>
      </c>
      <c r="E280" s="31">
        <f>('Daten SFK'!D223)*$A$280</f>
        <v>0</v>
      </c>
      <c r="F280" s="31">
        <f>('Daten SFK'!E223)*$A$280</f>
        <v>0</v>
      </c>
      <c r="G280" s="31">
        <f>('Daten SFK'!F223)*$A$280</f>
        <v>0</v>
      </c>
      <c r="H280" s="31">
        <f>('Daten SFK'!G223)*$A$280</f>
        <v>0</v>
      </c>
      <c r="I280" s="31">
        <f>('Daten SFK'!H223)*$A$280</f>
        <v>0</v>
      </c>
      <c r="J280" s="31">
        <f>('Daten SFK'!I223)*$A$280</f>
        <v>0</v>
      </c>
      <c r="K280" s="31">
        <f>('Daten SFK'!J223)*$A$280</f>
        <v>0</v>
      </c>
      <c r="L280" s="31">
        <f>('Daten SFK'!K223)*$A$280</f>
        <v>0</v>
      </c>
      <c r="M280" s="31">
        <f>('Daten SFK'!L223)*$A$280</f>
        <v>0</v>
      </c>
      <c r="N280" s="31">
        <f>('Daten SFK'!M223)*$A$280</f>
        <v>0</v>
      </c>
      <c r="O280" s="31">
        <f>('Daten SFK'!N223)*$A$280</f>
        <v>0</v>
      </c>
      <c r="P280" s="31">
        <f>('Daten SFK'!O223)*$A$280</f>
        <v>0</v>
      </c>
      <c r="Q280" s="31">
        <f>('Daten SFK'!P223)*$A$280</f>
        <v>0</v>
      </c>
      <c r="R280" s="31">
        <f>('Daten SFK'!Q223)*$A$280</f>
        <v>0</v>
      </c>
      <c r="S280" s="31">
        <f>('Daten SFK'!R223)*$A$280</f>
        <v>0</v>
      </c>
      <c r="T280" s="31">
        <f>('Daten SFK'!S223)*$A$280</f>
        <v>0</v>
      </c>
      <c r="U280" s="31">
        <f>('Daten SFK'!T223)*$A$280</f>
        <v>0</v>
      </c>
      <c r="V280" s="31">
        <f>('Daten SFK'!U223)*$A$280</f>
        <v>0</v>
      </c>
      <c r="W280" s="31">
        <f>('Daten SFK'!V223)*$A$280</f>
        <v>0</v>
      </c>
      <c r="X280" s="14"/>
      <c r="Y280" s="35">
        <v>4</v>
      </c>
    </row>
    <row r="281" spans="1:25" x14ac:dyDescent="0.25">
      <c r="A281" s="25">
        <v>0</v>
      </c>
      <c r="B281" s="70"/>
      <c r="C281" s="29" t="str">
        <f>'Daten SFK'!B224</f>
        <v>Milch. fettarm</v>
      </c>
      <c r="D281" s="31">
        <f>('Daten SFK'!C224)*$A$281</f>
        <v>0</v>
      </c>
      <c r="E281" s="31">
        <f>('Daten SFK'!D224)*$A$281</f>
        <v>0</v>
      </c>
      <c r="F281" s="31">
        <f>('Daten SFK'!E224)*$A$281</f>
        <v>0</v>
      </c>
      <c r="G281" s="31">
        <f>('Daten SFK'!F224)*$A$281</f>
        <v>0</v>
      </c>
      <c r="H281" s="31">
        <f>('Daten SFK'!G224)*$A$281</f>
        <v>0</v>
      </c>
      <c r="I281" s="31">
        <f>('Daten SFK'!H224)*$A$281</f>
        <v>0</v>
      </c>
      <c r="J281" s="31">
        <f>('Daten SFK'!I224)*$A$281</f>
        <v>0</v>
      </c>
      <c r="K281" s="31">
        <f>('Daten SFK'!J224)*$A$281</f>
        <v>0</v>
      </c>
      <c r="L281" s="31">
        <f>('Daten SFK'!K224)*$A$281</f>
        <v>0</v>
      </c>
      <c r="M281" s="31">
        <f>('Daten SFK'!L224)*$A$281</f>
        <v>0</v>
      </c>
      <c r="N281" s="31">
        <f>('Daten SFK'!M224)*$A$281</f>
        <v>0</v>
      </c>
      <c r="O281" s="31">
        <f>('Daten SFK'!N224)*$A$281</f>
        <v>0</v>
      </c>
      <c r="P281" s="31">
        <f>('Daten SFK'!O224)*$A$281</f>
        <v>0</v>
      </c>
      <c r="Q281" s="31">
        <f>('Daten SFK'!P224)*$A$281</f>
        <v>0</v>
      </c>
      <c r="R281" s="31">
        <f>('Daten SFK'!Q224)*$A$281</f>
        <v>0</v>
      </c>
      <c r="S281" s="31">
        <f>('Daten SFK'!R224)*$A$281</f>
        <v>0</v>
      </c>
      <c r="T281" s="31">
        <f>('Daten SFK'!S224)*$A$281</f>
        <v>0</v>
      </c>
      <c r="U281" s="31">
        <f>('Daten SFK'!T224)*$A$281</f>
        <v>0</v>
      </c>
      <c r="V281" s="31">
        <f>('Daten SFK'!U224)*$A$281</f>
        <v>0</v>
      </c>
      <c r="W281" s="31">
        <f>('Daten SFK'!V224)*$A$281</f>
        <v>0</v>
      </c>
      <c r="X281" s="14"/>
      <c r="Y281" s="35">
        <v>4</v>
      </c>
    </row>
    <row r="282" spans="1:25" x14ac:dyDescent="0.25">
      <c r="A282" s="25">
        <v>0</v>
      </c>
      <c r="B282" s="70"/>
      <c r="C282" s="29" t="str">
        <f>'Daten SFK'!B225</f>
        <v>Mohn. Schlafmohn. Samen. trocken</v>
      </c>
      <c r="D282" s="31">
        <f>('Daten SFK'!C225)*$A$282</f>
        <v>0</v>
      </c>
      <c r="E282" s="31">
        <f>('Daten SFK'!D225)*$A$282</f>
        <v>0</v>
      </c>
      <c r="F282" s="31">
        <f>('Daten SFK'!E225)*$A$282</f>
        <v>0</v>
      </c>
      <c r="G282" s="31">
        <f>('Daten SFK'!F225)*$A$282</f>
        <v>0</v>
      </c>
      <c r="H282" s="31">
        <f>('Daten SFK'!G225)*$A$282</f>
        <v>0</v>
      </c>
      <c r="I282" s="31">
        <f>('Daten SFK'!H225)*$A$282</f>
        <v>0</v>
      </c>
      <c r="J282" s="31">
        <f>('Daten SFK'!I225)*$A$282</f>
        <v>0</v>
      </c>
      <c r="K282" s="31">
        <f>('Daten SFK'!J225)*$A$282</f>
        <v>0</v>
      </c>
      <c r="L282" s="31">
        <f>('Daten SFK'!K225)*$A$282</f>
        <v>0</v>
      </c>
      <c r="M282" s="31">
        <f>('Daten SFK'!L225)*$A$282</f>
        <v>0</v>
      </c>
      <c r="N282" s="31">
        <f>('Daten SFK'!M225)*$A$282</f>
        <v>0</v>
      </c>
      <c r="O282" s="31">
        <f>('Daten SFK'!N225)*$A$282</f>
        <v>0</v>
      </c>
      <c r="P282" s="31">
        <f>('Daten SFK'!O225)*$A$282</f>
        <v>0</v>
      </c>
      <c r="Q282" s="31">
        <f>('Daten SFK'!P225)*$A$282</f>
        <v>0</v>
      </c>
      <c r="R282" s="31">
        <f>('Daten SFK'!Q225)*$A$282</f>
        <v>0</v>
      </c>
      <c r="S282" s="31">
        <f>('Daten SFK'!R225)*$A$282</f>
        <v>0</v>
      </c>
      <c r="T282" s="31">
        <f>('Daten SFK'!S225)*$A$282</f>
        <v>0</v>
      </c>
      <c r="U282" s="31">
        <f>('Daten SFK'!T225)*$A$282</f>
        <v>0</v>
      </c>
      <c r="V282" s="31">
        <f>('Daten SFK'!U225)*$A$282</f>
        <v>0</v>
      </c>
      <c r="W282" s="31">
        <f>('Daten SFK'!V225)*$A$282</f>
        <v>0</v>
      </c>
      <c r="X282" s="14"/>
      <c r="Y282" s="35">
        <v>4</v>
      </c>
    </row>
    <row r="283" spans="1:25" x14ac:dyDescent="0.25">
      <c r="A283" s="25">
        <v>0</v>
      </c>
      <c r="B283" s="70"/>
      <c r="C283" s="29" t="str">
        <f>'Daten SFK'!B226</f>
        <v>Möhre. Karotte</v>
      </c>
      <c r="D283" s="31">
        <f>('Daten SFK'!C226)*$A$283</f>
        <v>0</v>
      </c>
      <c r="E283" s="31">
        <f>('Daten SFK'!D226)*$A$283</f>
        <v>0</v>
      </c>
      <c r="F283" s="31">
        <f>('Daten SFK'!E226)*$A$283</f>
        <v>0</v>
      </c>
      <c r="G283" s="31">
        <f>('Daten SFK'!F226)*$A$283</f>
        <v>0</v>
      </c>
      <c r="H283" s="31">
        <f>('Daten SFK'!G226)*$A$283</f>
        <v>0</v>
      </c>
      <c r="I283" s="31">
        <f>('Daten SFK'!H226)*$A$283</f>
        <v>0</v>
      </c>
      <c r="J283" s="31">
        <f>('Daten SFK'!I226)*$A$283</f>
        <v>0</v>
      </c>
      <c r="K283" s="31">
        <f>('Daten SFK'!J226)*$A$283</f>
        <v>0</v>
      </c>
      <c r="L283" s="31">
        <f>('Daten SFK'!K226)*$A$283</f>
        <v>0</v>
      </c>
      <c r="M283" s="31">
        <f>('Daten SFK'!L226)*$A$283</f>
        <v>0</v>
      </c>
      <c r="N283" s="31">
        <f>('Daten SFK'!M226)*$A$283</f>
        <v>0</v>
      </c>
      <c r="O283" s="31">
        <f>('Daten SFK'!N226)*$A$283</f>
        <v>0</v>
      </c>
      <c r="P283" s="31">
        <f>('Daten SFK'!O226)*$A$283</f>
        <v>0</v>
      </c>
      <c r="Q283" s="31">
        <f>('Daten SFK'!P226)*$A$283</f>
        <v>0</v>
      </c>
      <c r="R283" s="31">
        <f>('Daten SFK'!Q226)*$A$283</f>
        <v>0</v>
      </c>
      <c r="S283" s="31">
        <f>('Daten SFK'!R226)*$A$283</f>
        <v>0</v>
      </c>
      <c r="T283" s="31">
        <f>('Daten SFK'!S226)*$A$283</f>
        <v>0</v>
      </c>
      <c r="U283" s="31">
        <f>('Daten SFK'!T226)*$A$283</f>
        <v>0</v>
      </c>
      <c r="V283" s="31">
        <f>('Daten SFK'!U226)*$A$283</f>
        <v>0</v>
      </c>
      <c r="W283" s="31">
        <f>('Daten SFK'!V226)*$A$283</f>
        <v>0</v>
      </c>
      <c r="X283" s="14"/>
      <c r="Y283" s="35">
        <v>4</v>
      </c>
    </row>
    <row r="284" spans="1:25" x14ac:dyDescent="0.25">
      <c r="A284" s="25">
        <v>0</v>
      </c>
      <c r="B284" s="70"/>
      <c r="C284" s="29" t="str">
        <f>'Daten SFK'!B227</f>
        <v>Molke. süss</v>
      </c>
      <c r="D284" s="31">
        <f>('Daten SFK'!C227)*$A$284</f>
        <v>0</v>
      </c>
      <c r="E284" s="31">
        <f>('Daten SFK'!D227)*$A$284</f>
        <v>0</v>
      </c>
      <c r="F284" s="31">
        <f>('Daten SFK'!E227)*$A$284</f>
        <v>0</v>
      </c>
      <c r="G284" s="31">
        <f>('Daten SFK'!F227)*$A$284</f>
        <v>0</v>
      </c>
      <c r="H284" s="31">
        <f>('Daten SFK'!G227)*$A$284</f>
        <v>0</v>
      </c>
      <c r="I284" s="31">
        <f>('Daten SFK'!H227)*$A$284</f>
        <v>0</v>
      </c>
      <c r="J284" s="31">
        <f>('Daten SFK'!I227)*$A$284</f>
        <v>0</v>
      </c>
      <c r="K284" s="31">
        <f>('Daten SFK'!J227)*$A$284</f>
        <v>0</v>
      </c>
      <c r="L284" s="31">
        <f>('Daten SFK'!K227)*$A$284</f>
        <v>0</v>
      </c>
      <c r="M284" s="31">
        <f>('Daten SFK'!L227)*$A$284</f>
        <v>0</v>
      </c>
      <c r="N284" s="31">
        <f>('Daten SFK'!M227)*$A$284</f>
        <v>0</v>
      </c>
      <c r="O284" s="31">
        <f>('Daten SFK'!N227)*$A$284</f>
        <v>0</v>
      </c>
      <c r="P284" s="31">
        <f>('Daten SFK'!O227)*$A$284</f>
        <v>0</v>
      </c>
      <c r="Q284" s="31">
        <f>('Daten SFK'!P227)*$A$284</f>
        <v>0</v>
      </c>
      <c r="R284" s="31">
        <f>('Daten SFK'!Q227)*$A$284</f>
        <v>0</v>
      </c>
      <c r="S284" s="31">
        <f>('Daten SFK'!R227)*$A$284</f>
        <v>0</v>
      </c>
      <c r="T284" s="31">
        <f>('Daten SFK'!S227)*$A$284</f>
        <v>0</v>
      </c>
      <c r="U284" s="31">
        <f>('Daten SFK'!T227)*$A$284</f>
        <v>0</v>
      </c>
      <c r="V284" s="31">
        <f>('Daten SFK'!U227)*$A$284</f>
        <v>0</v>
      </c>
      <c r="W284" s="31">
        <f>('Daten SFK'!V227)*$A$284</f>
        <v>0</v>
      </c>
      <c r="X284" s="14"/>
      <c r="Y284" s="35">
        <v>4</v>
      </c>
    </row>
    <row r="285" spans="1:25" x14ac:dyDescent="0.25">
      <c r="A285" s="25">
        <v>0</v>
      </c>
      <c r="B285" s="70"/>
      <c r="C285" s="29" t="str">
        <f>'Daten SFK'!B228</f>
        <v>Mozzarella aus Kuhmilch</v>
      </c>
      <c r="D285" s="31">
        <f>('Daten SFK'!C228)*$A$285</f>
        <v>0</v>
      </c>
      <c r="E285" s="31">
        <f>('Daten SFK'!D228)*$A$285</f>
        <v>0</v>
      </c>
      <c r="F285" s="31">
        <f>('Daten SFK'!E228)*$A$285</f>
        <v>0</v>
      </c>
      <c r="G285" s="31">
        <f>('Daten SFK'!F228)*$A$285</f>
        <v>0</v>
      </c>
      <c r="H285" s="31">
        <f>('Daten SFK'!G228)*$A$285</f>
        <v>0</v>
      </c>
      <c r="I285" s="31">
        <f>('Daten SFK'!H228)*$A$285</f>
        <v>0</v>
      </c>
      <c r="J285" s="31">
        <f>('Daten SFK'!I228)*$A$285</f>
        <v>0</v>
      </c>
      <c r="K285" s="31">
        <f>('Daten SFK'!J228)*$A$285</f>
        <v>0</v>
      </c>
      <c r="L285" s="31">
        <f>('Daten SFK'!K228)*$A$285</f>
        <v>0</v>
      </c>
      <c r="M285" s="31">
        <f>('Daten SFK'!L228)*$A$285</f>
        <v>0</v>
      </c>
      <c r="N285" s="31">
        <f>('Daten SFK'!M228)*$A$285</f>
        <v>0</v>
      </c>
      <c r="O285" s="31">
        <f>('Daten SFK'!N228)*$A$285</f>
        <v>0</v>
      </c>
      <c r="P285" s="31">
        <f>('Daten SFK'!O228)*$A$285</f>
        <v>0</v>
      </c>
      <c r="Q285" s="31">
        <f>('Daten SFK'!P228)*$A$285</f>
        <v>0</v>
      </c>
      <c r="R285" s="31">
        <f>('Daten SFK'!Q228)*$A$285</f>
        <v>0</v>
      </c>
      <c r="S285" s="31">
        <f>('Daten SFK'!R228)*$A$285</f>
        <v>0</v>
      </c>
      <c r="T285" s="31">
        <f>('Daten SFK'!S228)*$A$285</f>
        <v>0</v>
      </c>
      <c r="U285" s="31">
        <f>('Daten SFK'!T228)*$A$285</f>
        <v>0</v>
      </c>
      <c r="V285" s="31">
        <f>('Daten SFK'!U228)*$A$285</f>
        <v>0</v>
      </c>
      <c r="W285" s="31">
        <f>('Daten SFK'!V228)*$A$285</f>
        <v>0</v>
      </c>
      <c r="X285" s="14"/>
      <c r="Y285" s="35">
        <v>4</v>
      </c>
    </row>
    <row r="286" spans="1:25" x14ac:dyDescent="0.25">
      <c r="A286" s="25">
        <v>0</v>
      </c>
      <c r="B286" s="70"/>
      <c r="C286" s="29" t="str">
        <f>'Daten SFK'!B229</f>
        <v>Mungbohne. Samen. trocken</v>
      </c>
      <c r="D286" s="31">
        <f>('Daten SFK'!C229)*$A$286</f>
        <v>0</v>
      </c>
      <c r="E286" s="31">
        <f>('Daten SFK'!D229)*$A$286</f>
        <v>0</v>
      </c>
      <c r="F286" s="31">
        <f>('Daten SFK'!E229)*$A$286</f>
        <v>0</v>
      </c>
      <c r="G286" s="31">
        <f>('Daten SFK'!F229)*$A$286</f>
        <v>0</v>
      </c>
      <c r="H286" s="31">
        <f>('Daten SFK'!G229)*$A$286</f>
        <v>0</v>
      </c>
      <c r="I286" s="31">
        <f>('Daten SFK'!H229)*$A$286</f>
        <v>0</v>
      </c>
      <c r="J286" s="31">
        <f>('Daten SFK'!I229)*$A$286</f>
        <v>0</v>
      </c>
      <c r="K286" s="31">
        <f>('Daten SFK'!J229)*$A$286</f>
        <v>0</v>
      </c>
      <c r="L286" s="31">
        <f>('Daten SFK'!K229)*$A$286</f>
        <v>0</v>
      </c>
      <c r="M286" s="31">
        <f>('Daten SFK'!L229)*$A$286</f>
        <v>0</v>
      </c>
      <c r="N286" s="31">
        <f>('Daten SFK'!M229)*$A$286</f>
        <v>0</v>
      </c>
      <c r="O286" s="31">
        <f>('Daten SFK'!N229)*$A$286</f>
        <v>0</v>
      </c>
      <c r="P286" s="31">
        <f>('Daten SFK'!O229)*$A$286</f>
        <v>0</v>
      </c>
      <c r="Q286" s="31">
        <f>('Daten SFK'!P229)*$A$286</f>
        <v>0</v>
      </c>
      <c r="R286" s="31">
        <f>('Daten SFK'!Q229)*$A$286</f>
        <v>0</v>
      </c>
      <c r="S286" s="31">
        <f>('Daten SFK'!R229)*$A$286</f>
        <v>0</v>
      </c>
      <c r="T286" s="31">
        <f>('Daten SFK'!S229)*$A$286</f>
        <v>0</v>
      </c>
      <c r="U286" s="31">
        <f>('Daten SFK'!T229)*$A$286</f>
        <v>0</v>
      </c>
      <c r="V286" s="31">
        <f>('Daten SFK'!U229)*$A$286</f>
        <v>0</v>
      </c>
      <c r="W286" s="31">
        <f>('Daten SFK'!V229)*$A$286</f>
        <v>0</v>
      </c>
      <c r="X286" s="14"/>
      <c r="Y286" s="35">
        <v>4</v>
      </c>
    </row>
    <row r="287" spans="1:25" x14ac:dyDescent="0.25">
      <c r="A287" s="25">
        <v>0</v>
      </c>
      <c r="B287" s="70"/>
      <c r="C287" s="29" t="str">
        <f>'Daten SFK'!B230</f>
        <v>Münsterkäse. 45% Fett i.Tr.</v>
      </c>
      <c r="D287" s="31">
        <f>('Daten SFK'!C230)*$A$287</f>
        <v>0</v>
      </c>
      <c r="E287" s="31">
        <f>('Daten SFK'!D230)*$A$287</f>
        <v>0</v>
      </c>
      <c r="F287" s="31">
        <f>('Daten SFK'!E230)*$A$287</f>
        <v>0</v>
      </c>
      <c r="G287" s="31">
        <f>('Daten SFK'!F230)*$A$287</f>
        <v>0</v>
      </c>
      <c r="H287" s="31">
        <f>('Daten SFK'!G230)*$A$287</f>
        <v>0</v>
      </c>
      <c r="I287" s="31">
        <f>('Daten SFK'!H230)*$A$287</f>
        <v>0</v>
      </c>
      <c r="J287" s="31">
        <f>('Daten SFK'!I230)*$A$287</f>
        <v>0</v>
      </c>
      <c r="K287" s="31">
        <f>('Daten SFK'!J230)*$A$287</f>
        <v>0</v>
      </c>
      <c r="L287" s="31">
        <f>('Daten SFK'!K230)*$A$287</f>
        <v>0</v>
      </c>
      <c r="M287" s="31">
        <f>('Daten SFK'!L230)*$A$287</f>
        <v>0</v>
      </c>
      <c r="N287" s="31">
        <f>('Daten SFK'!M230)*$A$287</f>
        <v>0</v>
      </c>
      <c r="O287" s="31">
        <f>('Daten SFK'!N230)*$A$287</f>
        <v>0</v>
      </c>
      <c r="P287" s="31">
        <f>('Daten SFK'!O230)*$A$287</f>
        <v>0</v>
      </c>
      <c r="Q287" s="31">
        <f>('Daten SFK'!P230)*$A$287</f>
        <v>0</v>
      </c>
      <c r="R287" s="31">
        <f>('Daten SFK'!Q230)*$A$287</f>
        <v>0</v>
      </c>
      <c r="S287" s="31">
        <f>('Daten SFK'!R230)*$A$287</f>
        <v>0</v>
      </c>
      <c r="T287" s="31">
        <f>('Daten SFK'!S230)*$A$287</f>
        <v>0</v>
      </c>
      <c r="U287" s="31">
        <f>('Daten SFK'!T230)*$A$287</f>
        <v>0</v>
      </c>
      <c r="V287" s="31">
        <f>('Daten SFK'!U230)*$A$287</f>
        <v>0</v>
      </c>
      <c r="W287" s="31">
        <f>('Daten SFK'!V230)*$A$287</f>
        <v>0</v>
      </c>
      <c r="X287" s="14"/>
      <c r="Y287" s="35">
        <v>4</v>
      </c>
    </row>
    <row r="288" spans="1:25" x14ac:dyDescent="0.25">
      <c r="A288" s="25">
        <v>0</v>
      </c>
      <c r="B288" s="70"/>
      <c r="C288" s="29" t="str">
        <f>'Daten SFK'!B231</f>
        <v>Münsterkäse. 50% Fett i.Tr.</v>
      </c>
      <c r="D288" s="31">
        <f>('Daten SFK'!C231)*$A$288</f>
        <v>0</v>
      </c>
      <c r="E288" s="31">
        <f>('Daten SFK'!D231)*$A$288</f>
        <v>0</v>
      </c>
      <c r="F288" s="31">
        <f>('Daten SFK'!E231)*$A$288</f>
        <v>0</v>
      </c>
      <c r="G288" s="31">
        <f>('Daten SFK'!F231)*$A$288</f>
        <v>0</v>
      </c>
      <c r="H288" s="31">
        <f>('Daten SFK'!G231)*$A$288</f>
        <v>0</v>
      </c>
      <c r="I288" s="31">
        <f>('Daten SFK'!H231)*$A$288</f>
        <v>0</v>
      </c>
      <c r="J288" s="31">
        <f>('Daten SFK'!I231)*$A$288</f>
        <v>0</v>
      </c>
      <c r="K288" s="31">
        <f>('Daten SFK'!J231)*$A$288</f>
        <v>0</v>
      </c>
      <c r="L288" s="31">
        <f>('Daten SFK'!K231)*$A$288</f>
        <v>0</v>
      </c>
      <c r="M288" s="31">
        <f>('Daten SFK'!L231)*$A$288</f>
        <v>0</v>
      </c>
      <c r="N288" s="31">
        <f>('Daten SFK'!M231)*$A$288</f>
        <v>0</v>
      </c>
      <c r="O288" s="31">
        <f>('Daten SFK'!N231)*$A$288</f>
        <v>0</v>
      </c>
      <c r="P288" s="31">
        <f>('Daten SFK'!O231)*$A$288</f>
        <v>0</v>
      </c>
      <c r="Q288" s="31">
        <f>('Daten SFK'!P231)*$A$288</f>
        <v>0</v>
      </c>
      <c r="R288" s="31">
        <f>('Daten SFK'!Q231)*$A$288</f>
        <v>0</v>
      </c>
      <c r="S288" s="31">
        <f>('Daten SFK'!R231)*$A$288</f>
        <v>0</v>
      </c>
      <c r="T288" s="31">
        <f>('Daten SFK'!S231)*$A$288</f>
        <v>0</v>
      </c>
      <c r="U288" s="31">
        <f>('Daten SFK'!T231)*$A$288</f>
        <v>0</v>
      </c>
      <c r="V288" s="31">
        <f>('Daten SFK'!U231)*$A$288</f>
        <v>0</v>
      </c>
      <c r="W288" s="31">
        <f>('Daten SFK'!V231)*$A$288</f>
        <v>0</v>
      </c>
      <c r="X288" s="14"/>
      <c r="Y288" s="35">
        <v>4</v>
      </c>
    </row>
    <row r="289" spans="1:25" x14ac:dyDescent="0.25">
      <c r="A289" s="25">
        <v>0</v>
      </c>
      <c r="B289" s="70"/>
      <c r="C289" s="29" t="str">
        <f>'Daten SFK'!B232</f>
        <v>Ölsardine. abgetropft</v>
      </c>
      <c r="D289" s="31">
        <f>('Daten SFK'!C232)*$A$289</f>
        <v>0</v>
      </c>
      <c r="E289" s="31">
        <f>('Daten SFK'!D232)*$A$289</f>
        <v>0</v>
      </c>
      <c r="F289" s="31">
        <f>('Daten SFK'!E232)*$A$289</f>
        <v>0</v>
      </c>
      <c r="G289" s="31">
        <f>('Daten SFK'!F232)*$A$289</f>
        <v>0</v>
      </c>
      <c r="H289" s="31">
        <f>('Daten SFK'!G232)*$A$289</f>
        <v>0</v>
      </c>
      <c r="I289" s="31">
        <f>('Daten SFK'!H232)*$A$289</f>
        <v>0</v>
      </c>
      <c r="J289" s="31">
        <f>('Daten SFK'!I232)*$A$289</f>
        <v>0</v>
      </c>
      <c r="K289" s="31">
        <f>('Daten SFK'!J232)*$A$289</f>
        <v>0</v>
      </c>
      <c r="L289" s="31">
        <f>('Daten SFK'!K232)*$A$289</f>
        <v>0</v>
      </c>
      <c r="M289" s="31">
        <f>('Daten SFK'!L232)*$A$289</f>
        <v>0</v>
      </c>
      <c r="N289" s="31">
        <f>('Daten SFK'!M232)*$A$289</f>
        <v>0</v>
      </c>
      <c r="O289" s="31">
        <f>('Daten SFK'!N232)*$A$289</f>
        <v>0</v>
      </c>
      <c r="P289" s="31">
        <f>('Daten SFK'!O232)*$A$289</f>
        <v>0</v>
      </c>
      <c r="Q289" s="31">
        <f>('Daten SFK'!P232)*$A$289</f>
        <v>0</v>
      </c>
      <c r="R289" s="31">
        <f>('Daten SFK'!Q232)*$A$289</f>
        <v>0</v>
      </c>
      <c r="S289" s="31">
        <f>('Daten SFK'!R232)*$A$289</f>
        <v>0</v>
      </c>
      <c r="T289" s="31">
        <f>('Daten SFK'!S232)*$A$289</f>
        <v>0</v>
      </c>
      <c r="U289" s="31">
        <f>('Daten SFK'!T232)*$A$289</f>
        <v>0</v>
      </c>
      <c r="V289" s="31">
        <f>('Daten SFK'!U232)*$A$289</f>
        <v>0</v>
      </c>
      <c r="W289" s="31">
        <f>('Daten SFK'!V232)*$A$289</f>
        <v>0</v>
      </c>
      <c r="X289" s="14"/>
      <c r="Y289" s="35">
        <v>4</v>
      </c>
    </row>
    <row r="290" spans="1:25" x14ac:dyDescent="0.25">
      <c r="A290" s="25">
        <v>0</v>
      </c>
      <c r="B290" s="70"/>
      <c r="C290" s="29" t="str">
        <f>'Daten SFK'!B233</f>
        <v>Orange, Apfelsine</v>
      </c>
      <c r="D290" s="31">
        <f>('Daten SFK'!C233)*$A$290</f>
        <v>0</v>
      </c>
      <c r="E290" s="31">
        <f>('Daten SFK'!D233)*$A$290</f>
        <v>0</v>
      </c>
      <c r="F290" s="31">
        <f>('Daten SFK'!E233)*$A$290</f>
        <v>0</v>
      </c>
      <c r="G290" s="31">
        <f>('Daten SFK'!F233)*$A$290</f>
        <v>0</v>
      </c>
      <c r="H290" s="31">
        <f>('Daten SFK'!G233)*$A$290</f>
        <v>0</v>
      </c>
      <c r="I290" s="31">
        <f>('Daten SFK'!H233)*$A$290</f>
        <v>0</v>
      </c>
      <c r="J290" s="31">
        <f>('Daten SFK'!I233)*$A$290</f>
        <v>0</v>
      </c>
      <c r="K290" s="31">
        <f>('Daten SFK'!J233)*$A$290</f>
        <v>0</v>
      </c>
      <c r="L290" s="31">
        <f>('Daten SFK'!K233)*$A$290</f>
        <v>0</v>
      </c>
      <c r="M290" s="31">
        <f>('Daten SFK'!L233)*$A$290</f>
        <v>0</v>
      </c>
      <c r="N290" s="31">
        <f>('Daten SFK'!M233)*$A$290</f>
        <v>0</v>
      </c>
      <c r="O290" s="31">
        <f>('Daten SFK'!N233)*$A$290</f>
        <v>0</v>
      </c>
      <c r="P290" s="31">
        <f>('Daten SFK'!O233)*$A$290</f>
        <v>0</v>
      </c>
      <c r="Q290" s="31">
        <f>('Daten SFK'!P233)*$A$290</f>
        <v>0</v>
      </c>
      <c r="R290" s="31">
        <f>('Daten SFK'!Q233)*$A$290</f>
        <v>0</v>
      </c>
      <c r="S290" s="31">
        <f>('Daten SFK'!R233)*$A$290</f>
        <v>0</v>
      </c>
      <c r="T290" s="31">
        <f>('Daten SFK'!S233)*$A$290</f>
        <v>0</v>
      </c>
      <c r="U290" s="31">
        <f>('Daten SFK'!T233)*$A$290</f>
        <v>0</v>
      </c>
      <c r="V290" s="31">
        <f>('Daten SFK'!U233)*$A$290</f>
        <v>0</v>
      </c>
      <c r="W290" s="31">
        <f>('Daten SFK'!V233)*$A$290</f>
        <v>0</v>
      </c>
      <c r="X290" s="14"/>
      <c r="Y290" s="35">
        <v>4</v>
      </c>
    </row>
    <row r="291" spans="1:25" x14ac:dyDescent="0.25">
      <c r="A291" s="25">
        <v>0</v>
      </c>
      <c r="B291" s="70"/>
      <c r="C291" s="29" t="str">
        <f>'Daten SFK'!B234</f>
        <v>Orangensaft, Apfelsinensaft, ungesüsst</v>
      </c>
      <c r="D291" s="31">
        <f>('Daten SFK'!C234)*$A$291</f>
        <v>0</v>
      </c>
      <c r="E291" s="31">
        <f>('Daten SFK'!D234)*$A$291</f>
        <v>0</v>
      </c>
      <c r="F291" s="31">
        <f>('Daten SFK'!E234)*$A$291</f>
        <v>0</v>
      </c>
      <c r="G291" s="31">
        <f>('Daten SFK'!F234)*$A$291</f>
        <v>0</v>
      </c>
      <c r="H291" s="31">
        <f>('Daten SFK'!G234)*$A$291</f>
        <v>0</v>
      </c>
      <c r="I291" s="31">
        <f>('Daten SFK'!H234)*$A$291</f>
        <v>0</v>
      </c>
      <c r="J291" s="31">
        <f>('Daten SFK'!I234)*$A$291</f>
        <v>0</v>
      </c>
      <c r="K291" s="31">
        <f>('Daten SFK'!J234)*$A$291</f>
        <v>0</v>
      </c>
      <c r="L291" s="31">
        <f>('Daten SFK'!K234)*$A$291</f>
        <v>0</v>
      </c>
      <c r="M291" s="31">
        <f>('Daten SFK'!L234)*$A$291</f>
        <v>0</v>
      </c>
      <c r="N291" s="31">
        <f>('Daten SFK'!M234)*$A$291</f>
        <v>0</v>
      </c>
      <c r="O291" s="31">
        <f>('Daten SFK'!N234)*$A$291</f>
        <v>0</v>
      </c>
      <c r="P291" s="31">
        <f>('Daten SFK'!O234)*$A$291</f>
        <v>0</v>
      </c>
      <c r="Q291" s="31">
        <f>('Daten SFK'!P234)*$A$291</f>
        <v>0</v>
      </c>
      <c r="R291" s="31">
        <f>('Daten SFK'!Q234)*$A$291</f>
        <v>0</v>
      </c>
      <c r="S291" s="31">
        <f>('Daten SFK'!R234)*$A$291</f>
        <v>0</v>
      </c>
      <c r="T291" s="31">
        <f>('Daten SFK'!S234)*$A$291</f>
        <v>0</v>
      </c>
      <c r="U291" s="31">
        <f>('Daten SFK'!T234)*$A$291</f>
        <v>0</v>
      </c>
      <c r="V291" s="31">
        <f>('Daten SFK'!U234)*$A$291</f>
        <v>0</v>
      </c>
      <c r="W291" s="31">
        <f>('Daten SFK'!V234)*$A$291</f>
        <v>0</v>
      </c>
      <c r="X291" s="14"/>
      <c r="Y291" s="35">
        <v>4</v>
      </c>
    </row>
    <row r="292" spans="1:25" x14ac:dyDescent="0.25">
      <c r="A292" s="25">
        <v>0</v>
      </c>
      <c r="B292" s="70"/>
      <c r="C292" s="29" t="str">
        <f>'Daten SFK'!B235</f>
        <v>Paprikaschote. grün</v>
      </c>
      <c r="D292" s="31">
        <f>('Daten SFK'!C235)*$A$292</f>
        <v>0</v>
      </c>
      <c r="E292" s="31">
        <f>('Daten SFK'!D235)*$A$292</f>
        <v>0</v>
      </c>
      <c r="F292" s="31">
        <f>('Daten SFK'!E235)*$A$292</f>
        <v>0</v>
      </c>
      <c r="G292" s="31">
        <f>('Daten SFK'!F235)*$A$292</f>
        <v>0</v>
      </c>
      <c r="H292" s="31">
        <f>('Daten SFK'!G235)*$A$292</f>
        <v>0</v>
      </c>
      <c r="I292" s="31">
        <f>('Daten SFK'!H235)*$A$292</f>
        <v>0</v>
      </c>
      <c r="J292" s="31">
        <f>('Daten SFK'!I235)*$A$292</f>
        <v>0</v>
      </c>
      <c r="K292" s="31">
        <f>('Daten SFK'!J235)*$A$292</f>
        <v>0</v>
      </c>
      <c r="L292" s="31">
        <f>('Daten SFK'!K235)*$A$292</f>
        <v>0</v>
      </c>
      <c r="M292" s="31">
        <f>('Daten SFK'!L235)*$A$292</f>
        <v>0</v>
      </c>
      <c r="N292" s="31">
        <f>('Daten SFK'!M235)*$A$292</f>
        <v>0</v>
      </c>
      <c r="O292" s="31">
        <f>('Daten SFK'!N235)*$A$292</f>
        <v>0</v>
      </c>
      <c r="P292" s="31">
        <f>('Daten SFK'!O235)*$A$292</f>
        <v>0</v>
      </c>
      <c r="Q292" s="31">
        <f>('Daten SFK'!P235)*$A$292</f>
        <v>0</v>
      </c>
      <c r="R292" s="31">
        <f>('Daten SFK'!Q235)*$A$292</f>
        <v>0</v>
      </c>
      <c r="S292" s="31">
        <f>('Daten SFK'!R235)*$A$292</f>
        <v>0</v>
      </c>
      <c r="T292" s="31">
        <f>('Daten SFK'!S235)*$A$292</f>
        <v>0</v>
      </c>
      <c r="U292" s="31">
        <f>('Daten SFK'!T235)*$A$292</f>
        <v>0</v>
      </c>
      <c r="V292" s="31">
        <f>('Daten SFK'!U235)*$A$292</f>
        <v>0</v>
      </c>
      <c r="W292" s="31">
        <f>('Daten SFK'!V235)*$A$292</f>
        <v>0</v>
      </c>
      <c r="X292" s="14"/>
      <c r="Y292" s="35">
        <v>4</v>
      </c>
    </row>
    <row r="293" spans="1:25" x14ac:dyDescent="0.25">
      <c r="A293" s="25">
        <v>0</v>
      </c>
      <c r="B293" s="70"/>
      <c r="C293" s="29" t="str">
        <f>'Daten SFK'!B236</f>
        <v>Paranuss</v>
      </c>
      <c r="D293" s="31">
        <f>('Daten SFK'!C236)*$A$293</f>
        <v>0</v>
      </c>
      <c r="E293" s="31">
        <f>('Daten SFK'!D236)*$A$293</f>
        <v>0</v>
      </c>
      <c r="F293" s="31">
        <f>('Daten SFK'!E236)*$A$293</f>
        <v>0</v>
      </c>
      <c r="G293" s="31">
        <f>('Daten SFK'!F236)*$A$293</f>
        <v>0</v>
      </c>
      <c r="H293" s="31">
        <f>('Daten SFK'!G236)*$A$293</f>
        <v>0</v>
      </c>
      <c r="I293" s="31">
        <f>('Daten SFK'!H236)*$A$293</f>
        <v>0</v>
      </c>
      <c r="J293" s="31">
        <f>('Daten SFK'!I236)*$A$293</f>
        <v>0</v>
      </c>
      <c r="K293" s="31">
        <f>('Daten SFK'!J236)*$A$293</f>
        <v>0</v>
      </c>
      <c r="L293" s="31">
        <f>('Daten SFK'!K236)*$A$293</f>
        <v>0</v>
      </c>
      <c r="M293" s="31">
        <f>('Daten SFK'!L236)*$A$293</f>
        <v>0</v>
      </c>
      <c r="N293" s="31">
        <f>('Daten SFK'!M236)*$A$293</f>
        <v>0</v>
      </c>
      <c r="O293" s="31">
        <f>('Daten SFK'!N236)*$A$293</f>
        <v>0</v>
      </c>
      <c r="P293" s="31">
        <f>('Daten SFK'!O236)*$A$293</f>
        <v>0</v>
      </c>
      <c r="Q293" s="31">
        <f>('Daten SFK'!P236)*$A$293</f>
        <v>0</v>
      </c>
      <c r="R293" s="31">
        <f>('Daten SFK'!Q236)*$A$293</f>
        <v>0</v>
      </c>
      <c r="S293" s="31">
        <f>('Daten SFK'!R236)*$A$293</f>
        <v>0</v>
      </c>
      <c r="T293" s="31">
        <f>('Daten SFK'!S236)*$A$293</f>
        <v>0</v>
      </c>
      <c r="U293" s="31">
        <f>('Daten SFK'!T236)*$A$293</f>
        <v>0</v>
      </c>
      <c r="V293" s="31">
        <f>('Daten SFK'!U236)*$A$293</f>
        <v>0</v>
      </c>
      <c r="W293" s="31">
        <f>('Daten SFK'!V236)*$A$293</f>
        <v>0</v>
      </c>
      <c r="X293" s="14"/>
      <c r="Y293" s="35">
        <v>4</v>
      </c>
    </row>
    <row r="294" spans="1:25" x14ac:dyDescent="0.25">
      <c r="A294" s="25">
        <v>0</v>
      </c>
      <c r="B294" s="70"/>
      <c r="C294" s="29" t="str">
        <f>'Daten SFK'!B237</f>
        <v>Parmesan, 3.6%</v>
      </c>
      <c r="D294" s="31">
        <f>('Daten SFK'!C237)*$A$294</f>
        <v>0</v>
      </c>
      <c r="E294" s="31">
        <f>('Daten SFK'!D237)*$A$294</f>
        <v>0</v>
      </c>
      <c r="F294" s="31">
        <f>('Daten SFK'!E237)*$A$294</f>
        <v>0</v>
      </c>
      <c r="G294" s="31">
        <f>('Daten SFK'!F237)*$A$294</f>
        <v>0</v>
      </c>
      <c r="H294" s="31">
        <f>('Daten SFK'!G237)*$A$294</f>
        <v>0</v>
      </c>
      <c r="I294" s="31">
        <f>('Daten SFK'!H237)*$A$294</f>
        <v>0</v>
      </c>
      <c r="J294" s="31">
        <f>('Daten SFK'!I237)*$A$294</f>
        <v>0</v>
      </c>
      <c r="K294" s="31">
        <f>('Daten SFK'!J237)*$A$294</f>
        <v>0</v>
      </c>
      <c r="L294" s="31">
        <f>('Daten SFK'!K237)*$A$294</f>
        <v>0</v>
      </c>
      <c r="M294" s="31">
        <f>('Daten SFK'!L237)*$A$294</f>
        <v>0</v>
      </c>
      <c r="N294" s="31">
        <f>('Daten SFK'!M237)*$A$294</f>
        <v>0</v>
      </c>
      <c r="O294" s="31">
        <f>('Daten SFK'!N237)*$A$294</f>
        <v>0</v>
      </c>
      <c r="P294" s="31">
        <f>('Daten SFK'!O237)*$A$294</f>
        <v>0</v>
      </c>
      <c r="Q294" s="31">
        <f>('Daten SFK'!P237)*$A$294</f>
        <v>0</v>
      </c>
      <c r="R294" s="31">
        <f>('Daten SFK'!Q237)*$A$294</f>
        <v>0</v>
      </c>
      <c r="S294" s="31">
        <f>('Daten SFK'!R237)*$A$294</f>
        <v>0</v>
      </c>
      <c r="T294" s="31">
        <f>('Daten SFK'!S237)*$A$294</f>
        <v>0</v>
      </c>
      <c r="U294" s="31">
        <f>('Daten SFK'!T237)*$A$294</f>
        <v>0</v>
      </c>
      <c r="V294" s="31">
        <f>('Daten SFK'!U237)*$A$294</f>
        <v>0</v>
      </c>
      <c r="W294" s="31">
        <f>('Daten SFK'!V237)*$A$294</f>
        <v>0</v>
      </c>
      <c r="X294" s="14"/>
      <c r="Y294" s="35">
        <v>4</v>
      </c>
    </row>
    <row r="295" spans="1:25" x14ac:dyDescent="0.25">
      <c r="A295" s="25">
        <v>0</v>
      </c>
      <c r="B295" s="70"/>
      <c r="C295" s="29" t="str">
        <f>'Daten SFK'!B238</f>
        <v>Pastinake</v>
      </c>
      <c r="D295" s="31">
        <f>('Daten SFK'!C238)*$A$295</f>
        <v>0</v>
      </c>
      <c r="E295" s="31">
        <f>('Daten SFK'!D238)*$A$295</f>
        <v>0</v>
      </c>
      <c r="F295" s="31">
        <f>('Daten SFK'!E238)*$A$295</f>
        <v>0</v>
      </c>
      <c r="G295" s="31">
        <f>('Daten SFK'!F238)*$A$295</f>
        <v>0</v>
      </c>
      <c r="H295" s="31">
        <f>('Daten SFK'!G238)*$A$295</f>
        <v>0</v>
      </c>
      <c r="I295" s="31">
        <f>('Daten SFK'!H238)*$A$295</f>
        <v>0</v>
      </c>
      <c r="J295" s="31">
        <f>('Daten SFK'!I238)*$A$295</f>
        <v>0</v>
      </c>
      <c r="K295" s="31">
        <f>('Daten SFK'!J238)*$A$295</f>
        <v>0</v>
      </c>
      <c r="L295" s="31">
        <f>('Daten SFK'!K238)*$A$295</f>
        <v>0</v>
      </c>
      <c r="M295" s="31">
        <f>('Daten SFK'!L238)*$A$295</f>
        <v>0</v>
      </c>
      <c r="N295" s="31">
        <f>('Daten SFK'!M238)*$A$295</f>
        <v>0</v>
      </c>
      <c r="O295" s="31">
        <f>('Daten SFK'!N238)*$A$295</f>
        <v>0</v>
      </c>
      <c r="P295" s="31">
        <f>('Daten SFK'!O238)*$A$295</f>
        <v>0</v>
      </c>
      <c r="Q295" s="31">
        <f>('Daten SFK'!P238)*$A$295</f>
        <v>0</v>
      </c>
      <c r="R295" s="31">
        <f>('Daten SFK'!Q238)*$A$295</f>
        <v>0</v>
      </c>
      <c r="S295" s="31">
        <f>('Daten SFK'!R238)*$A$295</f>
        <v>0</v>
      </c>
      <c r="T295" s="31">
        <f>('Daten SFK'!S238)*$A$295</f>
        <v>0</v>
      </c>
      <c r="U295" s="31">
        <f>('Daten SFK'!T238)*$A$295</f>
        <v>0</v>
      </c>
      <c r="V295" s="31">
        <f>('Daten SFK'!U238)*$A$295</f>
        <v>0</v>
      </c>
      <c r="W295" s="31">
        <f>('Daten SFK'!V238)*$A$295</f>
        <v>0</v>
      </c>
      <c r="X295" s="14"/>
      <c r="Y295" s="35">
        <v>4</v>
      </c>
    </row>
    <row r="296" spans="1:25" x14ac:dyDescent="0.25">
      <c r="A296" s="25">
        <v>0</v>
      </c>
      <c r="B296" s="70"/>
      <c r="C296" s="29" t="str">
        <f>'Daten SFK'!B239</f>
        <v>Petersilienblatt</v>
      </c>
      <c r="D296" s="31">
        <f>('Daten SFK'!C239)*$A$296</f>
        <v>0</v>
      </c>
      <c r="E296" s="31">
        <f>('Daten SFK'!D239)*$A$296</f>
        <v>0</v>
      </c>
      <c r="F296" s="31">
        <f>('Daten SFK'!E239)*$A$296</f>
        <v>0</v>
      </c>
      <c r="G296" s="31">
        <f>('Daten SFK'!F239)*$A$296</f>
        <v>0</v>
      </c>
      <c r="H296" s="31">
        <f>('Daten SFK'!G239)*$A$296</f>
        <v>0</v>
      </c>
      <c r="I296" s="31">
        <f>('Daten SFK'!H239)*$A$296</f>
        <v>0</v>
      </c>
      <c r="J296" s="31">
        <f>('Daten SFK'!I239)*$A$296</f>
        <v>0</v>
      </c>
      <c r="K296" s="31">
        <f>('Daten SFK'!J239)*$A$296</f>
        <v>0</v>
      </c>
      <c r="L296" s="31">
        <f>('Daten SFK'!K239)*$A$296</f>
        <v>0</v>
      </c>
      <c r="M296" s="31">
        <f>('Daten SFK'!L239)*$A$296</f>
        <v>0</v>
      </c>
      <c r="N296" s="31">
        <f>('Daten SFK'!M239)*$A$296</f>
        <v>0</v>
      </c>
      <c r="O296" s="31">
        <f>('Daten SFK'!N239)*$A$296</f>
        <v>0</v>
      </c>
      <c r="P296" s="31">
        <f>('Daten SFK'!O239)*$A$296</f>
        <v>0</v>
      </c>
      <c r="Q296" s="31">
        <f>('Daten SFK'!P239)*$A$296</f>
        <v>0</v>
      </c>
      <c r="R296" s="31">
        <f>('Daten SFK'!Q239)*$A$296</f>
        <v>0</v>
      </c>
      <c r="S296" s="31">
        <f>('Daten SFK'!R239)*$A$296</f>
        <v>0</v>
      </c>
      <c r="T296" s="31">
        <f>('Daten SFK'!S239)*$A$296</f>
        <v>0</v>
      </c>
      <c r="U296" s="31">
        <f>('Daten SFK'!T239)*$A$296</f>
        <v>0</v>
      </c>
      <c r="V296" s="31">
        <f>('Daten SFK'!U239)*$A$296</f>
        <v>0</v>
      </c>
      <c r="W296" s="31">
        <f>('Daten SFK'!V239)*$A$296</f>
        <v>0</v>
      </c>
      <c r="X296" s="14"/>
      <c r="Y296" s="35">
        <v>4</v>
      </c>
    </row>
    <row r="297" spans="1:25" x14ac:dyDescent="0.25">
      <c r="A297" s="25">
        <v>0</v>
      </c>
      <c r="B297" s="70"/>
      <c r="C297" s="29" t="str">
        <f>'Daten SFK'!B240</f>
        <v>Petersilienwurzel</v>
      </c>
      <c r="D297" s="31">
        <f>('Daten SFK'!C240)*$A$297</f>
        <v>0</v>
      </c>
      <c r="E297" s="31">
        <f>('Daten SFK'!D240)*$A$297</f>
        <v>0</v>
      </c>
      <c r="F297" s="31">
        <f>('Daten SFK'!E240)*$A$297</f>
        <v>0</v>
      </c>
      <c r="G297" s="31">
        <f>('Daten SFK'!F240)*$A$297</f>
        <v>0</v>
      </c>
      <c r="H297" s="31">
        <f>('Daten SFK'!G240)*$A$297</f>
        <v>0</v>
      </c>
      <c r="I297" s="31">
        <f>('Daten SFK'!H240)*$A$297</f>
        <v>0</v>
      </c>
      <c r="J297" s="31">
        <f>('Daten SFK'!I240)*$A$297</f>
        <v>0</v>
      </c>
      <c r="K297" s="31">
        <f>('Daten SFK'!J240)*$A$297</f>
        <v>0</v>
      </c>
      <c r="L297" s="31">
        <f>('Daten SFK'!K240)*$A$297</f>
        <v>0</v>
      </c>
      <c r="M297" s="31">
        <f>('Daten SFK'!L240)*$A$297</f>
        <v>0</v>
      </c>
      <c r="N297" s="31">
        <f>('Daten SFK'!M240)*$A$297</f>
        <v>0</v>
      </c>
      <c r="O297" s="31">
        <f>('Daten SFK'!N240)*$A$297</f>
        <v>0</v>
      </c>
      <c r="P297" s="31">
        <f>('Daten SFK'!O240)*$A$297</f>
        <v>0</v>
      </c>
      <c r="Q297" s="31">
        <f>('Daten SFK'!P240)*$A$297</f>
        <v>0</v>
      </c>
      <c r="R297" s="31">
        <f>('Daten SFK'!Q240)*$A$297</f>
        <v>0</v>
      </c>
      <c r="S297" s="31">
        <f>('Daten SFK'!R240)*$A$297</f>
        <v>0</v>
      </c>
      <c r="T297" s="31">
        <f>('Daten SFK'!S240)*$A$297</f>
        <v>0</v>
      </c>
      <c r="U297" s="31">
        <f>('Daten SFK'!T240)*$A$297</f>
        <v>0</v>
      </c>
      <c r="V297" s="31">
        <f>('Daten SFK'!U240)*$A$297</f>
        <v>0</v>
      </c>
      <c r="W297" s="31">
        <f>('Daten SFK'!V240)*$A$297</f>
        <v>0</v>
      </c>
      <c r="X297" s="14"/>
      <c r="Y297" s="35">
        <v>4</v>
      </c>
    </row>
    <row r="298" spans="1:25" x14ac:dyDescent="0.25">
      <c r="A298" s="25">
        <v>0</v>
      </c>
      <c r="B298" s="70"/>
      <c r="C298" s="29" t="str">
        <f>'Daten SFK'!B241</f>
        <v>Pferdefleisch</v>
      </c>
      <c r="D298" s="31">
        <f>('Daten SFK'!C241)*$A$298</f>
        <v>0</v>
      </c>
      <c r="E298" s="31">
        <f>('Daten SFK'!D241)*$A$298</f>
        <v>0</v>
      </c>
      <c r="F298" s="31">
        <f>('Daten SFK'!E241)*$A$298</f>
        <v>0</v>
      </c>
      <c r="G298" s="31">
        <f>('Daten SFK'!F241)*$A$298</f>
        <v>0</v>
      </c>
      <c r="H298" s="31">
        <f>('Daten SFK'!G241)*$A$298</f>
        <v>0</v>
      </c>
      <c r="I298" s="31">
        <f>('Daten SFK'!H241)*$A$298</f>
        <v>0</v>
      </c>
      <c r="J298" s="31">
        <f>('Daten SFK'!I241)*$A$298</f>
        <v>0</v>
      </c>
      <c r="K298" s="31">
        <f>('Daten SFK'!J241)*$A$298</f>
        <v>0</v>
      </c>
      <c r="L298" s="31">
        <f>('Daten SFK'!K241)*$A$298</f>
        <v>0</v>
      </c>
      <c r="M298" s="31">
        <f>('Daten SFK'!L241)*$A$298</f>
        <v>0</v>
      </c>
      <c r="N298" s="31">
        <f>('Daten SFK'!M241)*$A$298</f>
        <v>0</v>
      </c>
      <c r="O298" s="31">
        <f>('Daten SFK'!N241)*$A$298</f>
        <v>0</v>
      </c>
      <c r="P298" s="31">
        <f>('Daten SFK'!O241)*$A$298</f>
        <v>0</v>
      </c>
      <c r="Q298" s="31">
        <f>('Daten SFK'!P241)*$A$298</f>
        <v>0</v>
      </c>
      <c r="R298" s="31">
        <f>('Daten SFK'!Q241)*$A$298</f>
        <v>0</v>
      </c>
      <c r="S298" s="31">
        <f>('Daten SFK'!R241)*$A$298</f>
        <v>0</v>
      </c>
      <c r="T298" s="31">
        <f>('Daten SFK'!S241)*$A$298</f>
        <v>0</v>
      </c>
      <c r="U298" s="31">
        <f>('Daten SFK'!T241)*$A$298</f>
        <v>0</v>
      </c>
      <c r="V298" s="31">
        <f>('Daten SFK'!U241)*$A$298</f>
        <v>0</v>
      </c>
      <c r="W298" s="31">
        <f>('Daten SFK'!V241)*$A$298</f>
        <v>0</v>
      </c>
      <c r="X298" s="14"/>
      <c r="Y298" s="35">
        <v>4</v>
      </c>
    </row>
    <row r="299" spans="1:25" x14ac:dyDescent="0.25">
      <c r="A299" s="25">
        <v>0</v>
      </c>
      <c r="B299" s="70"/>
      <c r="C299" s="29" t="str">
        <f>'Daten SFK'!B242</f>
        <v>Pfifferling, frisch, Rehling</v>
      </c>
      <c r="D299" s="31">
        <f>('Daten SFK'!C242)*$A$299</f>
        <v>0</v>
      </c>
      <c r="E299" s="31">
        <f>('Daten SFK'!D242)*$A$299</f>
        <v>0</v>
      </c>
      <c r="F299" s="31">
        <f>('Daten SFK'!E242)*$A$299</f>
        <v>0</v>
      </c>
      <c r="G299" s="31">
        <f>('Daten SFK'!F242)*$A$299</f>
        <v>0</v>
      </c>
      <c r="H299" s="31">
        <f>('Daten SFK'!G242)*$A$299</f>
        <v>0</v>
      </c>
      <c r="I299" s="31">
        <f>('Daten SFK'!H242)*$A$299</f>
        <v>0</v>
      </c>
      <c r="J299" s="31">
        <f>('Daten SFK'!I242)*$A$299</f>
        <v>0</v>
      </c>
      <c r="K299" s="31">
        <f>('Daten SFK'!J242)*$A$299</f>
        <v>0</v>
      </c>
      <c r="L299" s="31">
        <f>('Daten SFK'!K242)*$A$299</f>
        <v>0</v>
      </c>
      <c r="M299" s="31">
        <f>('Daten SFK'!L242)*$A$299</f>
        <v>0</v>
      </c>
      <c r="N299" s="31">
        <f>('Daten SFK'!M242)*$A$299</f>
        <v>0</v>
      </c>
      <c r="O299" s="31">
        <f>('Daten SFK'!N242)*$A$299</f>
        <v>0</v>
      </c>
      <c r="P299" s="31">
        <f>('Daten SFK'!O242)*$A$299</f>
        <v>0</v>
      </c>
      <c r="Q299" s="31">
        <f>('Daten SFK'!P242)*$A$299</f>
        <v>0</v>
      </c>
      <c r="R299" s="31">
        <f>('Daten SFK'!Q242)*$A$299</f>
        <v>0</v>
      </c>
      <c r="S299" s="31">
        <f>('Daten SFK'!R242)*$A$299</f>
        <v>0</v>
      </c>
      <c r="T299" s="31">
        <f>('Daten SFK'!S242)*$A$299</f>
        <v>0</v>
      </c>
      <c r="U299" s="31">
        <f>('Daten SFK'!T242)*$A$299</f>
        <v>0</v>
      </c>
      <c r="V299" s="31">
        <f>('Daten SFK'!U242)*$A$299</f>
        <v>0</v>
      </c>
      <c r="W299" s="31">
        <f>('Daten SFK'!V242)*$A$299</f>
        <v>0</v>
      </c>
      <c r="X299" s="14"/>
      <c r="Y299" s="35">
        <v>4</v>
      </c>
    </row>
    <row r="300" spans="1:25" x14ac:dyDescent="0.25">
      <c r="A300" s="25">
        <v>0</v>
      </c>
      <c r="B300" s="70"/>
      <c r="C300" s="29" t="str">
        <f>'Daten SFK'!B243</f>
        <v>Pfifferling, getrocknet</v>
      </c>
      <c r="D300" s="31">
        <f>('Daten SFK'!C243)*$A$300</f>
        <v>0</v>
      </c>
      <c r="E300" s="31">
        <f>('Daten SFK'!D243)*$A$300</f>
        <v>0</v>
      </c>
      <c r="F300" s="31">
        <f>('Daten SFK'!E243)*$A$300</f>
        <v>0</v>
      </c>
      <c r="G300" s="31">
        <f>('Daten SFK'!F243)*$A$300</f>
        <v>0</v>
      </c>
      <c r="H300" s="31">
        <f>('Daten SFK'!G243)*$A$300</f>
        <v>0</v>
      </c>
      <c r="I300" s="31">
        <f>('Daten SFK'!H243)*$A$300</f>
        <v>0</v>
      </c>
      <c r="J300" s="31">
        <f>('Daten SFK'!I243)*$A$300</f>
        <v>0</v>
      </c>
      <c r="K300" s="31">
        <f>('Daten SFK'!J243)*$A$300</f>
        <v>0</v>
      </c>
      <c r="L300" s="31">
        <f>('Daten SFK'!K243)*$A$300</f>
        <v>0</v>
      </c>
      <c r="M300" s="31">
        <f>('Daten SFK'!L243)*$A$300</f>
        <v>0</v>
      </c>
      <c r="N300" s="31">
        <f>('Daten SFK'!M243)*$A$300</f>
        <v>0</v>
      </c>
      <c r="O300" s="31">
        <f>('Daten SFK'!N243)*$A$300</f>
        <v>0</v>
      </c>
      <c r="P300" s="31">
        <f>('Daten SFK'!O243)*$A$300</f>
        <v>0</v>
      </c>
      <c r="Q300" s="31">
        <f>('Daten SFK'!P243)*$A$300</f>
        <v>0</v>
      </c>
      <c r="R300" s="31">
        <f>('Daten SFK'!Q243)*$A$300</f>
        <v>0</v>
      </c>
      <c r="S300" s="31">
        <f>('Daten SFK'!R243)*$A$300</f>
        <v>0</v>
      </c>
      <c r="T300" s="31">
        <f>('Daten SFK'!S243)*$A$300</f>
        <v>0</v>
      </c>
      <c r="U300" s="31">
        <f>('Daten SFK'!T243)*$A$300</f>
        <v>0</v>
      </c>
      <c r="V300" s="31">
        <f>('Daten SFK'!U243)*$A$300</f>
        <v>0</v>
      </c>
      <c r="W300" s="31">
        <f>('Daten SFK'!V243)*$A$300</f>
        <v>0</v>
      </c>
      <c r="X300" s="14"/>
      <c r="Y300" s="35">
        <v>4</v>
      </c>
    </row>
    <row r="301" spans="1:25" x14ac:dyDescent="0.25">
      <c r="A301" s="25">
        <v>0</v>
      </c>
      <c r="B301" s="70"/>
      <c r="C301" s="29" t="str">
        <f>'Daten SFK'!B244</f>
        <v>Pfirsich</v>
      </c>
      <c r="D301" s="31">
        <f>('Daten SFK'!C244)*$A$301</f>
        <v>0</v>
      </c>
      <c r="E301" s="31">
        <f>('Daten SFK'!D244)*$A$301</f>
        <v>0</v>
      </c>
      <c r="F301" s="31">
        <f>('Daten SFK'!E244)*$A$301</f>
        <v>0</v>
      </c>
      <c r="G301" s="31">
        <f>('Daten SFK'!F244)*$A$301</f>
        <v>0</v>
      </c>
      <c r="H301" s="31">
        <f>('Daten SFK'!G244)*$A$301</f>
        <v>0</v>
      </c>
      <c r="I301" s="31">
        <f>('Daten SFK'!H244)*$A$301</f>
        <v>0</v>
      </c>
      <c r="J301" s="31">
        <f>('Daten SFK'!I244)*$A$301</f>
        <v>0</v>
      </c>
      <c r="K301" s="31">
        <f>('Daten SFK'!J244)*$A$301</f>
        <v>0</v>
      </c>
      <c r="L301" s="31">
        <f>('Daten SFK'!K244)*$A$301</f>
        <v>0</v>
      </c>
      <c r="M301" s="31">
        <f>('Daten SFK'!L244)*$A$301</f>
        <v>0</v>
      </c>
      <c r="N301" s="31">
        <f>('Daten SFK'!M244)*$A$301</f>
        <v>0</v>
      </c>
      <c r="O301" s="31">
        <f>('Daten SFK'!N244)*$A$301</f>
        <v>0</v>
      </c>
      <c r="P301" s="31">
        <f>('Daten SFK'!O244)*$A$301</f>
        <v>0</v>
      </c>
      <c r="Q301" s="31">
        <f>('Daten SFK'!P244)*$A$301</f>
        <v>0</v>
      </c>
      <c r="R301" s="31">
        <f>('Daten SFK'!Q244)*$A$301</f>
        <v>0</v>
      </c>
      <c r="S301" s="31">
        <f>('Daten SFK'!R244)*$A$301</f>
        <v>0</v>
      </c>
      <c r="T301" s="31">
        <f>('Daten SFK'!S244)*$A$301</f>
        <v>0</v>
      </c>
      <c r="U301" s="31">
        <f>('Daten SFK'!T244)*$A$301</f>
        <v>0</v>
      </c>
      <c r="V301" s="31">
        <f>('Daten SFK'!U244)*$A$301</f>
        <v>0</v>
      </c>
      <c r="W301" s="31">
        <f>('Daten SFK'!V244)*$A$301</f>
        <v>0</v>
      </c>
      <c r="X301" s="14"/>
      <c r="Y301" s="35">
        <v>4</v>
      </c>
    </row>
    <row r="302" spans="1:25" x14ac:dyDescent="0.25">
      <c r="A302" s="25">
        <v>0</v>
      </c>
      <c r="B302" s="70"/>
      <c r="C302" s="29" t="str">
        <f>'Daten SFK'!B245</f>
        <v>Pfirsich, in Dose</v>
      </c>
      <c r="D302" s="31">
        <f>('Daten SFK'!C245)*$A$302</f>
        <v>0</v>
      </c>
      <c r="E302" s="31">
        <f>('Daten SFK'!D245)*$A$302</f>
        <v>0</v>
      </c>
      <c r="F302" s="31">
        <f>('Daten SFK'!E245)*$A$302</f>
        <v>0</v>
      </c>
      <c r="G302" s="31">
        <f>('Daten SFK'!F245)*$A$302</f>
        <v>0</v>
      </c>
      <c r="H302" s="31">
        <f>('Daten SFK'!G245)*$A$302</f>
        <v>0</v>
      </c>
      <c r="I302" s="31">
        <f>('Daten SFK'!H245)*$A$302</f>
        <v>0</v>
      </c>
      <c r="J302" s="31">
        <f>('Daten SFK'!I245)*$A$302</f>
        <v>0</v>
      </c>
      <c r="K302" s="31">
        <f>('Daten SFK'!J245)*$A$302</f>
        <v>0</v>
      </c>
      <c r="L302" s="31">
        <f>('Daten SFK'!K245)*$A$302</f>
        <v>0</v>
      </c>
      <c r="M302" s="31">
        <f>('Daten SFK'!L245)*$A$302</f>
        <v>0</v>
      </c>
      <c r="N302" s="31">
        <f>('Daten SFK'!M245)*$A$302</f>
        <v>0</v>
      </c>
      <c r="O302" s="31">
        <f>('Daten SFK'!N245)*$A$302</f>
        <v>0</v>
      </c>
      <c r="P302" s="31">
        <f>('Daten SFK'!O245)*$A$302</f>
        <v>0</v>
      </c>
      <c r="Q302" s="31">
        <f>('Daten SFK'!P245)*$A$302</f>
        <v>0</v>
      </c>
      <c r="R302" s="31">
        <f>('Daten SFK'!Q245)*$A$302</f>
        <v>0</v>
      </c>
      <c r="S302" s="31">
        <f>('Daten SFK'!R245)*$A$302</f>
        <v>0</v>
      </c>
      <c r="T302" s="31">
        <f>('Daten SFK'!S245)*$A$302</f>
        <v>0</v>
      </c>
      <c r="U302" s="31">
        <f>('Daten SFK'!T245)*$A$302</f>
        <v>0</v>
      </c>
      <c r="V302" s="31">
        <f>('Daten SFK'!U245)*$A$302</f>
        <v>0</v>
      </c>
      <c r="W302" s="31">
        <f>('Daten SFK'!V245)*$A$302</f>
        <v>0</v>
      </c>
      <c r="X302" s="14"/>
      <c r="Y302" s="35">
        <v>4</v>
      </c>
    </row>
    <row r="303" spans="1:25" x14ac:dyDescent="0.25">
      <c r="A303" s="25">
        <v>0</v>
      </c>
      <c r="B303" s="70"/>
      <c r="C303" s="29" t="str">
        <f>'Daten SFK'!B246</f>
        <v>Porree. Lauch</v>
      </c>
      <c r="D303" s="31">
        <f>('Daten SFK'!C246)*$A$303</f>
        <v>0</v>
      </c>
      <c r="E303" s="31">
        <f>('Daten SFK'!D246)*$A$303</f>
        <v>0</v>
      </c>
      <c r="F303" s="31">
        <f>('Daten SFK'!E246)*$A$303</f>
        <v>0</v>
      </c>
      <c r="G303" s="31">
        <f>('Daten SFK'!F246)*$A$303</f>
        <v>0</v>
      </c>
      <c r="H303" s="31">
        <f>('Daten SFK'!G246)*$A$303</f>
        <v>0</v>
      </c>
      <c r="I303" s="31">
        <f>('Daten SFK'!H246)*$A$303</f>
        <v>0</v>
      </c>
      <c r="J303" s="31">
        <f>('Daten SFK'!I246)*$A$303</f>
        <v>0</v>
      </c>
      <c r="K303" s="31">
        <f>('Daten SFK'!J246)*$A$303</f>
        <v>0</v>
      </c>
      <c r="L303" s="31">
        <f>('Daten SFK'!K246)*$A$303</f>
        <v>0</v>
      </c>
      <c r="M303" s="31">
        <f>('Daten SFK'!L246)*$A$303</f>
        <v>0</v>
      </c>
      <c r="N303" s="31">
        <f>('Daten SFK'!M246)*$A$303</f>
        <v>0</v>
      </c>
      <c r="O303" s="31">
        <f>('Daten SFK'!N246)*$A$303</f>
        <v>0</v>
      </c>
      <c r="P303" s="31">
        <f>('Daten SFK'!O246)*$A$303</f>
        <v>0</v>
      </c>
      <c r="Q303" s="31">
        <f>('Daten SFK'!P246)*$A$303</f>
        <v>0</v>
      </c>
      <c r="R303" s="31">
        <f>('Daten SFK'!Q246)*$A$303</f>
        <v>0</v>
      </c>
      <c r="S303" s="31">
        <f>('Daten SFK'!R246)*$A$303</f>
        <v>0</v>
      </c>
      <c r="T303" s="31">
        <f>('Daten SFK'!S246)*$A$303</f>
        <v>0</v>
      </c>
      <c r="U303" s="31">
        <f>('Daten SFK'!T246)*$A$303</f>
        <v>0</v>
      </c>
      <c r="V303" s="31">
        <f>('Daten SFK'!U246)*$A$303</f>
        <v>0</v>
      </c>
      <c r="W303" s="31">
        <f>('Daten SFK'!V246)*$A$303</f>
        <v>0</v>
      </c>
      <c r="X303" s="14"/>
      <c r="Y303" s="35">
        <v>4</v>
      </c>
    </row>
    <row r="304" spans="1:25" x14ac:dyDescent="0.25">
      <c r="A304" s="25">
        <v>0</v>
      </c>
      <c r="B304" s="70"/>
      <c r="C304" s="29" t="str">
        <f>'Daten SFK'!B247</f>
        <v>Quinoa. Reismelde</v>
      </c>
      <c r="D304" s="31">
        <f>('Daten SFK'!C247)*$A$304</f>
        <v>0</v>
      </c>
      <c r="E304" s="31">
        <f>('Daten SFK'!D247)*$A$304</f>
        <v>0</v>
      </c>
      <c r="F304" s="31">
        <f>('Daten SFK'!E247)*$A$304</f>
        <v>0</v>
      </c>
      <c r="G304" s="31">
        <f>('Daten SFK'!F247)*$A$304</f>
        <v>0</v>
      </c>
      <c r="H304" s="31">
        <f>('Daten SFK'!G247)*$A$304</f>
        <v>0</v>
      </c>
      <c r="I304" s="31">
        <f>('Daten SFK'!H247)*$A$304</f>
        <v>0</v>
      </c>
      <c r="J304" s="31">
        <f>('Daten SFK'!I247)*$A$304</f>
        <v>0</v>
      </c>
      <c r="K304" s="31">
        <f>('Daten SFK'!J247)*$A$304</f>
        <v>0</v>
      </c>
      <c r="L304" s="31">
        <f>('Daten SFK'!K247)*$A$304</f>
        <v>0</v>
      </c>
      <c r="M304" s="31">
        <f>('Daten SFK'!L247)*$A$304</f>
        <v>0</v>
      </c>
      <c r="N304" s="31">
        <f>('Daten SFK'!M247)*$A$304</f>
        <v>0</v>
      </c>
      <c r="O304" s="31">
        <f>('Daten SFK'!N247)*$A$304</f>
        <v>0</v>
      </c>
      <c r="P304" s="31">
        <f>('Daten SFK'!O247)*$A$304</f>
        <v>0</v>
      </c>
      <c r="Q304" s="31">
        <f>('Daten SFK'!P247)*$A$304</f>
        <v>0</v>
      </c>
      <c r="R304" s="31">
        <f>('Daten SFK'!Q247)*$A$304</f>
        <v>0</v>
      </c>
      <c r="S304" s="31">
        <f>('Daten SFK'!R247)*$A$304</f>
        <v>0</v>
      </c>
      <c r="T304" s="31">
        <f>('Daten SFK'!S247)*$A$304</f>
        <v>0</v>
      </c>
      <c r="U304" s="31">
        <f>('Daten SFK'!T247)*$A$304</f>
        <v>0</v>
      </c>
      <c r="V304" s="31">
        <f>('Daten SFK'!U247)*$A$304</f>
        <v>0</v>
      </c>
      <c r="W304" s="31">
        <f>('Daten SFK'!V247)*$A$304</f>
        <v>0</v>
      </c>
      <c r="X304" s="14"/>
      <c r="Y304" s="35">
        <v>4</v>
      </c>
    </row>
    <row r="305" spans="1:25" x14ac:dyDescent="0.25">
      <c r="A305" s="25">
        <v>0</v>
      </c>
      <c r="B305" s="70"/>
      <c r="C305" s="29" t="str">
        <f>'Daten SFK'!B248</f>
        <v>Reis. unpoliert. spelzfrei. Naturreis</v>
      </c>
      <c r="D305" s="31">
        <f>('Daten SFK'!C248)*$A$305</f>
        <v>0</v>
      </c>
      <c r="E305" s="31">
        <f>('Daten SFK'!D248)*$A$305</f>
        <v>0</v>
      </c>
      <c r="F305" s="31">
        <f>('Daten SFK'!E248)*$A$305</f>
        <v>0</v>
      </c>
      <c r="G305" s="31">
        <f>('Daten SFK'!F248)*$A$305</f>
        <v>0</v>
      </c>
      <c r="H305" s="31">
        <f>('Daten SFK'!G248)*$A$305</f>
        <v>0</v>
      </c>
      <c r="I305" s="31">
        <f>('Daten SFK'!H248)*$A$305</f>
        <v>0</v>
      </c>
      <c r="J305" s="31">
        <f>('Daten SFK'!I248)*$A$305</f>
        <v>0</v>
      </c>
      <c r="K305" s="31">
        <f>('Daten SFK'!J248)*$A$305</f>
        <v>0</v>
      </c>
      <c r="L305" s="31">
        <f>('Daten SFK'!K248)*$A$305</f>
        <v>0</v>
      </c>
      <c r="M305" s="31">
        <f>('Daten SFK'!L248)*$A$305</f>
        <v>0</v>
      </c>
      <c r="N305" s="31">
        <f>('Daten SFK'!M248)*$A$305</f>
        <v>0</v>
      </c>
      <c r="O305" s="31">
        <f>('Daten SFK'!N248)*$A$305</f>
        <v>0</v>
      </c>
      <c r="P305" s="31">
        <f>('Daten SFK'!O248)*$A$305</f>
        <v>0</v>
      </c>
      <c r="Q305" s="31">
        <f>('Daten SFK'!P248)*$A$305</f>
        <v>0</v>
      </c>
      <c r="R305" s="31">
        <f>('Daten SFK'!Q248)*$A$305</f>
        <v>0</v>
      </c>
      <c r="S305" s="31">
        <f>('Daten SFK'!R248)*$A$305</f>
        <v>0</v>
      </c>
      <c r="T305" s="31">
        <f>('Daten SFK'!S248)*$A$305</f>
        <v>0</v>
      </c>
      <c r="U305" s="31">
        <f>('Daten SFK'!T248)*$A$305</f>
        <v>0</v>
      </c>
      <c r="V305" s="31">
        <f>('Daten SFK'!U248)*$A$305</f>
        <v>0</v>
      </c>
      <c r="W305" s="31">
        <f>('Daten SFK'!V248)*$A$305</f>
        <v>0</v>
      </c>
      <c r="X305" s="14"/>
      <c r="Y305" s="35">
        <v>4</v>
      </c>
    </row>
    <row r="306" spans="1:25" x14ac:dyDescent="0.25">
      <c r="A306" s="25">
        <v>0</v>
      </c>
      <c r="B306" s="70"/>
      <c r="C306" s="29" t="str">
        <f>'Daten SFK'!B249</f>
        <v>Reis. Weisser Reis. poliert</v>
      </c>
      <c r="D306" s="31">
        <f>('Daten SFK'!C249)*$A$306</f>
        <v>0</v>
      </c>
      <c r="E306" s="31">
        <f>('Daten SFK'!D249)*$A$306</f>
        <v>0</v>
      </c>
      <c r="F306" s="31">
        <f>('Daten SFK'!E249)*$A$306</f>
        <v>0</v>
      </c>
      <c r="G306" s="31">
        <f>('Daten SFK'!F249)*$A$306</f>
        <v>0</v>
      </c>
      <c r="H306" s="31">
        <f>('Daten SFK'!G249)*$A$306</f>
        <v>0</v>
      </c>
      <c r="I306" s="31">
        <f>('Daten SFK'!H249)*$A$306</f>
        <v>0</v>
      </c>
      <c r="J306" s="31">
        <f>('Daten SFK'!I249)*$A$306</f>
        <v>0</v>
      </c>
      <c r="K306" s="31">
        <f>('Daten SFK'!J249)*$A$306</f>
        <v>0</v>
      </c>
      <c r="L306" s="31">
        <f>('Daten SFK'!K249)*$A$306</f>
        <v>0</v>
      </c>
      <c r="M306" s="31">
        <f>('Daten SFK'!L249)*$A$306</f>
        <v>0</v>
      </c>
      <c r="N306" s="31">
        <f>('Daten SFK'!M249)*$A$306</f>
        <v>0</v>
      </c>
      <c r="O306" s="31">
        <f>('Daten SFK'!N249)*$A$306</f>
        <v>0</v>
      </c>
      <c r="P306" s="31">
        <f>('Daten SFK'!O249)*$A$306</f>
        <v>0</v>
      </c>
      <c r="Q306" s="31">
        <f>('Daten SFK'!P249)*$A$306</f>
        <v>0</v>
      </c>
      <c r="R306" s="31">
        <f>('Daten SFK'!Q249)*$A$306</f>
        <v>0</v>
      </c>
      <c r="S306" s="31">
        <f>('Daten SFK'!R249)*$A$306</f>
        <v>0</v>
      </c>
      <c r="T306" s="31">
        <f>('Daten SFK'!S249)*$A$306</f>
        <v>0</v>
      </c>
      <c r="U306" s="31">
        <f>('Daten SFK'!T249)*$A$306</f>
        <v>0</v>
      </c>
      <c r="V306" s="31">
        <f>('Daten SFK'!U249)*$A$306</f>
        <v>0</v>
      </c>
      <c r="W306" s="31">
        <f>('Daten SFK'!V249)*$A$306</f>
        <v>0</v>
      </c>
      <c r="X306" s="14"/>
      <c r="Y306" s="35">
        <v>4</v>
      </c>
    </row>
    <row r="307" spans="1:25" x14ac:dyDescent="0.25">
      <c r="A307" s="25">
        <v>0</v>
      </c>
      <c r="B307" s="70"/>
      <c r="C307" s="29" t="str">
        <f>'Daten SFK'!B250</f>
        <v>Reismehl</v>
      </c>
      <c r="D307" s="31">
        <f>('Daten SFK'!C250)*$A$307</f>
        <v>0</v>
      </c>
      <c r="E307" s="31">
        <f>('Daten SFK'!D250)*$A$307</f>
        <v>0</v>
      </c>
      <c r="F307" s="31">
        <f>('Daten SFK'!E250)*$A$307</f>
        <v>0</v>
      </c>
      <c r="G307" s="31">
        <f>('Daten SFK'!F250)*$A$307</f>
        <v>0</v>
      </c>
      <c r="H307" s="31">
        <f>('Daten SFK'!G250)*$A$307</f>
        <v>0</v>
      </c>
      <c r="I307" s="31">
        <f>('Daten SFK'!H250)*$A$307</f>
        <v>0</v>
      </c>
      <c r="J307" s="31">
        <f>('Daten SFK'!I250)*$A$307</f>
        <v>0</v>
      </c>
      <c r="K307" s="31">
        <f>('Daten SFK'!J250)*$A$307</f>
        <v>0</v>
      </c>
      <c r="L307" s="31">
        <f>('Daten SFK'!K250)*$A$307</f>
        <v>0</v>
      </c>
      <c r="M307" s="31">
        <f>('Daten SFK'!L250)*$A$307</f>
        <v>0</v>
      </c>
      <c r="N307" s="31">
        <f>('Daten SFK'!M250)*$A$307</f>
        <v>0</v>
      </c>
      <c r="O307" s="31">
        <f>('Daten SFK'!N250)*$A$307</f>
        <v>0</v>
      </c>
      <c r="P307" s="31">
        <f>('Daten SFK'!O250)*$A$307</f>
        <v>0</v>
      </c>
      <c r="Q307" s="31">
        <f>('Daten SFK'!P250)*$A$307</f>
        <v>0</v>
      </c>
      <c r="R307" s="31">
        <f>('Daten SFK'!Q250)*$A$307</f>
        <v>0</v>
      </c>
      <c r="S307" s="31">
        <f>('Daten SFK'!R250)*$A$307</f>
        <v>0</v>
      </c>
      <c r="T307" s="31">
        <f>('Daten SFK'!S250)*$A$307</f>
        <v>0</v>
      </c>
      <c r="U307" s="31">
        <f>('Daten SFK'!T250)*$A$307</f>
        <v>0</v>
      </c>
      <c r="V307" s="31">
        <f>('Daten SFK'!U250)*$A$307</f>
        <v>0</v>
      </c>
      <c r="W307" s="31">
        <f>('Daten SFK'!V250)*$A$307</f>
        <v>0</v>
      </c>
      <c r="X307" s="14"/>
      <c r="Y307" s="35">
        <v>4</v>
      </c>
    </row>
    <row r="308" spans="1:25" x14ac:dyDescent="0.25">
      <c r="A308" s="25">
        <v>0</v>
      </c>
      <c r="B308" s="70"/>
      <c r="C308" s="29" t="str">
        <f>'Daten SFK'!B251</f>
        <v>Reizker</v>
      </c>
      <c r="D308" s="31">
        <f>('Daten SFK'!C251)*$A$308</f>
        <v>0</v>
      </c>
      <c r="E308" s="31">
        <f>('Daten SFK'!D251)*$A$308</f>
        <v>0</v>
      </c>
      <c r="F308" s="31">
        <f>('Daten SFK'!E251)*$A$308</f>
        <v>0</v>
      </c>
      <c r="G308" s="31">
        <f>('Daten SFK'!F251)*$A$308</f>
        <v>0</v>
      </c>
      <c r="H308" s="31">
        <f>('Daten SFK'!G251)*$A$308</f>
        <v>0</v>
      </c>
      <c r="I308" s="31">
        <f>('Daten SFK'!H251)*$A$308</f>
        <v>0</v>
      </c>
      <c r="J308" s="31">
        <f>('Daten SFK'!I251)*$A$308</f>
        <v>0</v>
      </c>
      <c r="K308" s="31">
        <f>('Daten SFK'!J251)*$A$308</f>
        <v>0</v>
      </c>
      <c r="L308" s="31">
        <f>('Daten SFK'!K251)*$A$308</f>
        <v>0</v>
      </c>
      <c r="M308" s="31">
        <f>('Daten SFK'!L251)*$A$308</f>
        <v>0</v>
      </c>
      <c r="N308" s="31">
        <f>('Daten SFK'!M251)*$A$308</f>
        <v>0</v>
      </c>
      <c r="O308" s="31">
        <f>('Daten SFK'!N251)*$A$308</f>
        <v>0</v>
      </c>
      <c r="P308" s="31">
        <f>('Daten SFK'!O251)*$A$308</f>
        <v>0</v>
      </c>
      <c r="Q308" s="31">
        <f>('Daten SFK'!P251)*$A$308</f>
        <v>0</v>
      </c>
      <c r="R308" s="31">
        <f>('Daten SFK'!Q251)*$A$308</f>
        <v>0</v>
      </c>
      <c r="S308" s="31">
        <f>('Daten SFK'!R251)*$A$308</f>
        <v>0</v>
      </c>
      <c r="T308" s="31">
        <f>('Daten SFK'!S251)*$A$308</f>
        <v>0</v>
      </c>
      <c r="U308" s="31">
        <f>('Daten SFK'!T251)*$A$308</f>
        <v>0</v>
      </c>
      <c r="V308" s="31">
        <f>('Daten SFK'!U251)*$A$308</f>
        <v>0</v>
      </c>
      <c r="W308" s="31">
        <f>('Daten SFK'!V251)*$A$308</f>
        <v>0</v>
      </c>
      <c r="X308" s="14"/>
      <c r="Y308" s="35">
        <v>4</v>
      </c>
    </row>
    <row r="309" spans="1:25" x14ac:dyDescent="0.25">
      <c r="A309" s="25">
        <v>0</v>
      </c>
      <c r="B309" s="70"/>
      <c r="C309" s="29" t="str">
        <f>'Daten SFK'!B252</f>
        <v>Rhabarber</v>
      </c>
      <c r="D309" s="31">
        <f>('Daten SFK'!C252)*$A$309</f>
        <v>0</v>
      </c>
      <c r="E309" s="31">
        <f>('Daten SFK'!D252)*$A$309</f>
        <v>0</v>
      </c>
      <c r="F309" s="31">
        <f>('Daten SFK'!E252)*$A$309</f>
        <v>0</v>
      </c>
      <c r="G309" s="31">
        <f>('Daten SFK'!F252)*$A$309</f>
        <v>0</v>
      </c>
      <c r="H309" s="31">
        <f>('Daten SFK'!G252)*$A$309</f>
        <v>0</v>
      </c>
      <c r="I309" s="31">
        <f>('Daten SFK'!H252)*$A$309</f>
        <v>0</v>
      </c>
      <c r="J309" s="31">
        <f>('Daten SFK'!I252)*$A$309</f>
        <v>0</v>
      </c>
      <c r="K309" s="31">
        <f>('Daten SFK'!J252)*$A$309</f>
        <v>0</v>
      </c>
      <c r="L309" s="31">
        <f>('Daten SFK'!K252)*$A$309</f>
        <v>0</v>
      </c>
      <c r="M309" s="31">
        <f>('Daten SFK'!L252)*$A$309</f>
        <v>0</v>
      </c>
      <c r="N309" s="31">
        <f>('Daten SFK'!M252)*$A$309</f>
        <v>0</v>
      </c>
      <c r="O309" s="31">
        <f>('Daten SFK'!N252)*$A$309</f>
        <v>0</v>
      </c>
      <c r="P309" s="31">
        <f>('Daten SFK'!O252)*$A$309</f>
        <v>0</v>
      </c>
      <c r="Q309" s="31">
        <f>('Daten SFK'!P252)*$A$309</f>
        <v>0</v>
      </c>
      <c r="R309" s="31">
        <f>('Daten SFK'!Q252)*$A$309</f>
        <v>0</v>
      </c>
      <c r="S309" s="31">
        <f>('Daten SFK'!R252)*$A$309</f>
        <v>0</v>
      </c>
      <c r="T309" s="31">
        <f>('Daten SFK'!S252)*$A$309</f>
        <v>0</v>
      </c>
      <c r="U309" s="31">
        <f>('Daten SFK'!T252)*$A$309</f>
        <v>0</v>
      </c>
      <c r="V309" s="31">
        <f>('Daten SFK'!U252)*$A$309</f>
        <v>0</v>
      </c>
      <c r="W309" s="31">
        <f>('Daten SFK'!V252)*$A$309</f>
        <v>0</v>
      </c>
      <c r="X309" s="14"/>
      <c r="Y309" s="35">
        <v>4</v>
      </c>
    </row>
    <row r="310" spans="1:25" x14ac:dyDescent="0.25">
      <c r="A310" s="25">
        <v>0</v>
      </c>
      <c r="B310" s="70"/>
      <c r="C310" s="29" t="str">
        <f>'Daten SFK'!B253</f>
        <v>Rind , Milz</v>
      </c>
      <c r="D310" s="31">
        <f>('Daten SFK'!C253)*$A$310</f>
        <v>0</v>
      </c>
      <c r="E310" s="31">
        <f>('Daten SFK'!D253)*$A$310</f>
        <v>0</v>
      </c>
      <c r="F310" s="31">
        <f>('Daten SFK'!E253)*$A$310</f>
        <v>0</v>
      </c>
      <c r="G310" s="31">
        <f>('Daten SFK'!F253)*$A$310</f>
        <v>0</v>
      </c>
      <c r="H310" s="31">
        <f>('Daten SFK'!G253)*$A$310</f>
        <v>0</v>
      </c>
      <c r="I310" s="31">
        <f>('Daten SFK'!H253)*$A$310</f>
        <v>0</v>
      </c>
      <c r="J310" s="31">
        <f>('Daten SFK'!I253)*$A$310</f>
        <v>0</v>
      </c>
      <c r="K310" s="31">
        <f>('Daten SFK'!J253)*$A$310</f>
        <v>0</v>
      </c>
      <c r="L310" s="31">
        <f>('Daten SFK'!K253)*$A$310</f>
        <v>0</v>
      </c>
      <c r="M310" s="31">
        <f>('Daten SFK'!L253)*$A$310</f>
        <v>0</v>
      </c>
      <c r="N310" s="31">
        <f>('Daten SFK'!M253)*$A$310</f>
        <v>0</v>
      </c>
      <c r="O310" s="31">
        <f>('Daten SFK'!N253)*$A$310</f>
        <v>0</v>
      </c>
      <c r="P310" s="31">
        <f>('Daten SFK'!O253)*$A$310</f>
        <v>0</v>
      </c>
      <c r="Q310" s="31">
        <f>('Daten SFK'!P253)*$A$310</f>
        <v>0</v>
      </c>
      <c r="R310" s="31">
        <f>('Daten SFK'!Q253)*$A$310</f>
        <v>0</v>
      </c>
      <c r="S310" s="31">
        <f>('Daten SFK'!R253)*$A$310</f>
        <v>0</v>
      </c>
      <c r="T310" s="31">
        <f>('Daten SFK'!S253)*$A$310</f>
        <v>0</v>
      </c>
      <c r="U310" s="31">
        <f>('Daten SFK'!T253)*$A$310</f>
        <v>0</v>
      </c>
      <c r="V310" s="31">
        <f>('Daten SFK'!U253)*$A$310</f>
        <v>0</v>
      </c>
      <c r="W310" s="31">
        <f>('Daten SFK'!V253)*$A$310</f>
        <v>0</v>
      </c>
      <c r="X310" s="14"/>
      <c r="Y310" s="35">
        <v>4</v>
      </c>
    </row>
    <row r="311" spans="1:25" x14ac:dyDescent="0.25">
      <c r="A311" s="25">
        <v>0</v>
      </c>
      <c r="B311" s="70"/>
      <c r="C311" s="29" t="str">
        <f>'Daten SFK'!B254</f>
        <v>Rind,  Brust, Brustkern</v>
      </c>
      <c r="D311" s="31">
        <f>('Daten SFK'!C254)*$A$311</f>
        <v>0</v>
      </c>
      <c r="E311" s="31">
        <f>('Daten SFK'!D254)*$A$311</f>
        <v>0</v>
      </c>
      <c r="F311" s="31">
        <f>('Daten SFK'!E254)*$A$311</f>
        <v>0</v>
      </c>
      <c r="G311" s="31">
        <f>('Daten SFK'!F254)*$A$311</f>
        <v>0</v>
      </c>
      <c r="H311" s="31">
        <f>('Daten SFK'!G254)*$A$311</f>
        <v>0</v>
      </c>
      <c r="I311" s="31">
        <f>('Daten SFK'!H254)*$A$311</f>
        <v>0</v>
      </c>
      <c r="J311" s="31">
        <f>('Daten SFK'!I254)*$A$311</f>
        <v>0</v>
      </c>
      <c r="K311" s="31">
        <f>('Daten SFK'!J254)*$A$311</f>
        <v>0</v>
      </c>
      <c r="L311" s="31">
        <f>('Daten SFK'!K254)*$A$311</f>
        <v>0</v>
      </c>
      <c r="M311" s="31">
        <f>('Daten SFK'!L254)*$A$311</f>
        <v>0</v>
      </c>
      <c r="N311" s="31">
        <f>('Daten SFK'!M254)*$A$311</f>
        <v>0</v>
      </c>
      <c r="O311" s="31">
        <f>('Daten SFK'!N254)*$A$311</f>
        <v>0</v>
      </c>
      <c r="P311" s="31">
        <f>('Daten SFK'!O254)*$A$311</f>
        <v>0</v>
      </c>
      <c r="Q311" s="31">
        <f>('Daten SFK'!P254)*$A$311</f>
        <v>0</v>
      </c>
      <c r="R311" s="31">
        <f>('Daten SFK'!Q254)*$A$311</f>
        <v>0</v>
      </c>
      <c r="S311" s="31">
        <f>('Daten SFK'!R254)*$A$311</f>
        <v>0</v>
      </c>
      <c r="T311" s="31">
        <f>('Daten SFK'!S254)*$A$311</f>
        <v>0</v>
      </c>
      <c r="U311" s="31">
        <f>('Daten SFK'!T254)*$A$311</f>
        <v>0</v>
      </c>
      <c r="V311" s="31">
        <f>('Daten SFK'!U254)*$A$311</f>
        <v>0</v>
      </c>
      <c r="W311" s="31">
        <f>('Daten SFK'!V254)*$A$311</f>
        <v>0</v>
      </c>
      <c r="X311" s="14"/>
      <c r="Y311" s="35">
        <v>4</v>
      </c>
    </row>
    <row r="312" spans="1:25" x14ac:dyDescent="0.25">
      <c r="A312" s="25">
        <v>0</v>
      </c>
      <c r="B312" s="70"/>
      <c r="C312" s="29" t="str">
        <f>'Daten SFK'!B255</f>
        <v>Rind, Herz</v>
      </c>
      <c r="D312" s="31">
        <f>('Daten SFK'!C255)*$A$312</f>
        <v>0</v>
      </c>
      <c r="E312" s="31">
        <f>('Daten SFK'!D255)*$A$312</f>
        <v>0</v>
      </c>
      <c r="F312" s="31">
        <f>('Daten SFK'!E255)*$A$312</f>
        <v>0</v>
      </c>
      <c r="G312" s="31">
        <f>('Daten SFK'!F255)*$A$312</f>
        <v>0</v>
      </c>
      <c r="H312" s="31">
        <f>('Daten SFK'!G255)*$A$312</f>
        <v>0</v>
      </c>
      <c r="I312" s="31">
        <f>('Daten SFK'!H255)*$A$312</f>
        <v>0</v>
      </c>
      <c r="J312" s="31">
        <f>('Daten SFK'!I255)*$A$312</f>
        <v>0</v>
      </c>
      <c r="K312" s="31">
        <f>('Daten SFK'!J255)*$A$312</f>
        <v>0</v>
      </c>
      <c r="L312" s="31">
        <f>('Daten SFK'!K255)*$A$312</f>
        <v>0</v>
      </c>
      <c r="M312" s="31">
        <f>('Daten SFK'!L255)*$A$312</f>
        <v>0</v>
      </c>
      <c r="N312" s="31">
        <f>('Daten SFK'!M255)*$A$312</f>
        <v>0</v>
      </c>
      <c r="O312" s="31">
        <f>('Daten SFK'!N255)*$A$312</f>
        <v>0</v>
      </c>
      <c r="P312" s="31">
        <f>('Daten SFK'!O255)*$A$312</f>
        <v>0</v>
      </c>
      <c r="Q312" s="31">
        <f>('Daten SFK'!P255)*$A$312</f>
        <v>0</v>
      </c>
      <c r="R312" s="31">
        <f>('Daten SFK'!Q255)*$A$312</f>
        <v>0</v>
      </c>
      <c r="S312" s="31">
        <f>('Daten SFK'!R255)*$A$312</f>
        <v>0</v>
      </c>
      <c r="T312" s="31">
        <f>('Daten SFK'!S255)*$A$312</f>
        <v>0</v>
      </c>
      <c r="U312" s="31">
        <f>('Daten SFK'!T255)*$A$312</f>
        <v>0</v>
      </c>
      <c r="V312" s="31">
        <f>('Daten SFK'!U255)*$A$312</f>
        <v>0</v>
      </c>
      <c r="W312" s="31">
        <f>('Daten SFK'!V255)*$A$312</f>
        <v>0</v>
      </c>
      <c r="X312" s="14"/>
      <c r="Y312" s="35">
        <v>4</v>
      </c>
    </row>
    <row r="313" spans="1:25" x14ac:dyDescent="0.25">
      <c r="A313" s="25">
        <v>0</v>
      </c>
      <c r="B313" s="70"/>
      <c r="C313" s="29" t="str">
        <f>'Daten SFK'!B256</f>
        <v>Rind, Leber</v>
      </c>
      <c r="D313" s="31">
        <f>('Daten SFK'!C256)*$A$313</f>
        <v>0</v>
      </c>
      <c r="E313" s="31">
        <f>('Daten SFK'!D256)*$A$313</f>
        <v>0</v>
      </c>
      <c r="F313" s="31">
        <f>('Daten SFK'!E256)*$A$313</f>
        <v>0</v>
      </c>
      <c r="G313" s="31">
        <f>('Daten SFK'!F256)*$A$313</f>
        <v>0</v>
      </c>
      <c r="H313" s="31">
        <f>('Daten SFK'!G256)*$A$313</f>
        <v>0</v>
      </c>
      <c r="I313" s="31">
        <f>('Daten SFK'!H256)*$A$313</f>
        <v>0</v>
      </c>
      <c r="J313" s="31">
        <f>('Daten SFK'!I256)*$A$313</f>
        <v>0</v>
      </c>
      <c r="K313" s="31">
        <f>('Daten SFK'!J256)*$A$313</f>
        <v>0</v>
      </c>
      <c r="L313" s="31">
        <f>('Daten SFK'!K256)*$A$313</f>
        <v>0</v>
      </c>
      <c r="M313" s="31">
        <f>('Daten SFK'!L256)*$A$313</f>
        <v>0</v>
      </c>
      <c r="N313" s="31">
        <f>('Daten SFK'!M256)*$A$313</f>
        <v>0</v>
      </c>
      <c r="O313" s="31">
        <f>('Daten SFK'!N256)*$A$313</f>
        <v>0</v>
      </c>
      <c r="P313" s="31">
        <f>('Daten SFK'!O256)*$A$313</f>
        <v>0</v>
      </c>
      <c r="Q313" s="31">
        <f>('Daten SFK'!P256)*$A$313</f>
        <v>0</v>
      </c>
      <c r="R313" s="31">
        <f>('Daten SFK'!Q256)*$A$313</f>
        <v>0</v>
      </c>
      <c r="S313" s="31">
        <f>('Daten SFK'!R256)*$A$313</f>
        <v>0</v>
      </c>
      <c r="T313" s="31">
        <f>('Daten SFK'!S256)*$A$313</f>
        <v>0</v>
      </c>
      <c r="U313" s="31">
        <f>('Daten SFK'!T256)*$A$313</f>
        <v>0</v>
      </c>
      <c r="V313" s="31">
        <f>('Daten SFK'!U256)*$A$313</f>
        <v>0</v>
      </c>
      <c r="W313" s="31">
        <f>('Daten SFK'!V256)*$A$313</f>
        <v>0</v>
      </c>
      <c r="X313" s="14"/>
      <c r="Y313" s="35">
        <v>4</v>
      </c>
    </row>
    <row r="314" spans="1:25" x14ac:dyDescent="0.25">
      <c r="A314" s="25">
        <v>0</v>
      </c>
      <c r="B314" s="70"/>
      <c r="C314" s="29" t="str">
        <f>'Daten SFK'!B257</f>
        <v>Rind, Lunge</v>
      </c>
      <c r="D314" s="31">
        <f>('Daten SFK'!C257)*$A$314</f>
        <v>0</v>
      </c>
      <c r="E314" s="31">
        <f>('Daten SFK'!D257)*$A$314</f>
        <v>0</v>
      </c>
      <c r="F314" s="31">
        <f>('Daten SFK'!E257)*$A$314</f>
        <v>0</v>
      </c>
      <c r="G314" s="31">
        <f>('Daten SFK'!F257)*$A$314</f>
        <v>0</v>
      </c>
      <c r="H314" s="31">
        <f>('Daten SFK'!G257)*$A$314</f>
        <v>0</v>
      </c>
      <c r="I314" s="31">
        <f>('Daten SFK'!H257)*$A$314</f>
        <v>0</v>
      </c>
      <c r="J314" s="31">
        <f>('Daten SFK'!I257)*$A$314</f>
        <v>0</v>
      </c>
      <c r="K314" s="31">
        <f>('Daten SFK'!J257)*$A$314</f>
        <v>0</v>
      </c>
      <c r="L314" s="31">
        <f>('Daten SFK'!K257)*$A$314</f>
        <v>0</v>
      </c>
      <c r="M314" s="31">
        <f>('Daten SFK'!L257)*$A$314</f>
        <v>0</v>
      </c>
      <c r="N314" s="31">
        <f>('Daten SFK'!M257)*$A$314</f>
        <v>0</v>
      </c>
      <c r="O314" s="31">
        <f>('Daten SFK'!N257)*$A$314</f>
        <v>0</v>
      </c>
      <c r="P314" s="31">
        <f>('Daten SFK'!O257)*$A$314</f>
        <v>0</v>
      </c>
      <c r="Q314" s="31">
        <f>('Daten SFK'!P257)*$A$314</f>
        <v>0</v>
      </c>
      <c r="R314" s="31">
        <f>('Daten SFK'!Q257)*$A$314</f>
        <v>0</v>
      </c>
      <c r="S314" s="31">
        <f>('Daten SFK'!R257)*$A$314</f>
        <v>0</v>
      </c>
      <c r="T314" s="31">
        <f>('Daten SFK'!S257)*$A$314</f>
        <v>0</v>
      </c>
      <c r="U314" s="31">
        <f>('Daten SFK'!T257)*$A$314</f>
        <v>0</v>
      </c>
      <c r="V314" s="31">
        <f>('Daten SFK'!U257)*$A$314</f>
        <v>0</v>
      </c>
      <c r="W314" s="31">
        <f>('Daten SFK'!V257)*$A$314</f>
        <v>0</v>
      </c>
      <c r="X314" s="14"/>
      <c r="Y314" s="35">
        <v>4</v>
      </c>
    </row>
    <row r="315" spans="1:25" x14ac:dyDescent="0.25">
      <c r="A315" s="25">
        <v>0</v>
      </c>
      <c r="B315" s="70"/>
      <c r="C315" s="29" t="str">
        <f>'Daten SFK'!B258</f>
        <v>Rind, Niere</v>
      </c>
      <c r="D315" s="31">
        <f>('Daten SFK'!C258)*$A$315</f>
        <v>0</v>
      </c>
      <c r="E315" s="31">
        <f>('Daten SFK'!D258)*$A$315</f>
        <v>0</v>
      </c>
      <c r="F315" s="31">
        <f>('Daten SFK'!E258)*$A$315</f>
        <v>0</v>
      </c>
      <c r="G315" s="31">
        <f>('Daten SFK'!F258)*$A$315</f>
        <v>0</v>
      </c>
      <c r="H315" s="31">
        <f>('Daten SFK'!G258)*$A$315</f>
        <v>0</v>
      </c>
      <c r="I315" s="31">
        <f>('Daten SFK'!H258)*$A$315</f>
        <v>0</v>
      </c>
      <c r="J315" s="31">
        <f>('Daten SFK'!I258)*$A$315</f>
        <v>0</v>
      </c>
      <c r="K315" s="31">
        <f>('Daten SFK'!J258)*$A$315</f>
        <v>0</v>
      </c>
      <c r="L315" s="31">
        <f>('Daten SFK'!K258)*$A$315</f>
        <v>0</v>
      </c>
      <c r="M315" s="31">
        <f>('Daten SFK'!L258)*$A$315</f>
        <v>0</v>
      </c>
      <c r="N315" s="31">
        <f>('Daten SFK'!M258)*$A$315</f>
        <v>0</v>
      </c>
      <c r="O315" s="31">
        <f>('Daten SFK'!N258)*$A$315</f>
        <v>0</v>
      </c>
      <c r="P315" s="31">
        <f>('Daten SFK'!O258)*$A$315</f>
        <v>0</v>
      </c>
      <c r="Q315" s="31">
        <f>('Daten SFK'!P258)*$A$315</f>
        <v>0</v>
      </c>
      <c r="R315" s="31">
        <f>('Daten SFK'!Q258)*$A$315</f>
        <v>0</v>
      </c>
      <c r="S315" s="31">
        <f>('Daten SFK'!R258)*$A$315</f>
        <v>0</v>
      </c>
      <c r="T315" s="31">
        <f>('Daten SFK'!S258)*$A$315</f>
        <v>0</v>
      </c>
      <c r="U315" s="31">
        <f>('Daten SFK'!T258)*$A$315</f>
        <v>0</v>
      </c>
      <c r="V315" s="31">
        <f>('Daten SFK'!U258)*$A$315</f>
        <v>0</v>
      </c>
      <c r="W315" s="31">
        <f>('Daten SFK'!V258)*$A$315</f>
        <v>0</v>
      </c>
      <c r="X315" s="14"/>
      <c r="Y315" s="35">
        <v>4</v>
      </c>
    </row>
    <row r="316" spans="1:25" x14ac:dyDescent="0.25">
      <c r="A316" s="25">
        <v>0</v>
      </c>
      <c r="B316" s="70"/>
      <c r="C316" s="29" t="str">
        <f>'Daten SFK'!B259</f>
        <v>Rind, reines Muskelfleisch</v>
      </c>
      <c r="D316" s="31">
        <f>('Daten SFK'!C259)*$A$316</f>
        <v>0</v>
      </c>
      <c r="E316" s="31">
        <f>('Daten SFK'!D259)*$A$316</f>
        <v>0</v>
      </c>
      <c r="F316" s="31">
        <f>('Daten SFK'!E259)*$A$316</f>
        <v>0</v>
      </c>
      <c r="G316" s="31">
        <f>('Daten SFK'!F259)*$A$316</f>
        <v>0</v>
      </c>
      <c r="H316" s="31">
        <f>('Daten SFK'!G259)*$A$316</f>
        <v>0</v>
      </c>
      <c r="I316" s="31">
        <f>('Daten SFK'!H259)*$A$316</f>
        <v>0</v>
      </c>
      <c r="J316" s="31">
        <f>('Daten SFK'!I259)*$A$316</f>
        <v>0</v>
      </c>
      <c r="K316" s="31">
        <f>('Daten SFK'!J259)*$A$316</f>
        <v>0</v>
      </c>
      <c r="L316" s="31">
        <f>('Daten SFK'!K259)*$A$316</f>
        <v>0</v>
      </c>
      <c r="M316" s="31">
        <f>('Daten SFK'!L259)*$A$316</f>
        <v>0</v>
      </c>
      <c r="N316" s="31">
        <f>('Daten SFK'!M259)*$A$316</f>
        <v>0</v>
      </c>
      <c r="O316" s="31">
        <f>('Daten SFK'!N259)*$A$316</f>
        <v>0</v>
      </c>
      <c r="P316" s="31">
        <f>('Daten SFK'!O259)*$A$316</f>
        <v>0</v>
      </c>
      <c r="Q316" s="31">
        <f>('Daten SFK'!P259)*$A$316</f>
        <v>0</v>
      </c>
      <c r="R316" s="31">
        <f>('Daten SFK'!Q259)*$A$316</f>
        <v>0</v>
      </c>
      <c r="S316" s="31">
        <f>('Daten SFK'!R259)*$A$316</f>
        <v>0</v>
      </c>
      <c r="T316" s="31">
        <f>('Daten SFK'!S259)*$A$316</f>
        <v>0</v>
      </c>
      <c r="U316" s="31">
        <f>('Daten SFK'!T259)*$A$316</f>
        <v>0</v>
      </c>
      <c r="V316" s="31">
        <f>('Daten SFK'!U259)*$A$316</f>
        <v>0</v>
      </c>
      <c r="W316" s="31">
        <f>('Daten SFK'!V259)*$A$316</f>
        <v>0</v>
      </c>
      <c r="X316" s="14"/>
      <c r="Y316" s="35">
        <v>4</v>
      </c>
    </row>
    <row r="317" spans="1:25" x14ac:dyDescent="0.25">
      <c r="A317" s="25">
        <v>0</v>
      </c>
      <c r="B317" s="70"/>
      <c r="C317" s="29" t="str">
        <f>'Daten SFK'!B260</f>
        <v>Rind, Unterschale</v>
      </c>
      <c r="D317" s="31">
        <f>('Daten SFK'!C260)*$A$317</f>
        <v>0</v>
      </c>
      <c r="E317" s="31">
        <f>('Daten SFK'!D260)*$A$317</f>
        <v>0</v>
      </c>
      <c r="F317" s="31">
        <f>('Daten SFK'!E260)*$A$317</f>
        <v>0</v>
      </c>
      <c r="G317" s="31">
        <f>('Daten SFK'!F260)*$A$317</f>
        <v>0</v>
      </c>
      <c r="H317" s="31">
        <f>('Daten SFK'!G260)*$A$317</f>
        <v>0</v>
      </c>
      <c r="I317" s="31">
        <f>('Daten SFK'!H260)*$A$317</f>
        <v>0</v>
      </c>
      <c r="J317" s="31">
        <f>('Daten SFK'!I260)*$A$317</f>
        <v>0</v>
      </c>
      <c r="K317" s="31">
        <f>('Daten SFK'!J260)*$A$317</f>
        <v>0</v>
      </c>
      <c r="L317" s="31">
        <f>('Daten SFK'!K260)*$A$317</f>
        <v>0</v>
      </c>
      <c r="M317" s="31">
        <f>('Daten SFK'!L260)*$A$317</f>
        <v>0</v>
      </c>
      <c r="N317" s="31">
        <f>('Daten SFK'!M260)*$A$317</f>
        <v>0</v>
      </c>
      <c r="O317" s="31">
        <f>('Daten SFK'!N260)*$A$317</f>
        <v>0</v>
      </c>
      <c r="P317" s="31">
        <f>('Daten SFK'!O260)*$A$317</f>
        <v>0</v>
      </c>
      <c r="Q317" s="31">
        <f>('Daten SFK'!P260)*$A$317</f>
        <v>0</v>
      </c>
      <c r="R317" s="31">
        <f>('Daten SFK'!Q260)*$A$317</f>
        <v>0</v>
      </c>
      <c r="S317" s="31">
        <f>('Daten SFK'!R260)*$A$317</f>
        <v>0</v>
      </c>
      <c r="T317" s="31">
        <f>('Daten SFK'!S260)*$A$317</f>
        <v>0</v>
      </c>
      <c r="U317" s="31">
        <f>('Daten SFK'!T260)*$A$317</f>
        <v>0</v>
      </c>
      <c r="V317" s="31">
        <f>('Daten SFK'!U260)*$A$317</f>
        <v>0</v>
      </c>
      <c r="W317" s="31">
        <f>('Daten SFK'!V260)*$A$317</f>
        <v>0</v>
      </c>
      <c r="X317" s="14"/>
      <c r="Y317" s="35">
        <v>4</v>
      </c>
    </row>
    <row r="318" spans="1:25" x14ac:dyDescent="0.25">
      <c r="A318" s="25">
        <v>0</v>
      </c>
      <c r="B318" s="70"/>
      <c r="C318" s="29" t="str">
        <f>'Daten SFK'!B261</f>
        <v>Rind, Zunge</v>
      </c>
      <c r="D318" s="31">
        <f>('Daten SFK'!C261)*$A$318</f>
        <v>0</v>
      </c>
      <c r="E318" s="31">
        <f>('Daten SFK'!D261)*$A$318</f>
        <v>0</v>
      </c>
      <c r="F318" s="31">
        <f>('Daten SFK'!E261)*$A$318</f>
        <v>0</v>
      </c>
      <c r="G318" s="31">
        <f>('Daten SFK'!F261)*$A$318</f>
        <v>0</v>
      </c>
      <c r="H318" s="31">
        <f>('Daten SFK'!G261)*$A$318</f>
        <v>0</v>
      </c>
      <c r="I318" s="31">
        <f>('Daten SFK'!H261)*$A$318</f>
        <v>0</v>
      </c>
      <c r="J318" s="31">
        <f>('Daten SFK'!I261)*$A$318</f>
        <v>0</v>
      </c>
      <c r="K318" s="31">
        <f>('Daten SFK'!J261)*$A$318</f>
        <v>0</v>
      </c>
      <c r="L318" s="31">
        <f>('Daten SFK'!K261)*$A$318</f>
        <v>0</v>
      </c>
      <c r="M318" s="31">
        <f>('Daten SFK'!L261)*$A$318</f>
        <v>0</v>
      </c>
      <c r="N318" s="31">
        <f>('Daten SFK'!M261)*$A$318</f>
        <v>0</v>
      </c>
      <c r="O318" s="31">
        <f>('Daten SFK'!N261)*$A$318</f>
        <v>0</v>
      </c>
      <c r="P318" s="31">
        <f>('Daten SFK'!O261)*$A$318</f>
        <v>0</v>
      </c>
      <c r="Q318" s="31">
        <f>('Daten SFK'!P261)*$A$318</f>
        <v>0</v>
      </c>
      <c r="R318" s="31">
        <f>('Daten SFK'!Q261)*$A$318</f>
        <v>0</v>
      </c>
      <c r="S318" s="31">
        <f>('Daten SFK'!R261)*$A$318</f>
        <v>0</v>
      </c>
      <c r="T318" s="31">
        <f>('Daten SFK'!S261)*$A$318</f>
        <v>0</v>
      </c>
      <c r="U318" s="31">
        <f>('Daten SFK'!T261)*$A$318</f>
        <v>0</v>
      </c>
      <c r="V318" s="31">
        <f>('Daten SFK'!U261)*$A$318</f>
        <v>0</v>
      </c>
      <c r="W318" s="31">
        <f>('Daten SFK'!V261)*$A$318</f>
        <v>0</v>
      </c>
      <c r="X318" s="14"/>
      <c r="Y318" s="35">
        <v>4</v>
      </c>
    </row>
    <row r="319" spans="1:25" x14ac:dyDescent="0.25">
      <c r="A319" s="25">
        <v>0</v>
      </c>
      <c r="B319" s="70"/>
      <c r="C319" s="29" t="str">
        <f>'Daten SFK'!B262</f>
        <v>Rindfleisch, Hüfte, Schwanzstück</v>
      </c>
      <c r="D319" s="31">
        <f>('Daten SFK'!C262)*$A$319</f>
        <v>0</v>
      </c>
      <c r="E319" s="31">
        <f>('Daten SFK'!D262)*$A$319</f>
        <v>0</v>
      </c>
      <c r="F319" s="31">
        <f>('Daten SFK'!E262)*$A$319</f>
        <v>0</v>
      </c>
      <c r="G319" s="31">
        <f>('Daten SFK'!F262)*$A$319</f>
        <v>0</v>
      </c>
      <c r="H319" s="31">
        <f>('Daten SFK'!G262)*$A$319</f>
        <v>0</v>
      </c>
      <c r="I319" s="31">
        <f>('Daten SFK'!H262)*$A$319</f>
        <v>0</v>
      </c>
      <c r="J319" s="31">
        <f>('Daten SFK'!I262)*$A$319</f>
        <v>0</v>
      </c>
      <c r="K319" s="31">
        <f>('Daten SFK'!J262)*$A$319</f>
        <v>0</v>
      </c>
      <c r="L319" s="31">
        <f>('Daten SFK'!K262)*$A$319</f>
        <v>0</v>
      </c>
      <c r="M319" s="31">
        <f>('Daten SFK'!L262)*$A$319</f>
        <v>0</v>
      </c>
      <c r="N319" s="31">
        <f>('Daten SFK'!M262)*$A$319</f>
        <v>0</v>
      </c>
      <c r="O319" s="31">
        <f>('Daten SFK'!N262)*$A$319</f>
        <v>0</v>
      </c>
      <c r="P319" s="31">
        <f>('Daten SFK'!O262)*$A$319</f>
        <v>0</v>
      </c>
      <c r="Q319" s="31">
        <f>('Daten SFK'!P262)*$A$319</f>
        <v>0</v>
      </c>
      <c r="R319" s="31">
        <f>('Daten SFK'!Q262)*$A$319</f>
        <v>0</v>
      </c>
      <c r="S319" s="31">
        <f>('Daten SFK'!R262)*$A$319</f>
        <v>0</v>
      </c>
      <c r="T319" s="31">
        <f>('Daten SFK'!S262)*$A$319</f>
        <v>0</v>
      </c>
      <c r="U319" s="31">
        <f>('Daten SFK'!T262)*$A$319</f>
        <v>0</v>
      </c>
      <c r="V319" s="31">
        <f>('Daten SFK'!U262)*$A$319</f>
        <v>0</v>
      </c>
      <c r="W319" s="31">
        <f>('Daten SFK'!V262)*$A$319</f>
        <v>0</v>
      </c>
      <c r="X319" s="14"/>
      <c r="Y319" s="35">
        <v>4</v>
      </c>
    </row>
    <row r="320" spans="1:25" x14ac:dyDescent="0.25">
      <c r="A320" s="25">
        <v>0</v>
      </c>
      <c r="B320" s="70"/>
      <c r="C320" s="29" t="str">
        <f>'Daten SFK'!B263</f>
        <v>Rindfleisch. Bug. Schulter</v>
      </c>
      <c r="D320" s="31">
        <f>('Daten SFK'!C263)*$A$320</f>
        <v>0</v>
      </c>
      <c r="E320" s="31">
        <f>('Daten SFK'!D263)*$A$320</f>
        <v>0</v>
      </c>
      <c r="F320" s="31">
        <f>('Daten SFK'!E263)*$A$320</f>
        <v>0</v>
      </c>
      <c r="G320" s="31">
        <f>('Daten SFK'!F263)*$A$320</f>
        <v>0</v>
      </c>
      <c r="H320" s="31">
        <f>('Daten SFK'!G263)*$A$320</f>
        <v>0</v>
      </c>
      <c r="I320" s="31">
        <f>('Daten SFK'!H263)*$A$320</f>
        <v>0</v>
      </c>
      <c r="J320" s="31">
        <f>('Daten SFK'!I263)*$A$320</f>
        <v>0</v>
      </c>
      <c r="K320" s="31">
        <f>('Daten SFK'!J263)*$A$320</f>
        <v>0</v>
      </c>
      <c r="L320" s="31">
        <f>('Daten SFK'!K263)*$A$320</f>
        <v>0</v>
      </c>
      <c r="M320" s="31">
        <f>('Daten SFK'!L263)*$A$320</f>
        <v>0</v>
      </c>
      <c r="N320" s="31">
        <f>('Daten SFK'!M263)*$A$320</f>
        <v>0</v>
      </c>
      <c r="O320" s="31">
        <f>('Daten SFK'!N263)*$A$320</f>
        <v>0</v>
      </c>
      <c r="P320" s="31">
        <f>('Daten SFK'!O263)*$A$320</f>
        <v>0</v>
      </c>
      <c r="Q320" s="31">
        <f>('Daten SFK'!P263)*$A$320</f>
        <v>0</v>
      </c>
      <c r="R320" s="31">
        <f>('Daten SFK'!Q263)*$A$320</f>
        <v>0</v>
      </c>
      <c r="S320" s="31">
        <f>('Daten SFK'!R263)*$A$320</f>
        <v>0</v>
      </c>
      <c r="T320" s="31">
        <f>('Daten SFK'!S263)*$A$320</f>
        <v>0</v>
      </c>
      <c r="U320" s="31">
        <f>('Daten SFK'!T263)*$A$320</f>
        <v>0</v>
      </c>
      <c r="V320" s="31">
        <f>('Daten SFK'!U263)*$A$320</f>
        <v>0</v>
      </c>
      <c r="W320" s="31">
        <f>('Daten SFK'!V263)*$A$320</f>
        <v>0</v>
      </c>
      <c r="X320" s="14"/>
      <c r="Y320" s="35">
        <v>4</v>
      </c>
    </row>
    <row r="321" spans="1:25" x14ac:dyDescent="0.25">
      <c r="A321" s="25">
        <v>0</v>
      </c>
      <c r="B321" s="70"/>
      <c r="C321" s="29" t="str">
        <f>'Daten SFK'!B264</f>
        <v>Rindfleisch. Filet</v>
      </c>
      <c r="D321" s="31">
        <f>('Daten SFK'!C264)*$A$321</f>
        <v>0</v>
      </c>
      <c r="E321" s="31">
        <f>('Daten SFK'!D264)*$A$321</f>
        <v>0</v>
      </c>
      <c r="F321" s="31">
        <f>('Daten SFK'!E264)*$A$321</f>
        <v>0</v>
      </c>
      <c r="G321" s="31">
        <f>('Daten SFK'!F264)*$A$321</f>
        <v>0</v>
      </c>
      <c r="H321" s="31">
        <f>('Daten SFK'!G264)*$A$321</f>
        <v>0</v>
      </c>
      <c r="I321" s="31">
        <f>('Daten SFK'!H264)*$A$321</f>
        <v>0</v>
      </c>
      <c r="J321" s="31">
        <f>('Daten SFK'!I264)*$A$321</f>
        <v>0</v>
      </c>
      <c r="K321" s="31">
        <f>('Daten SFK'!J264)*$A$321</f>
        <v>0</v>
      </c>
      <c r="L321" s="31">
        <f>('Daten SFK'!K264)*$A$321</f>
        <v>0</v>
      </c>
      <c r="M321" s="31">
        <f>('Daten SFK'!L264)*$A$321</f>
        <v>0</v>
      </c>
      <c r="N321" s="31">
        <f>('Daten SFK'!M264)*$A$321</f>
        <v>0</v>
      </c>
      <c r="O321" s="31">
        <f>('Daten SFK'!N264)*$A$321</f>
        <v>0</v>
      </c>
      <c r="P321" s="31">
        <f>('Daten SFK'!O264)*$A$321</f>
        <v>0</v>
      </c>
      <c r="Q321" s="31">
        <f>('Daten SFK'!P264)*$A$321</f>
        <v>0</v>
      </c>
      <c r="R321" s="31">
        <f>('Daten SFK'!Q264)*$A$321</f>
        <v>0</v>
      </c>
      <c r="S321" s="31">
        <f>('Daten SFK'!R264)*$A$321</f>
        <v>0</v>
      </c>
      <c r="T321" s="31">
        <f>('Daten SFK'!S264)*$A$321</f>
        <v>0</v>
      </c>
      <c r="U321" s="31">
        <f>('Daten SFK'!T264)*$A$321</f>
        <v>0</v>
      </c>
      <c r="V321" s="31">
        <f>('Daten SFK'!U264)*$A$321</f>
        <v>0</v>
      </c>
      <c r="W321" s="31">
        <f>('Daten SFK'!V264)*$A$321</f>
        <v>0</v>
      </c>
      <c r="X321" s="14"/>
      <c r="Y321" s="35">
        <v>4</v>
      </c>
    </row>
    <row r="322" spans="1:25" x14ac:dyDescent="0.25">
      <c r="A322" s="25">
        <v>0</v>
      </c>
      <c r="B322" s="70"/>
      <c r="C322" s="29" t="str">
        <f>'Daten SFK'!B265</f>
        <v>Rindfleisch. Hals. Kamm</v>
      </c>
      <c r="D322" s="31">
        <f>('Daten SFK'!C265)*$A$322</f>
        <v>0</v>
      </c>
      <c r="E322" s="31">
        <f>('Daten SFK'!D265)*$A$322</f>
        <v>0</v>
      </c>
      <c r="F322" s="31">
        <f>('Daten SFK'!E265)*$A$322</f>
        <v>0</v>
      </c>
      <c r="G322" s="31">
        <f>('Daten SFK'!F265)*$A$322</f>
        <v>0</v>
      </c>
      <c r="H322" s="31">
        <f>('Daten SFK'!G265)*$A$322</f>
        <v>0</v>
      </c>
      <c r="I322" s="31">
        <f>('Daten SFK'!H265)*$A$322</f>
        <v>0</v>
      </c>
      <c r="J322" s="31">
        <f>('Daten SFK'!I265)*$A$322</f>
        <v>0</v>
      </c>
      <c r="K322" s="31">
        <f>('Daten SFK'!J265)*$A$322</f>
        <v>0</v>
      </c>
      <c r="L322" s="31">
        <f>('Daten SFK'!K265)*$A$322</f>
        <v>0</v>
      </c>
      <c r="M322" s="31">
        <f>('Daten SFK'!L265)*$A$322</f>
        <v>0</v>
      </c>
      <c r="N322" s="31">
        <f>('Daten SFK'!M265)*$A$322</f>
        <v>0</v>
      </c>
      <c r="O322" s="31">
        <f>('Daten SFK'!N265)*$A$322</f>
        <v>0</v>
      </c>
      <c r="P322" s="31">
        <f>('Daten SFK'!O265)*$A$322</f>
        <v>0</v>
      </c>
      <c r="Q322" s="31">
        <f>('Daten SFK'!P265)*$A$322</f>
        <v>0</v>
      </c>
      <c r="R322" s="31">
        <f>('Daten SFK'!Q265)*$A$322</f>
        <v>0</v>
      </c>
      <c r="S322" s="31">
        <f>('Daten SFK'!R265)*$A$322</f>
        <v>0</v>
      </c>
      <c r="T322" s="31">
        <f>('Daten SFK'!S265)*$A$322</f>
        <v>0</v>
      </c>
      <c r="U322" s="31">
        <f>('Daten SFK'!T265)*$A$322</f>
        <v>0</v>
      </c>
      <c r="V322" s="31">
        <f>('Daten SFK'!U265)*$A$322</f>
        <v>0</v>
      </c>
      <c r="W322" s="31">
        <f>('Daten SFK'!V265)*$A$322</f>
        <v>0</v>
      </c>
      <c r="X322" s="14"/>
      <c r="Y322" s="35">
        <v>4</v>
      </c>
    </row>
    <row r="323" spans="1:25" x14ac:dyDescent="0.25">
      <c r="A323" s="25">
        <v>0</v>
      </c>
      <c r="B323" s="70"/>
      <c r="C323" s="29" t="str">
        <f>'Daten SFK'!B266</f>
        <v>Rindfleisch. Hochrippe. Rostbraten</v>
      </c>
      <c r="D323" s="31">
        <f>('Daten SFK'!C266)*$A$323</f>
        <v>0</v>
      </c>
      <c r="E323" s="31">
        <f>('Daten SFK'!D266)*$A$323</f>
        <v>0</v>
      </c>
      <c r="F323" s="31">
        <f>('Daten SFK'!E266)*$A$323</f>
        <v>0</v>
      </c>
      <c r="G323" s="31">
        <f>('Daten SFK'!F266)*$A$323</f>
        <v>0</v>
      </c>
      <c r="H323" s="31">
        <f>('Daten SFK'!G266)*$A$323</f>
        <v>0</v>
      </c>
      <c r="I323" s="31">
        <f>('Daten SFK'!H266)*$A$323</f>
        <v>0</v>
      </c>
      <c r="J323" s="31">
        <f>('Daten SFK'!I266)*$A$323</f>
        <v>0</v>
      </c>
      <c r="K323" s="31">
        <f>('Daten SFK'!J266)*$A$323</f>
        <v>0</v>
      </c>
      <c r="L323" s="31">
        <f>('Daten SFK'!K266)*$A$323</f>
        <v>0</v>
      </c>
      <c r="M323" s="31">
        <f>('Daten SFK'!L266)*$A$323</f>
        <v>0</v>
      </c>
      <c r="N323" s="31">
        <f>('Daten SFK'!M266)*$A$323</f>
        <v>0</v>
      </c>
      <c r="O323" s="31">
        <f>('Daten SFK'!N266)*$A$323</f>
        <v>0</v>
      </c>
      <c r="P323" s="31">
        <f>('Daten SFK'!O266)*$A$323</f>
        <v>0</v>
      </c>
      <c r="Q323" s="31">
        <f>('Daten SFK'!P266)*$A$323</f>
        <v>0</v>
      </c>
      <c r="R323" s="31">
        <f>('Daten SFK'!Q266)*$A$323</f>
        <v>0</v>
      </c>
      <c r="S323" s="31">
        <f>('Daten SFK'!R266)*$A$323</f>
        <v>0</v>
      </c>
      <c r="T323" s="31">
        <f>('Daten SFK'!S266)*$A$323</f>
        <v>0</v>
      </c>
      <c r="U323" s="31">
        <f>('Daten SFK'!T266)*$A$323</f>
        <v>0</v>
      </c>
      <c r="V323" s="31">
        <f>('Daten SFK'!U266)*$A$323</f>
        <v>0</v>
      </c>
      <c r="W323" s="31">
        <f>('Daten SFK'!V266)*$A$323</f>
        <v>0</v>
      </c>
      <c r="X323" s="14"/>
      <c r="Y323" s="35">
        <v>4</v>
      </c>
    </row>
    <row r="324" spans="1:25" x14ac:dyDescent="0.25">
      <c r="A324" s="25">
        <v>0</v>
      </c>
      <c r="B324" s="70"/>
      <c r="C324" s="29" t="str">
        <f>'Daten SFK'!B267</f>
        <v>Rindfleisch. Lende. Roastbeef</v>
      </c>
      <c r="D324" s="31">
        <f>('Daten SFK'!C267)*$A$324</f>
        <v>0</v>
      </c>
      <c r="E324" s="31">
        <f>('Daten SFK'!D267)*$A$324</f>
        <v>0</v>
      </c>
      <c r="F324" s="31">
        <f>('Daten SFK'!E267)*$A$324</f>
        <v>0</v>
      </c>
      <c r="G324" s="31">
        <f>('Daten SFK'!F267)*$A$324</f>
        <v>0</v>
      </c>
      <c r="H324" s="31">
        <f>('Daten SFK'!G267)*$A$324</f>
        <v>0</v>
      </c>
      <c r="I324" s="31">
        <f>('Daten SFK'!H267)*$A$324</f>
        <v>0</v>
      </c>
      <c r="J324" s="31">
        <f>('Daten SFK'!I267)*$A$324</f>
        <v>0</v>
      </c>
      <c r="K324" s="31">
        <f>('Daten SFK'!J267)*$A$324</f>
        <v>0</v>
      </c>
      <c r="L324" s="31">
        <f>('Daten SFK'!K267)*$A$324</f>
        <v>0</v>
      </c>
      <c r="M324" s="31">
        <f>('Daten SFK'!L267)*$A$324</f>
        <v>0</v>
      </c>
      <c r="N324" s="31">
        <f>('Daten SFK'!M267)*$A$324</f>
        <v>0</v>
      </c>
      <c r="O324" s="31">
        <f>('Daten SFK'!N267)*$A$324</f>
        <v>0</v>
      </c>
      <c r="P324" s="31">
        <f>('Daten SFK'!O267)*$A$324</f>
        <v>0</v>
      </c>
      <c r="Q324" s="31">
        <f>('Daten SFK'!P267)*$A$324</f>
        <v>0</v>
      </c>
      <c r="R324" s="31">
        <f>('Daten SFK'!Q267)*$A$324</f>
        <v>0</v>
      </c>
      <c r="S324" s="31">
        <f>('Daten SFK'!R267)*$A$324</f>
        <v>0</v>
      </c>
      <c r="T324" s="31">
        <f>('Daten SFK'!S267)*$A$324</f>
        <v>0</v>
      </c>
      <c r="U324" s="31">
        <f>('Daten SFK'!T267)*$A$324</f>
        <v>0</v>
      </c>
      <c r="V324" s="31">
        <f>('Daten SFK'!U267)*$A$324</f>
        <v>0</v>
      </c>
      <c r="W324" s="31">
        <f>('Daten SFK'!V267)*$A$324</f>
        <v>0</v>
      </c>
      <c r="X324" s="14"/>
      <c r="Y324" s="35">
        <v>4</v>
      </c>
    </row>
    <row r="325" spans="1:25" x14ac:dyDescent="0.25">
      <c r="A325" s="25">
        <v>0</v>
      </c>
      <c r="B325" s="70"/>
      <c r="C325" s="29" t="str">
        <f>'Daten SFK'!B268</f>
        <v>Rindfleisch. Oberschale</v>
      </c>
      <c r="D325" s="31">
        <f>('Daten SFK'!C268)*$A$325</f>
        <v>0</v>
      </c>
      <c r="E325" s="31">
        <f>('Daten SFK'!D268)*$A$325</f>
        <v>0</v>
      </c>
      <c r="F325" s="31">
        <f>('Daten SFK'!E268)*$A$325</f>
        <v>0</v>
      </c>
      <c r="G325" s="31">
        <f>('Daten SFK'!F268)*$A$325</f>
        <v>0</v>
      </c>
      <c r="H325" s="31">
        <f>('Daten SFK'!G268)*$A$325</f>
        <v>0</v>
      </c>
      <c r="I325" s="31">
        <f>('Daten SFK'!H268)*$A$325</f>
        <v>0</v>
      </c>
      <c r="J325" s="31">
        <f>('Daten SFK'!I268)*$A$325</f>
        <v>0</v>
      </c>
      <c r="K325" s="31">
        <f>('Daten SFK'!J268)*$A$325</f>
        <v>0</v>
      </c>
      <c r="L325" s="31">
        <f>('Daten SFK'!K268)*$A$325</f>
        <v>0</v>
      </c>
      <c r="M325" s="31">
        <f>('Daten SFK'!L268)*$A$325</f>
        <v>0</v>
      </c>
      <c r="N325" s="31">
        <f>('Daten SFK'!M268)*$A$325</f>
        <v>0</v>
      </c>
      <c r="O325" s="31">
        <f>('Daten SFK'!N268)*$A$325</f>
        <v>0</v>
      </c>
      <c r="P325" s="31">
        <f>('Daten SFK'!O268)*$A$325</f>
        <v>0</v>
      </c>
      <c r="Q325" s="31">
        <f>('Daten SFK'!P268)*$A$325</f>
        <v>0</v>
      </c>
      <c r="R325" s="31">
        <f>('Daten SFK'!Q268)*$A$325</f>
        <v>0</v>
      </c>
      <c r="S325" s="31">
        <f>('Daten SFK'!R268)*$A$325</f>
        <v>0</v>
      </c>
      <c r="T325" s="31">
        <f>('Daten SFK'!S268)*$A$325</f>
        <v>0</v>
      </c>
      <c r="U325" s="31">
        <f>('Daten SFK'!T268)*$A$325</f>
        <v>0</v>
      </c>
      <c r="V325" s="31">
        <f>('Daten SFK'!U268)*$A$325</f>
        <v>0</v>
      </c>
      <c r="W325" s="31">
        <f>('Daten SFK'!V268)*$A$325</f>
        <v>0</v>
      </c>
      <c r="X325" s="14"/>
      <c r="Y325" s="35">
        <v>4</v>
      </c>
    </row>
    <row r="326" spans="1:25" x14ac:dyDescent="0.25">
      <c r="A326" s="25">
        <v>0</v>
      </c>
      <c r="B326" s="70"/>
      <c r="C326" s="29" t="str">
        <f>'Daten SFK'!B269</f>
        <v>Rochen</v>
      </c>
      <c r="D326" s="31">
        <f>('Daten SFK'!C269)*$A$326</f>
        <v>0</v>
      </c>
      <c r="E326" s="31">
        <f>('Daten SFK'!D269)*$A$326</f>
        <v>0</v>
      </c>
      <c r="F326" s="31">
        <f>('Daten SFK'!E269)*$A$326</f>
        <v>0</v>
      </c>
      <c r="G326" s="31">
        <f>('Daten SFK'!F269)*$A$326</f>
        <v>0</v>
      </c>
      <c r="H326" s="31">
        <f>('Daten SFK'!G269)*$A$326</f>
        <v>0</v>
      </c>
      <c r="I326" s="31">
        <f>('Daten SFK'!H269)*$A$326</f>
        <v>0</v>
      </c>
      <c r="J326" s="31">
        <f>('Daten SFK'!I269)*$A$326</f>
        <v>0</v>
      </c>
      <c r="K326" s="31">
        <f>('Daten SFK'!J269)*$A$326</f>
        <v>0</v>
      </c>
      <c r="L326" s="31">
        <f>('Daten SFK'!K269)*$A$326</f>
        <v>0</v>
      </c>
      <c r="M326" s="31">
        <f>('Daten SFK'!L269)*$A$326</f>
        <v>0</v>
      </c>
      <c r="N326" s="31">
        <f>('Daten SFK'!M269)*$A$326</f>
        <v>0</v>
      </c>
      <c r="O326" s="31">
        <f>('Daten SFK'!N269)*$A$326</f>
        <v>0</v>
      </c>
      <c r="P326" s="31">
        <f>('Daten SFK'!O269)*$A$326</f>
        <v>0</v>
      </c>
      <c r="Q326" s="31">
        <f>('Daten SFK'!P269)*$A$326</f>
        <v>0</v>
      </c>
      <c r="R326" s="31">
        <f>('Daten SFK'!Q269)*$A$326</f>
        <v>0</v>
      </c>
      <c r="S326" s="31">
        <f>('Daten SFK'!R269)*$A$326</f>
        <v>0</v>
      </c>
      <c r="T326" s="31">
        <f>('Daten SFK'!S269)*$A$326</f>
        <v>0</v>
      </c>
      <c r="U326" s="31">
        <f>('Daten SFK'!T269)*$A$326</f>
        <v>0</v>
      </c>
      <c r="V326" s="31">
        <f>('Daten SFK'!U269)*$A$326</f>
        <v>0</v>
      </c>
      <c r="W326" s="31">
        <f>('Daten SFK'!V269)*$A$326</f>
        <v>0</v>
      </c>
      <c r="X326" s="14"/>
      <c r="Y326" s="35">
        <v>4</v>
      </c>
    </row>
    <row r="327" spans="1:25" x14ac:dyDescent="0.25">
      <c r="A327" s="25">
        <v>0</v>
      </c>
      <c r="B327" s="70"/>
      <c r="C327" s="29" t="str">
        <f>'Daten SFK'!B270</f>
        <v>Roggen. ganzes Korn</v>
      </c>
      <c r="D327" s="31">
        <f>('Daten SFK'!C270)*$A$327</f>
        <v>0</v>
      </c>
      <c r="E327" s="31">
        <f>('Daten SFK'!D270)*$A$327</f>
        <v>0</v>
      </c>
      <c r="F327" s="31">
        <f>('Daten SFK'!E270)*$A$327</f>
        <v>0</v>
      </c>
      <c r="G327" s="31">
        <f>('Daten SFK'!F270)*$A$327</f>
        <v>0</v>
      </c>
      <c r="H327" s="31">
        <f>('Daten SFK'!G270)*$A$327</f>
        <v>0</v>
      </c>
      <c r="I327" s="31">
        <f>('Daten SFK'!H270)*$A$327</f>
        <v>0</v>
      </c>
      <c r="J327" s="31">
        <f>('Daten SFK'!I270)*$A$327</f>
        <v>0</v>
      </c>
      <c r="K327" s="31">
        <f>('Daten SFK'!J270)*$A$327</f>
        <v>0</v>
      </c>
      <c r="L327" s="31">
        <f>('Daten SFK'!K270)*$A$327</f>
        <v>0</v>
      </c>
      <c r="M327" s="31">
        <f>('Daten SFK'!L270)*$A$327</f>
        <v>0</v>
      </c>
      <c r="N327" s="31">
        <f>('Daten SFK'!M270)*$A$327</f>
        <v>0</v>
      </c>
      <c r="O327" s="31">
        <f>('Daten SFK'!N270)*$A$327</f>
        <v>0</v>
      </c>
      <c r="P327" s="31">
        <f>('Daten SFK'!O270)*$A$327</f>
        <v>0</v>
      </c>
      <c r="Q327" s="31">
        <f>('Daten SFK'!P270)*$A$327</f>
        <v>0</v>
      </c>
      <c r="R327" s="31">
        <f>('Daten SFK'!Q270)*$A$327</f>
        <v>0</v>
      </c>
      <c r="S327" s="31">
        <f>('Daten SFK'!R270)*$A$327</f>
        <v>0</v>
      </c>
      <c r="T327" s="31">
        <f>('Daten SFK'!S270)*$A$327</f>
        <v>0</v>
      </c>
      <c r="U327" s="31">
        <f>('Daten SFK'!T270)*$A$327</f>
        <v>0</v>
      </c>
      <c r="V327" s="31">
        <f>('Daten SFK'!U270)*$A$327</f>
        <v>0</v>
      </c>
      <c r="W327" s="31">
        <f>('Daten SFK'!V270)*$A$327</f>
        <v>0</v>
      </c>
      <c r="X327" s="14"/>
      <c r="Y327" s="35">
        <v>4</v>
      </c>
    </row>
    <row r="328" spans="1:25" x14ac:dyDescent="0.25">
      <c r="A328" s="25">
        <v>0</v>
      </c>
      <c r="B328" s="70"/>
      <c r="C328" s="29" t="str">
        <f>'Daten SFK'!B271</f>
        <v>Roggenbrot</v>
      </c>
      <c r="D328" s="31">
        <f>('Daten SFK'!C271)*$A$328</f>
        <v>0</v>
      </c>
      <c r="E328" s="31">
        <f>('Daten SFK'!D271)*$A$328</f>
        <v>0</v>
      </c>
      <c r="F328" s="31">
        <f>('Daten SFK'!E271)*$A$328</f>
        <v>0</v>
      </c>
      <c r="G328" s="31">
        <f>('Daten SFK'!F271)*$A$328</f>
        <v>0</v>
      </c>
      <c r="H328" s="31">
        <f>('Daten SFK'!G271)*$A$328</f>
        <v>0</v>
      </c>
      <c r="I328" s="31">
        <f>('Daten SFK'!H271)*$A$328</f>
        <v>0</v>
      </c>
      <c r="J328" s="31">
        <f>('Daten SFK'!I271)*$A$328</f>
        <v>0</v>
      </c>
      <c r="K328" s="31">
        <f>('Daten SFK'!J271)*$A$328</f>
        <v>0</v>
      </c>
      <c r="L328" s="31">
        <f>('Daten SFK'!K271)*$A$328</f>
        <v>0</v>
      </c>
      <c r="M328" s="31">
        <f>('Daten SFK'!L271)*$A$328</f>
        <v>0</v>
      </c>
      <c r="N328" s="31">
        <f>('Daten SFK'!M271)*$A$328</f>
        <v>0</v>
      </c>
      <c r="O328" s="31">
        <f>('Daten SFK'!N271)*$A$328</f>
        <v>0</v>
      </c>
      <c r="P328" s="31">
        <f>('Daten SFK'!O271)*$A$328</f>
        <v>0</v>
      </c>
      <c r="Q328" s="31">
        <f>('Daten SFK'!P271)*$A$328</f>
        <v>0</v>
      </c>
      <c r="R328" s="31">
        <f>('Daten SFK'!Q271)*$A$328</f>
        <v>0</v>
      </c>
      <c r="S328" s="31">
        <f>('Daten SFK'!R271)*$A$328</f>
        <v>0</v>
      </c>
      <c r="T328" s="31">
        <f>('Daten SFK'!S271)*$A$328</f>
        <v>0</v>
      </c>
      <c r="U328" s="31">
        <f>('Daten SFK'!T271)*$A$328</f>
        <v>0</v>
      </c>
      <c r="V328" s="31">
        <f>('Daten SFK'!U271)*$A$328</f>
        <v>0</v>
      </c>
      <c r="W328" s="31">
        <f>('Daten SFK'!V271)*$A$328</f>
        <v>0</v>
      </c>
      <c r="X328" s="14"/>
      <c r="Y328" s="35">
        <v>4</v>
      </c>
    </row>
    <row r="329" spans="1:25" x14ac:dyDescent="0.25">
      <c r="A329" s="25">
        <v>0</v>
      </c>
      <c r="B329" s="70"/>
      <c r="C329" s="29" t="str">
        <f>'Daten SFK'!B272</f>
        <v>Roggenmehl, Typ 1150</v>
      </c>
      <c r="D329" s="31">
        <f>('Daten SFK'!C272)*$A$329</f>
        <v>0</v>
      </c>
      <c r="E329" s="31">
        <f>('Daten SFK'!D272)*$A$329</f>
        <v>0</v>
      </c>
      <c r="F329" s="31">
        <f>('Daten SFK'!E272)*$A$329</f>
        <v>0</v>
      </c>
      <c r="G329" s="31">
        <f>('Daten SFK'!F272)*$A$329</f>
        <v>0</v>
      </c>
      <c r="H329" s="31">
        <f>('Daten SFK'!G272)*$A$329</f>
        <v>0</v>
      </c>
      <c r="I329" s="31">
        <f>('Daten SFK'!H272)*$A$329</f>
        <v>0</v>
      </c>
      <c r="J329" s="31">
        <f>('Daten SFK'!I272)*$A$329</f>
        <v>0</v>
      </c>
      <c r="K329" s="31">
        <f>('Daten SFK'!J272)*$A$329</f>
        <v>0</v>
      </c>
      <c r="L329" s="31">
        <f>('Daten SFK'!K272)*$A$329</f>
        <v>0</v>
      </c>
      <c r="M329" s="31">
        <f>('Daten SFK'!L272)*$A$329</f>
        <v>0</v>
      </c>
      <c r="N329" s="31">
        <f>('Daten SFK'!M272)*$A$329</f>
        <v>0</v>
      </c>
      <c r="O329" s="31">
        <f>('Daten SFK'!N272)*$A$329</f>
        <v>0</v>
      </c>
      <c r="P329" s="31">
        <f>('Daten SFK'!O272)*$A$329</f>
        <v>0</v>
      </c>
      <c r="Q329" s="31">
        <f>('Daten SFK'!P272)*$A$329</f>
        <v>0</v>
      </c>
      <c r="R329" s="31">
        <f>('Daten SFK'!Q272)*$A$329</f>
        <v>0</v>
      </c>
      <c r="S329" s="31">
        <f>('Daten SFK'!R272)*$A$329</f>
        <v>0</v>
      </c>
      <c r="T329" s="31">
        <f>('Daten SFK'!S272)*$A$329</f>
        <v>0</v>
      </c>
      <c r="U329" s="31">
        <f>('Daten SFK'!T272)*$A$329</f>
        <v>0</v>
      </c>
      <c r="V329" s="31">
        <f>('Daten SFK'!U272)*$A$329</f>
        <v>0</v>
      </c>
      <c r="W329" s="31">
        <f>('Daten SFK'!V272)*$A$329</f>
        <v>0</v>
      </c>
      <c r="X329" s="14"/>
      <c r="Y329" s="35">
        <v>4</v>
      </c>
    </row>
    <row r="330" spans="1:25" x14ac:dyDescent="0.25">
      <c r="A330" s="25">
        <v>0</v>
      </c>
      <c r="B330" s="70"/>
      <c r="C330" s="29" t="str">
        <f>'Daten SFK'!B273</f>
        <v>Roggenmehl, Typ 1370</v>
      </c>
      <c r="D330" s="31">
        <f>('Daten SFK'!C273)*$A$330</f>
        <v>0</v>
      </c>
      <c r="E330" s="31">
        <f>('Daten SFK'!D273)*$A$330</f>
        <v>0</v>
      </c>
      <c r="F330" s="31">
        <f>('Daten SFK'!E273)*$A$330</f>
        <v>0</v>
      </c>
      <c r="G330" s="31">
        <f>('Daten SFK'!F273)*$A$330</f>
        <v>0</v>
      </c>
      <c r="H330" s="31">
        <f>('Daten SFK'!G273)*$A$330</f>
        <v>0</v>
      </c>
      <c r="I330" s="31">
        <f>('Daten SFK'!H273)*$A$330</f>
        <v>0</v>
      </c>
      <c r="J330" s="31">
        <f>('Daten SFK'!I273)*$A$330</f>
        <v>0</v>
      </c>
      <c r="K330" s="31">
        <f>('Daten SFK'!J273)*$A$330</f>
        <v>0</v>
      </c>
      <c r="L330" s="31">
        <f>('Daten SFK'!K273)*$A$330</f>
        <v>0</v>
      </c>
      <c r="M330" s="31">
        <f>('Daten SFK'!L273)*$A$330</f>
        <v>0</v>
      </c>
      <c r="N330" s="31">
        <f>('Daten SFK'!M273)*$A$330</f>
        <v>0</v>
      </c>
      <c r="O330" s="31">
        <f>('Daten SFK'!N273)*$A$330</f>
        <v>0</v>
      </c>
      <c r="P330" s="31">
        <f>('Daten SFK'!O273)*$A$330</f>
        <v>0</v>
      </c>
      <c r="Q330" s="31">
        <f>('Daten SFK'!P273)*$A$330</f>
        <v>0</v>
      </c>
      <c r="R330" s="31">
        <f>('Daten SFK'!Q273)*$A$330</f>
        <v>0</v>
      </c>
      <c r="S330" s="31">
        <f>('Daten SFK'!R273)*$A$330</f>
        <v>0</v>
      </c>
      <c r="T330" s="31">
        <f>('Daten SFK'!S273)*$A$330</f>
        <v>0</v>
      </c>
      <c r="U330" s="31">
        <f>('Daten SFK'!T273)*$A$330</f>
        <v>0</v>
      </c>
      <c r="V330" s="31">
        <f>('Daten SFK'!U273)*$A$330</f>
        <v>0</v>
      </c>
      <c r="W330" s="31">
        <f>('Daten SFK'!V273)*$A$330</f>
        <v>0</v>
      </c>
      <c r="X330" s="14"/>
      <c r="Y330" s="35">
        <v>4</v>
      </c>
    </row>
    <row r="331" spans="1:25" x14ac:dyDescent="0.25">
      <c r="A331" s="25">
        <v>0</v>
      </c>
      <c r="B331" s="70"/>
      <c r="C331" s="29" t="str">
        <f>'Daten SFK'!B274</f>
        <v>Roggenmehl, Typ 815</v>
      </c>
      <c r="D331" s="31">
        <f>('Daten SFK'!C274)*$A$331</f>
        <v>0</v>
      </c>
      <c r="E331" s="31">
        <f>('Daten SFK'!D274)*$A$331</f>
        <v>0</v>
      </c>
      <c r="F331" s="31">
        <f>('Daten SFK'!E274)*$A$331</f>
        <v>0</v>
      </c>
      <c r="G331" s="31">
        <f>('Daten SFK'!F274)*$A$331</f>
        <v>0</v>
      </c>
      <c r="H331" s="31">
        <f>('Daten SFK'!G274)*$A$331</f>
        <v>0</v>
      </c>
      <c r="I331" s="31">
        <f>('Daten SFK'!H274)*$A$331</f>
        <v>0</v>
      </c>
      <c r="J331" s="31">
        <f>('Daten SFK'!I274)*$A$331</f>
        <v>0</v>
      </c>
      <c r="K331" s="31">
        <f>('Daten SFK'!J274)*$A$331</f>
        <v>0</v>
      </c>
      <c r="L331" s="31">
        <f>('Daten SFK'!K274)*$A$331</f>
        <v>0</v>
      </c>
      <c r="M331" s="31">
        <f>('Daten SFK'!L274)*$A$331</f>
        <v>0</v>
      </c>
      <c r="N331" s="31">
        <f>('Daten SFK'!M274)*$A$331</f>
        <v>0</v>
      </c>
      <c r="O331" s="31">
        <f>('Daten SFK'!N274)*$A$331</f>
        <v>0</v>
      </c>
      <c r="P331" s="31">
        <f>('Daten SFK'!O274)*$A$331</f>
        <v>0</v>
      </c>
      <c r="Q331" s="31">
        <f>('Daten SFK'!P274)*$A$331</f>
        <v>0</v>
      </c>
      <c r="R331" s="31">
        <f>('Daten SFK'!Q274)*$A$331</f>
        <v>0</v>
      </c>
      <c r="S331" s="31">
        <f>('Daten SFK'!R274)*$A$331</f>
        <v>0</v>
      </c>
      <c r="T331" s="31">
        <f>('Daten SFK'!S274)*$A$331</f>
        <v>0</v>
      </c>
      <c r="U331" s="31">
        <f>('Daten SFK'!T274)*$A$331</f>
        <v>0</v>
      </c>
      <c r="V331" s="31">
        <f>('Daten SFK'!U274)*$A$331</f>
        <v>0</v>
      </c>
      <c r="W331" s="31">
        <f>('Daten SFK'!V274)*$A$331</f>
        <v>0</v>
      </c>
      <c r="X331" s="14"/>
      <c r="Y331" s="35">
        <v>4</v>
      </c>
    </row>
    <row r="332" spans="1:25" x14ac:dyDescent="0.25">
      <c r="A332" s="25">
        <v>0</v>
      </c>
      <c r="B332" s="70"/>
      <c r="C332" s="29" t="str">
        <f>'Daten SFK'!B275</f>
        <v>Roggenmehl, Typ 997</v>
      </c>
      <c r="D332" s="31">
        <f>('Daten SFK'!C275)*$A$332</f>
        <v>0</v>
      </c>
      <c r="E332" s="31">
        <f>('Daten SFK'!D275)*$A$332</f>
        <v>0</v>
      </c>
      <c r="F332" s="31">
        <f>('Daten SFK'!E275)*$A$332</f>
        <v>0</v>
      </c>
      <c r="G332" s="31">
        <f>('Daten SFK'!F275)*$A$332</f>
        <v>0</v>
      </c>
      <c r="H332" s="31">
        <f>('Daten SFK'!G275)*$A$332</f>
        <v>0</v>
      </c>
      <c r="I332" s="31">
        <f>('Daten SFK'!H275)*$A$332</f>
        <v>0</v>
      </c>
      <c r="J332" s="31">
        <f>('Daten SFK'!I275)*$A$332</f>
        <v>0</v>
      </c>
      <c r="K332" s="31">
        <f>('Daten SFK'!J275)*$A$332</f>
        <v>0</v>
      </c>
      <c r="L332" s="31">
        <f>('Daten SFK'!K275)*$A$332</f>
        <v>0</v>
      </c>
      <c r="M332" s="31">
        <f>('Daten SFK'!L275)*$A$332</f>
        <v>0</v>
      </c>
      <c r="N332" s="31">
        <f>('Daten SFK'!M275)*$A$332</f>
        <v>0</v>
      </c>
      <c r="O332" s="31">
        <f>('Daten SFK'!N275)*$A$332</f>
        <v>0</v>
      </c>
      <c r="P332" s="31">
        <f>('Daten SFK'!O275)*$A$332</f>
        <v>0</v>
      </c>
      <c r="Q332" s="31">
        <f>('Daten SFK'!P275)*$A$332</f>
        <v>0</v>
      </c>
      <c r="R332" s="31">
        <f>('Daten SFK'!Q275)*$A$332</f>
        <v>0</v>
      </c>
      <c r="S332" s="31">
        <f>('Daten SFK'!R275)*$A$332</f>
        <v>0</v>
      </c>
      <c r="T332" s="31">
        <f>('Daten SFK'!S275)*$A$332</f>
        <v>0</v>
      </c>
      <c r="U332" s="31">
        <f>('Daten SFK'!T275)*$A$332</f>
        <v>0</v>
      </c>
      <c r="V332" s="31">
        <f>('Daten SFK'!U275)*$A$332</f>
        <v>0</v>
      </c>
      <c r="W332" s="31">
        <f>('Daten SFK'!V275)*$A$332</f>
        <v>0</v>
      </c>
      <c r="X332" s="14"/>
      <c r="Y332" s="35">
        <v>4</v>
      </c>
    </row>
    <row r="333" spans="1:25" x14ac:dyDescent="0.25">
      <c r="A333" s="25">
        <v>0</v>
      </c>
      <c r="B333" s="70"/>
      <c r="C333" s="29" t="str">
        <f>'Daten SFK'!B276</f>
        <v>Roggenmischbrot mit Weizen. Roggen über 50%</v>
      </c>
      <c r="D333" s="31">
        <f>('Daten SFK'!C276)*$A$333</f>
        <v>0</v>
      </c>
      <c r="E333" s="31">
        <f>('Daten SFK'!D276)*$A$333</f>
        <v>0</v>
      </c>
      <c r="F333" s="31">
        <f>('Daten SFK'!E276)*$A$333</f>
        <v>0</v>
      </c>
      <c r="G333" s="31">
        <f>('Daten SFK'!F276)*$A$333</f>
        <v>0</v>
      </c>
      <c r="H333" s="31">
        <f>('Daten SFK'!G276)*$A$333</f>
        <v>0</v>
      </c>
      <c r="I333" s="31">
        <f>('Daten SFK'!H276)*$A$333</f>
        <v>0</v>
      </c>
      <c r="J333" s="31">
        <f>('Daten SFK'!I276)*$A$333</f>
        <v>0</v>
      </c>
      <c r="K333" s="31">
        <f>('Daten SFK'!J276)*$A$333</f>
        <v>0</v>
      </c>
      <c r="L333" s="31">
        <f>('Daten SFK'!K276)*$A$333</f>
        <v>0</v>
      </c>
      <c r="M333" s="31">
        <f>('Daten SFK'!L276)*$A$333</f>
        <v>0</v>
      </c>
      <c r="N333" s="31">
        <f>('Daten SFK'!M276)*$A$333</f>
        <v>0</v>
      </c>
      <c r="O333" s="31">
        <f>('Daten SFK'!N276)*$A$333</f>
        <v>0</v>
      </c>
      <c r="P333" s="31">
        <f>('Daten SFK'!O276)*$A$333</f>
        <v>0</v>
      </c>
      <c r="Q333" s="31">
        <f>('Daten SFK'!P276)*$A$333</f>
        <v>0</v>
      </c>
      <c r="R333" s="31">
        <f>('Daten SFK'!Q276)*$A$333</f>
        <v>0</v>
      </c>
      <c r="S333" s="31">
        <f>('Daten SFK'!R276)*$A$333</f>
        <v>0</v>
      </c>
      <c r="T333" s="31">
        <f>('Daten SFK'!S276)*$A$333</f>
        <v>0</v>
      </c>
      <c r="U333" s="31">
        <f>('Daten SFK'!T276)*$A$333</f>
        <v>0</v>
      </c>
      <c r="V333" s="31">
        <f>('Daten SFK'!U276)*$A$333</f>
        <v>0</v>
      </c>
      <c r="W333" s="31">
        <f>('Daten SFK'!V276)*$A$333</f>
        <v>0</v>
      </c>
      <c r="X333" s="14"/>
      <c r="Y333" s="35">
        <v>4</v>
      </c>
    </row>
    <row r="334" spans="1:25" x14ac:dyDescent="0.25">
      <c r="A334" s="25">
        <v>0</v>
      </c>
      <c r="B334" s="70"/>
      <c r="C334" s="29" t="str">
        <f>'Daten SFK'!B277</f>
        <v>Roggenschrot, Typ 1800</v>
      </c>
      <c r="D334" s="31">
        <f>('Daten SFK'!C277)*$A$334</f>
        <v>0</v>
      </c>
      <c r="E334" s="31">
        <f>('Daten SFK'!D277)*$A$334</f>
        <v>0</v>
      </c>
      <c r="F334" s="31">
        <f>('Daten SFK'!E277)*$A$334</f>
        <v>0</v>
      </c>
      <c r="G334" s="31">
        <f>('Daten SFK'!F277)*$A$334</f>
        <v>0</v>
      </c>
      <c r="H334" s="31">
        <f>('Daten SFK'!G277)*$A$334</f>
        <v>0</v>
      </c>
      <c r="I334" s="31">
        <f>('Daten SFK'!H277)*$A$334</f>
        <v>0</v>
      </c>
      <c r="J334" s="31">
        <f>('Daten SFK'!I277)*$A$334</f>
        <v>0</v>
      </c>
      <c r="K334" s="31">
        <f>('Daten SFK'!J277)*$A$334</f>
        <v>0</v>
      </c>
      <c r="L334" s="31">
        <f>('Daten SFK'!K277)*$A$334</f>
        <v>0</v>
      </c>
      <c r="M334" s="31">
        <f>('Daten SFK'!L277)*$A$334</f>
        <v>0</v>
      </c>
      <c r="N334" s="31">
        <f>('Daten SFK'!M277)*$A$334</f>
        <v>0</v>
      </c>
      <c r="O334" s="31">
        <f>('Daten SFK'!N277)*$A$334</f>
        <v>0</v>
      </c>
      <c r="P334" s="31">
        <f>('Daten SFK'!O277)*$A$334</f>
        <v>0</v>
      </c>
      <c r="Q334" s="31">
        <f>('Daten SFK'!P277)*$A$334</f>
        <v>0</v>
      </c>
      <c r="R334" s="31">
        <f>('Daten SFK'!Q277)*$A$334</f>
        <v>0</v>
      </c>
      <c r="S334" s="31">
        <f>('Daten SFK'!R277)*$A$334</f>
        <v>0</v>
      </c>
      <c r="T334" s="31">
        <f>('Daten SFK'!S277)*$A$334</f>
        <v>0</v>
      </c>
      <c r="U334" s="31">
        <f>('Daten SFK'!T277)*$A$334</f>
        <v>0</v>
      </c>
      <c r="V334" s="31">
        <f>('Daten SFK'!U277)*$A$334</f>
        <v>0</v>
      </c>
      <c r="W334" s="31">
        <f>('Daten SFK'!V277)*$A$334</f>
        <v>0</v>
      </c>
      <c r="X334" s="14"/>
      <c r="Y334" s="35">
        <v>4</v>
      </c>
    </row>
    <row r="335" spans="1:25" x14ac:dyDescent="0.25">
      <c r="A335" s="25">
        <v>0</v>
      </c>
      <c r="B335" s="70"/>
      <c r="C335" s="29" t="str">
        <f>'Daten SFK'!B278</f>
        <v>Roggenvollkornbrot</v>
      </c>
      <c r="D335" s="31">
        <f>('Daten SFK'!C278)*$A$335</f>
        <v>0</v>
      </c>
      <c r="E335" s="31">
        <f>('Daten SFK'!D278)*$A$335</f>
        <v>0</v>
      </c>
      <c r="F335" s="31">
        <f>('Daten SFK'!E278)*$A$335</f>
        <v>0</v>
      </c>
      <c r="G335" s="31">
        <f>('Daten SFK'!F278)*$A$335</f>
        <v>0</v>
      </c>
      <c r="H335" s="31">
        <f>('Daten SFK'!G278)*$A$335</f>
        <v>0</v>
      </c>
      <c r="I335" s="31">
        <f>('Daten SFK'!H278)*$A$335</f>
        <v>0</v>
      </c>
      <c r="J335" s="31">
        <f>('Daten SFK'!I278)*$A$335</f>
        <v>0</v>
      </c>
      <c r="K335" s="31">
        <f>('Daten SFK'!J278)*$A$335</f>
        <v>0</v>
      </c>
      <c r="L335" s="31">
        <f>('Daten SFK'!K278)*$A$335</f>
        <v>0</v>
      </c>
      <c r="M335" s="31">
        <f>('Daten SFK'!L278)*$A$335</f>
        <v>0</v>
      </c>
      <c r="N335" s="31">
        <f>('Daten SFK'!M278)*$A$335</f>
        <v>0</v>
      </c>
      <c r="O335" s="31">
        <f>('Daten SFK'!N278)*$A$335</f>
        <v>0</v>
      </c>
      <c r="P335" s="31">
        <f>('Daten SFK'!O278)*$A$335</f>
        <v>0</v>
      </c>
      <c r="Q335" s="31">
        <f>('Daten SFK'!P278)*$A$335</f>
        <v>0</v>
      </c>
      <c r="R335" s="31">
        <f>('Daten SFK'!Q278)*$A$335</f>
        <v>0</v>
      </c>
      <c r="S335" s="31">
        <f>('Daten SFK'!R278)*$A$335</f>
        <v>0</v>
      </c>
      <c r="T335" s="31">
        <f>('Daten SFK'!S278)*$A$335</f>
        <v>0</v>
      </c>
      <c r="U335" s="31">
        <f>('Daten SFK'!T278)*$A$335</f>
        <v>0</v>
      </c>
      <c r="V335" s="31">
        <f>('Daten SFK'!U278)*$A$335</f>
        <v>0</v>
      </c>
      <c r="W335" s="31">
        <f>('Daten SFK'!V278)*$A$335</f>
        <v>0</v>
      </c>
      <c r="X335" s="14"/>
      <c r="Y335" s="35">
        <v>4</v>
      </c>
    </row>
    <row r="336" spans="1:25" x14ac:dyDescent="0.25">
      <c r="A336" s="25">
        <v>0</v>
      </c>
      <c r="B336" s="70"/>
      <c r="C336" s="29" t="str">
        <f>'Daten SFK'!B279</f>
        <v>Romadur. 30% Fett i. Tr.</v>
      </c>
      <c r="D336" s="31">
        <f>('Daten SFK'!C279)*$A$336</f>
        <v>0</v>
      </c>
      <c r="E336" s="31">
        <f>('Daten SFK'!D279)*$A$336</f>
        <v>0</v>
      </c>
      <c r="F336" s="31">
        <f>('Daten SFK'!E279)*$A$336</f>
        <v>0</v>
      </c>
      <c r="G336" s="31">
        <f>('Daten SFK'!F279)*$A$336</f>
        <v>0</v>
      </c>
      <c r="H336" s="31">
        <f>('Daten SFK'!G279)*$A$336</f>
        <v>0</v>
      </c>
      <c r="I336" s="31">
        <f>('Daten SFK'!H279)*$A$336</f>
        <v>0</v>
      </c>
      <c r="J336" s="31">
        <f>('Daten SFK'!I279)*$A$336</f>
        <v>0</v>
      </c>
      <c r="K336" s="31">
        <f>('Daten SFK'!J279)*$A$336</f>
        <v>0</v>
      </c>
      <c r="L336" s="31">
        <f>('Daten SFK'!K279)*$A$336</f>
        <v>0</v>
      </c>
      <c r="M336" s="31">
        <f>('Daten SFK'!L279)*$A$336</f>
        <v>0</v>
      </c>
      <c r="N336" s="31">
        <f>('Daten SFK'!M279)*$A$336</f>
        <v>0</v>
      </c>
      <c r="O336" s="31">
        <f>('Daten SFK'!N279)*$A$336</f>
        <v>0</v>
      </c>
      <c r="P336" s="31">
        <f>('Daten SFK'!O279)*$A$336</f>
        <v>0</v>
      </c>
      <c r="Q336" s="31">
        <f>('Daten SFK'!P279)*$A$336</f>
        <v>0</v>
      </c>
      <c r="R336" s="31">
        <f>('Daten SFK'!Q279)*$A$336</f>
        <v>0</v>
      </c>
      <c r="S336" s="31">
        <f>('Daten SFK'!R279)*$A$336</f>
        <v>0</v>
      </c>
      <c r="T336" s="31">
        <f>('Daten SFK'!S279)*$A$336</f>
        <v>0</v>
      </c>
      <c r="U336" s="31">
        <f>('Daten SFK'!T279)*$A$336</f>
        <v>0</v>
      </c>
      <c r="V336" s="31">
        <f>('Daten SFK'!U279)*$A$336</f>
        <v>0</v>
      </c>
      <c r="W336" s="31">
        <f>('Daten SFK'!V279)*$A$336</f>
        <v>0</v>
      </c>
      <c r="X336" s="14"/>
      <c r="Y336" s="35">
        <v>4</v>
      </c>
    </row>
    <row r="337" spans="1:25" x14ac:dyDescent="0.25">
      <c r="A337" s="25">
        <v>0</v>
      </c>
      <c r="B337" s="70"/>
      <c r="C337" s="29" t="str">
        <f>'Daten SFK'!B280</f>
        <v>Roquefort</v>
      </c>
      <c r="D337" s="31">
        <f>('Daten SFK'!C280)*$A$337</f>
        <v>0</v>
      </c>
      <c r="E337" s="31">
        <f>('Daten SFK'!D280)*$A$337</f>
        <v>0</v>
      </c>
      <c r="F337" s="31">
        <f>('Daten SFK'!E280)*$A$337</f>
        <v>0</v>
      </c>
      <c r="G337" s="31">
        <f>('Daten SFK'!F280)*$A$337</f>
        <v>0</v>
      </c>
      <c r="H337" s="31">
        <f>('Daten SFK'!G280)*$A$337</f>
        <v>0</v>
      </c>
      <c r="I337" s="31">
        <f>('Daten SFK'!H280)*$A$337</f>
        <v>0</v>
      </c>
      <c r="J337" s="31">
        <f>('Daten SFK'!I280)*$A$337</f>
        <v>0</v>
      </c>
      <c r="K337" s="31">
        <f>('Daten SFK'!J280)*$A$337</f>
        <v>0</v>
      </c>
      <c r="L337" s="31">
        <f>('Daten SFK'!K280)*$A$337</f>
        <v>0</v>
      </c>
      <c r="M337" s="31">
        <f>('Daten SFK'!L280)*$A$337</f>
        <v>0</v>
      </c>
      <c r="N337" s="31">
        <f>('Daten SFK'!M280)*$A$337</f>
        <v>0</v>
      </c>
      <c r="O337" s="31">
        <f>('Daten SFK'!N280)*$A$337</f>
        <v>0</v>
      </c>
      <c r="P337" s="31">
        <f>('Daten SFK'!O280)*$A$337</f>
        <v>0</v>
      </c>
      <c r="Q337" s="31">
        <f>('Daten SFK'!P280)*$A$337</f>
        <v>0</v>
      </c>
      <c r="R337" s="31">
        <f>('Daten SFK'!Q280)*$A$337</f>
        <v>0</v>
      </c>
      <c r="S337" s="31">
        <f>('Daten SFK'!R280)*$A$337</f>
        <v>0</v>
      </c>
      <c r="T337" s="31">
        <f>('Daten SFK'!S280)*$A$337</f>
        <v>0</v>
      </c>
      <c r="U337" s="31">
        <f>('Daten SFK'!T280)*$A$337</f>
        <v>0</v>
      </c>
      <c r="V337" s="31">
        <f>('Daten SFK'!U280)*$A$337</f>
        <v>0</v>
      </c>
      <c r="W337" s="31">
        <f>('Daten SFK'!V280)*$A$337</f>
        <v>0</v>
      </c>
      <c r="X337" s="14"/>
      <c r="Y337" s="35">
        <v>4</v>
      </c>
    </row>
    <row r="338" spans="1:25" x14ac:dyDescent="0.25">
      <c r="A338" s="25">
        <v>0</v>
      </c>
      <c r="B338" s="70"/>
      <c r="C338" s="29" t="str">
        <f>'Daten SFK'!B281</f>
        <v>Rosenkohl</v>
      </c>
      <c r="D338" s="31">
        <f>('Daten SFK'!C281)*$A$338</f>
        <v>0</v>
      </c>
      <c r="E338" s="31">
        <f>('Daten SFK'!D281)*$A$338</f>
        <v>0</v>
      </c>
      <c r="F338" s="31">
        <f>('Daten SFK'!E281)*$A$338</f>
        <v>0</v>
      </c>
      <c r="G338" s="31">
        <f>('Daten SFK'!F281)*$A$338</f>
        <v>0</v>
      </c>
      <c r="H338" s="31">
        <f>('Daten SFK'!G281)*$A$338</f>
        <v>0</v>
      </c>
      <c r="I338" s="31">
        <f>('Daten SFK'!H281)*$A$338</f>
        <v>0</v>
      </c>
      <c r="J338" s="31">
        <f>('Daten SFK'!I281)*$A$338</f>
        <v>0</v>
      </c>
      <c r="K338" s="31">
        <f>('Daten SFK'!J281)*$A$338</f>
        <v>0</v>
      </c>
      <c r="L338" s="31">
        <f>('Daten SFK'!K281)*$A$338</f>
        <v>0</v>
      </c>
      <c r="M338" s="31">
        <f>('Daten SFK'!L281)*$A$338</f>
        <v>0</v>
      </c>
      <c r="N338" s="31">
        <f>('Daten SFK'!M281)*$A$338</f>
        <v>0</v>
      </c>
      <c r="O338" s="31">
        <f>('Daten SFK'!N281)*$A$338</f>
        <v>0</v>
      </c>
      <c r="P338" s="31">
        <f>('Daten SFK'!O281)*$A$338</f>
        <v>0</v>
      </c>
      <c r="Q338" s="31">
        <f>('Daten SFK'!P281)*$A$338</f>
        <v>0</v>
      </c>
      <c r="R338" s="31">
        <f>('Daten SFK'!Q281)*$A$338</f>
        <v>0</v>
      </c>
      <c r="S338" s="31">
        <f>('Daten SFK'!R281)*$A$338</f>
        <v>0</v>
      </c>
      <c r="T338" s="31">
        <f>('Daten SFK'!S281)*$A$338</f>
        <v>0</v>
      </c>
      <c r="U338" s="31">
        <f>('Daten SFK'!T281)*$A$338</f>
        <v>0</v>
      </c>
      <c r="V338" s="31">
        <f>('Daten SFK'!U281)*$A$338</f>
        <v>0</v>
      </c>
      <c r="W338" s="31">
        <f>('Daten SFK'!V281)*$A$338</f>
        <v>0</v>
      </c>
      <c r="X338" s="14"/>
      <c r="Y338" s="35">
        <v>4</v>
      </c>
    </row>
    <row r="339" spans="1:25" x14ac:dyDescent="0.25">
      <c r="A339" s="25">
        <v>0</v>
      </c>
      <c r="B339" s="70"/>
      <c r="C339" s="29" t="str">
        <f>'Daten SFK'!B282</f>
        <v>Rotbarsch. Goldbarsch</v>
      </c>
      <c r="D339" s="31">
        <f>('Daten SFK'!C282)*$A$339</f>
        <v>0</v>
      </c>
      <c r="E339" s="31">
        <f>('Daten SFK'!D282)*$A$339</f>
        <v>0</v>
      </c>
      <c r="F339" s="31">
        <f>('Daten SFK'!E282)*$A$339</f>
        <v>0</v>
      </c>
      <c r="G339" s="31">
        <f>('Daten SFK'!F282)*$A$339</f>
        <v>0</v>
      </c>
      <c r="H339" s="31">
        <f>('Daten SFK'!G282)*$A$339</f>
        <v>0</v>
      </c>
      <c r="I339" s="31">
        <f>('Daten SFK'!H282)*$A$339</f>
        <v>0</v>
      </c>
      <c r="J339" s="31">
        <f>('Daten SFK'!I282)*$A$339</f>
        <v>0</v>
      </c>
      <c r="K339" s="31">
        <f>('Daten SFK'!J282)*$A$339</f>
        <v>0</v>
      </c>
      <c r="L339" s="31">
        <f>('Daten SFK'!K282)*$A$339</f>
        <v>0</v>
      </c>
      <c r="M339" s="31">
        <f>('Daten SFK'!L282)*$A$339</f>
        <v>0</v>
      </c>
      <c r="N339" s="31">
        <f>('Daten SFK'!M282)*$A$339</f>
        <v>0</v>
      </c>
      <c r="O339" s="31">
        <f>('Daten SFK'!N282)*$A$339</f>
        <v>0</v>
      </c>
      <c r="P339" s="31">
        <f>('Daten SFK'!O282)*$A$339</f>
        <v>0</v>
      </c>
      <c r="Q339" s="31">
        <f>('Daten SFK'!P282)*$A$339</f>
        <v>0</v>
      </c>
      <c r="R339" s="31">
        <f>('Daten SFK'!Q282)*$A$339</f>
        <v>0</v>
      </c>
      <c r="S339" s="31">
        <f>('Daten SFK'!R282)*$A$339</f>
        <v>0</v>
      </c>
      <c r="T339" s="31">
        <f>('Daten SFK'!S282)*$A$339</f>
        <v>0</v>
      </c>
      <c r="U339" s="31">
        <f>('Daten SFK'!T282)*$A$339</f>
        <v>0</v>
      </c>
      <c r="V339" s="31">
        <f>('Daten SFK'!U282)*$A$339</f>
        <v>0</v>
      </c>
      <c r="W339" s="31">
        <f>('Daten SFK'!V282)*$A$339</f>
        <v>0</v>
      </c>
      <c r="X339" s="14"/>
      <c r="Y339" s="35">
        <v>4</v>
      </c>
    </row>
    <row r="340" spans="1:25" x14ac:dyDescent="0.25">
      <c r="A340" s="25">
        <v>0</v>
      </c>
      <c r="B340" s="70"/>
      <c r="C340" s="29" t="str">
        <f>'Daten SFK'!B283</f>
        <v>Rote Rübe, Rote Beete</v>
      </c>
      <c r="D340" s="31">
        <f>('Daten SFK'!C283)*$A$340</f>
        <v>0</v>
      </c>
      <c r="E340" s="31">
        <f>('Daten SFK'!D283)*$A$340</f>
        <v>0</v>
      </c>
      <c r="F340" s="31">
        <f>('Daten SFK'!E283)*$A$340</f>
        <v>0</v>
      </c>
      <c r="G340" s="31">
        <f>('Daten SFK'!F283)*$A$340</f>
        <v>0</v>
      </c>
      <c r="H340" s="31">
        <f>('Daten SFK'!G283)*$A$340</f>
        <v>0</v>
      </c>
      <c r="I340" s="31">
        <f>('Daten SFK'!H283)*$A$340</f>
        <v>0</v>
      </c>
      <c r="J340" s="31">
        <f>('Daten SFK'!I283)*$A$340</f>
        <v>0</v>
      </c>
      <c r="K340" s="31">
        <f>('Daten SFK'!J283)*$A$340</f>
        <v>0</v>
      </c>
      <c r="L340" s="31">
        <f>('Daten SFK'!K283)*$A$340</f>
        <v>0</v>
      </c>
      <c r="M340" s="31">
        <f>('Daten SFK'!L283)*$A$340</f>
        <v>0</v>
      </c>
      <c r="N340" s="31">
        <f>('Daten SFK'!M283)*$A$340</f>
        <v>0</v>
      </c>
      <c r="O340" s="31">
        <f>('Daten SFK'!N283)*$A$340</f>
        <v>0</v>
      </c>
      <c r="P340" s="31">
        <f>('Daten SFK'!O283)*$A$340</f>
        <v>0</v>
      </c>
      <c r="Q340" s="31">
        <f>('Daten SFK'!P283)*$A$340</f>
        <v>0</v>
      </c>
      <c r="R340" s="31">
        <f>('Daten SFK'!Q283)*$A$340</f>
        <v>0</v>
      </c>
      <c r="S340" s="31">
        <f>('Daten SFK'!R283)*$A$340</f>
        <v>0</v>
      </c>
      <c r="T340" s="31">
        <f>('Daten SFK'!S283)*$A$340</f>
        <v>0</v>
      </c>
      <c r="U340" s="31">
        <f>('Daten SFK'!T283)*$A$340</f>
        <v>0</v>
      </c>
      <c r="V340" s="31">
        <f>('Daten SFK'!U283)*$A$340</f>
        <v>0</v>
      </c>
      <c r="W340" s="31">
        <f>('Daten SFK'!V283)*$A$340</f>
        <v>0</v>
      </c>
      <c r="X340" s="14"/>
      <c r="Y340" s="35">
        <v>4</v>
      </c>
    </row>
    <row r="341" spans="1:25" x14ac:dyDescent="0.25">
      <c r="A341" s="25">
        <v>0</v>
      </c>
      <c r="B341" s="70"/>
      <c r="C341" s="29" t="str">
        <f>'Daten SFK'!B284</f>
        <v>Rotkappe</v>
      </c>
      <c r="D341" s="31">
        <f>('Daten SFK'!C284)*$A$341</f>
        <v>0</v>
      </c>
      <c r="E341" s="31">
        <f>('Daten SFK'!D284)*$A$341</f>
        <v>0</v>
      </c>
      <c r="F341" s="31">
        <f>('Daten SFK'!E284)*$A$341</f>
        <v>0</v>
      </c>
      <c r="G341" s="31">
        <f>('Daten SFK'!F284)*$A$341</f>
        <v>0</v>
      </c>
      <c r="H341" s="31">
        <f>('Daten SFK'!G284)*$A$341</f>
        <v>0</v>
      </c>
      <c r="I341" s="31">
        <f>('Daten SFK'!H284)*$A$341</f>
        <v>0</v>
      </c>
      <c r="J341" s="31">
        <f>('Daten SFK'!I284)*$A$341</f>
        <v>0</v>
      </c>
      <c r="K341" s="31">
        <f>('Daten SFK'!J284)*$A$341</f>
        <v>0</v>
      </c>
      <c r="L341" s="31">
        <f>('Daten SFK'!K284)*$A$341</f>
        <v>0</v>
      </c>
      <c r="M341" s="31">
        <f>('Daten SFK'!L284)*$A$341</f>
        <v>0</v>
      </c>
      <c r="N341" s="31">
        <f>('Daten SFK'!M284)*$A$341</f>
        <v>0</v>
      </c>
      <c r="O341" s="31">
        <f>('Daten SFK'!N284)*$A$341</f>
        <v>0</v>
      </c>
      <c r="P341" s="31">
        <f>('Daten SFK'!O284)*$A$341</f>
        <v>0</v>
      </c>
      <c r="Q341" s="31">
        <f>('Daten SFK'!P284)*$A$341</f>
        <v>0</v>
      </c>
      <c r="R341" s="31">
        <f>('Daten SFK'!Q284)*$A$341</f>
        <v>0</v>
      </c>
      <c r="S341" s="31">
        <f>('Daten SFK'!R284)*$A$341</f>
        <v>0</v>
      </c>
      <c r="T341" s="31">
        <f>('Daten SFK'!S284)*$A$341</f>
        <v>0</v>
      </c>
      <c r="U341" s="31">
        <f>('Daten SFK'!T284)*$A$341</f>
        <v>0</v>
      </c>
      <c r="V341" s="31">
        <f>('Daten SFK'!U284)*$A$341</f>
        <v>0</v>
      </c>
      <c r="W341" s="31">
        <f>('Daten SFK'!V284)*$A$341</f>
        <v>0</v>
      </c>
      <c r="X341" s="14"/>
      <c r="Y341" s="35">
        <v>4</v>
      </c>
    </row>
    <row r="342" spans="1:25" x14ac:dyDescent="0.25">
      <c r="A342" s="25">
        <v>0</v>
      </c>
      <c r="B342" s="70"/>
      <c r="C342" s="29" t="str">
        <f>'Daten SFK'!B285</f>
        <v>Rotkohl. Rotkraut. Blaukraut</v>
      </c>
      <c r="D342" s="31">
        <f>('Daten SFK'!C285)*$A$342</f>
        <v>0</v>
      </c>
      <c r="E342" s="31">
        <f>('Daten SFK'!D285)*$A$342</f>
        <v>0</v>
      </c>
      <c r="F342" s="31">
        <f>('Daten SFK'!E285)*$A$342</f>
        <v>0</v>
      </c>
      <c r="G342" s="31">
        <f>('Daten SFK'!F285)*$A$342</f>
        <v>0</v>
      </c>
      <c r="H342" s="31">
        <f>('Daten SFK'!G285)*$A$342</f>
        <v>0</v>
      </c>
      <c r="I342" s="31">
        <f>('Daten SFK'!H285)*$A$342</f>
        <v>0</v>
      </c>
      <c r="J342" s="31">
        <f>('Daten SFK'!I285)*$A$342</f>
        <v>0</v>
      </c>
      <c r="K342" s="31">
        <f>('Daten SFK'!J285)*$A$342</f>
        <v>0</v>
      </c>
      <c r="L342" s="31">
        <f>('Daten SFK'!K285)*$A$342</f>
        <v>0</v>
      </c>
      <c r="M342" s="31">
        <f>('Daten SFK'!L285)*$A$342</f>
        <v>0</v>
      </c>
      <c r="N342" s="31">
        <f>('Daten SFK'!M285)*$A$342</f>
        <v>0</v>
      </c>
      <c r="O342" s="31">
        <f>('Daten SFK'!N285)*$A$342</f>
        <v>0</v>
      </c>
      <c r="P342" s="31">
        <f>('Daten SFK'!O285)*$A$342</f>
        <v>0</v>
      </c>
      <c r="Q342" s="31">
        <f>('Daten SFK'!P285)*$A$342</f>
        <v>0</v>
      </c>
      <c r="R342" s="31">
        <f>('Daten SFK'!Q285)*$A$342</f>
        <v>0</v>
      </c>
      <c r="S342" s="31">
        <f>('Daten SFK'!R285)*$A$342</f>
        <v>0</v>
      </c>
      <c r="T342" s="31">
        <f>('Daten SFK'!S285)*$A$342</f>
        <v>0</v>
      </c>
      <c r="U342" s="31">
        <f>('Daten SFK'!T285)*$A$342</f>
        <v>0</v>
      </c>
      <c r="V342" s="31">
        <f>('Daten SFK'!U285)*$A$342</f>
        <v>0</v>
      </c>
      <c r="W342" s="31">
        <f>('Daten SFK'!V285)*$A$342</f>
        <v>0</v>
      </c>
      <c r="X342" s="14"/>
      <c r="Y342" s="35">
        <v>4</v>
      </c>
    </row>
    <row r="343" spans="1:25" x14ac:dyDescent="0.25">
      <c r="A343" s="25">
        <v>0</v>
      </c>
      <c r="B343" s="70"/>
      <c r="C343" s="29" t="str">
        <f>'Daten SFK'!B286</f>
        <v>Sahne, Rahm, Schlagsahne. mind. 30% Fett</v>
      </c>
      <c r="D343" s="31">
        <f>('Daten SFK'!C286)*$A$343</f>
        <v>0</v>
      </c>
      <c r="E343" s="31">
        <f>('Daten SFK'!D286)*$A$343</f>
        <v>0</v>
      </c>
      <c r="F343" s="31">
        <f>('Daten SFK'!E286)*$A$343</f>
        <v>0</v>
      </c>
      <c r="G343" s="31">
        <f>('Daten SFK'!F286)*$A$343</f>
        <v>0</v>
      </c>
      <c r="H343" s="31">
        <f>('Daten SFK'!G286)*$A$343</f>
        <v>0</v>
      </c>
      <c r="I343" s="31">
        <f>('Daten SFK'!H286)*$A$343</f>
        <v>0</v>
      </c>
      <c r="J343" s="31">
        <f>('Daten SFK'!I286)*$A$343</f>
        <v>0</v>
      </c>
      <c r="K343" s="31">
        <f>('Daten SFK'!J286)*$A$343</f>
        <v>0</v>
      </c>
      <c r="L343" s="31">
        <f>('Daten SFK'!K286)*$A$343</f>
        <v>0</v>
      </c>
      <c r="M343" s="31">
        <f>('Daten SFK'!L286)*$A$343</f>
        <v>0</v>
      </c>
      <c r="N343" s="31">
        <f>('Daten SFK'!M286)*$A$343</f>
        <v>0</v>
      </c>
      <c r="O343" s="31">
        <f>('Daten SFK'!N286)*$A$343</f>
        <v>0</v>
      </c>
      <c r="P343" s="31">
        <f>('Daten SFK'!O286)*$A$343</f>
        <v>0</v>
      </c>
      <c r="Q343" s="31">
        <f>('Daten SFK'!P286)*$A$343</f>
        <v>0</v>
      </c>
      <c r="R343" s="31">
        <f>('Daten SFK'!Q286)*$A$343</f>
        <v>0</v>
      </c>
      <c r="S343" s="31">
        <f>('Daten SFK'!R286)*$A$343</f>
        <v>0</v>
      </c>
      <c r="T343" s="31">
        <f>('Daten SFK'!S286)*$A$343</f>
        <v>0</v>
      </c>
      <c r="U343" s="31">
        <f>('Daten SFK'!T286)*$A$343</f>
        <v>0</v>
      </c>
      <c r="V343" s="31">
        <f>('Daten SFK'!U286)*$A$343</f>
        <v>0</v>
      </c>
      <c r="W343" s="31">
        <f>('Daten SFK'!V286)*$A$343</f>
        <v>0</v>
      </c>
      <c r="X343" s="14"/>
      <c r="Y343" s="35">
        <v>4</v>
      </c>
    </row>
    <row r="344" spans="1:25" x14ac:dyDescent="0.25">
      <c r="A344" s="25">
        <v>0</v>
      </c>
      <c r="B344" s="70"/>
      <c r="C344" s="29" t="str">
        <f>'Daten SFK'!B287</f>
        <v>Sahne. Rahm. Kaffeesahne. mind. 10% Fett</v>
      </c>
      <c r="D344" s="31">
        <f>('Daten SFK'!C287)*$A$344</f>
        <v>0</v>
      </c>
      <c r="E344" s="31">
        <f>('Daten SFK'!D287)*$A$344</f>
        <v>0</v>
      </c>
      <c r="F344" s="31">
        <f>('Daten SFK'!E287)*$A$344</f>
        <v>0</v>
      </c>
      <c r="G344" s="31">
        <f>('Daten SFK'!F287)*$A$344</f>
        <v>0</v>
      </c>
      <c r="H344" s="31">
        <f>('Daten SFK'!G287)*$A$344</f>
        <v>0</v>
      </c>
      <c r="I344" s="31">
        <f>('Daten SFK'!H287)*$A$344</f>
        <v>0</v>
      </c>
      <c r="J344" s="31">
        <f>('Daten SFK'!I287)*$A$344</f>
        <v>0</v>
      </c>
      <c r="K344" s="31">
        <f>('Daten SFK'!J287)*$A$344</f>
        <v>0</v>
      </c>
      <c r="L344" s="31">
        <f>('Daten SFK'!K287)*$A$344</f>
        <v>0</v>
      </c>
      <c r="M344" s="31">
        <f>('Daten SFK'!L287)*$A$344</f>
        <v>0</v>
      </c>
      <c r="N344" s="31">
        <f>('Daten SFK'!M287)*$A$344</f>
        <v>0</v>
      </c>
      <c r="O344" s="31">
        <f>('Daten SFK'!N287)*$A$344</f>
        <v>0</v>
      </c>
      <c r="P344" s="31">
        <f>('Daten SFK'!O287)*$A$344</f>
        <v>0</v>
      </c>
      <c r="Q344" s="31">
        <f>('Daten SFK'!P287)*$A$344</f>
        <v>0</v>
      </c>
      <c r="R344" s="31">
        <f>('Daten SFK'!Q287)*$A$344</f>
        <v>0</v>
      </c>
      <c r="S344" s="31">
        <f>('Daten SFK'!R287)*$A$344</f>
        <v>0</v>
      </c>
      <c r="T344" s="31">
        <f>('Daten SFK'!S287)*$A$344</f>
        <v>0</v>
      </c>
      <c r="U344" s="31">
        <f>('Daten SFK'!T287)*$A$344</f>
        <v>0</v>
      </c>
      <c r="V344" s="31">
        <f>('Daten SFK'!U287)*$A$344</f>
        <v>0</v>
      </c>
      <c r="W344" s="31">
        <f>('Daten SFK'!V287)*$A$344</f>
        <v>0</v>
      </c>
      <c r="X344" s="14"/>
      <c r="Y344" s="35">
        <v>4</v>
      </c>
    </row>
    <row r="345" spans="1:25" x14ac:dyDescent="0.25">
      <c r="A345" s="25">
        <v>0</v>
      </c>
      <c r="B345" s="70"/>
      <c r="C345" s="29" t="str">
        <f>'Daten SFK'!B288</f>
        <v>Sahnejoghurt</v>
      </c>
      <c r="D345" s="31">
        <f>('Daten SFK'!C288)*$A$345</f>
        <v>0</v>
      </c>
      <c r="E345" s="31">
        <f>('Daten SFK'!D288)*$A$345</f>
        <v>0</v>
      </c>
      <c r="F345" s="31">
        <f>('Daten SFK'!E288)*$A$345</f>
        <v>0</v>
      </c>
      <c r="G345" s="31">
        <f>('Daten SFK'!F288)*$A$345</f>
        <v>0</v>
      </c>
      <c r="H345" s="31">
        <f>('Daten SFK'!G288)*$A$345</f>
        <v>0</v>
      </c>
      <c r="I345" s="31">
        <f>('Daten SFK'!H288)*$A$345</f>
        <v>0</v>
      </c>
      <c r="J345" s="31">
        <f>('Daten SFK'!I288)*$A$345</f>
        <v>0</v>
      </c>
      <c r="K345" s="31">
        <f>('Daten SFK'!J288)*$A$345</f>
        <v>0</v>
      </c>
      <c r="L345" s="31">
        <f>('Daten SFK'!K288)*$A$345</f>
        <v>0</v>
      </c>
      <c r="M345" s="31">
        <f>('Daten SFK'!L288)*$A$345</f>
        <v>0</v>
      </c>
      <c r="N345" s="31">
        <f>('Daten SFK'!M288)*$A$345</f>
        <v>0</v>
      </c>
      <c r="O345" s="31">
        <f>('Daten SFK'!N288)*$A$345</f>
        <v>0</v>
      </c>
      <c r="P345" s="31">
        <f>('Daten SFK'!O288)*$A$345</f>
        <v>0</v>
      </c>
      <c r="Q345" s="31">
        <f>('Daten SFK'!P288)*$A$345</f>
        <v>0</v>
      </c>
      <c r="R345" s="31">
        <f>('Daten SFK'!Q288)*$A$345</f>
        <v>0</v>
      </c>
      <c r="S345" s="31">
        <f>('Daten SFK'!R288)*$A$345</f>
        <v>0</v>
      </c>
      <c r="T345" s="31">
        <f>('Daten SFK'!S288)*$A$345</f>
        <v>0</v>
      </c>
      <c r="U345" s="31">
        <f>('Daten SFK'!T288)*$A$345</f>
        <v>0</v>
      </c>
      <c r="V345" s="31">
        <f>('Daten SFK'!U288)*$A$345</f>
        <v>0</v>
      </c>
      <c r="W345" s="31">
        <f>('Daten SFK'!V288)*$A$345</f>
        <v>0</v>
      </c>
      <c r="X345" s="14"/>
      <c r="Y345" s="35">
        <v>4</v>
      </c>
    </row>
    <row r="346" spans="1:25" x14ac:dyDescent="0.25">
      <c r="A346" s="25">
        <v>0</v>
      </c>
      <c r="B346" s="70"/>
      <c r="C346" s="29" t="str">
        <f>'Daten SFK'!B289</f>
        <v>Salami. deutsche</v>
      </c>
      <c r="D346" s="31">
        <f>('Daten SFK'!C289)*$A$346</f>
        <v>0</v>
      </c>
      <c r="E346" s="31">
        <f>('Daten SFK'!D289)*$A$346</f>
        <v>0</v>
      </c>
      <c r="F346" s="31">
        <f>('Daten SFK'!E289)*$A$346</f>
        <v>0</v>
      </c>
      <c r="G346" s="31">
        <f>('Daten SFK'!F289)*$A$346</f>
        <v>0</v>
      </c>
      <c r="H346" s="31">
        <f>('Daten SFK'!G289)*$A$346</f>
        <v>0</v>
      </c>
      <c r="I346" s="31">
        <f>('Daten SFK'!H289)*$A$346</f>
        <v>0</v>
      </c>
      <c r="J346" s="31">
        <f>('Daten SFK'!I289)*$A$346</f>
        <v>0</v>
      </c>
      <c r="K346" s="31">
        <f>('Daten SFK'!J289)*$A$346</f>
        <v>0</v>
      </c>
      <c r="L346" s="31">
        <f>('Daten SFK'!K289)*$A$346</f>
        <v>0</v>
      </c>
      <c r="M346" s="31">
        <f>('Daten SFK'!L289)*$A$346</f>
        <v>0</v>
      </c>
      <c r="N346" s="31">
        <f>('Daten SFK'!M289)*$A$346</f>
        <v>0</v>
      </c>
      <c r="O346" s="31">
        <f>('Daten SFK'!N289)*$A$346</f>
        <v>0</v>
      </c>
      <c r="P346" s="31">
        <f>('Daten SFK'!O289)*$A$346</f>
        <v>0</v>
      </c>
      <c r="Q346" s="31">
        <f>('Daten SFK'!P289)*$A$346</f>
        <v>0</v>
      </c>
      <c r="R346" s="31">
        <f>('Daten SFK'!Q289)*$A$346</f>
        <v>0</v>
      </c>
      <c r="S346" s="31">
        <f>('Daten SFK'!R289)*$A$346</f>
        <v>0</v>
      </c>
      <c r="T346" s="31">
        <f>('Daten SFK'!S289)*$A$346</f>
        <v>0</v>
      </c>
      <c r="U346" s="31">
        <f>('Daten SFK'!T289)*$A$346</f>
        <v>0</v>
      </c>
      <c r="V346" s="31">
        <f>('Daten SFK'!U289)*$A$346</f>
        <v>0</v>
      </c>
      <c r="W346" s="31">
        <f>('Daten SFK'!V289)*$A$346</f>
        <v>0</v>
      </c>
      <c r="X346" s="14"/>
      <c r="Y346" s="35">
        <v>4</v>
      </c>
    </row>
    <row r="347" spans="1:25" x14ac:dyDescent="0.25">
      <c r="A347" s="25">
        <v>0</v>
      </c>
      <c r="B347" s="70"/>
      <c r="C347" s="29" t="str">
        <f>'Daten SFK'!B290</f>
        <v>Salzhering. Pökelhering</v>
      </c>
      <c r="D347" s="31">
        <f>('Daten SFK'!C290)*$A$347</f>
        <v>0</v>
      </c>
      <c r="E347" s="31">
        <f>('Daten SFK'!D290)*$A$347</f>
        <v>0</v>
      </c>
      <c r="F347" s="31">
        <f>('Daten SFK'!E290)*$A$347</f>
        <v>0</v>
      </c>
      <c r="G347" s="31">
        <f>('Daten SFK'!F290)*$A$347</f>
        <v>0</v>
      </c>
      <c r="H347" s="31">
        <f>('Daten SFK'!G290)*$A$347</f>
        <v>0</v>
      </c>
      <c r="I347" s="31">
        <f>('Daten SFK'!H290)*$A$347</f>
        <v>0</v>
      </c>
      <c r="J347" s="31">
        <f>('Daten SFK'!I290)*$A$347</f>
        <v>0</v>
      </c>
      <c r="K347" s="31">
        <f>('Daten SFK'!J290)*$A$347</f>
        <v>0</v>
      </c>
      <c r="L347" s="31">
        <f>('Daten SFK'!K290)*$A$347</f>
        <v>0</v>
      </c>
      <c r="M347" s="31">
        <f>('Daten SFK'!L290)*$A$347</f>
        <v>0</v>
      </c>
      <c r="N347" s="31">
        <f>('Daten SFK'!M290)*$A$347</f>
        <v>0</v>
      </c>
      <c r="O347" s="31">
        <f>('Daten SFK'!N290)*$A$347</f>
        <v>0</v>
      </c>
      <c r="P347" s="31">
        <f>('Daten SFK'!O290)*$A$347</f>
        <v>0</v>
      </c>
      <c r="Q347" s="31">
        <f>('Daten SFK'!P290)*$A$347</f>
        <v>0</v>
      </c>
      <c r="R347" s="31">
        <f>('Daten SFK'!Q290)*$A$347</f>
        <v>0</v>
      </c>
      <c r="S347" s="31">
        <f>('Daten SFK'!R290)*$A$347</f>
        <v>0</v>
      </c>
      <c r="T347" s="31">
        <f>('Daten SFK'!S290)*$A$347</f>
        <v>0</v>
      </c>
      <c r="U347" s="31">
        <f>('Daten SFK'!T290)*$A$347</f>
        <v>0</v>
      </c>
      <c r="V347" s="31">
        <f>('Daten SFK'!U290)*$A$347</f>
        <v>0</v>
      </c>
      <c r="W347" s="31">
        <f>('Daten SFK'!V290)*$A$347</f>
        <v>0</v>
      </c>
      <c r="X347" s="14"/>
      <c r="Y347" s="35">
        <v>4</v>
      </c>
    </row>
    <row r="348" spans="1:25" x14ac:dyDescent="0.25">
      <c r="A348" s="25">
        <v>0</v>
      </c>
      <c r="B348" s="70"/>
      <c r="C348" s="29" t="str">
        <f>'Daten SFK'!B291</f>
        <v>Sardine</v>
      </c>
      <c r="D348" s="31">
        <f>('Daten SFK'!C291)*$A$348</f>
        <v>0</v>
      </c>
      <c r="E348" s="31">
        <f>('Daten SFK'!D291)*$A$348</f>
        <v>0</v>
      </c>
      <c r="F348" s="31">
        <f>('Daten SFK'!E291)*$A$348</f>
        <v>0</v>
      </c>
      <c r="G348" s="31">
        <f>('Daten SFK'!F291)*$A$348</f>
        <v>0</v>
      </c>
      <c r="H348" s="31">
        <f>('Daten SFK'!G291)*$A$348</f>
        <v>0</v>
      </c>
      <c r="I348" s="31">
        <f>('Daten SFK'!H291)*$A$348</f>
        <v>0</v>
      </c>
      <c r="J348" s="31">
        <f>('Daten SFK'!I291)*$A$348</f>
        <v>0</v>
      </c>
      <c r="K348" s="31">
        <f>('Daten SFK'!J291)*$A$348</f>
        <v>0</v>
      </c>
      <c r="L348" s="31">
        <f>('Daten SFK'!K291)*$A$348</f>
        <v>0</v>
      </c>
      <c r="M348" s="31">
        <f>('Daten SFK'!L291)*$A$348</f>
        <v>0</v>
      </c>
      <c r="N348" s="31">
        <f>('Daten SFK'!M291)*$A$348</f>
        <v>0</v>
      </c>
      <c r="O348" s="31">
        <f>('Daten SFK'!N291)*$A$348</f>
        <v>0</v>
      </c>
      <c r="P348" s="31">
        <f>('Daten SFK'!O291)*$A$348</f>
        <v>0</v>
      </c>
      <c r="Q348" s="31">
        <f>('Daten SFK'!P291)*$A$348</f>
        <v>0</v>
      </c>
      <c r="R348" s="31">
        <f>('Daten SFK'!Q291)*$A$348</f>
        <v>0</v>
      </c>
      <c r="S348" s="31">
        <f>('Daten SFK'!R291)*$A$348</f>
        <v>0</v>
      </c>
      <c r="T348" s="31">
        <f>('Daten SFK'!S291)*$A$348</f>
        <v>0</v>
      </c>
      <c r="U348" s="31">
        <f>('Daten SFK'!T291)*$A$348</f>
        <v>0</v>
      </c>
      <c r="V348" s="31">
        <f>('Daten SFK'!U291)*$A$348</f>
        <v>0</v>
      </c>
      <c r="W348" s="31">
        <f>('Daten SFK'!V291)*$A$348</f>
        <v>0</v>
      </c>
      <c r="X348" s="14"/>
      <c r="Y348" s="35">
        <v>4</v>
      </c>
    </row>
    <row r="349" spans="1:25" x14ac:dyDescent="0.25">
      <c r="A349" s="25">
        <v>0</v>
      </c>
      <c r="B349" s="70"/>
      <c r="C349" s="29" t="str">
        <f>'Daten SFK'!B292</f>
        <v>Sauermilch. Dickmilch</v>
      </c>
      <c r="D349" s="31">
        <f>('Daten SFK'!C292)*$A$349</f>
        <v>0</v>
      </c>
      <c r="E349" s="31">
        <f>('Daten SFK'!D292)*$A$349</f>
        <v>0</v>
      </c>
      <c r="F349" s="31">
        <f>('Daten SFK'!E292)*$A$349</f>
        <v>0</v>
      </c>
      <c r="G349" s="31">
        <f>('Daten SFK'!F292)*$A$349</f>
        <v>0</v>
      </c>
      <c r="H349" s="31">
        <f>('Daten SFK'!G292)*$A$349</f>
        <v>0</v>
      </c>
      <c r="I349" s="31">
        <f>('Daten SFK'!H292)*$A$349</f>
        <v>0</v>
      </c>
      <c r="J349" s="31">
        <f>('Daten SFK'!I292)*$A$349</f>
        <v>0</v>
      </c>
      <c r="K349" s="31">
        <f>('Daten SFK'!J292)*$A$349</f>
        <v>0</v>
      </c>
      <c r="L349" s="31">
        <f>('Daten SFK'!K292)*$A$349</f>
        <v>0</v>
      </c>
      <c r="M349" s="31">
        <f>('Daten SFK'!L292)*$A$349</f>
        <v>0</v>
      </c>
      <c r="N349" s="31">
        <f>('Daten SFK'!M292)*$A$349</f>
        <v>0</v>
      </c>
      <c r="O349" s="31">
        <f>('Daten SFK'!N292)*$A$349</f>
        <v>0</v>
      </c>
      <c r="P349" s="31">
        <f>('Daten SFK'!O292)*$A$349</f>
        <v>0</v>
      </c>
      <c r="Q349" s="31">
        <f>('Daten SFK'!P292)*$A$349</f>
        <v>0</v>
      </c>
      <c r="R349" s="31">
        <f>('Daten SFK'!Q292)*$A$349</f>
        <v>0</v>
      </c>
      <c r="S349" s="31">
        <f>('Daten SFK'!R292)*$A$349</f>
        <v>0</v>
      </c>
      <c r="T349" s="31">
        <f>('Daten SFK'!S292)*$A$349</f>
        <v>0</v>
      </c>
      <c r="U349" s="31">
        <f>('Daten SFK'!T292)*$A$349</f>
        <v>0</v>
      </c>
      <c r="V349" s="31">
        <f>('Daten SFK'!U292)*$A$349</f>
        <v>0</v>
      </c>
      <c r="W349" s="31">
        <f>('Daten SFK'!V292)*$A$349</f>
        <v>0</v>
      </c>
      <c r="X349" s="14"/>
      <c r="Y349" s="35">
        <v>4</v>
      </c>
    </row>
    <row r="350" spans="1:25" x14ac:dyDescent="0.25">
      <c r="A350" s="25">
        <v>0</v>
      </c>
      <c r="B350" s="70"/>
      <c r="C350" s="29" t="str">
        <f>'Daten SFK'!B293</f>
        <v>Sauermilchkäse, höchstens 10% Fett</v>
      </c>
      <c r="D350" s="31">
        <f>('Daten SFK'!C293)*$A$350</f>
        <v>0</v>
      </c>
      <c r="E350" s="31">
        <f>('Daten SFK'!D293)*$A$350</f>
        <v>0</v>
      </c>
      <c r="F350" s="31">
        <f>('Daten SFK'!E293)*$A$350</f>
        <v>0</v>
      </c>
      <c r="G350" s="31">
        <f>('Daten SFK'!F293)*$A$350</f>
        <v>0</v>
      </c>
      <c r="H350" s="31">
        <f>('Daten SFK'!G293)*$A$350</f>
        <v>0</v>
      </c>
      <c r="I350" s="31">
        <f>('Daten SFK'!H293)*$A$350</f>
        <v>0</v>
      </c>
      <c r="J350" s="31">
        <f>('Daten SFK'!I293)*$A$350</f>
        <v>0</v>
      </c>
      <c r="K350" s="31">
        <f>('Daten SFK'!J293)*$A$350</f>
        <v>0</v>
      </c>
      <c r="L350" s="31">
        <f>('Daten SFK'!K293)*$A$350</f>
        <v>0</v>
      </c>
      <c r="M350" s="31">
        <f>('Daten SFK'!L293)*$A$350</f>
        <v>0</v>
      </c>
      <c r="N350" s="31">
        <f>('Daten SFK'!M293)*$A$350</f>
        <v>0</v>
      </c>
      <c r="O350" s="31">
        <f>('Daten SFK'!N293)*$A$350</f>
        <v>0</v>
      </c>
      <c r="P350" s="31">
        <f>('Daten SFK'!O293)*$A$350</f>
        <v>0</v>
      </c>
      <c r="Q350" s="31">
        <f>('Daten SFK'!P293)*$A$350</f>
        <v>0</v>
      </c>
      <c r="R350" s="31">
        <f>('Daten SFK'!Q293)*$A$350</f>
        <v>0</v>
      </c>
      <c r="S350" s="31">
        <f>('Daten SFK'!R293)*$A$350</f>
        <v>0</v>
      </c>
      <c r="T350" s="31">
        <f>('Daten SFK'!S293)*$A$350</f>
        <v>0</v>
      </c>
      <c r="U350" s="31">
        <f>('Daten SFK'!T293)*$A$350</f>
        <v>0</v>
      </c>
      <c r="V350" s="31">
        <f>('Daten SFK'!U293)*$A$350</f>
        <v>0</v>
      </c>
      <c r="W350" s="31">
        <f>('Daten SFK'!V293)*$A$350</f>
        <v>0</v>
      </c>
      <c r="X350" s="14"/>
      <c r="Y350" s="35">
        <v>4</v>
      </c>
    </row>
    <row r="351" spans="1:25" x14ac:dyDescent="0.25">
      <c r="A351" s="25">
        <v>0</v>
      </c>
      <c r="B351" s="70"/>
      <c r="C351" s="29" t="str">
        <f>'Daten SFK'!B294</f>
        <v>Schafmilch</v>
      </c>
      <c r="D351" s="31">
        <f>('Daten SFK'!C294)*$A$351</f>
        <v>0</v>
      </c>
      <c r="E351" s="31">
        <f>('Daten SFK'!D294)*$A$351</f>
        <v>0</v>
      </c>
      <c r="F351" s="31">
        <f>('Daten SFK'!E294)*$A$351</f>
        <v>0</v>
      </c>
      <c r="G351" s="31">
        <f>('Daten SFK'!F294)*$A$351</f>
        <v>0</v>
      </c>
      <c r="H351" s="31">
        <f>('Daten SFK'!G294)*$A$351</f>
        <v>0</v>
      </c>
      <c r="I351" s="31">
        <f>('Daten SFK'!H294)*$A$351</f>
        <v>0</v>
      </c>
      <c r="J351" s="31">
        <f>('Daten SFK'!I294)*$A$351</f>
        <v>0</v>
      </c>
      <c r="K351" s="31">
        <f>('Daten SFK'!J294)*$A$351</f>
        <v>0</v>
      </c>
      <c r="L351" s="31">
        <f>('Daten SFK'!K294)*$A$351</f>
        <v>0</v>
      </c>
      <c r="M351" s="31">
        <f>('Daten SFK'!L294)*$A$351</f>
        <v>0</v>
      </c>
      <c r="N351" s="31">
        <f>('Daten SFK'!M294)*$A$351</f>
        <v>0</v>
      </c>
      <c r="O351" s="31">
        <f>('Daten SFK'!N294)*$A$351</f>
        <v>0</v>
      </c>
      <c r="P351" s="31">
        <f>('Daten SFK'!O294)*$A$351</f>
        <v>0</v>
      </c>
      <c r="Q351" s="31">
        <f>('Daten SFK'!P294)*$A$351</f>
        <v>0</v>
      </c>
      <c r="R351" s="31">
        <f>('Daten SFK'!Q294)*$A$351</f>
        <v>0</v>
      </c>
      <c r="S351" s="31">
        <f>('Daten SFK'!R294)*$A$351</f>
        <v>0</v>
      </c>
      <c r="T351" s="31">
        <f>('Daten SFK'!S294)*$A$351</f>
        <v>0</v>
      </c>
      <c r="U351" s="31">
        <f>('Daten SFK'!T294)*$A$351</f>
        <v>0</v>
      </c>
      <c r="V351" s="31">
        <f>('Daten SFK'!U294)*$A$351</f>
        <v>0</v>
      </c>
      <c r="W351" s="31">
        <f>('Daten SFK'!V294)*$A$351</f>
        <v>0</v>
      </c>
      <c r="X351" s="14"/>
      <c r="Y351" s="35">
        <v>4</v>
      </c>
    </row>
    <row r="352" spans="1:25" x14ac:dyDescent="0.25">
      <c r="A352" s="25">
        <v>0</v>
      </c>
      <c r="B352" s="70"/>
      <c r="C352" s="29" t="str">
        <f>'Daten SFK'!B295</f>
        <v>Schellfisch</v>
      </c>
      <c r="D352" s="31">
        <f>('Daten SFK'!C295)*$A$352</f>
        <v>0</v>
      </c>
      <c r="E352" s="31">
        <f>('Daten SFK'!D295)*$A$352</f>
        <v>0</v>
      </c>
      <c r="F352" s="31">
        <f>('Daten SFK'!E295)*$A$352</f>
        <v>0</v>
      </c>
      <c r="G352" s="31">
        <f>('Daten SFK'!F295)*$A$352</f>
        <v>0</v>
      </c>
      <c r="H352" s="31">
        <f>('Daten SFK'!G295)*$A$352</f>
        <v>0</v>
      </c>
      <c r="I352" s="31">
        <f>('Daten SFK'!H295)*$A$352</f>
        <v>0</v>
      </c>
      <c r="J352" s="31">
        <f>('Daten SFK'!I295)*$A$352</f>
        <v>0</v>
      </c>
      <c r="K352" s="31">
        <f>('Daten SFK'!J295)*$A$352</f>
        <v>0</v>
      </c>
      <c r="L352" s="31">
        <f>('Daten SFK'!K295)*$A$352</f>
        <v>0</v>
      </c>
      <c r="M352" s="31">
        <f>('Daten SFK'!L295)*$A$352</f>
        <v>0</v>
      </c>
      <c r="N352" s="31">
        <f>('Daten SFK'!M295)*$A$352</f>
        <v>0</v>
      </c>
      <c r="O352" s="31">
        <f>('Daten SFK'!N295)*$A$352</f>
        <v>0</v>
      </c>
      <c r="P352" s="31">
        <f>('Daten SFK'!O295)*$A$352</f>
        <v>0</v>
      </c>
      <c r="Q352" s="31">
        <f>('Daten SFK'!P295)*$A$352</f>
        <v>0</v>
      </c>
      <c r="R352" s="31">
        <f>('Daten SFK'!Q295)*$A$352</f>
        <v>0</v>
      </c>
      <c r="S352" s="31">
        <f>('Daten SFK'!R295)*$A$352</f>
        <v>0</v>
      </c>
      <c r="T352" s="31">
        <f>('Daten SFK'!S295)*$A$352</f>
        <v>0</v>
      </c>
      <c r="U352" s="31">
        <f>('Daten SFK'!T295)*$A$352</f>
        <v>0</v>
      </c>
      <c r="V352" s="31">
        <f>('Daten SFK'!U295)*$A$352</f>
        <v>0</v>
      </c>
      <c r="W352" s="31">
        <f>('Daten SFK'!V295)*$A$352</f>
        <v>0</v>
      </c>
      <c r="X352" s="14"/>
      <c r="Y352" s="35">
        <v>4</v>
      </c>
    </row>
    <row r="353" spans="1:25" x14ac:dyDescent="0.25">
      <c r="A353" s="25">
        <v>0</v>
      </c>
      <c r="B353" s="70"/>
      <c r="C353" s="29" t="str">
        <f>'Daten SFK'!B296</f>
        <v>Schichtkäse. 20% Fett i. Tr.</v>
      </c>
      <c r="D353" s="31">
        <f>('Daten SFK'!C296)*$A$353</f>
        <v>0</v>
      </c>
      <c r="E353" s="31">
        <f>('Daten SFK'!D296)*$A$353</f>
        <v>0</v>
      </c>
      <c r="F353" s="31">
        <f>('Daten SFK'!E296)*$A$353</f>
        <v>0</v>
      </c>
      <c r="G353" s="31">
        <f>('Daten SFK'!F296)*$A$353</f>
        <v>0</v>
      </c>
      <c r="H353" s="31">
        <f>('Daten SFK'!G296)*$A$353</f>
        <v>0</v>
      </c>
      <c r="I353" s="31">
        <f>('Daten SFK'!H296)*$A$353</f>
        <v>0</v>
      </c>
      <c r="J353" s="31">
        <f>('Daten SFK'!I296)*$A$353</f>
        <v>0</v>
      </c>
      <c r="K353" s="31">
        <f>('Daten SFK'!J296)*$A$353</f>
        <v>0</v>
      </c>
      <c r="L353" s="31">
        <f>('Daten SFK'!K296)*$A$353</f>
        <v>0</v>
      </c>
      <c r="M353" s="31">
        <f>('Daten SFK'!L296)*$A$353</f>
        <v>0</v>
      </c>
      <c r="N353" s="31">
        <f>('Daten SFK'!M296)*$A$353</f>
        <v>0</v>
      </c>
      <c r="O353" s="31">
        <f>('Daten SFK'!N296)*$A$353</f>
        <v>0</v>
      </c>
      <c r="P353" s="31">
        <f>('Daten SFK'!O296)*$A$353</f>
        <v>0</v>
      </c>
      <c r="Q353" s="31">
        <f>('Daten SFK'!P296)*$A$353</f>
        <v>0</v>
      </c>
      <c r="R353" s="31">
        <f>('Daten SFK'!Q296)*$A$353</f>
        <v>0</v>
      </c>
      <c r="S353" s="31">
        <f>('Daten SFK'!R296)*$A$353</f>
        <v>0</v>
      </c>
      <c r="T353" s="31">
        <f>('Daten SFK'!S296)*$A$353</f>
        <v>0</v>
      </c>
      <c r="U353" s="31">
        <f>('Daten SFK'!T296)*$A$353</f>
        <v>0</v>
      </c>
      <c r="V353" s="31">
        <f>('Daten SFK'!U296)*$A$353</f>
        <v>0</v>
      </c>
      <c r="W353" s="31">
        <f>('Daten SFK'!V296)*$A$353</f>
        <v>0</v>
      </c>
      <c r="X353" s="14"/>
      <c r="Y353" s="35">
        <v>4</v>
      </c>
    </row>
    <row r="354" spans="1:25" x14ac:dyDescent="0.25">
      <c r="A354" s="25">
        <v>0</v>
      </c>
      <c r="B354" s="70"/>
      <c r="C354" s="29" t="str">
        <f>'Daten SFK'!B297</f>
        <v>Schmelzkäse. 45% Fett i. Tr.</v>
      </c>
      <c r="D354" s="31">
        <f>('Daten SFK'!C297)*$A$354</f>
        <v>0</v>
      </c>
      <c r="E354" s="31">
        <f>('Daten SFK'!D297)*$A$354</f>
        <v>0</v>
      </c>
      <c r="F354" s="31">
        <f>('Daten SFK'!E297)*$A$354</f>
        <v>0</v>
      </c>
      <c r="G354" s="31">
        <f>('Daten SFK'!F297)*$A$354</f>
        <v>0</v>
      </c>
      <c r="H354" s="31">
        <f>('Daten SFK'!G297)*$A$354</f>
        <v>0</v>
      </c>
      <c r="I354" s="31">
        <f>('Daten SFK'!H297)*$A$354</f>
        <v>0</v>
      </c>
      <c r="J354" s="31">
        <f>('Daten SFK'!I297)*$A$354</f>
        <v>0</v>
      </c>
      <c r="K354" s="31">
        <f>('Daten SFK'!J297)*$A$354</f>
        <v>0</v>
      </c>
      <c r="L354" s="31">
        <f>('Daten SFK'!K297)*$A$354</f>
        <v>0</v>
      </c>
      <c r="M354" s="31">
        <f>('Daten SFK'!L297)*$A$354</f>
        <v>0</v>
      </c>
      <c r="N354" s="31">
        <f>('Daten SFK'!M297)*$A$354</f>
        <v>0</v>
      </c>
      <c r="O354" s="31">
        <f>('Daten SFK'!N297)*$A$354</f>
        <v>0</v>
      </c>
      <c r="P354" s="31">
        <f>('Daten SFK'!O297)*$A$354</f>
        <v>0</v>
      </c>
      <c r="Q354" s="31">
        <f>('Daten SFK'!P297)*$A$354</f>
        <v>0</v>
      </c>
      <c r="R354" s="31">
        <f>('Daten SFK'!Q297)*$A$354</f>
        <v>0</v>
      </c>
      <c r="S354" s="31">
        <f>('Daten SFK'!R297)*$A$354</f>
        <v>0</v>
      </c>
      <c r="T354" s="31">
        <f>('Daten SFK'!S297)*$A$354</f>
        <v>0</v>
      </c>
      <c r="U354" s="31">
        <f>('Daten SFK'!T297)*$A$354</f>
        <v>0</v>
      </c>
      <c r="V354" s="31">
        <f>('Daten SFK'!U297)*$A$354</f>
        <v>0</v>
      </c>
      <c r="W354" s="31">
        <f>('Daten SFK'!V297)*$A$354</f>
        <v>0</v>
      </c>
      <c r="X354" s="14"/>
      <c r="Y354" s="35">
        <v>4</v>
      </c>
    </row>
    <row r="355" spans="1:25" x14ac:dyDescent="0.25">
      <c r="A355" s="25">
        <v>0</v>
      </c>
      <c r="B355" s="70"/>
      <c r="C355" s="29" t="str">
        <f>'Daten SFK'!B298</f>
        <v>Scholle</v>
      </c>
      <c r="D355" s="31">
        <f>('Daten SFK'!C298)*$A$355</f>
        <v>0</v>
      </c>
      <c r="E355" s="31">
        <f>('Daten SFK'!D298)*$A$355</f>
        <v>0</v>
      </c>
      <c r="F355" s="31">
        <f>('Daten SFK'!E298)*$A$355</f>
        <v>0</v>
      </c>
      <c r="G355" s="31">
        <f>('Daten SFK'!F298)*$A$355</f>
        <v>0</v>
      </c>
      <c r="H355" s="31">
        <f>('Daten SFK'!G298)*$A$355</f>
        <v>0</v>
      </c>
      <c r="I355" s="31">
        <f>('Daten SFK'!H298)*$A$355</f>
        <v>0</v>
      </c>
      <c r="J355" s="31">
        <f>('Daten SFK'!I298)*$A$355</f>
        <v>0</v>
      </c>
      <c r="K355" s="31">
        <f>('Daten SFK'!J298)*$A$355</f>
        <v>0</v>
      </c>
      <c r="L355" s="31">
        <f>('Daten SFK'!K298)*$A$355</f>
        <v>0</v>
      </c>
      <c r="M355" s="31">
        <f>('Daten SFK'!L298)*$A$355</f>
        <v>0</v>
      </c>
      <c r="N355" s="31">
        <f>('Daten SFK'!M298)*$A$355</f>
        <v>0</v>
      </c>
      <c r="O355" s="31">
        <f>('Daten SFK'!N298)*$A$355</f>
        <v>0</v>
      </c>
      <c r="P355" s="31">
        <f>('Daten SFK'!O298)*$A$355</f>
        <v>0</v>
      </c>
      <c r="Q355" s="31">
        <f>('Daten SFK'!P298)*$A$355</f>
        <v>0</v>
      </c>
      <c r="R355" s="31">
        <f>('Daten SFK'!Q298)*$A$355</f>
        <v>0</v>
      </c>
      <c r="S355" s="31">
        <f>('Daten SFK'!R298)*$A$355</f>
        <v>0</v>
      </c>
      <c r="T355" s="31">
        <f>('Daten SFK'!S298)*$A$355</f>
        <v>0</v>
      </c>
      <c r="U355" s="31">
        <f>('Daten SFK'!T298)*$A$355</f>
        <v>0</v>
      </c>
      <c r="V355" s="31">
        <f>('Daten SFK'!U298)*$A$355</f>
        <v>0</v>
      </c>
      <c r="W355" s="31">
        <f>('Daten SFK'!V298)*$A$355</f>
        <v>0</v>
      </c>
      <c r="X355" s="14"/>
      <c r="Y355" s="35">
        <v>4</v>
      </c>
    </row>
    <row r="356" spans="1:25" x14ac:dyDescent="0.25">
      <c r="A356" s="25">
        <v>0</v>
      </c>
      <c r="B356" s="70"/>
      <c r="C356" s="29" t="str">
        <f>'Daten SFK'!B299</f>
        <v>Schwein, Hirn</v>
      </c>
      <c r="D356" s="31">
        <f>('Daten SFK'!C299)*$A$356</f>
        <v>0</v>
      </c>
      <c r="E356" s="31">
        <f>('Daten SFK'!D299)*$A$356</f>
        <v>0</v>
      </c>
      <c r="F356" s="31">
        <f>('Daten SFK'!E299)*$A$356</f>
        <v>0</v>
      </c>
      <c r="G356" s="31">
        <f>('Daten SFK'!F299)*$A$356</f>
        <v>0</v>
      </c>
      <c r="H356" s="31">
        <f>('Daten SFK'!G299)*$A$356</f>
        <v>0</v>
      </c>
      <c r="I356" s="31">
        <f>('Daten SFK'!H299)*$A$356</f>
        <v>0</v>
      </c>
      <c r="J356" s="31">
        <f>('Daten SFK'!I299)*$A$356</f>
        <v>0</v>
      </c>
      <c r="K356" s="31">
        <f>('Daten SFK'!J299)*$A$356</f>
        <v>0</v>
      </c>
      <c r="L356" s="31">
        <f>('Daten SFK'!K299)*$A$356</f>
        <v>0</v>
      </c>
      <c r="M356" s="31">
        <f>('Daten SFK'!L299)*$A$356</f>
        <v>0</v>
      </c>
      <c r="N356" s="31">
        <f>('Daten SFK'!M299)*$A$356</f>
        <v>0</v>
      </c>
      <c r="O356" s="31">
        <f>('Daten SFK'!N299)*$A$356</f>
        <v>0</v>
      </c>
      <c r="P356" s="31">
        <f>('Daten SFK'!O299)*$A$356</f>
        <v>0</v>
      </c>
      <c r="Q356" s="31">
        <f>('Daten SFK'!P299)*$A$356</f>
        <v>0</v>
      </c>
      <c r="R356" s="31">
        <f>('Daten SFK'!Q299)*$A$356</f>
        <v>0</v>
      </c>
      <c r="S356" s="31">
        <f>('Daten SFK'!R299)*$A$356</f>
        <v>0</v>
      </c>
      <c r="T356" s="31">
        <f>('Daten SFK'!S299)*$A$356</f>
        <v>0</v>
      </c>
      <c r="U356" s="31">
        <f>('Daten SFK'!T299)*$A$356</f>
        <v>0</v>
      </c>
      <c r="V356" s="31">
        <f>('Daten SFK'!U299)*$A$356</f>
        <v>0</v>
      </c>
      <c r="W356" s="31">
        <f>('Daten SFK'!V299)*$A$356</f>
        <v>0</v>
      </c>
      <c r="X356" s="14"/>
      <c r="Y356" s="35">
        <v>4</v>
      </c>
    </row>
    <row r="357" spans="1:25" x14ac:dyDescent="0.25">
      <c r="A357" s="25">
        <v>0</v>
      </c>
      <c r="B357" s="70"/>
      <c r="C357" s="29" t="str">
        <f>'Daten SFK'!B300</f>
        <v>Schwein, Leber</v>
      </c>
      <c r="D357" s="31">
        <f>('Daten SFK'!C300)*$A$357</f>
        <v>0</v>
      </c>
      <c r="E357" s="31">
        <f>('Daten SFK'!D300)*$A$357</f>
        <v>0</v>
      </c>
      <c r="F357" s="31">
        <f>('Daten SFK'!E300)*$A$357</f>
        <v>0</v>
      </c>
      <c r="G357" s="31">
        <f>('Daten SFK'!F300)*$A$357</f>
        <v>0</v>
      </c>
      <c r="H357" s="31">
        <f>('Daten SFK'!G300)*$A$357</f>
        <v>0</v>
      </c>
      <c r="I357" s="31">
        <f>('Daten SFK'!H300)*$A$357</f>
        <v>0</v>
      </c>
      <c r="J357" s="31">
        <f>('Daten SFK'!I300)*$A$357</f>
        <v>0</v>
      </c>
      <c r="K357" s="31">
        <f>('Daten SFK'!J300)*$A$357</f>
        <v>0</v>
      </c>
      <c r="L357" s="31">
        <f>('Daten SFK'!K300)*$A$357</f>
        <v>0</v>
      </c>
      <c r="M357" s="31">
        <f>('Daten SFK'!L300)*$A$357</f>
        <v>0</v>
      </c>
      <c r="N357" s="31">
        <f>('Daten SFK'!M300)*$A$357</f>
        <v>0</v>
      </c>
      <c r="O357" s="31">
        <f>('Daten SFK'!N300)*$A$357</f>
        <v>0</v>
      </c>
      <c r="P357" s="31">
        <f>('Daten SFK'!O300)*$A$357</f>
        <v>0</v>
      </c>
      <c r="Q357" s="31">
        <f>('Daten SFK'!P300)*$A$357</f>
        <v>0</v>
      </c>
      <c r="R357" s="31">
        <f>('Daten SFK'!Q300)*$A$357</f>
        <v>0</v>
      </c>
      <c r="S357" s="31">
        <f>('Daten SFK'!R300)*$A$357</f>
        <v>0</v>
      </c>
      <c r="T357" s="31">
        <f>('Daten SFK'!S300)*$A$357</f>
        <v>0</v>
      </c>
      <c r="U357" s="31">
        <f>('Daten SFK'!T300)*$A$357</f>
        <v>0</v>
      </c>
      <c r="V357" s="31">
        <f>('Daten SFK'!U300)*$A$357</f>
        <v>0</v>
      </c>
      <c r="W357" s="31">
        <f>('Daten SFK'!V300)*$A$357</f>
        <v>0</v>
      </c>
      <c r="X357" s="14"/>
      <c r="Y357" s="35">
        <v>4</v>
      </c>
    </row>
    <row r="358" spans="1:25" x14ac:dyDescent="0.25">
      <c r="A358" s="25">
        <v>0</v>
      </c>
      <c r="B358" s="70"/>
      <c r="C358" s="29" t="str">
        <f>'Daten SFK'!B301</f>
        <v>Schwein, Lunge</v>
      </c>
      <c r="D358" s="31">
        <f>('Daten SFK'!C301)*$A$358</f>
        <v>0</v>
      </c>
      <c r="E358" s="31">
        <f>('Daten SFK'!D301)*$A$358</f>
        <v>0</v>
      </c>
      <c r="F358" s="31">
        <f>('Daten SFK'!E301)*$A$358</f>
        <v>0</v>
      </c>
      <c r="G358" s="31">
        <f>('Daten SFK'!F301)*$A$358</f>
        <v>0</v>
      </c>
      <c r="H358" s="31">
        <f>('Daten SFK'!G301)*$A$358</f>
        <v>0</v>
      </c>
      <c r="I358" s="31">
        <f>('Daten SFK'!H301)*$A$358</f>
        <v>0</v>
      </c>
      <c r="J358" s="31">
        <f>('Daten SFK'!I301)*$A$358</f>
        <v>0</v>
      </c>
      <c r="K358" s="31">
        <f>('Daten SFK'!J301)*$A$358</f>
        <v>0</v>
      </c>
      <c r="L358" s="31">
        <f>('Daten SFK'!K301)*$A$358</f>
        <v>0</v>
      </c>
      <c r="M358" s="31">
        <f>('Daten SFK'!L301)*$A$358</f>
        <v>0</v>
      </c>
      <c r="N358" s="31">
        <f>('Daten SFK'!M301)*$A$358</f>
        <v>0</v>
      </c>
      <c r="O358" s="31">
        <f>('Daten SFK'!N301)*$A$358</f>
        <v>0</v>
      </c>
      <c r="P358" s="31">
        <f>('Daten SFK'!O301)*$A$358</f>
        <v>0</v>
      </c>
      <c r="Q358" s="31">
        <f>('Daten SFK'!P301)*$A$358</f>
        <v>0</v>
      </c>
      <c r="R358" s="31">
        <f>('Daten SFK'!Q301)*$A$358</f>
        <v>0</v>
      </c>
      <c r="S358" s="31">
        <f>('Daten SFK'!R301)*$A$358</f>
        <v>0</v>
      </c>
      <c r="T358" s="31">
        <f>('Daten SFK'!S301)*$A$358</f>
        <v>0</v>
      </c>
      <c r="U358" s="31">
        <f>('Daten SFK'!T301)*$A$358</f>
        <v>0</v>
      </c>
      <c r="V358" s="31">
        <f>('Daten SFK'!U301)*$A$358</f>
        <v>0</v>
      </c>
      <c r="W358" s="31">
        <f>('Daten SFK'!V301)*$A$358</f>
        <v>0</v>
      </c>
      <c r="X358" s="14"/>
      <c r="Y358" s="35">
        <v>4</v>
      </c>
    </row>
    <row r="359" spans="1:25" x14ac:dyDescent="0.25">
      <c r="A359" s="25">
        <v>0</v>
      </c>
      <c r="B359" s="70"/>
      <c r="C359" s="29" t="str">
        <f>'Daten SFK'!B302</f>
        <v>Schwein, reines Muskelfleisch</v>
      </c>
      <c r="D359" s="31">
        <f>('Daten SFK'!C302)*$A$359</f>
        <v>0</v>
      </c>
      <c r="E359" s="31">
        <f>('Daten SFK'!D302)*$A$359</f>
        <v>0</v>
      </c>
      <c r="F359" s="31">
        <f>('Daten SFK'!E302)*$A$359</f>
        <v>0</v>
      </c>
      <c r="G359" s="31">
        <f>('Daten SFK'!F302)*$A$359</f>
        <v>0</v>
      </c>
      <c r="H359" s="31">
        <f>('Daten SFK'!G302)*$A$359</f>
        <v>0</v>
      </c>
      <c r="I359" s="31">
        <f>('Daten SFK'!H302)*$A$359</f>
        <v>0</v>
      </c>
      <c r="J359" s="31">
        <f>('Daten SFK'!I302)*$A$359</f>
        <v>0</v>
      </c>
      <c r="K359" s="31">
        <f>('Daten SFK'!J302)*$A$359</f>
        <v>0</v>
      </c>
      <c r="L359" s="31">
        <f>('Daten SFK'!K302)*$A$359</f>
        <v>0</v>
      </c>
      <c r="M359" s="31">
        <f>('Daten SFK'!L302)*$A$359</f>
        <v>0</v>
      </c>
      <c r="N359" s="31">
        <f>('Daten SFK'!M302)*$A$359</f>
        <v>0</v>
      </c>
      <c r="O359" s="31">
        <f>('Daten SFK'!N302)*$A$359</f>
        <v>0</v>
      </c>
      <c r="P359" s="31">
        <f>('Daten SFK'!O302)*$A$359</f>
        <v>0</v>
      </c>
      <c r="Q359" s="31">
        <f>('Daten SFK'!P302)*$A$359</f>
        <v>0</v>
      </c>
      <c r="R359" s="31">
        <f>('Daten SFK'!Q302)*$A$359</f>
        <v>0</v>
      </c>
      <c r="S359" s="31">
        <f>('Daten SFK'!R302)*$A$359</f>
        <v>0</v>
      </c>
      <c r="T359" s="31">
        <f>('Daten SFK'!S302)*$A$359</f>
        <v>0</v>
      </c>
      <c r="U359" s="31">
        <f>('Daten SFK'!T302)*$A$359</f>
        <v>0</v>
      </c>
      <c r="V359" s="31">
        <f>('Daten SFK'!U302)*$A$359</f>
        <v>0</v>
      </c>
      <c r="W359" s="31">
        <f>('Daten SFK'!V302)*$A$359</f>
        <v>0</v>
      </c>
      <c r="X359" s="14"/>
      <c r="Y359" s="35">
        <v>4</v>
      </c>
    </row>
    <row r="360" spans="1:25" x14ac:dyDescent="0.25">
      <c r="A360" s="25">
        <v>0</v>
      </c>
      <c r="B360" s="70"/>
      <c r="C360" s="29" t="str">
        <f>'Daten SFK'!B303</f>
        <v xml:space="preserve">Schwein. Bauch  </v>
      </c>
      <c r="D360" s="31">
        <f>('Daten SFK'!C303)*$A$360</f>
        <v>0</v>
      </c>
      <c r="E360" s="31">
        <f>('Daten SFK'!D303)*$A$360</f>
        <v>0</v>
      </c>
      <c r="F360" s="31">
        <f>('Daten SFK'!E303)*$A$360</f>
        <v>0</v>
      </c>
      <c r="G360" s="31">
        <f>('Daten SFK'!F303)*$A$360</f>
        <v>0</v>
      </c>
      <c r="H360" s="31">
        <f>('Daten SFK'!G303)*$A$360</f>
        <v>0</v>
      </c>
      <c r="I360" s="31">
        <f>('Daten SFK'!H303)*$A$360</f>
        <v>0</v>
      </c>
      <c r="J360" s="31">
        <f>('Daten SFK'!I303)*$A$360</f>
        <v>0</v>
      </c>
      <c r="K360" s="31">
        <f>('Daten SFK'!J303)*$A$360</f>
        <v>0</v>
      </c>
      <c r="L360" s="31">
        <f>('Daten SFK'!K303)*$A$360</f>
        <v>0</v>
      </c>
      <c r="M360" s="31">
        <f>('Daten SFK'!L303)*$A$360</f>
        <v>0</v>
      </c>
      <c r="N360" s="31">
        <f>('Daten SFK'!M303)*$A$360</f>
        <v>0</v>
      </c>
      <c r="O360" s="31">
        <f>('Daten SFK'!N303)*$A$360</f>
        <v>0</v>
      </c>
      <c r="P360" s="31">
        <f>('Daten SFK'!O303)*$A$360</f>
        <v>0</v>
      </c>
      <c r="Q360" s="31">
        <f>('Daten SFK'!P303)*$A$360</f>
        <v>0</v>
      </c>
      <c r="R360" s="31">
        <f>('Daten SFK'!Q303)*$A$360</f>
        <v>0</v>
      </c>
      <c r="S360" s="31">
        <f>('Daten SFK'!R303)*$A$360</f>
        <v>0</v>
      </c>
      <c r="T360" s="31">
        <f>('Daten SFK'!S303)*$A$360</f>
        <v>0</v>
      </c>
      <c r="U360" s="31">
        <f>('Daten SFK'!T303)*$A$360</f>
        <v>0</v>
      </c>
      <c r="V360" s="31">
        <f>('Daten SFK'!U303)*$A$360</f>
        <v>0</v>
      </c>
      <c r="W360" s="31">
        <f>('Daten SFK'!V303)*$A$360</f>
        <v>0</v>
      </c>
      <c r="X360" s="14"/>
      <c r="Y360" s="35">
        <v>4</v>
      </c>
    </row>
    <row r="361" spans="1:25" x14ac:dyDescent="0.25">
      <c r="A361" s="25">
        <v>0</v>
      </c>
      <c r="B361" s="70"/>
      <c r="C361" s="29" t="str">
        <f>'Daten SFK'!B304</f>
        <v xml:space="preserve">Schwein. Bug. Blatt. Schulter  </v>
      </c>
      <c r="D361" s="31">
        <f>('Daten SFK'!C304)*$A$361</f>
        <v>0</v>
      </c>
      <c r="E361" s="31">
        <f>('Daten SFK'!D304)*$A$361</f>
        <v>0</v>
      </c>
      <c r="F361" s="31">
        <f>('Daten SFK'!E304)*$A$361</f>
        <v>0</v>
      </c>
      <c r="G361" s="31">
        <f>('Daten SFK'!F304)*$A$361</f>
        <v>0</v>
      </c>
      <c r="H361" s="31">
        <f>('Daten SFK'!G304)*$A$361</f>
        <v>0</v>
      </c>
      <c r="I361" s="31">
        <f>('Daten SFK'!H304)*$A$361</f>
        <v>0</v>
      </c>
      <c r="J361" s="31">
        <f>('Daten SFK'!I304)*$A$361</f>
        <v>0</v>
      </c>
      <c r="K361" s="31">
        <f>('Daten SFK'!J304)*$A$361</f>
        <v>0</v>
      </c>
      <c r="L361" s="31">
        <f>('Daten SFK'!K304)*$A$361</f>
        <v>0</v>
      </c>
      <c r="M361" s="31">
        <f>('Daten SFK'!L304)*$A$361</f>
        <v>0</v>
      </c>
      <c r="N361" s="31">
        <f>('Daten SFK'!M304)*$A$361</f>
        <v>0</v>
      </c>
      <c r="O361" s="31">
        <f>('Daten SFK'!N304)*$A$361</f>
        <v>0</v>
      </c>
      <c r="P361" s="31">
        <f>('Daten SFK'!O304)*$A$361</f>
        <v>0</v>
      </c>
      <c r="Q361" s="31">
        <f>('Daten SFK'!P304)*$A$361</f>
        <v>0</v>
      </c>
      <c r="R361" s="31">
        <f>('Daten SFK'!Q304)*$A$361</f>
        <v>0</v>
      </c>
      <c r="S361" s="31">
        <f>('Daten SFK'!R304)*$A$361</f>
        <v>0</v>
      </c>
      <c r="T361" s="31">
        <f>('Daten SFK'!S304)*$A$361</f>
        <v>0</v>
      </c>
      <c r="U361" s="31">
        <f>('Daten SFK'!T304)*$A$361</f>
        <v>0</v>
      </c>
      <c r="V361" s="31">
        <f>('Daten SFK'!U304)*$A$361</f>
        <v>0</v>
      </c>
      <c r="W361" s="31">
        <f>('Daten SFK'!V304)*$A$361</f>
        <v>0</v>
      </c>
      <c r="X361" s="14"/>
      <c r="Y361" s="35">
        <v>4</v>
      </c>
    </row>
    <row r="362" spans="1:25" x14ac:dyDescent="0.25">
      <c r="A362" s="25">
        <v>0</v>
      </c>
      <c r="B362" s="70"/>
      <c r="C362" s="29" t="str">
        <f>'Daten SFK'!B305</f>
        <v xml:space="preserve">Schwein. Herz </v>
      </c>
      <c r="D362" s="31">
        <f>('Daten SFK'!C305)*$A$362</f>
        <v>0</v>
      </c>
      <c r="E362" s="31">
        <f>('Daten SFK'!D305)*$A$362</f>
        <v>0</v>
      </c>
      <c r="F362" s="31">
        <f>('Daten SFK'!E305)*$A$362</f>
        <v>0</v>
      </c>
      <c r="G362" s="31">
        <f>('Daten SFK'!F305)*$A$362</f>
        <v>0</v>
      </c>
      <c r="H362" s="31">
        <f>('Daten SFK'!G305)*$A$362</f>
        <v>0</v>
      </c>
      <c r="I362" s="31">
        <f>('Daten SFK'!H305)*$A$362</f>
        <v>0</v>
      </c>
      <c r="J362" s="31">
        <f>('Daten SFK'!I305)*$A$362</f>
        <v>0</v>
      </c>
      <c r="K362" s="31">
        <f>('Daten SFK'!J305)*$A$362</f>
        <v>0</v>
      </c>
      <c r="L362" s="31">
        <f>('Daten SFK'!K305)*$A$362</f>
        <v>0</v>
      </c>
      <c r="M362" s="31">
        <f>('Daten SFK'!L305)*$A$362</f>
        <v>0</v>
      </c>
      <c r="N362" s="31">
        <f>('Daten SFK'!M305)*$A$362</f>
        <v>0</v>
      </c>
      <c r="O362" s="31">
        <f>('Daten SFK'!N305)*$A$362</f>
        <v>0</v>
      </c>
      <c r="P362" s="31">
        <f>('Daten SFK'!O305)*$A$362</f>
        <v>0</v>
      </c>
      <c r="Q362" s="31">
        <f>('Daten SFK'!P305)*$A$362</f>
        <v>0</v>
      </c>
      <c r="R362" s="31">
        <f>('Daten SFK'!Q305)*$A$362</f>
        <v>0</v>
      </c>
      <c r="S362" s="31">
        <f>('Daten SFK'!R305)*$A$362</f>
        <v>0</v>
      </c>
      <c r="T362" s="31">
        <f>('Daten SFK'!S305)*$A$362</f>
        <v>0</v>
      </c>
      <c r="U362" s="31">
        <f>('Daten SFK'!T305)*$A$362</f>
        <v>0</v>
      </c>
      <c r="V362" s="31">
        <f>('Daten SFK'!U305)*$A$362</f>
        <v>0</v>
      </c>
      <c r="W362" s="31">
        <f>('Daten SFK'!V305)*$A$362</f>
        <v>0</v>
      </c>
      <c r="X362" s="14"/>
      <c r="Y362" s="35">
        <v>4</v>
      </c>
    </row>
    <row r="363" spans="1:25" x14ac:dyDescent="0.25">
      <c r="A363" s="25">
        <v>0</v>
      </c>
      <c r="B363" s="70"/>
      <c r="C363" s="29" t="str">
        <f>'Daten SFK'!B306</f>
        <v>Schwein. Milz</v>
      </c>
      <c r="D363" s="31">
        <f>('Daten SFK'!C306)*$A$363</f>
        <v>0</v>
      </c>
      <c r="E363" s="31">
        <f>('Daten SFK'!D306)*$A$363</f>
        <v>0</v>
      </c>
      <c r="F363" s="31">
        <f>('Daten SFK'!E306)*$A$363</f>
        <v>0</v>
      </c>
      <c r="G363" s="31">
        <f>('Daten SFK'!F306)*$A$363</f>
        <v>0</v>
      </c>
      <c r="H363" s="31">
        <f>('Daten SFK'!G306)*$A$363</f>
        <v>0</v>
      </c>
      <c r="I363" s="31">
        <f>('Daten SFK'!H306)*$A$363</f>
        <v>0</v>
      </c>
      <c r="J363" s="31">
        <f>('Daten SFK'!I306)*$A$363</f>
        <v>0</v>
      </c>
      <c r="K363" s="31">
        <f>('Daten SFK'!J306)*$A$363</f>
        <v>0</v>
      </c>
      <c r="L363" s="31">
        <f>('Daten SFK'!K306)*$A$363</f>
        <v>0</v>
      </c>
      <c r="M363" s="31">
        <f>('Daten SFK'!L306)*$A$363</f>
        <v>0</v>
      </c>
      <c r="N363" s="31">
        <f>('Daten SFK'!M306)*$A$363</f>
        <v>0</v>
      </c>
      <c r="O363" s="31">
        <f>('Daten SFK'!N306)*$A$363</f>
        <v>0</v>
      </c>
      <c r="P363" s="31">
        <f>('Daten SFK'!O306)*$A$363</f>
        <v>0</v>
      </c>
      <c r="Q363" s="31">
        <f>('Daten SFK'!P306)*$A$363</f>
        <v>0</v>
      </c>
      <c r="R363" s="31">
        <f>('Daten SFK'!Q306)*$A$363</f>
        <v>0</v>
      </c>
      <c r="S363" s="31">
        <f>('Daten SFK'!R306)*$A$363</f>
        <v>0</v>
      </c>
      <c r="T363" s="31">
        <f>('Daten SFK'!S306)*$A$363</f>
        <v>0</v>
      </c>
      <c r="U363" s="31">
        <f>('Daten SFK'!T306)*$A$363</f>
        <v>0</v>
      </c>
      <c r="V363" s="31">
        <f>('Daten SFK'!U306)*$A$363</f>
        <v>0</v>
      </c>
      <c r="W363" s="31">
        <f>('Daten SFK'!V306)*$A$363</f>
        <v>0</v>
      </c>
      <c r="X363" s="14"/>
      <c r="Y363" s="35">
        <v>4</v>
      </c>
    </row>
    <row r="364" spans="1:25" x14ac:dyDescent="0.25">
      <c r="A364" s="25">
        <v>0</v>
      </c>
      <c r="B364" s="70"/>
      <c r="C364" s="29" t="str">
        <f>'Daten SFK'!B307</f>
        <v>Schwein. Niere</v>
      </c>
      <c r="D364" s="31">
        <f>('Daten SFK'!C307)*$A$364</f>
        <v>0</v>
      </c>
      <c r="E364" s="31">
        <f>('Daten SFK'!D307)*$A$364</f>
        <v>0</v>
      </c>
      <c r="F364" s="31">
        <f>('Daten SFK'!E307)*$A$364</f>
        <v>0</v>
      </c>
      <c r="G364" s="31">
        <f>('Daten SFK'!F307)*$A$364</f>
        <v>0</v>
      </c>
      <c r="H364" s="31">
        <f>('Daten SFK'!G307)*$A$364</f>
        <v>0</v>
      </c>
      <c r="I364" s="31">
        <f>('Daten SFK'!H307)*$A$364</f>
        <v>0</v>
      </c>
      <c r="J364" s="31">
        <f>('Daten SFK'!I307)*$A$364</f>
        <v>0</v>
      </c>
      <c r="K364" s="31">
        <f>('Daten SFK'!J307)*$A$364</f>
        <v>0</v>
      </c>
      <c r="L364" s="31">
        <f>('Daten SFK'!K307)*$A$364</f>
        <v>0</v>
      </c>
      <c r="M364" s="31">
        <f>('Daten SFK'!L307)*$A$364</f>
        <v>0</v>
      </c>
      <c r="N364" s="31">
        <f>('Daten SFK'!M307)*$A$364</f>
        <v>0</v>
      </c>
      <c r="O364" s="31">
        <f>('Daten SFK'!N307)*$A$364</f>
        <v>0</v>
      </c>
      <c r="P364" s="31">
        <f>('Daten SFK'!O307)*$A$364</f>
        <v>0</v>
      </c>
      <c r="Q364" s="31">
        <f>('Daten SFK'!P307)*$A$364</f>
        <v>0</v>
      </c>
      <c r="R364" s="31">
        <f>('Daten SFK'!Q307)*$A$364</f>
        <v>0</v>
      </c>
      <c r="S364" s="31">
        <f>('Daten SFK'!R307)*$A$364</f>
        <v>0</v>
      </c>
      <c r="T364" s="31">
        <f>('Daten SFK'!S307)*$A$364</f>
        <v>0</v>
      </c>
      <c r="U364" s="31">
        <f>('Daten SFK'!T307)*$A$364</f>
        <v>0</v>
      </c>
      <c r="V364" s="31">
        <f>('Daten SFK'!U307)*$A$364</f>
        <v>0</v>
      </c>
      <c r="W364" s="31">
        <f>('Daten SFK'!V307)*$A$364</f>
        <v>0</v>
      </c>
      <c r="X364" s="14"/>
      <c r="Y364" s="35">
        <v>4</v>
      </c>
    </row>
    <row r="365" spans="1:25" x14ac:dyDescent="0.25">
      <c r="A365" s="25">
        <v>0</v>
      </c>
      <c r="B365" s="70"/>
      <c r="C365" s="29" t="str">
        <f>'Daten SFK'!B308</f>
        <v xml:space="preserve">Schwein. Rückenspeck. Speck. frisch  </v>
      </c>
      <c r="D365" s="31">
        <f>('Daten SFK'!C308)*$A$365</f>
        <v>0</v>
      </c>
      <c r="E365" s="31">
        <f>('Daten SFK'!D308)*$A$365</f>
        <v>0</v>
      </c>
      <c r="F365" s="31">
        <f>('Daten SFK'!E308)*$A$365</f>
        <v>0</v>
      </c>
      <c r="G365" s="31">
        <f>('Daten SFK'!F308)*$A$365</f>
        <v>0</v>
      </c>
      <c r="H365" s="31">
        <f>('Daten SFK'!G308)*$A$365</f>
        <v>0</v>
      </c>
      <c r="I365" s="31">
        <f>('Daten SFK'!H308)*$A$365</f>
        <v>0</v>
      </c>
      <c r="J365" s="31">
        <f>('Daten SFK'!I308)*$A$365</f>
        <v>0</v>
      </c>
      <c r="K365" s="31">
        <f>('Daten SFK'!J308)*$A$365</f>
        <v>0</v>
      </c>
      <c r="L365" s="31">
        <f>('Daten SFK'!K308)*$A$365</f>
        <v>0</v>
      </c>
      <c r="M365" s="31">
        <f>('Daten SFK'!L308)*$A$365</f>
        <v>0</v>
      </c>
      <c r="N365" s="31">
        <f>('Daten SFK'!M308)*$A$365</f>
        <v>0</v>
      </c>
      <c r="O365" s="31">
        <f>('Daten SFK'!N308)*$A$365</f>
        <v>0</v>
      </c>
      <c r="P365" s="31">
        <f>('Daten SFK'!O308)*$A$365</f>
        <v>0</v>
      </c>
      <c r="Q365" s="31">
        <f>('Daten SFK'!P308)*$A$365</f>
        <v>0</v>
      </c>
      <c r="R365" s="31">
        <f>('Daten SFK'!Q308)*$A$365</f>
        <v>0</v>
      </c>
      <c r="S365" s="31">
        <f>('Daten SFK'!R308)*$A$365</f>
        <v>0</v>
      </c>
      <c r="T365" s="31">
        <f>('Daten SFK'!S308)*$A$365</f>
        <v>0</v>
      </c>
      <c r="U365" s="31">
        <f>('Daten SFK'!T308)*$A$365</f>
        <v>0</v>
      </c>
      <c r="V365" s="31">
        <f>('Daten SFK'!U308)*$A$365</f>
        <v>0</v>
      </c>
      <c r="W365" s="31">
        <f>('Daten SFK'!V308)*$A$365</f>
        <v>0</v>
      </c>
      <c r="X365" s="14"/>
      <c r="Y365" s="35">
        <v>4</v>
      </c>
    </row>
    <row r="366" spans="1:25" x14ac:dyDescent="0.25">
      <c r="A366" s="25">
        <v>0</v>
      </c>
      <c r="B366" s="70"/>
      <c r="C366" s="29" t="str">
        <f>'Daten SFK'!B309</f>
        <v xml:space="preserve">Schwein. Zunge </v>
      </c>
      <c r="D366" s="31">
        <f>('Daten SFK'!C309)*$A$366</f>
        <v>0</v>
      </c>
      <c r="E366" s="31">
        <f>('Daten SFK'!D309)*$A$366</f>
        <v>0</v>
      </c>
      <c r="F366" s="31">
        <f>('Daten SFK'!E309)*$A$366</f>
        <v>0</v>
      </c>
      <c r="G366" s="31">
        <f>('Daten SFK'!F309)*$A$366</f>
        <v>0</v>
      </c>
      <c r="H366" s="31">
        <f>('Daten SFK'!G309)*$A$366</f>
        <v>0</v>
      </c>
      <c r="I366" s="31">
        <f>('Daten SFK'!H309)*$A$366</f>
        <v>0</v>
      </c>
      <c r="J366" s="31">
        <f>('Daten SFK'!I309)*$A$366</f>
        <v>0</v>
      </c>
      <c r="K366" s="31">
        <f>('Daten SFK'!J309)*$A$366</f>
        <v>0</v>
      </c>
      <c r="L366" s="31">
        <f>('Daten SFK'!K309)*$A$366</f>
        <v>0</v>
      </c>
      <c r="M366" s="31">
        <f>('Daten SFK'!L309)*$A$366</f>
        <v>0</v>
      </c>
      <c r="N366" s="31">
        <f>('Daten SFK'!M309)*$A$366</f>
        <v>0</v>
      </c>
      <c r="O366" s="31">
        <f>('Daten SFK'!N309)*$A$366</f>
        <v>0</v>
      </c>
      <c r="P366" s="31">
        <f>('Daten SFK'!O309)*$A$366</f>
        <v>0</v>
      </c>
      <c r="Q366" s="31">
        <f>('Daten SFK'!P309)*$A$366</f>
        <v>0</v>
      </c>
      <c r="R366" s="31">
        <f>('Daten SFK'!Q309)*$A$366</f>
        <v>0</v>
      </c>
      <c r="S366" s="31">
        <f>('Daten SFK'!R309)*$A$366</f>
        <v>0</v>
      </c>
      <c r="T366" s="31">
        <f>('Daten SFK'!S309)*$A$366</f>
        <v>0</v>
      </c>
      <c r="U366" s="31">
        <f>('Daten SFK'!T309)*$A$366</f>
        <v>0</v>
      </c>
      <c r="V366" s="31">
        <f>('Daten SFK'!U309)*$A$366</f>
        <v>0</v>
      </c>
      <c r="W366" s="31">
        <f>('Daten SFK'!V309)*$A$366</f>
        <v>0</v>
      </c>
      <c r="X366" s="14"/>
      <c r="Y366" s="35">
        <v>4</v>
      </c>
    </row>
    <row r="367" spans="1:25" x14ac:dyDescent="0.25">
      <c r="A367" s="25">
        <v>0</v>
      </c>
      <c r="B367" s="70"/>
      <c r="C367" s="29" t="str">
        <f>'Daten SFK'!B310</f>
        <v>Schweinebauch. geräuchert</v>
      </c>
      <c r="D367" s="31">
        <f>('Daten SFK'!C310)*$A$367</f>
        <v>0</v>
      </c>
      <c r="E367" s="31">
        <f>('Daten SFK'!D310)*$A$367</f>
        <v>0</v>
      </c>
      <c r="F367" s="31">
        <f>('Daten SFK'!E310)*$A$367</f>
        <v>0</v>
      </c>
      <c r="G367" s="31">
        <f>('Daten SFK'!F310)*$A$367</f>
        <v>0</v>
      </c>
      <c r="H367" s="31">
        <f>('Daten SFK'!G310)*$A$367</f>
        <v>0</v>
      </c>
      <c r="I367" s="31">
        <f>('Daten SFK'!H310)*$A$367</f>
        <v>0</v>
      </c>
      <c r="J367" s="31">
        <f>('Daten SFK'!I310)*$A$367</f>
        <v>0</v>
      </c>
      <c r="K367" s="31">
        <f>('Daten SFK'!J310)*$A$367</f>
        <v>0</v>
      </c>
      <c r="L367" s="31">
        <f>('Daten SFK'!K310)*$A$367</f>
        <v>0</v>
      </c>
      <c r="M367" s="31">
        <f>('Daten SFK'!L310)*$A$367</f>
        <v>0</v>
      </c>
      <c r="N367" s="31">
        <f>('Daten SFK'!M310)*$A$367</f>
        <v>0</v>
      </c>
      <c r="O367" s="31">
        <f>('Daten SFK'!N310)*$A$367</f>
        <v>0</v>
      </c>
      <c r="P367" s="31">
        <f>('Daten SFK'!O310)*$A$367</f>
        <v>0</v>
      </c>
      <c r="Q367" s="31">
        <f>('Daten SFK'!P310)*$A$367</f>
        <v>0</v>
      </c>
      <c r="R367" s="31">
        <f>('Daten SFK'!Q310)*$A$367</f>
        <v>0</v>
      </c>
      <c r="S367" s="31">
        <f>('Daten SFK'!R310)*$A$367</f>
        <v>0</v>
      </c>
      <c r="T367" s="31">
        <f>('Daten SFK'!S310)*$A$367</f>
        <v>0</v>
      </c>
      <c r="U367" s="31">
        <f>('Daten SFK'!T310)*$A$367</f>
        <v>0</v>
      </c>
      <c r="V367" s="31">
        <f>('Daten SFK'!U310)*$A$367</f>
        <v>0</v>
      </c>
      <c r="W367" s="31">
        <f>('Daten SFK'!V310)*$A$367</f>
        <v>0</v>
      </c>
      <c r="X367" s="14"/>
      <c r="Y367" s="35">
        <v>4</v>
      </c>
    </row>
    <row r="368" spans="1:25" x14ac:dyDescent="0.25">
      <c r="A368" s="25">
        <v>0</v>
      </c>
      <c r="B368" s="70"/>
      <c r="C368" s="29" t="str">
        <f>'Daten SFK'!B311</f>
        <v>Schweinefleisch in Dose, Schmalzfleisch</v>
      </c>
      <c r="D368" s="31">
        <f>('Daten SFK'!C311)*$A$368</f>
        <v>0</v>
      </c>
      <c r="E368" s="31">
        <f>('Daten SFK'!D311)*$A$368</f>
        <v>0</v>
      </c>
      <c r="F368" s="31">
        <f>('Daten SFK'!E311)*$A$368</f>
        <v>0</v>
      </c>
      <c r="G368" s="31">
        <f>('Daten SFK'!F311)*$A$368</f>
        <v>0</v>
      </c>
      <c r="H368" s="31">
        <f>('Daten SFK'!G311)*$A$368</f>
        <v>0</v>
      </c>
      <c r="I368" s="31">
        <f>('Daten SFK'!H311)*$A$368</f>
        <v>0</v>
      </c>
      <c r="J368" s="31">
        <f>('Daten SFK'!I311)*$A$368</f>
        <v>0</v>
      </c>
      <c r="K368" s="31">
        <f>('Daten SFK'!J311)*$A$368</f>
        <v>0</v>
      </c>
      <c r="L368" s="31">
        <f>('Daten SFK'!K311)*$A$368</f>
        <v>0</v>
      </c>
      <c r="M368" s="31">
        <f>('Daten SFK'!L311)*$A$368</f>
        <v>0</v>
      </c>
      <c r="N368" s="31">
        <f>('Daten SFK'!M311)*$A$368</f>
        <v>0</v>
      </c>
      <c r="O368" s="31">
        <f>('Daten SFK'!N311)*$A$368</f>
        <v>0</v>
      </c>
      <c r="P368" s="31">
        <f>('Daten SFK'!O311)*$A$368</f>
        <v>0</v>
      </c>
      <c r="Q368" s="31">
        <f>('Daten SFK'!P311)*$A$368</f>
        <v>0</v>
      </c>
      <c r="R368" s="31">
        <f>('Daten SFK'!Q311)*$A$368</f>
        <v>0</v>
      </c>
      <c r="S368" s="31">
        <f>('Daten SFK'!R311)*$A$368</f>
        <v>0</v>
      </c>
      <c r="T368" s="31">
        <f>('Daten SFK'!S311)*$A$368</f>
        <v>0</v>
      </c>
      <c r="U368" s="31">
        <f>('Daten SFK'!T311)*$A$368</f>
        <v>0</v>
      </c>
      <c r="V368" s="31">
        <f>('Daten SFK'!U311)*$A$368</f>
        <v>0</v>
      </c>
      <c r="W368" s="31">
        <f>('Daten SFK'!V311)*$A$368</f>
        <v>0</v>
      </c>
      <c r="X368" s="14"/>
      <c r="Y368" s="35">
        <v>4</v>
      </c>
    </row>
    <row r="369" spans="1:25" x14ac:dyDescent="0.25">
      <c r="A369" s="25">
        <v>0</v>
      </c>
      <c r="B369" s="70"/>
      <c r="C369" s="29" t="str">
        <f>'Daten SFK'!B312</f>
        <v>Schweinefleisch in Dosen, im Saft</v>
      </c>
      <c r="D369" s="31">
        <f>('Daten SFK'!C312)*$A$369</f>
        <v>0</v>
      </c>
      <c r="E369" s="31">
        <f>('Daten SFK'!D312)*$A$369</f>
        <v>0</v>
      </c>
      <c r="F369" s="31">
        <f>('Daten SFK'!E312)*$A$369</f>
        <v>0</v>
      </c>
      <c r="G369" s="31">
        <f>('Daten SFK'!F312)*$A$369</f>
        <v>0</v>
      </c>
      <c r="H369" s="31">
        <f>('Daten SFK'!G312)*$A$369</f>
        <v>0</v>
      </c>
      <c r="I369" s="31">
        <f>('Daten SFK'!H312)*$A$369</f>
        <v>0</v>
      </c>
      <c r="J369" s="31">
        <f>('Daten SFK'!I312)*$A$369</f>
        <v>0</v>
      </c>
      <c r="K369" s="31">
        <f>('Daten SFK'!J312)*$A$369</f>
        <v>0</v>
      </c>
      <c r="L369" s="31">
        <f>('Daten SFK'!K312)*$A$369</f>
        <v>0</v>
      </c>
      <c r="M369" s="31">
        <f>('Daten SFK'!L312)*$A$369</f>
        <v>0</v>
      </c>
      <c r="N369" s="31">
        <f>('Daten SFK'!M312)*$A$369</f>
        <v>0</v>
      </c>
      <c r="O369" s="31">
        <f>('Daten SFK'!N312)*$A$369</f>
        <v>0</v>
      </c>
      <c r="P369" s="31">
        <f>('Daten SFK'!O312)*$A$369</f>
        <v>0</v>
      </c>
      <c r="Q369" s="31">
        <f>('Daten SFK'!P312)*$A$369</f>
        <v>0</v>
      </c>
      <c r="R369" s="31">
        <f>('Daten SFK'!Q312)*$A$369</f>
        <v>0</v>
      </c>
      <c r="S369" s="31">
        <f>('Daten SFK'!R312)*$A$369</f>
        <v>0</v>
      </c>
      <c r="T369" s="31">
        <f>('Daten SFK'!S312)*$A$369</f>
        <v>0</v>
      </c>
      <c r="U369" s="31">
        <f>('Daten SFK'!T312)*$A$369</f>
        <v>0</v>
      </c>
      <c r="V369" s="31">
        <f>('Daten SFK'!U312)*$A$369</f>
        <v>0</v>
      </c>
      <c r="W369" s="31">
        <f>('Daten SFK'!V312)*$A$369</f>
        <v>0</v>
      </c>
      <c r="X369" s="14"/>
      <c r="Y369" s="35">
        <v>4</v>
      </c>
    </row>
    <row r="370" spans="1:25" x14ac:dyDescent="0.25">
      <c r="A370" s="25">
        <v>0</v>
      </c>
      <c r="B370" s="70"/>
      <c r="C370" s="29" t="str">
        <f>'Daten SFK'!B313</f>
        <v>Schweinefleisch, Kasseler, gepökelt</v>
      </c>
      <c r="D370" s="31">
        <f>('Daten SFK'!C313)*$A$370</f>
        <v>0</v>
      </c>
      <c r="E370" s="31">
        <f>('Daten SFK'!D313)*$A$370</f>
        <v>0</v>
      </c>
      <c r="F370" s="31">
        <f>('Daten SFK'!E313)*$A$370</f>
        <v>0</v>
      </c>
      <c r="G370" s="31">
        <f>('Daten SFK'!F313)*$A$370</f>
        <v>0</v>
      </c>
      <c r="H370" s="31">
        <f>('Daten SFK'!G313)*$A$370</f>
        <v>0</v>
      </c>
      <c r="I370" s="31">
        <f>('Daten SFK'!H313)*$A$370</f>
        <v>0</v>
      </c>
      <c r="J370" s="31">
        <f>('Daten SFK'!I313)*$A$370</f>
        <v>0</v>
      </c>
      <c r="K370" s="31">
        <f>('Daten SFK'!J313)*$A$370</f>
        <v>0</v>
      </c>
      <c r="L370" s="31">
        <f>('Daten SFK'!K313)*$A$370</f>
        <v>0</v>
      </c>
      <c r="M370" s="31">
        <f>('Daten SFK'!L313)*$A$370</f>
        <v>0</v>
      </c>
      <c r="N370" s="31">
        <f>('Daten SFK'!M313)*$A$370</f>
        <v>0</v>
      </c>
      <c r="O370" s="31">
        <f>('Daten SFK'!N313)*$A$370</f>
        <v>0</v>
      </c>
      <c r="P370" s="31">
        <f>('Daten SFK'!O313)*$A$370</f>
        <v>0</v>
      </c>
      <c r="Q370" s="31">
        <f>('Daten SFK'!P313)*$A$370</f>
        <v>0</v>
      </c>
      <c r="R370" s="31">
        <f>('Daten SFK'!Q313)*$A$370</f>
        <v>0</v>
      </c>
      <c r="S370" s="31">
        <f>('Daten SFK'!R313)*$A$370</f>
        <v>0</v>
      </c>
      <c r="T370" s="31">
        <f>('Daten SFK'!S313)*$A$370</f>
        <v>0</v>
      </c>
      <c r="U370" s="31">
        <f>('Daten SFK'!T313)*$A$370</f>
        <v>0</v>
      </c>
      <c r="V370" s="31">
        <f>('Daten SFK'!U313)*$A$370</f>
        <v>0</v>
      </c>
      <c r="W370" s="31">
        <f>('Daten SFK'!V313)*$A$370</f>
        <v>0</v>
      </c>
      <c r="X370" s="14"/>
      <c r="Y370" s="35">
        <v>4</v>
      </c>
    </row>
    <row r="371" spans="1:25" x14ac:dyDescent="0.25">
      <c r="A371" s="25">
        <v>0</v>
      </c>
      <c r="B371" s="70"/>
      <c r="C371" s="29" t="str">
        <f>'Daten SFK'!B314</f>
        <v>Schweinefleisch. Filet</v>
      </c>
      <c r="D371" s="31">
        <f>('Daten SFK'!C314)*$A$371</f>
        <v>0</v>
      </c>
      <c r="E371" s="31">
        <f>('Daten SFK'!D314)*$A$371</f>
        <v>0</v>
      </c>
      <c r="F371" s="31">
        <f>('Daten SFK'!E314)*$A$371</f>
        <v>0</v>
      </c>
      <c r="G371" s="31">
        <f>('Daten SFK'!F314)*$A$371</f>
        <v>0</v>
      </c>
      <c r="H371" s="31">
        <f>('Daten SFK'!G314)*$A$371</f>
        <v>0</v>
      </c>
      <c r="I371" s="31">
        <f>('Daten SFK'!H314)*$A$371</f>
        <v>0</v>
      </c>
      <c r="J371" s="31">
        <f>('Daten SFK'!I314)*$A$371</f>
        <v>0</v>
      </c>
      <c r="K371" s="31">
        <f>('Daten SFK'!J314)*$A$371</f>
        <v>0</v>
      </c>
      <c r="L371" s="31">
        <f>('Daten SFK'!K314)*$A$371</f>
        <v>0</v>
      </c>
      <c r="M371" s="31">
        <f>('Daten SFK'!L314)*$A$371</f>
        <v>0</v>
      </c>
      <c r="N371" s="31">
        <f>('Daten SFK'!M314)*$A$371</f>
        <v>0</v>
      </c>
      <c r="O371" s="31">
        <f>('Daten SFK'!N314)*$A$371</f>
        <v>0</v>
      </c>
      <c r="P371" s="31">
        <f>('Daten SFK'!O314)*$A$371</f>
        <v>0</v>
      </c>
      <c r="Q371" s="31">
        <f>('Daten SFK'!P314)*$A$371</f>
        <v>0</v>
      </c>
      <c r="R371" s="31">
        <f>('Daten SFK'!Q314)*$A$371</f>
        <v>0</v>
      </c>
      <c r="S371" s="31">
        <f>('Daten SFK'!R314)*$A$371</f>
        <v>0</v>
      </c>
      <c r="T371" s="31">
        <f>('Daten SFK'!S314)*$A$371</f>
        <v>0</v>
      </c>
      <c r="U371" s="31">
        <f>('Daten SFK'!T314)*$A$371</f>
        <v>0</v>
      </c>
      <c r="V371" s="31">
        <f>('Daten SFK'!U314)*$A$371</f>
        <v>0</v>
      </c>
      <c r="W371" s="31">
        <f>('Daten SFK'!V314)*$A$371</f>
        <v>0</v>
      </c>
      <c r="X371" s="14"/>
      <c r="Y371" s="35">
        <v>4</v>
      </c>
    </row>
    <row r="372" spans="1:25" x14ac:dyDescent="0.25">
      <c r="A372" s="25">
        <v>0</v>
      </c>
      <c r="B372" s="70"/>
      <c r="C372" s="29" t="str">
        <f>'Daten SFK'!B315</f>
        <v>Schweinefleisch. Halsgrat. Kamm</v>
      </c>
      <c r="D372" s="31">
        <f>('Daten SFK'!C315)*$A$372</f>
        <v>0</v>
      </c>
      <c r="E372" s="31">
        <f>('Daten SFK'!D315)*$A$372</f>
        <v>0</v>
      </c>
      <c r="F372" s="31">
        <f>('Daten SFK'!E315)*$A$372</f>
        <v>0</v>
      </c>
      <c r="G372" s="31">
        <f>('Daten SFK'!F315)*$A$372</f>
        <v>0</v>
      </c>
      <c r="H372" s="31">
        <f>('Daten SFK'!G315)*$A$372</f>
        <v>0</v>
      </c>
      <c r="I372" s="31">
        <f>('Daten SFK'!H315)*$A$372</f>
        <v>0</v>
      </c>
      <c r="J372" s="31">
        <f>('Daten SFK'!I315)*$A$372</f>
        <v>0</v>
      </c>
      <c r="K372" s="31">
        <f>('Daten SFK'!J315)*$A$372</f>
        <v>0</v>
      </c>
      <c r="L372" s="31">
        <f>('Daten SFK'!K315)*$A$372</f>
        <v>0</v>
      </c>
      <c r="M372" s="31">
        <f>('Daten SFK'!L315)*$A$372</f>
        <v>0</v>
      </c>
      <c r="N372" s="31">
        <f>('Daten SFK'!M315)*$A$372</f>
        <v>0</v>
      </c>
      <c r="O372" s="31">
        <f>('Daten SFK'!N315)*$A$372</f>
        <v>0</v>
      </c>
      <c r="P372" s="31">
        <f>('Daten SFK'!O315)*$A$372</f>
        <v>0</v>
      </c>
      <c r="Q372" s="31">
        <f>('Daten SFK'!P315)*$A$372</f>
        <v>0</v>
      </c>
      <c r="R372" s="31">
        <f>('Daten SFK'!Q315)*$A$372</f>
        <v>0</v>
      </c>
      <c r="S372" s="31">
        <f>('Daten SFK'!R315)*$A$372</f>
        <v>0</v>
      </c>
      <c r="T372" s="31">
        <f>('Daten SFK'!S315)*$A$372</f>
        <v>0</v>
      </c>
      <c r="U372" s="31">
        <f>('Daten SFK'!T315)*$A$372</f>
        <v>0</v>
      </c>
      <c r="V372" s="31">
        <f>('Daten SFK'!U315)*$A$372</f>
        <v>0</v>
      </c>
      <c r="W372" s="31">
        <f>('Daten SFK'!V315)*$A$372</f>
        <v>0</v>
      </c>
      <c r="X372" s="14"/>
      <c r="Y372" s="35">
        <v>4</v>
      </c>
    </row>
    <row r="373" spans="1:25" x14ac:dyDescent="0.25">
      <c r="A373" s="25">
        <v>0</v>
      </c>
      <c r="B373" s="70"/>
      <c r="C373" s="29" t="str">
        <f>'Daten SFK'!B316</f>
        <v>Schweinefleisch. Hintereisbein. Hinterhaxe</v>
      </c>
      <c r="D373" s="31">
        <f>('Daten SFK'!C316)*$A$373</f>
        <v>0</v>
      </c>
      <c r="E373" s="31">
        <f>('Daten SFK'!D316)*$A$373</f>
        <v>0</v>
      </c>
      <c r="F373" s="31">
        <f>('Daten SFK'!E316)*$A$373</f>
        <v>0</v>
      </c>
      <c r="G373" s="31">
        <f>('Daten SFK'!F316)*$A$373</f>
        <v>0</v>
      </c>
      <c r="H373" s="31">
        <f>('Daten SFK'!G316)*$A$373</f>
        <v>0</v>
      </c>
      <c r="I373" s="31">
        <f>('Daten SFK'!H316)*$A$373</f>
        <v>0</v>
      </c>
      <c r="J373" s="31">
        <f>('Daten SFK'!I316)*$A$373</f>
        <v>0</v>
      </c>
      <c r="K373" s="31">
        <f>('Daten SFK'!J316)*$A$373</f>
        <v>0</v>
      </c>
      <c r="L373" s="31">
        <f>('Daten SFK'!K316)*$A$373</f>
        <v>0</v>
      </c>
      <c r="M373" s="31">
        <f>('Daten SFK'!L316)*$A$373</f>
        <v>0</v>
      </c>
      <c r="N373" s="31">
        <f>('Daten SFK'!M316)*$A$373</f>
        <v>0</v>
      </c>
      <c r="O373" s="31">
        <f>('Daten SFK'!N316)*$A$373</f>
        <v>0</v>
      </c>
      <c r="P373" s="31">
        <f>('Daten SFK'!O316)*$A$373</f>
        <v>0</v>
      </c>
      <c r="Q373" s="31">
        <f>('Daten SFK'!P316)*$A$373</f>
        <v>0</v>
      </c>
      <c r="R373" s="31">
        <f>('Daten SFK'!Q316)*$A$373</f>
        <v>0</v>
      </c>
      <c r="S373" s="31">
        <f>('Daten SFK'!R316)*$A$373</f>
        <v>0</v>
      </c>
      <c r="T373" s="31">
        <f>('Daten SFK'!S316)*$A$373</f>
        <v>0</v>
      </c>
      <c r="U373" s="31">
        <f>('Daten SFK'!T316)*$A$373</f>
        <v>0</v>
      </c>
      <c r="V373" s="31">
        <f>('Daten SFK'!U316)*$A$373</f>
        <v>0</v>
      </c>
      <c r="W373" s="31">
        <f>('Daten SFK'!V316)*$A$373</f>
        <v>0</v>
      </c>
      <c r="X373" s="14"/>
      <c r="Y373" s="35">
        <v>4</v>
      </c>
    </row>
    <row r="374" spans="1:25" x14ac:dyDescent="0.25">
      <c r="A374" s="25">
        <v>0</v>
      </c>
      <c r="B374" s="70"/>
      <c r="C374" s="29" t="str">
        <f>'Daten SFK'!B317</f>
        <v>Schweinefleisch. Kotelett</v>
      </c>
      <c r="D374" s="31">
        <f>('Daten SFK'!C317)*$A$374</f>
        <v>0</v>
      </c>
      <c r="E374" s="31">
        <f>('Daten SFK'!D317)*$A$374</f>
        <v>0</v>
      </c>
      <c r="F374" s="31">
        <f>('Daten SFK'!E317)*$A$374</f>
        <v>0</v>
      </c>
      <c r="G374" s="31">
        <f>('Daten SFK'!F317)*$A$374</f>
        <v>0</v>
      </c>
      <c r="H374" s="31">
        <f>('Daten SFK'!G317)*$A$374</f>
        <v>0</v>
      </c>
      <c r="I374" s="31">
        <f>('Daten SFK'!H317)*$A$374</f>
        <v>0</v>
      </c>
      <c r="J374" s="31">
        <f>('Daten SFK'!I317)*$A$374</f>
        <v>0</v>
      </c>
      <c r="K374" s="31">
        <f>('Daten SFK'!J317)*$A$374</f>
        <v>0</v>
      </c>
      <c r="L374" s="31">
        <f>('Daten SFK'!K317)*$A$374</f>
        <v>0</v>
      </c>
      <c r="M374" s="31">
        <f>('Daten SFK'!L317)*$A$374</f>
        <v>0</v>
      </c>
      <c r="N374" s="31">
        <f>('Daten SFK'!M317)*$A$374</f>
        <v>0</v>
      </c>
      <c r="O374" s="31">
        <f>('Daten SFK'!N317)*$A$374</f>
        <v>0</v>
      </c>
      <c r="P374" s="31">
        <f>('Daten SFK'!O317)*$A$374</f>
        <v>0</v>
      </c>
      <c r="Q374" s="31">
        <f>('Daten SFK'!P317)*$A$374</f>
        <v>0</v>
      </c>
      <c r="R374" s="31">
        <f>('Daten SFK'!Q317)*$A$374</f>
        <v>0</v>
      </c>
      <c r="S374" s="31">
        <f>('Daten SFK'!R317)*$A$374</f>
        <v>0</v>
      </c>
      <c r="T374" s="31">
        <f>('Daten SFK'!S317)*$A$374</f>
        <v>0</v>
      </c>
      <c r="U374" s="31">
        <f>('Daten SFK'!T317)*$A$374</f>
        <v>0</v>
      </c>
      <c r="V374" s="31">
        <f>('Daten SFK'!U317)*$A$374</f>
        <v>0</v>
      </c>
      <c r="W374" s="31">
        <f>('Daten SFK'!V317)*$A$374</f>
        <v>0</v>
      </c>
      <c r="X374" s="14"/>
      <c r="Y374" s="35">
        <v>4</v>
      </c>
    </row>
    <row r="375" spans="1:25" x14ac:dyDescent="0.25">
      <c r="A375" s="25">
        <v>0</v>
      </c>
      <c r="B375" s="70"/>
      <c r="C375" s="29" t="str">
        <f>'Daten SFK'!B318</f>
        <v>Schweinefleisch. Oberschale. Schnitzelfleisch</v>
      </c>
      <c r="D375" s="31">
        <f>('Daten SFK'!C318)*$A$375</f>
        <v>0</v>
      </c>
      <c r="E375" s="31">
        <f>('Daten SFK'!D318)*$A$375</f>
        <v>0</v>
      </c>
      <c r="F375" s="31">
        <f>('Daten SFK'!E318)*$A$375</f>
        <v>0</v>
      </c>
      <c r="G375" s="31">
        <f>('Daten SFK'!F318)*$A$375</f>
        <v>0</v>
      </c>
      <c r="H375" s="31">
        <f>('Daten SFK'!G318)*$A$375</f>
        <v>0</v>
      </c>
      <c r="I375" s="31">
        <f>('Daten SFK'!H318)*$A$375</f>
        <v>0</v>
      </c>
      <c r="J375" s="31">
        <f>('Daten SFK'!I318)*$A$375</f>
        <v>0</v>
      </c>
      <c r="K375" s="31">
        <f>('Daten SFK'!J318)*$A$375</f>
        <v>0</v>
      </c>
      <c r="L375" s="31">
        <f>('Daten SFK'!K318)*$A$375</f>
        <v>0</v>
      </c>
      <c r="M375" s="31">
        <f>('Daten SFK'!L318)*$A$375</f>
        <v>0</v>
      </c>
      <c r="N375" s="31">
        <f>('Daten SFK'!M318)*$A$375</f>
        <v>0</v>
      </c>
      <c r="O375" s="31">
        <f>('Daten SFK'!N318)*$A$375</f>
        <v>0</v>
      </c>
      <c r="P375" s="31">
        <f>('Daten SFK'!O318)*$A$375</f>
        <v>0</v>
      </c>
      <c r="Q375" s="31">
        <f>('Daten SFK'!P318)*$A$375</f>
        <v>0</v>
      </c>
      <c r="R375" s="31">
        <f>('Daten SFK'!Q318)*$A$375</f>
        <v>0</v>
      </c>
      <c r="S375" s="31">
        <f>('Daten SFK'!R318)*$A$375</f>
        <v>0</v>
      </c>
      <c r="T375" s="31">
        <f>('Daten SFK'!S318)*$A$375</f>
        <v>0</v>
      </c>
      <c r="U375" s="31">
        <f>('Daten SFK'!T318)*$A$375</f>
        <v>0</v>
      </c>
      <c r="V375" s="31">
        <f>('Daten SFK'!U318)*$A$375</f>
        <v>0</v>
      </c>
      <c r="W375" s="31">
        <f>('Daten SFK'!V318)*$A$375</f>
        <v>0</v>
      </c>
      <c r="X375" s="14"/>
      <c r="Y375" s="35">
        <v>4</v>
      </c>
    </row>
    <row r="376" spans="1:25" x14ac:dyDescent="0.25">
      <c r="A376" s="25">
        <v>0</v>
      </c>
      <c r="B376" s="70"/>
      <c r="C376" s="29" t="str">
        <f>'Daten SFK'!B319</f>
        <v>Schweinehackfleisch</v>
      </c>
      <c r="D376" s="31">
        <f>('Daten SFK'!C319)*$A$376</f>
        <v>0</v>
      </c>
      <c r="E376" s="31">
        <f>('Daten SFK'!D319)*$A$376</f>
        <v>0</v>
      </c>
      <c r="F376" s="31">
        <f>('Daten SFK'!E319)*$A$376</f>
        <v>0</v>
      </c>
      <c r="G376" s="31">
        <f>('Daten SFK'!F319)*$A$376</f>
        <v>0</v>
      </c>
      <c r="H376" s="31">
        <f>('Daten SFK'!G319)*$A$376</f>
        <v>0</v>
      </c>
      <c r="I376" s="31">
        <f>('Daten SFK'!H319)*$A$376</f>
        <v>0</v>
      </c>
      <c r="J376" s="31">
        <f>('Daten SFK'!I319)*$A$376</f>
        <v>0</v>
      </c>
      <c r="K376" s="31">
        <f>('Daten SFK'!J319)*$A$376</f>
        <v>0</v>
      </c>
      <c r="L376" s="31">
        <f>('Daten SFK'!K319)*$A$376</f>
        <v>0</v>
      </c>
      <c r="M376" s="31">
        <f>('Daten SFK'!L319)*$A$376</f>
        <v>0</v>
      </c>
      <c r="N376" s="31">
        <f>('Daten SFK'!M319)*$A$376</f>
        <v>0</v>
      </c>
      <c r="O376" s="31">
        <f>('Daten SFK'!N319)*$A$376</f>
        <v>0</v>
      </c>
      <c r="P376" s="31">
        <f>('Daten SFK'!O319)*$A$376</f>
        <v>0</v>
      </c>
      <c r="Q376" s="31">
        <f>('Daten SFK'!P319)*$A$376</f>
        <v>0</v>
      </c>
      <c r="R376" s="31">
        <f>('Daten SFK'!Q319)*$A$376</f>
        <v>0</v>
      </c>
      <c r="S376" s="31">
        <f>('Daten SFK'!R319)*$A$376</f>
        <v>0</v>
      </c>
      <c r="T376" s="31">
        <f>('Daten SFK'!S319)*$A$376</f>
        <v>0</v>
      </c>
      <c r="U376" s="31">
        <f>('Daten SFK'!T319)*$A$376</f>
        <v>0</v>
      </c>
      <c r="V376" s="31">
        <f>('Daten SFK'!U319)*$A$376</f>
        <v>0</v>
      </c>
      <c r="W376" s="31">
        <f>('Daten SFK'!V319)*$A$376</f>
        <v>0</v>
      </c>
      <c r="X376" s="14"/>
      <c r="Y376" s="35">
        <v>4</v>
      </c>
    </row>
    <row r="377" spans="1:25" x14ac:dyDescent="0.25">
      <c r="A377" s="25">
        <v>0</v>
      </c>
      <c r="B377" s="70"/>
      <c r="C377" s="29" t="str">
        <f>'Daten SFK'!B320</f>
        <v>Schweineschinken, in Dosen</v>
      </c>
      <c r="D377" s="31">
        <f>('Daten SFK'!C320)*$A$377</f>
        <v>0</v>
      </c>
      <c r="E377" s="31">
        <f>('Daten SFK'!D320)*$A$377</f>
        <v>0</v>
      </c>
      <c r="F377" s="31">
        <f>('Daten SFK'!E320)*$A$377</f>
        <v>0</v>
      </c>
      <c r="G377" s="31">
        <f>('Daten SFK'!F320)*$A$377</f>
        <v>0</v>
      </c>
      <c r="H377" s="31">
        <f>('Daten SFK'!G320)*$A$377</f>
        <v>0</v>
      </c>
      <c r="I377" s="31">
        <f>('Daten SFK'!H320)*$A$377</f>
        <v>0</v>
      </c>
      <c r="J377" s="31">
        <f>('Daten SFK'!I320)*$A$377</f>
        <v>0</v>
      </c>
      <c r="K377" s="31">
        <f>('Daten SFK'!J320)*$A$377</f>
        <v>0</v>
      </c>
      <c r="L377" s="31">
        <f>('Daten SFK'!K320)*$A$377</f>
        <v>0</v>
      </c>
      <c r="M377" s="31">
        <f>('Daten SFK'!L320)*$A$377</f>
        <v>0</v>
      </c>
      <c r="N377" s="31">
        <f>('Daten SFK'!M320)*$A$377</f>
        <v>0</v>
      </c>
      <c r="O377" s="31">
        <f>('Daten SFK'!N320)*$A$377</f>
        <v>0</v>
      </c>
      <c r="P377" s="31">
        <f>('Daten SFK'!O320)*$A$377</f>
        <v>0</v>
      </c>
      <c r="Q377" s="31">
        <f>('Daten SFK'!P320)*$A$377</f>
        <v>0</v>
      </c>
      <c r="R377" s="31">
        <f>('Daten SFK'!Q320)*$A$377</f>
        <v>0</v>
      </c>
      <c r="S377" s="31">
        <f>('Daten SFK'!R320)*$A$377</f>
        <v>0</v>
      </c>
      <c r="T377" s="31">
        <f>('Daten SFK'!S320)*$A$377</f>
        <v>0</v>
      </c>
      <c r="U377" s="31">
        <f>('Daten SFK'!T320)*$A$377</f>
        <v>0</v>
      </c>
      <c r="V377" s="31">
        <f>('Daten SFK'!U320)*$A$377</f>
        <v>0</v>
      </c>
      <c r="W377" s="31">
        <f>('Daten SFK'!V320)*$A$377</f>
        <v>0</v>
      </c>
      <c r="X377" s="14"/>
      <c r="Y377" s="35">
        <v>4</v>
      </c>
    </row>
    <row r="378" spans="1:25" x14ac:dyDescent="0.25">
      <c r="A378" s="25">
        <v>0</v>
      </c>
      <c r="B378" s="70"/>
      <c r="C378" s="29" t="str">
        <f>'Daten SFK'!B321</f>
        <v>Schweineschinken. gekocht. Kochschinken</v>
      </c>
      <c r="D378" s="31">
        <f>('Daten SFK'!C321)*$A$378</f>
        <v>0</v>
      </c>
      <c r="E378" s="31">
        <f>('Daten SFK'!D321)*$A$378</f>
        <v>0</v>
      </c>
      <c r="F378" s="31">
        <f>('Daten SFK'!E321)*$A$378</f>
        <v>0</v>
      </c>
      <c r="G378" s="31">
        <f>('Daten SFK'!F321)*$A$378</f>
        <v>0</v>
      </c>
      <c r="H378" s="31">
        <f>('Daten SFK'!G321)*$A$378</f>
        <v>0</v>
      </c>
      <c r="I378" s="31">
        <f>('Daten SFK'!H321)*$A$378</f>
        <v>0</v>
      </c>
      <c r="J378" s="31">
        <f>('Daten SFK'!I321)*$A$378</f>
        <v>0</v>
      </c>
      <c r="K378" s="31">
        <f>('Daten SFK'!J321)*$A$378</f>
        <v>0</v>
      </c>
      <c r="L378" s="31">
        <f>('Daten SFK'!K321)*$A$378</f>
        <v>0</v>
      </c>
      <c r="M378" s="31">
        <f>('Daten SFK'!L321)*$A$378</f>
        <v>0</v>
      </c>
      <c r="N378" s="31">
        <f>('Daten SFK'!M321)*$A$378</f>
        <v>0</v>
      </c>
      <c r="O378" s="31">
        <f>('Daten SFK'!N321)*$A$378</f>
        <v>0</v>
      </c>
      <c r="P378" s="31">
        <f>('Daten SFK'!O321)*$A$378</f>
        <v>0</v>
      </c>
      <c r="Q378" s="31">
        <f>('Daten SFK'!P321)*$A$378</f>
        <v>0</v>
      </c>
      <c r="R378" s="31">
        <f>('Daten SFK'!Q321)*$A$378</f>
        <v>0</v>
      </c>
      <c r="S378" s="31">
        <f>('Daten SFK'!R321)*$A$378</f>
        <v>0</v>
      </c>
      <c r="T378" s="31">
        <f>('Daten SFK'!S321)*$A$378</f>
        <v>0</v>
      </c>
      <c r="U378" s="31">
        <f>('Daten SFK'!T321)*$A$378</f>
        <v>0</v>
      </c>
      <c r="V378" s="31">
        <f>('Daten SFK'!U321)*$A$378</f>
        <v>0</v>
      </c>
      <c r="W378" s="31">
        <f>('Daten SFK'!V321)*$A$378</f>
        <v>0</v>
      </c>
      <c r="X378" s="14"/>
      <c r="Y378" s="35">
        <v>4</v>
      </c>
    </row>
    <row r="379" spans="1:25" x14ac:dyDescent="0.25">
      <c r="A379" s="25">
        <v>0</v>
      </c>
      <c r="B379" s="70"/>
      <c r="C379" s="29" t="str">
        <f>'Daten SFK'!B322</f>
        <v>Schweinespeck. durchwachsen. geräuchert. Frühstücksspeck</v>
      </c>
      <c r="D379" s="31">
        <f>('Daten SFK'!C322)*$A$379</f>
        <v>0</v>
      </c>
      <c r="E379" s="31">
        <f>('Daten SFK'!D322)*$A$379</f>
        <v>0</v>
      </c>
      <c r="F379" s="31">
        <f>('Daten SFK'!E322)*$A$379</f>
        <v>0</v>
      </c>
      <c r="G379" s="31">
        <f>('Daten SFK'!F322)*$A$379</f>
        <v>0</v>
      </c>
      <c r="H379" s="31">
        <f>('Daten SFK'!G322)*$A$379</f>
        <v>0</v>
      </c>
      <c r="I379" s="31">
        <f>('Daten SFK'!H322)*$A$379</f>
        <v>0</v>
      </c>
      <c r="J379" s="31">
        <f>('Daten SFK'!I322)*$A$379</f>
        <v>0</v>
      </c>
      <c r="K379" s="31">
        <f>('Daten SFK'!J322)*$A$379</f>
        <v>0</v>
      </c>
      <c r="L379" s="31">
        <f>('Daten SFK'!K322)*$A$379</f>
        <v>0</v>
      </c>
      <c r="M379" s="31">
        <f>('Daten SFK'!L322)*$A$379</f>
        <v>0</v>
      </c>
      <c r="N379" s="31">
        <f>('Daten SFK'!M322)*$A$379</f>
        <v>0</v>
      </c>
      <c r="O379" s="31">
        <f>('Daten SFK'!N322)*$A$379</f>
        <v>0</v>
      </c>
      <c r="P379" s="31">
        <f>('Daten SFK'!O322)*$A$379</f>
        <v>0</v>
      </c>
      <c r="Q379" s="31">
        <f>('Daten SFK'!P322)*$A$379</f>
        <v>0</v>
      </c>
      <c r="R379" s="31">
        <f>('Daten SFK'!Q322)*$A$379</f>
        <v>0</v>
      </c>
      <c r="S379" s="31">
        <f>('Daten SFK'!R322)*$A$379</f>
        <v>0</v>
      </c>
      <c r="T379" s="31">
        <f>('Daten SFK'!S322)*$A$379</f>
        <v>0</v>
      </c>
      <c r="U379" s="31">
        <f>('Daten SFK'!T322)*$A$379</f>
        <v>0</v>
      </c>
      <c r="V379" s="31">
        <f>('Daten SFK'!U322)*$A$379</f>
        <v>0</v>
      </c>
      <c r="W379" s="31">
        <f>('Daten SFK'!V322)*$A$379</f>
        <v>0</v>
      </c>
      <c r="X379" s="14"/>
      <c r="Y379" s="35">
        <v>4</v>
      </c>
    </row>
    <row r="380" spans="1:25" x14ac:dyDescent="0.25">
      <c r="A380" s="25">
        <v>0</v>
      </c>
      <c r="B380" s="70"/>
      <c r="C380" s="29" t="str">
        <f>'Daten SFK'!B323</f>
        <v>Seehecht. Hechtdorsch</v>
      </c>
      <c r="D380" s="31">
        <f>('Daten SFK'!C323)*$A$380</f>
        <v>0</v>
      </c>
      <c r="E380" s="31">
        <f>('Daten SFK'!D323)*$A$380</f>
        <v>0</v>
      </c>
      <c r="F380" s="31">
        <f>('Daten SFK'!E323)*$A$380</f>
        <v>0</v>
      </c>
      <c r="G380" s="31">
        <f>('Daten SFK'!F323)*$A$380</f>
        <v>0</v>
      </c>
      <c r="H380" s="31">
        <f>('Daten SFK'!G323)*$A$380</f>
        <v>0</v>
      </c>
      <c r="I380" s="31">
        <f>('Daten SFK'!H323)*$A$380</f>
        <v>0</v>
      </c>
      <c r="J380" s="31">
        <f>('Daten SFK'!I323)*$A$380</f>
        <v>0</v>
      </c>
      <c r="K380" s="31">
        <f>('Daten SFK'!J323)*$A$380</f>
        <v>0</v>
      </c>
      <c r="L380" s="31">
        <f>('Daten SFK'!K323)*$A$380</f>
        <v>0</v>
      </c>
      <c r="M380" s="31">
        <f>('Daten SFK'!L323)*$A$380</f>
        <v>0</v>
      </c>
      <c r="N380" s="31">
        <f>('Daten SFK'!M323)*$A$380</f>
        <v>0</v>
      </c>
      <c r="O380" s="31">
        <f>('Daten SFK'!N323)*$A$380</f>
        <v>0</v>
      </c>
      <c r="P380" s="31">
        <f>('Daten SFK'!O323)*$A$380</f>
        <v>0</v>
      </c>
      <c r="Q380" s="31">
        <f>('Daten SFK'!P323)*$A$380</f>
        <v>0</v>
      </c>
      <c r="R380" s="31">
        <f>('Daten SFK'!Q323)*$A$380</f>
        <v>0</v>
      </c>
      <c r="S380" s="31">
        <f>('Daten SFK'!R323)*$A$380</f>
        <v>0</v>
      </c>
      <c r="T380" s="31">
        <f>('Daten SFK'!S323)*$A$380</f>
        <v>0</v>
      </c>
      <c r="U380" s="31">
        <f>('Daten SFK'!T323)*$A$380</f>
        <v>0</v>
      </c>
      <c r="V380" s="31">
        <f>('Daten SFK'!U323)*$A$380</f>
        <v>0</v>
      </c>
      <c r="W380" s="31">
        <f>('Daten SFK'!V323)*$A$380</f>
        <v>0</v>
      </c>
      <c r="X380" s="14"/>
      <c r="Y380" s="35">
        <v>4</v>
      </c>
    </row>
    <row r="381" spans="1:25" x14ac:dyDescent="0.25">
      <c r="A381" s="25">
        <v>0</v>
      </c>
      <c r="B381" s="70"/>
      <c r="C381" s="29" t="str">
        <f>'Daten SFK'!B324</f>
        <v>Seelachs, Alaska</v>
      </c>
      <c r="D381" s="31">
        <f>('Daten SFK'!C324)*$A$381</f>
        <v>0</v>
      </c>
      <c r="E381" s="31">
        <f>('Daten SFK'!D324)*$A$381</f>
        <v>0</v>
      </c>
      <c r="F381" s="31">
        <f>('Daten SFK'!E324)*$A$381</f>
        <v>0</v>
      </c>
      <c r="G381" s="31">
        <f>('Daten SFK'!F324)*$A$381</f>
        <v>0</v>
      </c>
      <c r="H381" s="31">
        <f>('Daten SFK'!G324)*$A$381</f>
        <v>0</v>
      </c>
      <c r="I381" s="31">
        <f>('Daten SFK'!H324)*$A$381</f>
        <v>0</v>
      </c>
      <c r="J381" s="31">
        <f>('Daten SFK'!I324)*$A$381</f>
        <v>0</v>
      </c>
      <c r="K381" s="31">
        <f>('Daten SFK'!J324)*$A$381</f>
        <v>0</v>
      </c>
      <c r="L381" s="31">
        <f>('Daten SFK'!K324)*$A$381</f>
        <v>0</v>
      </c>
      <c r="M381" s="31">
        <f>('Daten SFK'!L324)*$A$381</f>
        <v>0</v>
      </c>
      <c r="N381" s="31">
        <f>('Daten SFK'!M324)*$A$381</f>
        <v>0</v>
      </c>
      <c r="O381" s="31">
        <f>('Daten SFK'!N324)*$A$381</f>
        <v>0</v>
      </c>
      <c r="P381" s="31">
        <f>('Daten SFK'!O324)*$A$381</f>
        <v>0</v>
      </c>
      <c r="Q381" s="31">
        <f>('Daten SFK'!P324)*$A$381</f>
        <v>0</v>
      </c>
      <c r="R381" s="31">
        <f>('Daten SFK'!Q324)*$A$381</f>
        <v>0</v>
      </c>
      <c r="S381" s="31">
        <f>('Daten SFK'!R324)*$A$381</f>
        <v>0</v>
      </c>
      <c r="T381" s="31">
        <f>('Daten SFK'!S324)*$A$381</f>
        <v>0</v>
      </c>
      <c r="U381" s="31">
        <f>('Daten SFK'!T324)*$A$381</f>
        <v>0</v>
      </c>
      <c r="V381" s="31">
        <f>('Daten SFK'!U324)*$A$381</f>
        <v>0</v>
      </c>
      <c r="W381" s="31">
        <f>('Daten SFK'!V324)*$A$381</f>
        <v>0</v>
      </c>
      <c r="X381" s="14"/>
      <c r="Y381" s="35">
        <v>4</v>
      </c>
    </row>
    <row r="382" spans="1:25" x14ac:dyDescent="0.25">
      <c r="A382" s="25">
        <v>0</v>
      </c>
      <c r="B382" s="70"/>
      <c r="C382" s="29" t="str">
        <f>'Daten SFK'!B325</f>
        <v>Seezunge</v>
      </c>
      <c r="D382" s="31">
        <f>('Daten SFK'!C325)*$A$382</f>
        <v>0</v>
      </c>
      <c r="E382" s="31">
        <f>('Daten SFK'!D325)*$A$382</f>
        <v>0</v>
      </c>
      <c r="F382" s="31">
        <f>('Daten SFK'!E325)*$A$382</f>
        <v>0</v>
      </c>
      <c r="G382" s="31">
        <f>('Daten SFK'!F325)*$A$382</f>
        <v>0</v>
      </c>
      <c r="H382" s="31">
        <f>('Daten SFK'!G325)*$A$382</f>
        <v>0</v>
      </c>
      <c r="I382" s="31">
        <f>('Daten SFK'!H325)*$A$382</f>
        <v>0</v>
      </c>
      <c r="J382" s="31">
        <f>('Daten SFK'!I325)*$A$382</f>
        <v>0</v>
      </c>
      <c r="K382" s="31">
        <f>('Daten SFK'!J325)*$A$382</f>
        <v>0</v>
      </c>
      <c r="L382" s="31">
        <f>('Daten SFK'!K325)*$A$382</f>
        <v>0</v>
      </c>
      <c r="M382" s="31">
        <f>('Daten SFK'!L325)*$A$382</f>
        <v>0</v>
      </c>
      <c r="N382" s="31">
        <f>('Daten SFK'!M325)*$A$382</f>
        <v>0</v>
      </c>
      <c r="O382" s="31">
        <f>('Daten SFK'!N325)*$A$382</f>
        <v>0</v>
      </c>
      <c r="P382" s="31">
        <f>('Daten SFK'!O325)*$A$382</f>
        <v>0</v>
      </c>
      <c r="Q382" s="31">
        <f>('Daten SFK'!P325)*$A$382</f>
        <v>0</v>
      </c>
      <c r="R382" s="31">
        <f>('Daten SFK'!Q325)*$A$382</f>
        <v>0</v>
      </c>
      <c r="S382" s="31">
        <f>('Daten SFK'!R325)*$A$382</f>
        <v>0</v>
      </c>
      <c r="T382" s="31">
        <f>('Daten SFK'!S325)*$A$382</f>
        <v>0</v>
      </c>
      <c r="U382" s="31">
        <f>('Daten SFK'!T325)*$A$382</f>
        <v>0</v>
      </c>
      <c r="V382" s="31">
        <f>('Daten SFK'!U325)*$A$382</f>
        <v>0</v>
      </c>
      <c r="W382" s="31">
        <f>('Daten SFK'!V325)*$A$382</f>
        <v>0</v>
      </c>
      <c r="X382" s="14"/>
      <c r="Y382" s="35">
        <v>4</v>
      </c>
    </row>
    <row r="383" spans="1:25" x14ac:dyDescent="0.25">
      <c r="A383" s="25">
        <v>0</v>
      </c>
      <c r="B383" s="70"/>
      <c r="C383" s="29" t="str">
        <f>'Daten SFK'!B326</f>
        <v>Sellerieknolle</v>
      </c>
      <c r="D383" s="31">
        <f>('Daten SFK'!C326)*$A$383</f>
        <v>0</v>
      </c>
      <c r="E383" s="31">
        <f>('Daten SFK'!D326)*$A$383</f>
        <v>0</v>
      </c>
      <c r="F383" s="31">
        <f>('Daten SFK'!E326)*$A$383</f>
        <v>0</v>
      </c>
      <c r="G383" s="31">
        <f>('Daten SFK'!F326)*$A$383</f>
        <v>0</v>
      </c>
      <c r="H383" s="31">
        <f>('Daten SFK'!G326)*$A$383</f>
        <v>0</v>
      </c>
      <c r="I383" s="31">
        <f>('Daten SFK'!H326)*$A$383</f>
        <v>0</v>
      </c>
      <c r="J383" s="31">
        <f>('Daten SFK'!I326)*$A$383</f>
        <v>0</v>
      </c>
      <c r="K383" s="31">
        <f>('Daten SFK'!J326)*$A$383</f>
        <v>0</v>
      </c>
      <c r="L383" s="31">
        <f>('Daten SFK'!K326)*$A$383</f>
        <v>0</v>
      </c>
      <c r="M383" s="31">
        <f>('Daten SFK'!L326)*$A$383</f>
        <v>0</v>
      </c>
      <c r="N383" s="31">
        <f>('Daten SFK'!M326)*$A$383</f>
        <v>0</v>
      </c>
      <c r="O383" s="31">
        <f>('Daten SFK'!N326)*$A$383</f>
        <v>0</v>
      </c>
      <c r="P383" s="31">
        <f>('Daten SFK'!O326)*$A$383</f>
        <v>0</v>
      </c>
      <c r="Q383" s="31">
        <f>('Daten SFK'!P326)*$A$383</f>
        <v>0</v>
      </c>
      <c r="R383" s="31">
        <f>('Daten SFK'!Q326)*$A$383</f>
        <v>0</v>
      </c>
      <c r="S383" s="31">
        <f>('Daten SFK'!R326)*$A$383</f>
        <v>0</v>
      </c>
      <c r="T383" s="31">
        <f>('Daten SFK'!S326)*$A$383</f>
        <v>0</v>
      </c>
      <c r="U383" s="31">
        <f>('Daten SFK'!T326)*$A$383</f>
        <v>0</v>
      </c>
      <c r="V383" s="31">
        <f>('Daten SFK'!U326)*$A$383</f>
        <v>0</v>
      </c>
      <c r="W383" s="31">
        <f>('Daten SFK'!V326)*$A$383</f>
        <v>0</v>
      </c>
      <c r="X383" s="14"/>
      <c r="Y383" s="35">
        <v>4</v>
      </c>
    </row>
    <row r="384" spans="1:25" x14ac:dyDescent="0.25">
      <c r="A384" s="25">
        <v>0</v>
      </c>
      <c r="B384" s="70"/>
      <c r="C384" s="29" t="str">
        <f>'Daten SFK'!B327</f>
        <v>Sesam. Samen. trocken</v>
      </c>
      <c r="D384" s="31">
        <f>('Daten SFK'!C327)*$A$384</f>
        <v>0</v>
      </c>
      <c r="E384" s="31">
        <f>('Daten SFK'!D327)*$A$384</f>
        <v>0</v>
      </c>
      <c r="F384" s="31">
        <f>('Daten SFK'!E327)*$A$384</f>
        <v>0</v>
      </c>
      <c r="G384" s="31">
        <f>('Daten SFK'!F327)*$A$384</f>
        <v>0</v>
      </c>
      <c r="H384" s="31">
        <f>('Daten SFK'!G327)*$A$384</f>
        <v>0</v>
      </c>
      <c r="I384" s="31">
        <f>('Daten SFK'!H327)*$A$384</f>
        <v>0</v>
      </c>
      <c r="J384" s="31">
        <f>('Daten SFK'!I327)*$A$384</f>
        <v>0</v>
      </c>
      <c r="K384" s="31">
        <f>('Daten SFK'!J327)*$A$384</f>
        <v>0</v>
      </c>
      <c r="L384" s="31">
        <f>('Daten SFK'!K327)*$A$384</f>
        <v>0</v>
      </c>
      <c r="M384" s="31">
        <f>('Daten SFK'!L327)*$A$384</f>
        <v>0</v>
      </c>
      <c r="N384" s="31">
        <f>('Daten SFK'!M327)*$A$384</f>
        <v>0</v>
      </c>
      <c r="O384" s="31">
        <f>('Daten SFK'!N327)*$A$384</f>
        <v>0</v>
      </c>
      <c r="P384" s="31">
        <f>('Daten SFK'!O327)*$A$384</f>
        <v>0</v>
      </c>
      <c r="Q384" s="31">
        <f>('Daten SFK'!P327)*$A$384</f>
        <v>0</v>
      </c>
      <c r="R384" s="31">
        <f>('Daten SFK'!Q327)*$A$384</f>
        <v>0</v>
      </c>
      <c r="S384" s="31">
        <f>('Daten SFK'!R327)*$A$384</f>
        <v>0</v>
      </c>
      <c r="T384" s="31">
        <f>('Daten SFK'!S327)*$A$384</f>
        <v>0</v>
      </c>
      <c r="U384" s="31">
        <f>('Daten SFK'!T327)*$A$384</f>
        <v>0</v>
      </c>
      <c r="V384" s="31">
        <f>('Daten SFK'!U327)*$A$384</f>
        <v>0</v>
      </c>
      <c r="W384" s="31">
        <f>('Daten SFK'!V327)*$A$384</f>
        <v>0</v>
      </c>
      <c r="X384" s="14"/>
      <c r="Y384" s="35">
        <v>4</v>
      </c>
    </row>
    <row r="385" spans="1:25" x14ac:dyDescent="0.25">
      <c r="A385" s="25">
        <v>0</v>
      </c>
      <c r="B385" s="70"/>
      <c r="C385" s="29" t="str">
        <f>'Daten SFK'!B328</f>
        <v>Sojabohne. Samen. trocken</v>
      </c>
      <c r="D385" s="31">
        <f>('Daten SFK'!C328)*$A$385</f>
        <v>0</v>
      </c>
      <c r="E385" s="31">
        <f>('Daten SFK'!D328)*$A$385</f>
        <v>0</v>
      </c>
      <c r="F385" s="31">
        <f>('Daten SFK'!E328)*$A$385</f>
        <v>0</v>
      </c>
      <c r="G385" s="31">
        <f>('Daten SFK'!F328)*$A$385</f>
        <v>0</v>
      </c>
      <c r="H385" s="31">
        <f>('Daten SFK'!G328)*$A$385</f>
        <v>0</v>
      </c>
      <c r="I385" s="31">
        <f>('Daten SFK'!H328)*$A$385</f>
        <v>0</v>
      </c>
      <c r="J385" s="31">
        <f>('Daten SFK'!I328)*$A$385</f>
        <v>0</v>
      </c>
      <c r="K385" s="31">
        <f>('Daten SFK'!J328)*$A$385</f>
        <v>0</v>
      </c>
      <c r="L385" s="31">
        <f>('Daten SFK'!K328)*$A$385</f>
        <v>0</v>
      </c>
      <c r="M385" s="31">
        <f>('Daten SFK'!L328)*$A$385</f>
        <v>0</v>
      </c>
      <c r="N385" s="31">
        <f>('Daten SFK'!M328)*$A$385</f>
        <v>0</v>
      </c>
      <c r="O385" s="31">
        <f>('Daten SFK'!N328)*$A$385</f>
        <v>0</v>
      </c>
      <c r="P385" s="31">
        <f>('Daten SFK'!O328)*$A$385</f>
        <v>0</v>
      </c>
      <c r="Q385" s="31">
        <f>('Daten SFK'!P328)*$A$385</f>
        <v>0</v>
      </c>
      <c r="R385" s="31">
        <f>('Daten SFK'!Q328)*$A$385</f>
        <v>0</v>
      </c>
      <c r="S385" s="31">
        <f>('Daten SFK'!R328)*$A$385</f>
        <v>0</v>
      </c>
      <c r="T385" s="31">
        <f>('Daten SFK'!S328)*$A$385</f>
        <v>0</v>
      </c>
      <c r="U385" s="31">
        <f>('Daten SFK'!T328)*$A$385</f>
        <v>0</v>
      </c>
      <c r="V385" s="31">
        <f>('Daten SFK'!U328)*$A$385</f>
        <v>0</v>
      </c>
      <c r="W385" s="31">
        <f>('Daten SFK'!V328)*$A$385</f>
        <v>0</v>
      </c>
      <c r="X385" s="14"/>
      <c r="Y385" s="35">
        <v>4</v>
      </c>
    </row>
    <row r="386" spans="1:25" x14ac:dyDescent="0.25">
      <c r="A386" s="25">
        <v>0</v>
      </c>
      <c r="B386" s="70"/>
      <c r="C386" s="29" t="str">
        <f>'Daten SFK'!B329</f>
        <v>Sojamehl. vollfett</v>
      </c>
      <c r="D386" s="31">
        <f>('Daten SFK'!C329)*$A$386</f>
        <v>0</v>
      </c>
      <c r="E386" s="31">
        <f>('Daten SFK'!D329)*$A$386</f>
        <v>0</v>
      </c>
      <c r="F386" s="31">
        <f>('Daten SFK'!E329)*$A$386</f>
        <v>0</v>
      </c>
      <c r="G386" s="31">
        <f>('Daten SFK'!F329)*$A$386</f>
        <v>0</v>
      </c>
      <c r="H386" s="31">
        <f>('Daten SFK'!G329)*$A$386</f>
        <v>0</v>
      </c>
      <c r="I386" s="31">
        <f>('Daten SFK'!H329)*$A$386</f>
        <v>0</v>
      </c>
      <c r="J386" s="31">
        <f>('Daten SFK'!I329)*$A$386</f>
        <v>0</v>
      </c>
      <c r="K386" s="31">
        <f>('Daten SFK'!J329)*$A$386</f>
        <v>0</v>
      </c>
      <c r="L386" s="31">
        <f>('Daten SFK'!K329)*$A$386</f>
        <v>0</v>
      </c>
      <c r="M386" s="31">
        <f>('Daten SFK'!L329)*$A$386</f>
        <v>0</v>
      </c>
      <c r="N386" s="31">
        <f>('Daten SFK'!M329)*$A$386</f>
        <v>0</v>
      </c>
      <c r="O386" s="31">
        <f>('Daten SFK'!N329)*$A$386</f>
        <v>0</v>
      </c>
      <c r="P386" s="31">
        <f>('Daten SFK'!O329)*$A$386</f>
        <v>0</v>
      </c>
      <c r="Q386" s="31">
        <f>('Daten SFK'!P329)*$A$386</f>
        <v>0</v>
      </c>
      <c r="R386" s="31">
        <f>('Daten SFK'!Q329)*$A$386</f>
        <v>0</v>
      </c>
      <c r="S386" s="31">
        <f>('Daten SFK'!R329)*$A$386</f>
        <v>0</v>
      </c>
      <c r="T386" s="31">
        <f>('Daten SFK'!S329)*$A$386</f>
        <v>0</v>
      </c>
      <c r="U386" s="31">
        <f>('Daten SFK'!T329)*$A$386</f>
        <v>0</v>
      </c>
      <c r="V386" s="31">
        <f>('Daten SFK'!U329)*$A$386</f>
        <v>0</v>
      </c>
      <c r="W386" s="31">
        <f>('Daten SFK'!V329)*$A$386</f>
        <v>0</v>
      </c>
      <c r="X386" s="14"/>
      <c r="Y386" s="35">
        <v>4</v>
      </c>
    </row>
    <row r="387" spans="1:25" x14ac:dyDescent="0.25">
      <c r="A387" s="25">
        <v>0</v>
      </c>
      <c r="B387" s="70"/>
      <c r="C387" s="29" t="str">
        <f>'Daten SFK'!B330</f>
        <v>Sonnenblume. Samen. trocken</v>
      </c>
      <c r="D387" s="31">
        <f>('Daten SFK'!C330)*$A$387</f>
        <v>0</v>
      </c>
      <c r="E387" s="31">
        <f>('Daten SFK'!D330)*$A$387</f>
        <v>0</v>
      </c>
      <c r="F387" s="31">
        <f>('Daten SFK'!E330)*$A$387</f>
        <v>0</v>
      </c>
      <c r="G387" s="31">
        <f>('Daten SFK'!F330)*$A$387</f>
        <v>0</v>
      </c>
      <c r="H387" s="31">
        <f>('Daten SFK'!G330)*$A$387</f>
        <v>0</v>
      </c>
      <c r="I387" s="31">
        <f>('Daten SFK'!H330)*$A$387</f>
        <v>0</v>
      </c>
      <c r="J387" s="31">
        <f>('Daten SFK'!I330)*$A$387</f>
        <v>0</v>
      </c>
      <c r="K387" s="31">
        <f>('Daten SFK'!J330)*$A$387</f>
        <v>0</v>
      </c>
      <c r="L387" s="31">
        <f>('Daten SFK'!K330)*$A$387</f>
        <v>0</v>
      </c>
      <c r="M387" s="31">
        <f>('Daten SFK'!L330)*$A$387</f>
        <v>0</v>
      </c>
      <c r="N387" s="31">
        <f>('Daten SFK'!M330)*$A$387</f>
        <v>0</v>
      </c>
      <c r="O387" s="31">
        <f>('Daten SFK'!N330)*$A$387</f>
        <v>0</v>
      </c>
      <c r="P387" s="31">
        <f>('Daten SFK'!O330)*$A$387</f>
        <v>0</v>
      </c>
      <c r="Q387" s="31">
        <f>('Daten SFK'!P330)*$A$387</f>
        <v>0</v>
      </c>
      <c r="R387" s="31">
        <f>('Daten SFK'!Q330)*$A$387</f>
        <v>0</v>
      </c>
      <c r="S387" s="31">
        <f>('Daten SFK'!R330)*$A$387</f>
        <v>0</v>
      </c>
      <c r="T387" s="31">
        <f>('Daten SFK'!S330)*$A$387</f>
        <v>0</v>
      </c>
      <c r="U387" s="31">
        <f>('Daten SFK'!T330)*$A$387</f>
        <v>0</v>
      </c>
      <c r="V387" s="31">
        <f>('Daten SFK'!U330)*$A$387</f>
        <v>0</v>
      </c>
      <c r="W387" s="31">
        <f>('Daten SFK'!V330)*$A$387</f>
        <v>0</v>
      </c>
      <c r="X387" s="14"/>
      <c r="Y387" s="35">
        <v>4</v>
      </c>
    </row>
    <row r="388" spans="1:25" x14ac:dyDescent="0.25">
      <c r="A388" s="25">
        <v>0</v>
      </c>
      <c r="B388" s="70"/>
      <c r="C388" s="29" t="str">
        <f>'Daten SFK'!B331</f>
        <v>Sonnenblumenkernmehl</v>
      </c>
      <c r="D388" s="31">
        <f>('Daten SFK'!C331)*$A$388</f>
        <v>0</v>
      </c>
      <c r="E388" s="31">
        <f>('Daten SFK'!D331)*$A$388</f>
        <v>0</v>
      </c>
      <c r="F388" s="31">
        <f>('Daten SFK'!E331)*$A$388</f>
        <v>0</v>
      </c>
      <c r="G388" s="31">
        <f>('Daten SFK'!F331)*$A$388</f>
        <v>0</v>
      </c>
      <c r="H388" s="31">
        <f>('Daten SFK'!G331)*$A$388</f>
        <v>0</v>
      </c>
      <c r="I388" s="31">
        <f>('Daten SFK'!H331)*$A$388</f>
        <v>0</v>
      </c>
      <c r="J388" s="31">
        <f>('Daten SFK'!I331)*$A$388</f>
        <v>0</v>
      </c>
      <c r="K388" s="31">
        <f>('Daten SFK'!J331)*$A$388</f>
        <v>0</v>
      </c>
      <c r="L388" s="31">
        <f>('Daten SFK'!K331)*$A$388</f>
        <v>0</v>
      </c>
      <c r="M388" s="31">
        <f>('Daten SFK'!L331)*$A$388</f>
        <v>0</v>
      </c>
      <c r="N388" s="31">
        <f>('Daten SFK'!M331)*$A$388</f>
        <v>0</v>
      </c>
      <c r="O388" s="31">
        <f>('Daten SFK'!N331)*$A$388</f>
        <v>0</v>
      </c>
      <c r="P388" s="31">
        <f>('Daten SFK'!O331)*$A$388</f>
        <v>0</v>
      </c>
      <c r="Q388" s="31">
        <f>('Daten SFK'!P331)*$A$388</f>
        <v>0</v>
      </c>
      <c r="R388" s="31">
        <f>('Daten SFK'!Q331)*$A$388</f>
        <v>0</v>
      </c>
      <c r="S388" s="31">
        <f>('Daten SFK'!R331)*$A$388</f>
        <v>0</v>
      </c>
      <c r="T388" s="31">
        <f>('Daten SFK'!S331)*$A$388</f>
        <v>0</v>
      </c>
      <c r="U388" s="31">
        <f>('Daten SFK'!T331)*$A$388</f>
        <v>0</v>
      </c>
      <c r="V388" s="31">
        <f>('Daten SFK'!U331)*$A$388</f>
        <v>0</v>
      </c>
      <c r="W388" s="31">
        <f>('Daten SFK'!V331)*$A$388</f>
        <v>0</v>
      </c>
      <c r="X388" s="14"/>
      <c r="Y388" s="35">
        <v>4</v>
      </c>
    </row>
    <row r="389" spans="1:25" x14ac:dyDescent="0.25">
      <c r="A389" s="25">
        <v>0</v>
      </c>
      <c r="B389" s="70"/>
      <c r="C389" s="29" t="str">
        <f>'Daten SFK'!B332</f>
        <v>Sorghum. Mohrenhirse</v>
      </c>
      <c r="D389" s="31">
        <f>('Daten SFK'!C332)*$A$389</f>
        <v>0</v>
      </c>
      <c r="E389" s="31">
        <f>('Daten SFK'!D332)*$A$389</f>
        <v>0</v>
      </c>
      <c r="F389" s="31">
        <f>('Daten SFK'!E332)*$A$389</f>
        <v>0</v>
      </c>
      <c r="G389" s="31">
        <f>('Daten SFK'!F332)*$A$389</f>
        <v>0</v>
      </c>
      <c r="H389" s="31">
        <f>('Daten SFK'!G332)*$A$389</f>
        <v>0</v>
      </c>
      <c r="I389" s="31">
        <f>('Daten SFK'!H332)*$A$389</f>
        <v>0</v>
      </c>
      <c r="J389" s="31">
        <f>('Daten SFK'!I332)*$A$389</f>
        <v>0</v>
      </c>
      <c r="K389" s="31">
        <f>('Daten SFK'!J332)*$A$389</f>
        <v>0</v>
      </c>
      <c r="L389" s="31">
        <f>('Daten SFK'!K332)*$A$389</f>
        <v>0</v>
      </c>
      <c r="M389" s="31">
        <f>('Daten SFK'!L332)*$A$389</f>
        <v>0</v>
      </c>
      <c r="N389" s="31">
        <f>('Daten SFK'!M332)*$A$389</f>
        <v>0</v>
      </c>
      <c r="O389" s="31">
        <f>('Daten SFK'!N332)*$A$389</f>
        <v>0</v>
      </c>
      <c r="P389" s="31">
        <f>('Daten SFK'!O332)*$A$389</f>
        <v>0</v>
      </c>
      <c r="Q389" s="31">
        <f>('Daten SFK'!P332)*$A$389</f>
        <v>0</v>
      </c>
      <c r="R389" s="31">
        <f>('Daten SFK'!Q332)*$A$389</f>
        <v>0</v>
      </c>
      <c r="S389" s="31">
        <f>('Daten SFK'!R332)*$A$389</f>
        <v>0</v>
      </c>
      <c r="T389" s="31">
        <f>('Daten SFK'!S332)*$A$389</f>
        <v>0</v>
      </c>
      <c r="U389" s="31">
        <f>('Daten SFK'!T332)*$A$389</f>
        <v>0</v>
      </c>
      <c r="V389" s="31">
        <f>('Daten SFK'!U332)*$A$389</f>
        <v>0</v>
      </c>
      <c r="W389" s="31">
        <f>('Daten SFK'!V332)*$A$389</f>
        <v>0</v>
      </c>
      <c r="X389" s="14"/>
      <c r="Y389" s="35">
        <v>4</v>
      </c>
    </row>
    <row r="390" spans="1:25" x14ac:dyDescent="0.25">
      <c r="A390" s="25">
        <v>0</v>
      </c>
      <c r="B390" s="70"/>
      <c r="C390" s="29" t="str">
        <f>'Daten SFK'!B333</f>
        <v>Spargel</v>
      </c>
      <c r="D390" s="31">
        <f>('Daten SFK'!C333)*$A$390</f>
        <v>0</v>
      </c>
      <c r="E390" s="31">
        <f>('Daten SFK'!D333)*$A$390</f>
        <v>0</v>
      </c>
      <c r="F390" s="31">
        <f>('Daten SFK'!E333)*$A$390</f>
        <v>0</v>
      </c>
      <c r="G390" s="31">
        <f>('Daten SFK'!F333)*$A$390</f>
        <v>0</v>
      </c>
      <c r="H390" s="31">
        <f>('Daten SFK'!G333)*$A$390</f>
        <v>0</v>
      </c>
      <c r="I390" s="31">
        <f>('Daten SFK'!H333)*$A$390</f>
        <v>0</v>
      </c>
      <c r="J390" s="31">
        <f>('Daten SFK'!I333)*$A$390</f>
        <v>0</v>
      </c>
      <c r="K390" s="31">
        <f>('Daten SFK'!J333)*$A$390</f>
        <v>0</v>
      </c>
      <c r="L390" s="31">
        <f>('Daten SFK'!K333)*$A$390</f>
        <v>0</v>
      </c>
      <c r="M390" s="31">
        <f>('Daten SFK'!L333)*$A$390</f>
        <v>0</v>
      </c>
      <c r="N390" s="31">
        <f>('Daten SFK'!M333)*$A$390</f>
        <v>0</v>
      </c>
      <c r="O390" s="31">
        <f>('Daten SFK'!N333)*$A$390</f>
        <v>0</v>
      </c>
      <c r="P390" s="31">
        <f>('Daten SFK'!O333)*$A$390</f>
        <v>0</v>
      </c>
      <c r="Q390" s="31">
        <f>('Daten SFK'!P333)*$A$390</f>
        <v>0</v>
      </c>
      <c r="R390" s="31">
        <f>('Daten SFK'!Q333)*$A$390</f>
        <v>0</v>
      </c>
      <c r="S390" s="31">
        <f>('Daten SFK'!R333)*$A$390</f>
        <v>0</v>
      </c>
      <c r="T390" s="31">
        <f>('Daten SFK'!S333)*$A$390</f>
        <v>0</v>
      </c>
      <c r="U390" s="31">
        <f>('Daten SFK'!T333)*$A$390</f>
        <v>0</v>
      </c>
      <c r="V390" s="31">
        <f>('Daten SFK'!U333)*$A$390</f>
        <v>0</v>
      </c>
      <c r="W390" s="31">
        <f>('Daten SFK'!V333)*$A$390</f>
        <v>0</v>
      </c>
      <c r="X390" s="14"/>
      <c r="Y390" s="35">
        <v>4</v>
      </c>
    </row>
    <row r="391" spans="1:25" x14ac:dyDescent="0.25">
      <c r="A391" s="25">
        <v>0</v>
      </c>
      <c r="B391" s="70"/>
      <c r="C391" s="29" t="str">
        <f>'Daten SFK'!B334</f>
        <v>Spargel, in Dose</v>
      </c>
      <c r="D391" s="31">
        <f>('Daten SFK'!C334)*$A$391</f>
        <v>0</v>
      </c>
      <c r="E391" s="31">
        <f>('Daten SFK'!D334)*$A$391</f>
        <v>0</v>
      </c>
      <c r="F391" s="31">
        <f>('Daten SFK'!E334)*$A$391</f>
        <v>0</v>
      </c>
      <c r="G391" s="31">
        <f>('Daten SFK'!F334)*$A$391</f>
        <v>0</v>
      </c>
      <c r="H391" s="31">
        <f>('Daten SFK'!G334)*$A$391</f>
        <v>0</v>
      </c>
      <c r="I391" s="31">
        <f>('Daten SFK'!H334)*$A$391</f>
        <v>0</v>
      </c>
      <c r="J391" s="31">
        <f>('Daten SFK'!I334)*$A$391</f>
        <v>0</v>
      </c>
      <c r="K391" s="31">
        <f>('Daten SFK'!J334)*$A$391</f>
        <v>0</v>
      </c>
      <c r="L391" s="31">
        <f>('Daten SFK'!K334)*$A$391</f>
        <v>0</v>
      </c>
      <c r="M391" s="31">
        <f>('Daten SFK'!L334)*$A$391</f>
        <v>0</v>
      </c>
      <c r="N391" s="31">
        <f>('Daten SFK'!M334)*$A$391</f>
        <v>0</v>
      </c>
      <c r="O391" s="31">
        <f>('Daten SFK'!N334)*$A$391</f>
        <v>0</v>
      </c>
      <c r="P391" s="31">
        <f>('Daten SFK'!O334)*$A$391</f>
        <v>0</v>
      </c>
      <c r="Q391" s="31">
        <f>('Daten SFK'!P334)*$A$391</f>
        <v>0</v>
      </c>
      <c r="R391" s="31">
        <f>('Daten SFK'!Q334)*$A$391</f>
        <v>0</v>
      </c>
      <c r="S391" s="31">
        <f>('Daten SFK'!R334)*$A$391</f>
        <v>0</v>
      </c>
      <c r="T391" s="31">
        <f>('Daten SFK'!S334)*$A$391</f>
        <v>0</v>
      </c>
      <c r="U391" s="31">
        <f>('Daten SFK'!T334)*$A$391</f>
        <v>0</v>
      </c>
      <c r="V391" s="31">
        <f>('Daten SFK'!U334)*$A$391</f>
        <v>0</v>
      </c>
      <c r="W391" s="31">
        <f>('Daten SFK'!V334)*$A$391</f>
        <v>0</v>
      </c>
      <c r="X391" s="14"/>
      <c r="Y391" s="35">
        <v>4</v>
      </c>
    </row>
    <row r="392" spans="1:25" x14ac:dyDescent="0.25">
      <c r="A392" s="25">
        <v>0</v>
      </c>
      <c r="B392" s="70"/>
      <c r="C392" s="29" t="str">
        <f>'Daten SFK'!B335</f>
        <v>Speisequark. 20% Fett i. Tr.</v>
      </c>
      <c r="D392" s="31">
        <f>('Daten SFK'!C335)*$A$392</f>
        <v>0</v>
      </c>
      <c r="E392" s="31">
        <f>('Daten SFK'!D335)*$A$392</f>
        <v>0</v>
      </c>
      <c r="F392" s="31">
        <f>('Daten SFK'!E335)*$A$392</f>
        <v>0</v>
      </c>
      <c r="G392" s="31">
        <f>('Daten SFK'!F335)*$A$392</f>
        <v>0</v>
      </c>
      <c r="H392" s="31">
        <f>('Daten SFK'!G335)*$A$392</f>
        <v>0</v>
      </c>
      <c r="I392" s="31">
        <f>('Daten SFK'!H335)*$A$392</f>
        <v>0</v>
      </c>
      <c r="J392" s="31">
        <f>('Daten SFK'!I335)*$A$392</f>
        <v>0</v>
      </c>
      <c r="K392" s="31">
        <f>('Daten SFK'!J335)*$A$392</f>
        <v>0</v>
      </c>
      <c r="L392" s="31">
        <f>('Daten SFK'!K335)*$A$392</f>
        <v>0</v>
      </c>
      <c r="M392" s="31">
        <f>('Daten SFK'!L335)*$A$392</f>
        <v>0</v>
      </c>
      <c r="N392" s="31">
        <f>('Daten SFK'!M335)*$A$392</f>
        <v>0</v>
      </c>
      <c r="O392" s="31">
        <f>('Daten SFK'!N335)*$A$392</f>
        <v>0</v>
      </c>
      <c r="P392" s="31">
        <f>('Daten SFK'!O335)*$A$392</f>
        <v>0</v>
      </c>
      <c r="Q392" s="31">
        <f>('Daten SFK'!P335)*$A$392</f>
        <v>0</v>
      </c>
      <c r="R392" s="31">
        <f>('Daten SFK'!Q335)*$A$392</f>
        <v>0</v>
      </c>
      <c r="S392" s="31">
        <f>('Daten SFK'!R335)*$A$392</f>
        <v>0</v>
      </c>
      <c r="T392" s="31">
        <f>('Daten SFK'!S335)*$A$392</f>
        <v>0</v>
      </c>
      <c r="U392" s="31">
        <f>('Daten SFK'!T335)*$A$392</f>
        <v>0</v>
      </c>
      <c r="V392" s="31">
        <f>('Daten SFK'!U335)*$A$392</f>
        <v>0</v>
      </c>
      <c r="W392" s="31">
        <f>('Daten SFK'!V335)*$A$392</f>
        <v>0</v>
      </c>
      <c r="X392" s="14"/>
      <c r="Y392" s="35">
        <v>4</v>
      </c>
    </row>
    <row r="393" spans="1:25" x14ac:dyDescent="0.25">
      <c r="A393" s="25">
        <v>0</v>
      </c>
      <c r="B393" s="70"/>
      <c r="C393" s="29" t="str">
        <f>'Daten SFK'!B336</f>
        <v>Speisequark. 40% Fett</v>
      </c>
      <c r="D393" s="31">
        <f>('Daten SFK'!C336)*$A$393</f>
        <v>0</v>
      </c>
      <c r="E393" s="31">
        <f>('Daten SFK'!D336)*$A$393</f>
        <v>0</v>
      </c>
      <c r="F393" s="31">
        <f>('Daten SFK'!E336)*$A$393</f>
        <v>0</v>
      </c>
      <c r="G393" s="31">
        <f>('Daten SFK'!F336)*$A$393</f>
        <v>0</v>
      </c>
      <c r="H393" s="31">
        <f>('Daten SFK'!G336)*$A$393</f>
        <v>0</v>
      </c>
      <c r="I393" s="31">
        <f>('Daten SFK'!H336)*$A$393</f>
        <v>0</v>
      </c>
      <c r="J393" s="31">
        <f>('Daten SFK'!I336)*$A$393</f>
        <v>0</v>
      </c>
      <c r="K393" s="31">
        <f>('Daten SFK'!J336)*$A$393</f>
        <v>0</v>
      </c>
      <c r="L393" s="31">
        <f>('Daten SFK'!K336)*$A$393</f>
        <v>0</v>
      </c>
      <c r="M393" s="31">
        <f>('Daten SFK'!L336)*$A$393</f>
        <v>0</v>
      </c>
      <c r="N393" s="31">
        <f>('Daten SFK'!M336)*$A$393</f>
        <v>0</v>
      </c>
      <c r="O393" s="31">
        <f>('Daten SFK'!N336)*$A$393</f>
        <v>0</v>
      </c>
      <c r="P393" s="31">
        <f>('Daten SFK'!O336)*$A$393</f>
        <v>0</v>
      </c>
      <c r="Q393" s="31">
        <f>('Daten SFK'!P336)*$A$393</f>
        <v>0</v>
      </c>
      <c r="R393" s="31">
        <f>('Daten SFK'!Q336)*$A$393</f>
        <v>0</v>
      </c>
      <c r="S393" s="31">
        <f>('Daten SFK'!R336)*$A$393</f>
        <v>0</v>
      </c>
      <c r="T393" s="31">
        <f>('Daten SFK'!S336)*$A$393</f>
        <v>0</v>
      </c>
      <c r="U393" s="31">
        <f>('Daten SFK'!T336)*$A$393</f>
        <v>0</v>
      </c>
      <c r="V393" s="31">
        <f>('Daten SFK'!U336)*$A$393</f>
        <v>0</v>
      </c>
      <c r="W393" s="31">
        <f>('Daten SFK'!V336)*$A$393</f>
        <v>0</v>
      </c>
      <c r="X393" s="14"/>
      <c r="Y393" s="35">
        <v>4</v>
      </c>
    </row>
    <row r="394" spans="1:25" x14ac:dyDescent="0.25">
      <c r="A394" s="25">
        <v>0</v>
      </c>
      <c r="B394" s="70"/>
      <c r="C394" s="29" t="str">
        <f>'Daten SFK'!B337</f>
        <v>Speisequark. mager</v>
      </c>
      <c r="D394" s="31">
        <f>('Daten SFK'!C337)*$A$394</f>
        <v>0</v>
      </c>
      <c r="E394" s="31">
        <f>('Daten SFK'!D337)*$A$394</f>
        <v>0</v>
      </c>
      <c r="F394" s="31">
        <f>('Daten SFK'!E337)*$A$394</f>
        <v>0</v>
      </c>
      <c r="G394" s="31">
        <f>('Daten SFK'!F337)*$A$394</f>
        <v>0</v>
      </c>
      <c r="H394" s="31">
        <f>('Daten SFK'!G337)*$A$394</f>
        <v>0</v>
      </c>
      <c r="I394" s="31">
        <f>('Daten SFK'!H337)*$A$394</f>
        <v>0</v>
      </c>
      <c r="J394" s="31">
        <f>('Daten SFK'!I337)*$A$394</f>
        <v>0</v>
      </c>
      <c r="K394" s="31">
        <f>('Daten SFK'!J337)*$A$394</f>
        <v>0</v>
      </c>
      <c r="L394" s="31">
        <f>('Daten SFK'!K337)*$A$394</f>
        <v>0</v>
      </c>
      <c r="M394" s="31">
        <f>('Daten SFK'!L337)*$A$394</f>
        <v>0</v>
      </c>
      <c r="N394" s="31">
        <f>('Daten SFK'!M337)*$A$394</f>
        <v>0</v>
      </c>
      <c r="O394" s="31">
        <f>('Daten SFK'!N337)*$A$394</f>
        <v>0</v>
      </c>
      <c r="P394" s="31">
        <f>('Daten SFK'!O337)*$A$394</f>
        <v>0</v>
      </c>
      <c r="Q394" s="31">
        <f>('Daten SFK'!P337)*$A$394</f>
        <v>0</v>
      </c>
      <c r="R394" s="31">
        <f>('Daten SFK'!Q337)*$A$394</f>
        <v>0</v>
      </c>
      <c r="S394" s="31">
        <f>('Daten SFK'!R337)*$A$394</f>
        <v>0</v>
      </c>
      <c r="T394" s="31">
        <f>('Daten SFK'!S337)*$A$394</f>
        <v>0</v>
      </c>
      <c r="U394" s="31">
        <f>('Daten SFK'!T337)*$A$394</f>
        <v>0</v>
      </c>
      <c r="V394" s="31">
        <f>('Daten SFK'!U337)*$A$394</f>
        <v>0</v>
      </c>
      <c r="W394" s="31">
        <f>('Daten SFK'!V337)*$A$394</f>
        <v>0</v>
      </c>
      <c r="X394" s="14"/>
      <c r="Y394" s="35">
        <v>4</v>
      </c>
    </row>
    <row r="395" spans="1:25" x14ac:dyDescent="0.25">
      <c r="A395" s="25">
        <v>0</v>
      </c>
      <c r="B395" s="70"/>
      <c r="C395" s="29" t="str">
        <f>'Daten SFK'!B338</f>
        <v>Spinat</v>
      </c>
      <c r="D395" s="31">
        <f>('Daten SFK'!C338)*$A$395</f>
        <v>0</v>
      </c>
      <c r="E395" s="31">
        <f>('Daten SFK'!D338)*$A$395</f>
        <v>0</v>
      </c>
      <c r="F395" s="31">
        <f>('Daten SFK'!E338)*$A$395</f>
        <v>0</v>
      </c>
      <c r="G395" s="31">
        <f>('Daten SFK'!F338)*$A$395</f>
        <v>0</v>
      </c>
      <c r="H395" s="31">
        <f>('Daten SFK'!G338)*$A$395</f>
        <v>0</v>
      </c>
      <c r="I395" s="31">
        <f>('Daten SFK'!H338)*$A$395</f>
        <v>0</v>
      </c>
      <c r="J395" s="31">
        <f>('Daten SFK'!I338)*$A$395</f>
        <v>0</v>
      </c>
      <c r="K395" s="31">
        <f>('Daten SFK'!J338)*$A$395</f>
        <v>0</v>
      </c>
      <c r="L395" s="31">
        <f>('Daten SFK'!K338)*$A$395</f>
        <v>0</v>
      </c>
      <c r="M395" s="31">
        <f>('Daten SFK'!L338)*$A$395</f>
        <v>0</v>
      </c>
      <c r="N395" s="31">
        <f>('Daten SFK'!M338)*$A$395</f>
        <v>0</v>
      </c>
      <c r="O395" s="31">
        <f>('Daten SFK'!N338)*$A$395</f>
        <v>0</v>
      </c>
      <c r="P395" s="31">
        <f>('Daten SFK'!O338)*$A$395</f>
        <v>0</v>
      </c>
      <c r="Q395" s="31">
        <f>('Daten SFK'!P338)*$A$395</f>
        <v>0</v>
      </c>
      <c r="R395" s="31">
        <f>('Daten SFK'!Q338)*$A$395</f>
        <v>0</v>
      </c>
      <c r="S395" s="31">
        <f>('Daten SFK'!R338)*$A$395</f>
        <v>0</v>
      </c>
      <c r="T395" s="31">
        <f>('Daten SFK'!S338)*$A$395</f>
        <v>0</v>
      </c>
      <c r="U395" s="31">
        <f>('Daten SFK'!T338)*$A$395</f>
        <v>0</v>
      </c>
      <c r="V395" s="31">
        <f>('Daten SFK'!U338)*$A$395</f>
        <v>0</v>
      </c>
      <c r="W395" s="31">
        <f>('Daten SFK'!V338)*$A$395</f>
        <v>0</v>
      </c>
      <c r="X395" s="14"/>
      <c r="Y395" s="35">
        <v>4</v>
      </c>
    </row>
    <row r="396" spans="1:25" x14ac:dyDescent="0.25">
      <c r="A396" s="25">
        <v>0</v>
      </c>
      <c r="B396" s="70"/>
      <c r="C396" s="29" t="str">
        <f>'Daten SFK'!B339</f>
        <v>Spinat, in Dose</v>
      </c>
      <c r="D396" s="31">
        <f>('Daten SFK'!C339)*$A$396</f>
        <v>0</v>
      </c>
      <c r="E396" s="31">
        <f>('Daten SFK'!D339)*$A$396</f>
        <v>0</v>
      </c>
      <c r="F396" s="31">
        <f>('Daten SFK'!E339)*$A$396</f>
        <v>0</v>
      </c>
      <c r="G396" s="31">
        <f>('Daten SFK'!F339)*$A$396</f>
        <v>0</v>
      </c>
      <c r="H396" s="31">
        <f>('Daten SFK'!G339)*$A$396</f>
        <v>0</v>
      </c>
      <c r="I396" s="31">
        <f>('Daten SFK'!H339)*$A$396</f>
        <v>0</v>
      </c>
      <c r="J396" s="31">
        <f>('Daten SFK'!I339)*$A$396</f>
        <v>0</v>
      </c>
      <c r="K396" s="31">
        <f>('Daten SFK'!J339)*$A$396</f>
        <v>0</v>
      </c>
      <c r="L396" s="31">
        <f>('Daten SFK'!K339)*$A$396</f>
        <v>0</v>
      </c>
      <c r="M396" s="31">
        <f>('Daten SFK'!L339)*$A$396</f>
        <v>0</v>
      </c>
      <c r="N396" s="31">
        <f>('Daten SFK'!M339)*$A$396</f>
        <v>0</v>
      </c>
      <c r="O396" s="31">
        <f>('Daten SFK'!N339)*$A$396</f>
        <v>0</v>
      </c>
      <c r="P396" s="31">
        <f>('Daten SFK'!O339)*$A$396</f>
        <v>0</v>
      </c>
      <c r="Q396" s="31">
        <f>('Daten SFK'!P339)*$A$396</f>
        <v>0</v>
      </c>
      <c r="R396" s="31">
        <f>('Daten SFK'!Q339)*$A$396</f>
        <v>0</v>
      </c>
      <c r="S396" s="31">
        <f>('Daten SFK'!R339)*$A$396</f>
        <v>0</v>
      </c>
      <c r="T396" s="31">
        <f>('Daten SFK'!S339)*$A$396</f>
        <v>0</v>
      </c>
      <c r="U396" s="31">
        <f>('Daten SFK'!T339)*$A$396</f>
        <v>0</v>
      </c>
      <c r="V396" s="31">
        <f>('Daten SFK'!U339)*$A$396</f>
        <v>0</v>
      </c>
      <c r="W396" s="31">
        <f>('Daten SFK'!V339)*$A$396</f>
        <v>0</v>
      </c>
      <c r="X396" s="14"/>
      <c r="Y396" s="35">
        <v>4</v>
      </c>
    </row>
    <row r="397" spans="1:25" x14ac:dyDescent="0.25">
      <c r="A397" s="25">
        <v>0</v>
      </c>
      <c r="B397" s="70"/>
      <c r="C397" s="29" t="str">
        <f>'Daten SFK'!B340</f>
        <v>Spitzwegerich</v>
      </c>
      <c r="D397" s="31">
        <f>('Daten SFK'!C340)*$A$397</f>
        <v>0</v>
      </c>
      <c r="E397" s="31">
        <f>('Daten SFK'!D340)*$A$397</f>
        <v>0</v>
      </c>
      <c r="F397" s="31">
        <f>('Daten SFK'!E340)*$A$397</f>
        <v>0</v>
      </c>
      <c r="G397" s="31">
        <f>('Daten SFK'!F340)*$A$397</f>
        <v>0</v>
      </c>
      <c r="H397" s="31">
        <f>('Daten SFK'!G340)*$A$397</f>
        <v>0</v>
      </c>
      <c r="I397" s="31">
        <f>('Daten SFK'!H340)*$A$397</f>
        <v>0</v>
      </c>
      <c r="J397" s="31">
        <f>('Daten SFK'!I340)*$A$397</f>
        <v>0</v>
      </c>
      <c r="K397" s="31">
        <f>('Daten SFK'!J340)*$A$397</f>
        <v>0</v>
      </c>
      <c r="L397" s="31">
        <f>('Daten SFK'!K340)*$A$397</f>
        <v>0</v>
      </c>
      <c r="M397" s="31">
        <f>('Daten SFK'!L340)*$A$397</f>
        <v>0</v>
      </c>
      <c r="N397" s="31">
        <f>('Daten SFK'!M340)*$A$397</f>
        <v>0</v>
      </c>
      <c r="O397" s="31">
        <f>('Daten SFK'!N340)*$A$397</f>
        <v>0</v>
      </c>
      <c r="P397" s="31">
        <f>('Daten SFK'!O340)*$A$397</f>
        <v>0</v>
      </c>
      <c r="Q397" s="31">
        <f>('Daten SFK'!P340)*$A$397</f>
        <v>0</v>
      </c>
      <c r="R397" s="31">
        <f>('Daten SFK'!Q340)*$A$397</f>
        <v>0</v>
      </c>
      <c r="S397" s="31">
        <f>('Daten SFK'!R340)*$A$397</f>
        <v>0</v>
      </c>
      <c r="T397" s="31">
        <f>('Daten SFK'!S340)*$A$397</f>
        <v>0</v>
      </c>
      <c r="U397" s="31">
        <f>('Daten SFK'!T340)*$A$397</f>
        <v>0</v>
      </c>
      <c r="V397" s="31">
        <f>('Daten SFK'!U340)*$A$397</f>
        <v>0</v>
      </c>
      <c r="W397" s="31">
        <f>('Daten SFK'!V340)*$A$397</f>
        <v>0</v>
      </c>
      <c r="X397" s="14"/>
      <c r="Y397" s="35">
        <v>4</v>
      </c>
    </row>
    <row r="398" spans="1:25" x14ac:dyDescent="0.25">
      <c r="A398" s="25">
        <v>0</v>
      </c>
      <c r="B398" s="70"/>
      <c r="C398" s="29" t="str">
        <f>'Daten SFK'!B341</f>
        <v xml:space="preserve">Steckmuschel. Klaffmuschel. Sandauster </v>
      </c>
      <c r="D398" s="31">
        <f>('Daten SFK'!C341)*$A$398</f>
        <v>0</v>
      </c>
      <c r="E398" s="31">
        <f>('Daten SFK'!D341)*$A$398</f>
        <v>0</v>
      </c>
      <c r="F398" s="31">
        <f>('Daten SFK'!E341)*$A$398</f>
        <v>0</v>
      </c>
      <c r="G398" s="31">
        <f>('Daten SFK'!F341)*$A$398</f>
        <v>0</v>
      </c>
      <c r="H398" s="31">
        <f>('Daten SFK'!G341)*$A$398</f>
        <v>0</v>
      </c>
      <c r="I398" s="31">
        <f>('Daten SFK'!H341)*$A$398</f>
        <v>0</v>
      </c>
      <c r="J398" s="31">
        <f>('Daten SFK'!I341)*$A$398</f>
        <v>0</v>
      </c>
      <c r="K398" s="31">
        <f>('Daten SFK'!J341)*$A$398</f>
        <v>0</v>
      </c>
      <c r="L398" s="31">
        <f>('Daten SFK'!K341)*$A$398</f>
        <v>0</v>
      </c>
      <c r="M398" s="31">
        <f>('Daten SFK'!L341)*$A$398</f>
        <v>0</v>
      </c>
      <c r="N398" s="31">
        <f>('Daten SFK'!M341)*$A$398</f>
        <v>0</v>
      </c>
      <c r="O398" s="31">
        <f>('Daten SFK'!N341)*$A$398</f>
        <v>0</v>
      </c>
      <c r="P398" s="31">
        <f>('Daten SFK'!O341)*$A$398</f>
        <v>0</v>
      </c>
      <c r="Q398" s="31">
        <f>('Daten SFK'!P341)*$A$398</f>
        <v>0</v>
      </c>
      <c r="R398" s="31">
        <f>('Daten SFK'!Q341)*$A$398</f>
        <v>0</v>
      </c>
      <c r="S398" s="31">
        <f>('Daten SFK'!R341)*$A$398</f>
        <v>0</v>
      </c>
      <c r="T398" s="31">
        <f>('Daten SFK'!S341)*$A$398</f>
        <v>0</v>
      </c>
      <c r="U398" s="31">
        <f>('Daten SFK'!T341)*$A$398</f>
        <v>0</v>
      </c>
      <c r="V398" s="31">
        <f>('Daten SFK'!U341)*$A$398</f>
        <v>0</v>
      </c>
      <c r="W398" s="31">
        <f>('Daten SFK'!V341)*$A$398</f>
        <v>0</v>
      </c>
      <c r="X398" s="14"/>
      <c r="Y398" s="35">
        <v>4</v>
      </c>
    </row>
    <row r="399" spans="1:25" x14ac:dyDescent="0.25">
      <c r="A399" s="25">
        <v>0</v>
      </c>
      <c r="B399" s="70"/>
      <c r="C399" s="29" t="str">
        <f>'Daten SFK'!B342</f>
        <v>Steinpilz, getrocknet</v>
      </c>
      <c r="D399" s="31">
        <f>('Daten SFK'!C342)*$A$399</f>
        <v>0</v>
      </c>
      <c r="E399" s="31">
        <f>('Daten SFK'!D342)*$A$399</f>
        <v>0</v>
      </c>
      <c r="F399" s="31">
        <f>('Daten SFK'!E342)*$A$399</f>
        <v>0</v>
      </c>
      <c r="G399" s="31">
        <f>('Daten SFK'!F342)*$A$399</f>
        <v>0</v>
      </c>
      <c r="H399" s="31">
        <f>('Daten SFK'!G342)*$A$399</f>
        <v>0</v>
      </c>
      <c r="I399" s="31">
        <f>('Daten SFK'!H342)*$A$399</f>
        <v>0</v>
      </c>
      <c r="J399" s="31">
        <f>('Daten SFK'!I342)*$A$399</f>
        <v>0</v>
      </c>
      <c r="K399" s="31">
        <f>('Daten SFK'!J342)*$A$399</f>
        <v>0</v>
      </c>
      <c r="L399" s="31">
        <f>('Daten SFK'!K342)*$A$399</f>
        <v>0</v>
      </c>
      <c r="M399" s="31">
        <f>('Daten SFK'!L342)*$A$399</f>
        <v>0</v>
      </c>
      <c r="N399" s="31">
        <f>('Daten SFK'!M342)*$A$399</f>
        <v>0</v>
      </c>
      <c r="O399" s="31">
        <f>('Daten SFK'!N342)*$A$399</f>
        <v>0</v>
      </c>
      <c r="P399" s="31">
        <f>('Daten SFK'!O342)*$A$399</f>
        <v>0</v>
      </c>
      <c r="Q399" s="31">
        <f>('Daten SFK'!P342)*$A$399</f>
        <v>0</v>
      </c>
      <c r="R399" s="31">
        <f>('Daten SFK'!Q342)*$A$399</f>
        <v>0</v>
      </c>
      <c r="S399" s="31">
        <f>('Daten SFK'!R342)*$A$399</f>
        <v>0</v>
      </c>
      <c r="T399" s="31">
        <f>('Daten SFK'!S342)*$A$399</f>
        <v>0</v>
      </c>
      <c r="U399" s="31">
        <f>('Daten SFK'!T342)*$A$399</f>
        <v>0</v>
      </c>
      <c r="V399" s="31">
        <f>('Daten SFK'!U342)*$A$399</f>
        <v>0</v>
      </c>
      <c r="W399" s="31">
        <f>('Daten SFK'!V342)*$A$399</f>
        <v>0</v>
      </c>
      <c r="X399" s="14"/>
      <c r="Y399" s="35">
        <v>4</v>
      </c>
    </row>
    <row r="400" spans="1:25" x14ac:dyDescent="0.25">
      <c r="A400" s="25">
        <v>0</v>
      </c>
      <c r="B400" s="70"/>
      <c r="C400" s="29" t="str">
        <f>'Daten SFK'!B343</f>
        <v>Steinpilz. frisch</v>
      </c>
      <c r="D400" s="31">
        <f>('Daten SFK'!C343)*$A$400</f>
        <v>0</v>
      </c>
      <c r="E400" s="31">
        <f>('Daten SFK'!D343)*$A$400</f>
        <v>0</v>
      </c>
      <c r="F400" s="31">
        <f>('Daten SFK'!E343)*$A$400</f>
        <v>0</v>
      </c>
      <c r="G400" s="31">
        <f>('Daten SFK'!F343)*$A$400</f>
        <v>0</v>
      </c>
      <c r="H400" s="31">
        <f>('Daten SFK'!G343)*$A$400</f>
        <v>0</v>
      </c>
      <c r="I400" s="31">
        <f>('Daten SFK'!H343)*$A$400</f>
        <v>0</v>
      </c>
      <c r="J400" s="31">
        <f>('Daten SFK'!I343)*$A$400</f>
        <v>0</v>
      </c>
      <c r="K400" s="31">
        <f>('Daten SFK'!J343)*$A$400</f>
        <v>0</v>
      </c>
      <c r="L400" s="31">
        <f>('Daten SFK'!K343)*$A$400</f>
        <v>0</v>
      </c>
      <c r="M400" s="31">
        <f>('Daten SFK'!L343)*$A$400</f>
        <v>0</v>
      </c>
      <c r="N400" s="31">
        <f>('Daten SFK'!M343)*$A$400</f>
        <v>0</v>
      </c>
      <c r="O400" s="31">
        <f>('Daten SFK'!N343)*$A$400</f>
        <v>0</v>
      </c>
      <c r="P400" s="31">
        <f>('Daten SFK'!O343)*$A$400</f>
        <v>0</v>
      </c>
      <c r="Q400" s="31">
        <f>('Daten SFK'!P343)*$A$400</f>
        <v>0</v>
      </c>
      <c r="R400" s="31">
        <f>('Daten SFK'!Q343)*$A$400</f>
        <v>0</v>
      </c>
      <c r="S400" s="31">
        <f>('Daten SFK'!R343)*$A$400</f>
        <v>0</v>
      </c>
      <c r="T400" s="31">
        <f>('Daten SFK'!S343)*$A$400</f>
        <v>0</v>
      </c>
      <c r="U400" s="31">
        <f>('Daten SFK'!T343)*$A$400</f>
        <v>0</v>
      </c>
      <c r="V400" s="31">
        <f>('Daten SFK'!U343)*$A$400</f>
        <v>0</v>
      </c>
      <c r="W400" s="31">
        <f>('Daten SFK'!V343)*$A$400</f>
        <v>0</v>
      </c>
      <c r="X400" s="14"/>
      <c r="Y400" s="35">
        <v>4</v>
      </c>
    </row>
    <row r="401" spans="1:25" x14ac:dyDescent="0.25">
      <c r="A401" s="25">
        <v>0</v>
      </c>
      <c r="B401" s="70"/>
      <c r="C401" s="29" t="str">
        <f>'Daten SFK'!B344</f>
        <v>Stöcker, Schildmakrele</v>
      </c>
      <c r="D401" s="31">
        <f>('Daten SFK'!C344)*$A$401</f>
        <v>0</v>
      </c>
      <c r="E401" s="31">
        <f>('Daten SFK'!D344)*$A$401</f>
        <v>0</v>
      </c>
      <c r="F401" s="31">
        <f>('Daten SFK'!E344)*$A$401</f>
        <v>0</v>
      </c>
      <c r="G401" s="31">
        <f>('Daten SFK'!F344)*$A$401</f>
        <v>0</v>
      </c>
      <c r="H401" s="31">
        <f>('Daten SFK'!G344)*$A$401</f>
        <v>0</v>
      </c>
      <c r="I401" s="31">
        <f>('Daten SFK'!H344)*$A$401</f>
        <v>0</v>
      </c>
      <c r="J401" s="31">
        <f>('Daten SFK'!I344)*$A$401</f>
        <v>0</v>
      </c>
      <c r="K401" s="31">
        <f>('Daten SFK'!J344)*$A$401</f>
        <v>0</v>
      </c>
      <c r="L401" s="31">
        <f>('Daten SFK'!K344)*$A$401</f>
        <v>0</v>
      </c>
      <c r="M401" s="31">
        <f>('Daten SFK'!L344)*$A$401</f>
        <v>0</v>
      </c>
      <c r="N401" s="31">
        <f>('Daten SFK'!M344)*$A$401</f>
        <v>0</v>
      </c>
      <c r="O401" s="31">
        <f>('Daten SFK'!N344)*$A$401</f>
        <v>0</v>
      </c>
      <c r="P401" s="31">
        <f>('Daten SFK'!O344)*$A$401</f>
        <v>0</v>
      </c>
      <c r="Q401" s="31">
        <f>('Daten SFK'!P344)*$A$401</f>
        <v>0</v>
      </c>
      <c r="R401" s="31">
        <f>('Daten SFK'!Q344)*$A$401</f>
        <v>0</v>
      </c>
      <c r="S401" s="31">
        <f>('Daten SFK'!R344)*$A$401</f>
        <v>0</v>
      </c>
      <c r="T401" s="31">
        <f>('Daten SFK'!S344)*$A$401</f>
        <v>0</v>
      </c>
      <c r="U401" s="31">
        <f>('Daten SFK'!T344)*$A$401</f>
        <v>0</v>
      </c>
      <c r="V401" s="31">
        <f>('Daten SFK'!U344)*$A$401</f>
        <v>0</v>
      </c>
      <c r="W401" s="31">
        <f>('Daten SFK'!V344)*$A$401</f>
        <v>0</v>
      </c>
      <c r="X401" s="14"/>
      <c r="Y401" s="35">
        <v>4</v>
      </c>
    </row>
    <row r="402" spans="1:25" x14ac:dyDescent="0.25">
      <c r="A402" s="25">
        <v>0</v>
      </c>
      <c r="B402" s="70"/>
      <c r="C402" s="29" t="str">
        <f>'Daten SFK'!B345</f>
        <v>Stockfisch</v>
      </c>
      <c r="D402" s="31">
        <f>('Daten SFK'!C345)*$A$402</f>
        <v>0</v>
      </c>
      <c r="E402" s="31">
        <f>('Daten SFK'!D345)*$A$402</f>
        <v>0</v>
      </c>
      <c r="F402" s="31">
        <f>('Daten SFK'!E345)*$A$402</f>
        <v>0</v>
      </c>
      <c r="G402" s="31">
        <f>('Daten SFK'!F345)*$A$402</f>
        <v>0</v>
      </c>
      <c r="H402" s="31">
        <f>('Daten SFK'!G345)*$A$402</f>
        <v>0</v>
      </c>
      <c r="I402" s="31">
        <f>('Daten SFK'!H345)*$A$402</f>
        <v>0</v>
      </c>
      <c r="J402" s="31">
        <f>('Daten SFK'!I345)*$A$402</f>
        <v>0</v>
      </c>
      <c r="K402" s="31">
        <f>('Daten SFK'!J345)*$A$402</f>
        <v>0</v>
      </c>
      <c r="L402" s="31">
        <f>('Daten SFK'!K345)*$A$402</f>
        <v>0</v>
      </c>
      <c r="M402" s="31">
        <f>('Daten SFK'!L345)*$A$402</f>
        <v>0</v>
      </c>
      <c r="N402" s="31">
        <f>('Daten SFK'!M345)*$A$402</f>
        <v>0</v>
      </c>
      <c r="O402" s="31">
        <f>('Daten SFK'!N345)*$A$402</f>
        <v>0</v>
      </c>
      <c r="P402" s="31">
        <f>('Daten SFK'!O345)*$A$402</f>
        <v>0</v>
      </c>
      <c r="Q402" s="31">
        <f>('Daten SFK'!P345)*$A$402</f>
        <v>0</v>
      </c>
      <c r="R402" s="31">
        <f>('Daten SFK'!Q345)*$A$402</f>
        <v>0</v>
      </c>
      <c r="S402" s="31">
        <f>('Daten SFK'!R345)*$A$402</f>
        <v>0</v>
      </c>
      <c r="T402" s="31">
        <f>('Daten SFK'!S345)*$A$402</f>
        <v>0</v>
      </c>
      <c r="U402" s="31">
        <f>('Daten SFK'!T345)*$A$402</f>
        <v>0</v>
      </c>
      <c r="V402" s="31">
        <f>('Daten SFK'!U345)*$A$402</f>
        <v>0</v>
      </c>
      <c r="W402" s="31">
        <f>('Daten SFK'!V345)*$A$402</f>
        <v>0</v>
      </c>
      <c r="X402" s="14"/>
      <c r="Y402" s="35">
        <v>4</v>
      </c>
    </row>
    <row r="403" spans="1:25" x14ac:dyDescent="0.25">
      <c r="A403" s="25">
        <v>0</v>
      </c>
      <c r="B403" s="70"/>
      <c r="C403" s="29" t="str">
        <f>'Daten SFK'!B346</f>
        <v>Straucherbse. Taubenerbse. Samen. trocken</v>
      </c>
      <c r="D403" s="31">
        <f>('Daten SFK'!C346)*$A$403</f>
        <v>0</v>
      </c>
      <c r="E403" s="31">
        <f>('Daten SFK'!D346)*$A$403</f>
        <v>0</v>
      </c>
      <c r="F403" s="31">
        <f>('Daten SFK'!E346)*$A$403</f>
        <v>0</v>
      </c>
      <c r="G403" s="31">
        <f>('Daten SFK'!F346)*$A$403</f>
        <v>0</v>
      </c>
      <c r="H403" s="31">
        <f>('Daten SFK'!G346)*$A$403</f>
        <v>0</v>
      </c>
      <c r="I403" s="31">
        <f>('Daten SFK'!H346)*$A$403</f>
        <v>0</v>
      </c>
      <c r="J403" s="31">
        <f>('Daten SFK'!I346)*$A$403</f>
        <v>0</v>
      </c>
      <c r="K403" s="31">
        <f>('Daten SFK'!J346)*$A$403</f>
        <v>0</v>
      </c>
      <c r="L403" s="31">
        <f>('Daten SFK'!K346)*$A$403</f>
        <v>0</v>
      </c>
      <c r="M403" s="31">
        <f>('Daten SFK'!L346)*$A$403</f>
        <v>0</v>
      </c>
      <c r="N403" s="31">
        <f>('Daten SFK'!M346)*$A$403</f>
        <v>0</v>
      </c>
      <c r="O403" s="31">
        <f>('Daten SFK'!N346)*$A$403</f>
        <v>0</v>
      </c>
      <c r="P403" s="31">
        <f>('Daten SFK'!O346)*$A$403</f>
        <v>0</v>
      </c>
      <c r="Q403" s="31">
        <f>('Daten SFK'!P346)*$A$403</f>
        <v>0</v>
      </c>
      <c r="R403" s="31">
        <f>('Daten SFK'!Q346)*$A$403</f>
        <v>0</v>
      </c>
      <c r="S403" s="31">
        <f>('Daten SFK'!R346)*$A$403</f>
        <v>0</v>
      </c>
      <c r="T403" s="31">
        <f>('Daten SFK'!S346)*$A$403</f>
        <v>0</v>
      </c>
      <c r="U403" s="31">
        <f>('Daten SFK'!T346)*$A$403</f>
        <v>0</v>
      </c>
      <c r="V403" s="31">
        <f>('Daten SFK'!U346)*$A$403</f>
        <v>0</v>
      </c>
      <c r="W403" s="31">
        <f>('Daten SFK'!V346)*$A$403</f>
        <v>0</v>
      </c>
      <c r="X403" s="14"/>
      <c r="Y403" s="35">
        <v>4</v>
      </c>
    </row>
    <row r="404" spans="1:25" x14ac:dyDescent="0.25">
      <c r="A404" s="25">
        <v>0</v>
      </c>
      <c r="B404" s="70"/>
      <c r="C404" s="29" t="str">
        <f>'Daten SFK'!B347</f>
        <v>Taubnessel. weiss</v>
      </c>
      <c r="D404" s="31">
        <f>('Daten SFK'!C347)*$A$404</f>
        <v>0</v>
      </c>
      <c r="E404" s="31">
        <f>('Daten SFK'!D347)*$A$404</f>
        <v>0</v>
      </c>
      <c r="F404" s="31">
        <f>('Daten SFK'!E347)*$A$404</f>
        <v>0</v>
      </c>
      <c r="G404" s="31">
        <f>('Daten SFK'!F347)*$A$404</f>
        <v>0</v>
      </c>
      <c r="H404" s="31">
        <f>('Daten SFK'!G347)*$A$404</f>
        <v>0</v>
      </c>
      <c r="I404" s="31">
        <f>('Daten SFK'!H347)*$A$404</f>
        <v>0</v>
      </c>
      <c r="J404" s="31">
        <f>('Daten SFK'!I347)*$A$404</f>
        <v>0</v>
      </c>
      <c r="K404" s="31">
        <f>('Daten SFK'!J347)*$A$404</f>
        <v>0</v>
      </c>
      <c r="L404" s="31">
        <f>('Daten SFK'!K347)*$A$404</f>
        <v>0</v>
      </c>
      <c r="M404" s="31">
        <f>('Daten SFK'!L347)*$A$404</f>
        <v>0</v>
      </c>
      <c r="N404" s="31">
        <f>('Daten SFK'!M347)*$A$404</f>
        <v>0</v>
      </c>
      <c r="O404" s="31">
        <f>('Daten SFK'!N347)*$A$404</f>
        <v>0</v>
      </c>
      <c r="P404" s="31">
        <f>('Daten SFK'!O347)*$A$404</f>
        <v>0</v>
      </c>
      <c r="Q404" s="31">
        <f>('Daten SFK'!P347)*$A$404</f>
        <v>0</v>
      </c>
      <c r="R404" s="31">
        <f>('Daten SFK'!Q347)*$A$404</f>
        <v>0</v>
      </c>
      <c r="S404" s="31">
        <f>('Daten SFK'!R347)*$A$404</f>
        <v>0</v>
      </c>
      <c r="T404" s="31">
        <f>('Daten SFK'!S347)*$A$404</f>
        <v>0</v>
      </c>
      <c r="U404" s="31">
        <f>('Daten SFK'!T347)*$A$404</f>
        <v>0</v>
      </c>
      <c r="V404" s="31">
        <f>('Daten SFK'!U347)*$A$404</f>
        <v>0</v>
      </c>
      <c r="W404" s="31">
        <f>('Daten SFK'!V347)*$A$404</f>
        <v>0</v>
      </c>
      <c r="X404" s="14"/>
      <c r="Y404" s="35">
        <v>4</v>
      </c>
    </row>
    <row r="405" spans="1:25" x14ac:dyDescent="0.25">
      <c r="A405" s="25">
        <v>0</v>
      </c>
      <c r="B405" s="70"/>
      <c r="C405" s="29" t="str">
        <f>'Daten SFK'!B348</f>
        <v>Thunfisch</v>
      </c>
      <c r="D405" s="31">
        <f>('Daten SFK'!C348)*$A$405</f>
        <v>0</v>
      </c>
      <c r="E405" s="31">
        <f>('Daten SFK'!D348)*$A$405</f>
        <v>0</v>
      </c>
      <c r="F405" s="31">
        <f>('Daten SFK'!E348)*$A$405</f>
        <v>0</v>
      </c>
      <c r="G405" s="31">
        <f>('Daten SFK'!F348)*$A$405</f>
        <v>0</v>
      </c>
      <c r="H405" s="31">
        <f>('Daten SFK'!G348)*$A$405</f>
        <v>0</v>
      </c>
      <c r="I405" s="31">
        <f>('Daten SFK'!H348)*$A$405</f>
        <v>0</v>
      </c>
      <c r="J405" s="31">
        <f>('Daten SFK'!I348)*$A$405</f>
        <v>0</v>
      </c>
      <c r="K405" s="31">
        <f>('Daten SFK'!J348)*$A$405</f>
        <v>0</v>
      </c>
      <c r="L405" s="31">
        <f>('Daten SFK'!K348)*$A$405</f>
        <v>0</v>
      </c>
      <c r="M405" s="31">
        <f>('Daten SFK'!L348)*$A$405</f>
        <v>0</v>
      </c>
      <c r="N405" s="31">
        <f>('Daten SFK'!M348)*$A$405</f>
        <v>0</v>
      </c>
      <c r="O405" s="31">
        <f>('Daten SFK'!N348)*$A$405</f>
        <v>0</v>
      </c>
      <c r="P405" s="31">
        <f>('Daten SFK'!O348)*$A$405</f>
        <v>0</v>
      </c>
      <c r="Q405" s="31">
        <f>('Daten SFK'!P348)*$A$405</f>
        <v>0</v>
      </c>
      <c r="R405" s="31">
        <f>('Daten SFK'!Q348)*$A$405</f>
        <v>0</v>
      </c>
      <c r="S405" s="31">
        <f>('Daten SFK'!R348)*$A$405</f>
        <v>0</v>
      </c>
      <c r="T405" s="31">
        <f>('Daten SFK'!S348)*$A$405</f>
        <v>0</v>
      </c>
      <c r="U405" s="31">
        <f>('Daten SFK'!T348)*$A$405</f>
        <v>0</v>
      </c>
      <c r="V405" s="31">
        <f>('Daten SFK'!U348)*$A$405</f>
        <v>0</v>
      </c>
      <c r="W405" s="31">
        <f>('Daten SFK'!V348)*$A$405</f>
        <v>0</v>
      </c>
      <c r="X405" s="14"/>
      <c r="Y405" s="35">
        <v>4</v>
      </c>
    </row>
    <row r="406" spans="1:25" x14ac:dyDescent="0.25">
      <c r="A406" s="25">
        <v>0</v>
      </c>
      <c r="B406" s="70"/>
      <c r="C406" s="29" t="str">
        <f>'Daten SFK'!B349</f>
        <v>Thunfisch in Öl</v>
      </c>
      <c r="D406" s="31">
        <f>('Daten SFK'!C349)*$A$406</f>
        <v>0</v>
      </c>
      <c r="E406" s="31">
        <f>('Daten SFK'!D349)*$A$406</f>
        <v>0</v>
      </c>
      <c r="F406" s="31">
        <f>('Daten SFK'!E349)*$A$406</f>
        <v>0</v>
      </c>
      <c r="G406" s="31">
        <f>('Daten SFK'!F349)*$A$406</f>
        <v>0</v>
      </c>
      <c r="H406" s="31">
        <f>('Daten SFK'!G349)*$A$406</f>
        <v>0</v>
      </c>
      <c r="I406" s="31">
        <f>('Daten SFK'!H349)*$A$406</f>
        <v>0</v>
      </c>
      <c r="J406" s="31">
        <f>('Daten SFK'!I349)*$A$406</f>
        <v>0</v>
      </c>
      <c r="K406" s="31">
        <f>('Daten SFK'!J349)*$A$406</f>
        <v>0</v>
      </c>
      <c r="L406" s="31">
        <f>('Daten SFK'!K349)*$A$406</f>
        <v>0</v>
      </c>
      <c r="M406" s="31">
        <f>('Daten SFK'!L349)*$A$406</f>
        <v>0</v>
      </c>
      <c r="N406" s="31">
        <f>('Daten SFK'!M349)*$A$406</f>
        <v>0</v>
      </c>
      <c r="O406" s="31">
        <f>('Daten SFK'!N349)*$A$406</f>
        <v>0</v>
      </c>
      <c r="P406" s="31">
        <f>('Daten SFK'!O349)*$A$406</f>
        <v>0</v>
      </c>
      <c r="Q406" s="31">
        <f>('Daten SFK'!P349)*$A$406</f>
        <v>0</v>
      </c>
      <c r="R406" s="31">
        <f>('Daten SFK'!Q349)*$A$406</f>
        <v>0</v>
      </c>
      <c r="S406" s="31">
        <f>('Daten SFK'!R349)*$A$406</f>
        <v>0</v>
      </c>
      <c r="T406" s="31">
        <f>('Daten SFK'!S349)*$A$406</f>
        <v>0</v>
      </c>
      <c r="U406" s="31">
        <f>('Daten SFK'!T349)*$A$406</f>
        <v>0</v>
      </c>
      <c r="V406" s="31">
        <f>('Daten SFK'!U349)*$A$406</f>
        <v>0</v>
      </c>
      <c r="W406" s="31">
        <f>('Daten SFK'!V349)*$A$406</f>
        <v>0</v>
      </c>
      <c r="X406" s="14"/>
      <c r="Y406" s="35">
        <v>4</v>
      </c>
    </row>
    <row r="407" spans="1:25" x14ac:dyDescent="0.25">
      <c r="A407" s="25">
        <v>0</v>
      </c>
      <c r="B407" s="70"/>
      <c r="C407" s="29" t="str">
        <f>'Daten SFK'!B350</f>
        <v>Tilsiter. 30% Fett</v>
      </c>
      <c r="D407" s="31">
        <f>('Daten SFK'!C350)*$A$407</f>
        <v>0</v>
      </c>
      <c r="E407" s="31">
        <f>('Daten SFK'!D350)*$A$407</f>
        <v>0</v>
      </c>
      <c r="F407" s="31">
        <f>('Daten SFK'!E350)*$A$407</f>
        <v>0</v>
      </c>
      <c r="G407" s="31">
        <f>('Daten SFK'!F350)*$A$407</f>
        <v>0</v>
      </c>
      <c r="H407" s="31">
        <f>('Daten SFK'!G350)*$A$407</f>
        <v>0</v>
      </c>
      <c r="I407" s="31">
        <f>('Daten SFK'!H350)*$A$407</f>
        <v>0</v>
      </c>
      <c r="J407" s="31">
        <f>('Daten SFK'!I350)*$A$407</f>
        <v>0</v>
      </c>
      <c r="K407" s="31">
        <f>('Daten SFK'!J350)*$A$407</f>
        <v>0</v>
      </c>
      <c r="L407" s="31">
        <f>('Daten SFK'!K350)*$A$407</f>
        <v>0</v>
      </c>
      <c r="M407" s="31">
        <f>('Daten SFK'!L350)*$A$407</f>
        <v>0</v>
      </c>
      <c r="N407" s="31">
        <f>('Daten SFK'!M350)*$A$407</f>
        <v>0</v>
      </c>
      <c r="O407" s="31">
        <f>('Daten SFK'!N350)*$A$407</f>
        <v>0</v>
      </c>
      <c r="P407" s="31">
        <f>('Daten SFK'!O350)*$A$407</f>
        <v>0</v>
      </c>
      <c r="Q407" s="31">
        <f>('Daten SFK'!P350)*$A$407</f>
        <v>0</v>
      </c>
      <c r="R407" s="31">
        <f>('Daten SFK'!Q350)*$A$407</f>
        <v>0</v>
      </c>
      <c r="S407" s="31">
        <f>('Daten SFK'!R350)*$A$407</f>
        <v>0</v>
      </c>
      <c r="T407" s="31">
        <f>('Daten SFK'!S350)*$A$407</f>
        <v>0</v>
      </c>
      <c r="U407" s="31">
        <f>('Daten SFK'!T350)*$A$407</f>
        <v>0</v>
      </c>
      <c r="V407" s="31">
        <f>('Daten SFK'!U350)*$A$407</f>
        <v>0</v>
      </c>
      <c r="W407" s="31">
        <f>('Daten SFK'!V350)*$A$407</f>
        <v>0</v>
      </c>
      <c r="X407" s="14"/>
      <c r="Y407" s="35">
        <v>4</v>
      </c>
    </row>
    <row r="408" spans="1:25" x14ac:dyDescent="0.25">
      <c r="A408" s="25">
        <v>0</v>
      </c>
      <c r="B408" s="70"/>
      <c r="C408" s="29" t="str">
        <f>'Daten SFK'!B351</f>
        <v>Tilsiter. 45% Fett i. Tr.</v>
      </c>
      <c r="D408" s="31">
        <f>('Daten SFK'!C351)*$A$408</f>
        <v>0</v>
      </c>
      <c r="E408" s="31">
        <f>('Daten SFK'!D351)*$A$408</f>
        <v>0</v>
      </c>
      <c r="F408" s="31">
        <f>('Daten SFK'!E351)*$A$408</f>
        <v>0</v>
      </c>
      <c r="G408" s="31">
        <f>('Daten SFK'!F351)*$A$408</f>
        <v>0</v>
      </c>
      <c r="H408" s="31">
        <f>('Daten SFK'!G351)*$A$408</f>
        <v>0</v>
      </c>
      <c r="I408" s="31">
        <f>('Daten SFK'!H351)*$A$408</f>
        <v>0</v>
      </c>
      <c r="J408" s="31">
        <f>('Daten SFK'!I351)*$A$408</f>
        <v>0</v>
      </c>
      <c r="K408" s="31">
        <f>('Daten SFK'!J351)*$A$408</f>
        <v>0</v>
      </c>
      <c r="L408" s="31">
        <f>('Daten SFK'!K351)*$A$408</f>
        <v>0</v>
      </c>
      <c r="M408" s="31">
        <f>('Daten SFK'!L351)*$A$408</f>
        <v>0</v>
      </c>
      <c r="N408" s="31">
        <f>('Daten SFK'!M351)*$A$408</f>
        <v>0</v>
      </c>
      <c r="O408" s="31">
        <f>('Daten SFK'!N351)*$A$408</f>
        <v>0</v>
      </c>
      <c r="P408" s="31">
        <f>('Daten SFK'!O351)*$A$408</f>
        <v>0</v>
      </c>
      <c r="Q408" s="31">
        <f>('Daten SFK'!P351)*$A$408</f>
        <v>0</v>
      </c>
      <c r="R408" s="31">
        <f>('Daten SFK'!Q351)*$A$408</f>
        <v>0</v>
      </c>
      <c r="S408" s="31">
        <f>('Daten SFK'!R351)*$A$408</f>
        <v>0</v>
      </c>
      <c r="T408" s="31">
        <f>('Daten SFK'!S351)*$A$408</f>
        <v>0</v>
      </c>
      <c r="U408" s="31">
        <f>('Daten SFK'!T351)*$A$408</f>
        <v>0</v>
      </c>
      <c r="V408" s="31">
        <f>('Daten SFK'!U351)*$A$408</f>
        <v>0</v>
      </c>
      <c r="W408" s="31">
        <f>('Daten SFK'!V351)*$A$408</f>
        <v>0</v>
      </c>
      <c r="X408" s="14"/>
      <c r="Y408" s="35">
        <v>4</v>
      </c>
    </row>
    <row r="409" spans="1:25" x14ac:dyDescent="0.25">
      <c r="A409" s="25">
        <v>0</v>
      </c>
      <c r="B409" s="70"/>
      <c r="C409" s="29" t="str">
        <f>'Daten SFK'!B352</f>
        <v>Tomate</v>
      </c>
      <c r="D409" s="31">
        <f>('Daten SFK'!C352)*$A$409</f>
        <v>0</v>
      </c>
      <c r="E409" s="31">
        <f>('Daten SFK'!D352)*$A$409</f>
        <v>0</v>
      </c>
      <c r="F409" s="31">
        <f>('Daten SFK'!E352)*$A$409</f>
        <v>0</v>
      </c>
      <c r="G409" s="31">
        <f>('Daten SFK'!F352)*$A$409</f>
        <v>0</v>
      </c>
      <c r="H409" s="31">
        <f>('Daten SFK'!G352)*$A$409</f>
        <v>0</v>
      </c>
      <c r="I409" s="31">
        <f>('Daten SFK'!H352)*$A$409</f>
        <v>0</v>
      </c>
      <c r="J409" s="31">
        <f>('Daten SFK'!I352)*$A$409</f>
        <v>0</v>
      </c>
      <c r="K409" s="31">
        <f>('Daten SFK'!J352)*$A$409</f>
        <v>0</v>
      </c>
      <c r="L409" s="31">
        <f>('Daten SFK'!K352)*$A$409</f>
        <v>0</v>
      </c>
      <c r="M409" s="31">
        <f>('Daten SFK'!L352)*$A$409</f>
        <v>0</v>
      </c>
      <c r="N409" s="31">
        <f>('Daten SFK'!M352)*$A$409</f>
        <v>0</v>
      </c>
      <c r="O409" s="31">
        <f>('Daten SFK'!N352)*$A$409</f>
        <v>0</v>
      </c>
      <c r="P409" s="31">
        <f>('Daten SFK'!O352)*$A$409</f>
        <v>0</v>
      </c>
      <c r="Q409" s="31">
        <f>('Daten SFK'!P352)*$A$409</f>
        <v>0</v>
      </c>
      <c r="R409" s="31">
        <f>('Daten SFK'!Q352)*$A$409</f>
        <v>0</v>
      </c>
      <c r="S409" s="31">
        <f>('Daten SFK'!R352)*$A$409</f>
        <v>0</v>
      </c>
      <c r="T409" s="31">
        <f>('Daten SFK'!S352)*$A$409</f>
        <v>0</v>
      </c>
      <c r="U409" s="31">
        <f>('Daten SFK'!T352)*$A$409</f>
        <v>0</v>
      </c>
      <c r="V409" s="31">
        <f>('Daten SFK'!U352)*$A$409</f>
        <v>0</v>
      </c>
      <c r="W409" s="31">
        <f>('Daten SFK'!V352)*$A$409</f>
        <v>0</v>
      </c>
      <c r="X409" s="14"/>
      <c r="Y409" s="35">
        <v>4</v>
      </c>
    </row>
    <row r="410" spans="1:25" x14ac:dyDescent="0.25">
      <c r="A410" s="25">
        <v>0</v>
      </c>
      <c r="B410" s="70"/>
      <c r="C410" s="29" t="str">
        <f>'Daten SFK'!B353</f>
        <v>Tomaten, in Dose</v>
      </c>
      <c r="D410" s="31">
        <f>('Daten SFK'!C353)*$A$410</f>
        <v>0</v>
      </c>
      <c r="E410" s="31">
        <f>('Daten SFK'!D353)*$A$410</f>
        <v>0</v>
      </c>
      <c r="F410" s="31">
        <f>('Daten SFK'!E353)*$A$410</f>
        <v>0</v>
      </c>
      <c r="G410" s="31">
        <f>('Daten SFK'!F353)*$A$410</f>
        <v>0</v>
      </c>
      <c r="H410" s="31">
        <f>('Daten SFK'!G353)*$A$410</f>
        <v>0</v>
      </c>
      <c r="I410" s="31">
        <f>('Daten SFK'!H353)*$A$410</f>
        <v>0</v>
      </c>
      <c r="J410" s="31">
        <f>('Daten SFK'!I353)*$A$410</f>
        <v>0</v>
      </c>
      <c r="K410" s="31">
        <f>('Daten SFK'!J353)*$A$410</f>
        <v>0</v>
      </c>
      <c r="L410" s="31">
        <f>('Daten SFK'!K353)*$A$410</f>
        <v>0</v>
      </c>
      <c r="M410" s="31">
        <f>('Daten SFK'!L353)*$A$410</f>
        <v>0</v>
      </c>
      <c r="N410" s="31">
        <f>('Daten SFK'!M353)*$A$410</f>
        <v>0</v>
      </c>
      <c r="O410" s="31">
        <f>('Daten SFK'!N353)*$A$410</f>
        <v>0</v>
      </c>
      <c r="P410" s="31">
        <f>('Daten SFK'!O353)*$A$410</f>
        <v>0</v>
      </c>
      <c r="Q410" s="31">
        <f>('Daten SFK'!P353)*$A$410</f>
        <v>0</v>
      </c>
      <c r="R410" s="31">
        <f>('Daten SFK'!Q353)*$A$410</f>
        <v>0</v>
      </c>
      <c r="S410" s="31">
        <f>('Daten SFK'!R353)*$A$410</f>
        <v>0</v>
      </c>
      <c r="T410" s="31">
        <f>('Daten SFK'!S353)*$A$410</f>
        <v>0</v>
      </c>
      <c r="U410" s="31">
        <f>('Daten SFK'!T353)*$A$410</f>
        <v>0</v>
      </c>
      <c r="V410" s="31">
        <f>('Daten SFK'!U353)*$A$410</f>
        <v>0</v>
      </c>
      <c r="W410" s="31">
        <f>('Daten SFK'!V353)*$A$410</f>
        <v>0</v>
      </c>
      <c r="X410" s="14"/>
      <c r="Y410" s="35">
        <v>4</v>
      </c>
    </row>
    <row r="411" spans="1:25" x14ac:dyDescent="0.25">
      <c r="A411" s="25">
        <v>0</v>
      </c>
      <c r="B411" s="70"/>
      <c r="C411" s="29" t="str">
        <f>'Daten SFK'!B354</f>
        <v>Tomatensaft, Handelsware</v>
      </c>
      <c r="D411" s="31">
        <f>('Daten SFK'!C354)*$A$411</f>
        <v>0</v>
      </c>
      <c r="E411" s="31">
        <f>('Daten SFK'!D354)*$A$411</f>
        <v>0</v>
      </c>
      <c r="F411" s="31">
        <f>('Daten SFK'!E354)*$A$411</f>
        <v>0</v>
      </c>
      <c r="G411" s="31">
        <f>('Daten SFK'!F354)*$A$411</f>
        <v>0</v>
      </c>
      <c r="H411" s="31">
        <f>('Daten SFK'!G354)*$A$411</f>
        <v>0</v>
      </c>
      <c r="I411" s="31">
        <f>('Daten SFK'!H354)*$A$411</f>
        <v>0</v>
      </c>
      <c r="J411" s="31">
        <f>('Daten SFK'!I354)*$A$411</f>
        <v>0</v>
      </c>
      <c r="K411" s="31">
        <f>('Daten SFK'!J354)*$A$411</f>
        <v>0</v>
      </c>
      <c r="L411" s="31">
        <f>('Daten SFK'!K354)*$A$411</f>
        <v>0</v>
      </c>
      <c r="M411" s="31">
        <f>('Daten SFK'!L354)*$A$411</f>
        <v>0</v>
      </c>
      <c r="N411" s="31">
        <f>('Daten SFK'!M354)*$A$411</f>
        <v>0</v>
      </c>
      <c r="O411" s="31">
        <f>('Daten SFK'!N354)*$A$411</f>
        <v>0</v>
      </c>
      <c r="P411" s="31">
        <f>('Daten SFK'!O354)*$A$411</f>
        <v>0</v>
      </c>
      <c r="Q411" s="31">
        <f>('Daten SFK'!P354)*$A$411</f>
        <v>0</v>
      </c>
      <c r="R411" s="31">
        <f>('Daten SFK'!Q354)*$A$411</f>
        <v>0</v>
      </c>
      <c r="S411" s="31">
        <f>('Daten SFK'!R354)*$A$411</f>
        <v>0</v>
      </c>
      <c r="T411" s="31">
        <f>('Daten SFK'!S354)*$A$411</f>
        <v>0</v>
      </c>
      <c r="U411" s="31">
        <f>('Daten SFK'!T354)*$A$411</f>
        <v>0</v>
      </c>
      <c r="V411" s="31">
        <f>('Daten SFK'!U354)*$A$411</f>
        <v>0</v>
      </c>
      <c r="W411" s="31">
        <f>('Daten SFK'!V354)*$A$411</f>
        <v>0</v>
      </c>
      <c r="X411" s="14"/>
      <c r="Y411" s="35">
        <v>4</v>
      </c>
    </row>
    <row r="412" spans="1:25" x14ac:dyDescent="0.25">
      <c r="A412" s="25">
        <v>0</v>
      </c>
      <c r="B412" s="70"/>
      <c r="C412" s="29" t="str">
        <f>'Daten SFK'!B355</f>
        <v>Triticale</v>
      </c>
      <c r="D412" s="31">
        <f>('Daten SFK'!C355)*$A$412</f>
        <v>0</v>
      </c>
      <c r="E412" s="31">
        <f>('Daten SFK'!D355)*$A$412</f>
        <v>0</v>
      </c>
      <c r="F412" s="31">
        <f>('Daten SFK'!E355)*$A$412</f>
        <v>0</v>
      </c>
      <c r="G412" s="31">
        <f>('Daten SFK'!F355)*$A$412</f>
        <v>0</v>
      </c>
      <c r="H412" s="31">
        <f>('Daten SFK'!G355)*$A$412</f>
        <v>0</v>
      </c>
      <c r="I412" s="31">
        <f>('Daten SFK'!H355)*$A$412</f>
        <v>0</v>
      </c>
      <c r="J412" s="31">
        <f>('Daten SFK'!I355)*$A$412</f>
        <v>0</v>
      </c>
      <c r="K412" s="31">
        <f>('Daten SFK'!J355)*$A$412</f>
        <v>0</v>
      </c>
      <c r="L412" s="31">
        <f>('Daten SFK'!K355)*$A$412</f>
        <v>0</v>
      </c>
      <c r="M412" s="31">
        <f>('Daten SFK'!L355)*$A$412</f>
        <v>0</v>
      </c>
      <c r="N412" s="31">
        <f>('Daten SFK'!M355)*$A$412</f>
        <v>0</v>
      </c>
      <c r="O412" s="31">
        <f>('Daten SFK'!N355)*$A$412</f>
        <v>0</v>
      </c>
      <c r="P412" s="31">
        <f>('Daten SFK'!O355)*$A$412</f>
        <v>0</v>
      </c>
      <c r="Q412" s="31">
        <f>('Daten SFK'!P355)*$A$412</f>
        <v>0</v>
      </c>
      <c r="R412" s="31">
        <f>('Daten SFK'!Q355)*$A$412</f>
        <v>0</v>
      </c>
      <c r="S412" s="31">
        <f>('Daten SFK'!R355)*$A$412</f>
        <v>0</v>
      </c>
      <c r="T412" s="31">
        <f>('Daten SFK'!S355)*$A$412</f>
        <v>0</v>
      </c>
      <c r="U412" s="31">
        <f>('Daten SFK'!T355)*$A$412</f>
        <v>0</v>
      </c>
      <c r="V412" s="31">
        <f>('Daten SFK'!U355)*$A$412</f>
        <v>0</v>
      </c>
      <c r="W412" s="31">
        <f>('Daten SFK'!V355)*$A$412</f>
        <v>0</v>
      </c>
      <c r="X412" s="14"/>
      <c r="Y412" s="35">
        <v>4</v>
      </c>
    </row>
    <row r="413" spans="1:25" x14ac:dyDescent="0.25">
      <c r="A413" s="25">
        <v>0</v>
      </c>
      <c r="B413" s="70"/>
      <c r="C413" s="29" t="str">
        <f>'Daten SFK'!B356</f>
        <v>Trockenmagermilch</v>
      </c>
      <c r="D413" s="31">
        <f>('Daten SFK'!C356)*$A$413</f>
        <v>0</v>
      </c>
      <c r="E413" s="31">
        <f>('Daten SFK'!D356)*$A$413</f>
        <v>0</v>
      </c>
      <c r="F413" s="31">
        <f>('Daten SFK'!E356)*$A$413</f>
        <v>0</v>
      </c>
      <c r="G413" s="31">
        <f>('Daten SFK'!F356)*$A$413</f>
        <v>0</v>
      </c>
      <c r="H413" s="31">
        <f>('Daten SFK'!G356)*$A$413</f>
        <v>0</v>
      </c>
      <c r="I413" s="31">
        <f>('Daten SFK'!H356)*$A$413</f>
        <v>0</v>
      </c>
      <c r="J413" s="31">
        <f>('Daten SFK'!I356)*$A$413</f>
        <v>0</v>
      </c>
      <c r="K413" s="31">
        <f>('Daten SFK'!J356)*$A$413</f>
        <v>0</v>
      </c>
      <c r="L413" s="31">
        <f>('Daten SFK'!K356)*$A$413</f>
        <v>0</v>
      </c>
      <c r="M413" s="31">
        <f>('Daten SFK'!L356)*$A$413</f>
        <v>0</v>
      </c>
      <c r="N413" s="31">
        <f>('Daten SFK'!M356)*$A$413</f>
        <v>0</v>
      </c>
      <c r="O413" s="31">
        <f>('Daten SFK'!N356)*$A$413</f>
        <v>0</v>
      </c>
      <c r="P413" s="31">
        <f>('Daten SFK'!O356)*$A$413</f>
        <v>0</v>
      </c>
      <c r="Q413" s="31">
        <f>('Daten SFK'!P356)*$A$413</f>
        <v>0</v>
      </c>
      <c r="R413" s="31">
        <f>('Daten SFK'!Q356)*$A$413</f>
        <v>0</v>
      </c>
      <c r="S413" s="31">
        <f>('Daten SFK'!R356)*$A$413</f>
        <v>0</v>
      </c>
      <c r="T413" s="31">
        <f>('Daten SFK'!S356)*$A$413</f>
        <v>0</v>
      </c>
      <c r="U413" s="31">
        <f>('Daten SFK'!T356)*$A$413</f>
        <v>0</v>
      </c>
      <c r="V413" s="31">
        <f>('Daten SFK'!U356)*$A$413</f>
        <v>0</v>
      </c>
      <c r="W413" s="31">
        <f>('Daten SFK'!V356)*$A$413</f>
        <v>0</v>
      </c>
      <c r="X413" s="14"/>
      <c r="Y413" s="35">
        <v>4</v>
      </c>
    </row>
    <row r="414" spans="1:25" x14ac:dyDescent="0.25">
      <c r="A414" s="25">
        <v>0</v>
      </c>
      <c r="B414" s="70"/>
      <c r="C414" s="29" t="str">
        <f>'Daten SFK'!B357</f>
        <v>Trockenmolke. Molkepulver</v>
      </c>
      <c r="D414" s="31">
        <f>('Daten SFK'!C357)*$A$414</f>
        <v>0</v>
      </c>
      <c r="E414" s="31">
        <f>('Daten SFK'!D357)*$A$414</f>
        <v>0</v>
      </c>
      <c r="F414" s="31">
        <f>('Daten SFK'!E357)*$A$414</f>
        <v>0</v>
      </c>
      <c r="G414" s="31">
        <f>('Daten SFK'!F357)*$A$414</f>
        <v>0</v>
      </c>
      <c r="H414" s="31">
        <f>('Daten SFK'!G357)*$A$414</f>
        <v>0</v>
      </c>
      <c r="I414" s="31">
        <f>('Daten SFK'!H357)*$A$414</f>
        <v>0</v>
      </c>
      <c r="J414" s="31">
        <f>('Daten SFK'!I357)*$A$414</f>
        <v>0</v>
      </c>
      <c r="K414" s="31">
        <f>('Daten SFK'!J357)*$A$414</f>
        <v>0</v>
      </c>
      <c r="L414" s="31">
        <f>('Daten SFK'!K357)*$A$414</f>
        <v>0</v>
      </c>
      <c r="M414" s="31">
        <f>('Daten SFK'!L357)*$A$414</f>
        <v>0</v>
      </c>
      <c r="N414" s="31">
        <f>('Daten SFK'!M357)*$A$414</f>
        <v>0</v>
      </c>
      <c r="O414" s="31">
        <f>('Daten SFK'!N357)*$A$414</f>
        <v>0</v>
      </c>
      <c r="P414" s="31">
        <f>('Daten SFK'!O357)*$A$414</f>
        <v>0</v>
      </c>
      <c r="Q414" s="31">
        <f>('Daten SFK'!P357)*$A$414</f>
        <v>0</v>
      </c>
      <c r="R414" s="31">
        <f>('Daten SFK'!Q357)*$A$414</f>
        <v>0</v>
      </c>
      <c r="S414" s="31">
        <f>('Daten SFK'!R357)*$A$414</f>
        <v>0</v>
      </c>
      <c r="T414" s="31">
        <f>('Daten SFK'!S357)*$A$414</f>
        <v>0</v>
      </c>
      <c r="U414" s="31">
        <f>('Daten SFK'!T357)*$A$414</f>
        <v>0</v>
      </c>
      <c r="V414" s="31">
        <f>('Daten SFK'!U357)*$A$414</f>
        <v>0</v>
      </c>
      <c r="W414" s="31">
        <f>('Daten SFK'!V357)*$A$414</f>
        <v>0</v>
      </c>
      <c r="X414" s="14"/>
      <c r="Y414" s="35">
        <v>4</v>
      </c>
    </row>
    <row r="415" spans="1:25" x14ac:dyDescent="0.25">
      <c r="A415" s="25">
        <v>0</v>
      </c>
      <c r="B415" s="70"/>
      <c r="C415" s="29" t="str">
        <f>'Daten SFK'!B358</f>
        <v>Trockenvollmilch</v>
      </c>
      <c r="D415" s="31">
        <f>('Daten SFK'!C358)*$A$415</f>
        <v>0</v>
      </c>
      <c r="E415" s="31">
        <f>('Daten SFK'!D358)*$A$415</f>
        <v>0</v>
      </c>
      <c r="F415" s="31">
        <f>('Daten SFK'!E358)*$A$415</f>
        <v>0</v>
      </c>
      <c r="G415" s="31">
        <f>('Daten SFK'!F358)*$A$415</f>
        <v>0</v>
      </c>
      <c r="H415" s="31">
        <f>('Daten SFK'!G358)*$A$415</f>
        <v>0</v>
      </c>
      <c r="I415" s="31">
        <f>('Daten SFK'!H358)*$A$415</f>
        <v>0</v>
      </c>
      <c r="J415" s="31">
        <f>('Daten SFK'!I358)*$A$415</f>
        <v>0</v>
      </c>
      <c r="K415" s="31">
        <f>('Daten SFK'!J358)*$A$415</f>
        <v>0</v>
      </c>
      <c r="L415" s="31">
        <f>('Daten SFK'!K358)*$A$415</f>
        <v>0</v>
      </c>
      <c r="M415" s="31">
        <f>('Daten SFK'!L358)*$A$415</f>
        <v>0</v>
      </c>
      <c r="N415" s="31">
        <f>('Daten SFK'!M358)*$A$415</f>
        <v>0</v>
      </c>
      <c r="O415" s="31">
        <f>('Daten SFK'!N358)*$A$415</f>
        <v>0</v>
      </c>
      <c r="P415" s="31">
        <f>('Daten SFK'!O358)*$A$415</f>
        <v>0</v>
      </c>
      <c r="Q415" s="31">
        <f>('Daten SFK'!P358)*$A$415</f>
        <v>0</v>
      </c>
      <c r="R415" s="31">
        <f>('Daten SFK'!Q358)*$A$415</f>
        <v>0</v>
      </c>
      <c r="S415" s="31">
        <f>('Daten SFK'!R358)*$A$415</f>
        <v>0</v>
      </c>
      <c r="T415" s="31">
        <f>('Daten SFK'!S358)*$A$415</f>
        <v>0</v>
      </c>
      <c r="U415" s="31">
        <f>('Daten SFK'!T358)*$A$415</f>
        <v>0</v>
      </c>
      <c r="V415" s="31">
        <f>('Daten SFK'!U358)*$A$415</f>
        <v>0</v>
      </c>
      <c r="W415" s="31">
        <f>('Daten SFK'!V358)*$A$415</f>
        <v>0</v>
      </c>
      <c r="X415" s="14"/>
      <c r="Y415" s="35">
        <v>4</v>
      </c>
    </row>
    <row r="416" spans="1:25" x14ac:dyDescent="0.25">
      <c r="A416" s="25">
        <v>0</v>
      </c>
      <c r="B416" s="70"/>
      <c r="C416" s="29" t="str">
        <f>'Daten SFK'!B359</f>
        <v>Trüffel</v>
      </c>
      <c r="D416" s="31">
        <f>('Daten SFK'!C359)*$A$416</f>
        <v>0</v>
      </c>
      <c r="E416" s="31">
        <f>('Daten SFK'!D359)*$A$416</f>
        <v>0</v>
      </c>
      <c r="F416" s="31">
        <f>('Daten SFK'!E359)*$A$416</f>
        <v>0</v>
      </c>
      <c r="G416" s="31">
        <f>('Daten SFK'!F359)*$A$416</f>
        <v>0</v>
      </c>
      <c r="H416" s="31">
        <f>('Daten SFK'!G359)*$A$416</f>
        <v>0</v>
      </c>
      <c r="I416" s="31">
        <f>('Daten SFK'!H359)*$A$416</f>
        <v>0</v>
      </c>
      <c r="J416" s="31">
        <f>('Daten SFK'!I359)*$A$416</f>
        <v>0</v>
      </c>
      <c r="K416" s="31">
        <f>('Daten SFK'!J359)*$A$416</f>
        <v>0</v>
      </c>
      <c r="L416" s="31">
        <f>('Daten SFK'!K359)*$A$416</f>
        <v>0</v>
      </c>
      <c r="M416" s="31">
        <f>('Daten SFK'!L359)*$A$416</f>
        <v>0</v>
      </c>
      <c r="N416" s="31">
        <f>('Daten SFK'!M359)*$A$416</f>
        <v>0</v>
      </c>
      <c r="O416" s="31">
        <f>('Daten SFK'!N359)*$A$416</f>
        <v>0</v>
      </c>
      <c r="P416" s="31">
        <f>('Daten SFK'!O359)*$A$416</f>
        <v>0</v>
      </c>
      <c r="Q416" s="31">
        <f>('Daten SFK'!P359)*$A$416</f>
        <v>0</v>
      </c>
      <c r="R416" s="31">
        <f>('Daten SFK'!Q359)*$A$416</f>
        <v>0</v>
      </c>
      <c r="S416" s="31">
        <f>('Daten SFK'!R359)*$A$416</f>
        <v>0</v>
      </c>
      <c r="T416" s="31">
        <f>('Daten SFK'!S359)*$A$416</f>
        <v>0</v>
      </c>
      <c r="U416" s="31">
        <f>('Daten SFK'!T359)*$A$416</f>
        <v>0</v>
      </c>
      <c r="V416" s="31">
        <f>('Daten SFK'!U359)*$A$416</f>
        <v>0</v>
      </c>
      <c r="W416" s="31">
        <f>('Daten SFK'!V359)*$A$416</f>
        <v>0</v>
      </c>
      <c r="X416" s="14"/>
      <c r="Y416" s="35">
        <v>4</v>
      </c>
    </row>
    <row r="417" spans="1:25" x14ac:dyDescent="0.25">
      <c r="A417" s="25">
        <v>0</v>
      </c>
      <c r="B417" s="70"/>
      <c r="C417" s="29" t="str">
        <f>'Daten SFK'!B360</f>
        <v>Truthahn, ausgewachsenes Tier</v>
      </c>
      <c r="D417" s="31">
        <f>('Daten SFK'!C360)*$A$417</f>
        <v>0</v>
      </c>
      <c r="E417" s="31">
        <f>('Daten SFK'!D360)*$A$417</f>
        <v>0</v>
      </c>
      <c r="F417" s="31">
        <f>('Daten SFK'!E360)*$A$417</f>
        <v>0</v>
      </c>
      <c r="G417" s="31">
        <f>('Daten SFK'!F360)*$A$417</f>
        <v>0</v>
      </c>
      <c r="H417" s="31">
        <f>('Daten SFK'!G360)*$A$417</f>
        <v>0</v>
      </c>
      <c r="I417" s="31">
        <f>('Daten SFK'!H360)*$A$417</f>
        <v>0</v>
      </c>
      <c r="J417" s="31">
        <f>('Daten SFK'!I360)*$A$417</f>
        <v>0</v>
      </c>
      <c r="K417" s="31">
        <f>('Daten SFK'!J360)*$A$417</f>
        <v>0</v>
      </c>
      <c r="L417" s="31">
        <f>('Daten SFK'!K360)*$A$417</f>
        <v>0</v>
      </c>
      <c r="M417" s="31">
        <f>('Daten SFK'!L360)*$A$417</f>
        <v>0</v>
      </c>
      <c r="N417" s="31">
        <f>('Daten SFK'!M360)*$A$417</f>
        <v>0</v>
      </c>
      <c r="O417" s="31">
        <f>('Daten SFK'!N360)*$A$417</f>
        <v>0</v>
      </c>
      <c r="P417" s="31">
        <f>('Daten SFK'!O360)*$A$417</f>
        <v>0</v>
      </c>
      <c r="Q417" s="31">
        <f>('Daten SFK'!P360)*$A$417</f>
        <v>0</v>
      </c>
      <c r="R417" s="31">
        <f>('Daten SFK'!Q360)*$A$417</f>
        <v>0</v>
      </c>
      <c r="S417" s="31">
        <f>('Daten SFK'!R360)*$A$417</f>
        <v>0</v>
      </c>
      <c r="T417" s="31">
        <f>('Daten SFK'!S360)*$A$417</f>
        <v>0</v>
      </c>
      <c r="U417" s="31">
        <f>('Daten SFK'!T360)*$A$417</f>
        <v>0</v>
      </c>
      <c r="V417" s="31">
        <f>('Daten SFK'!U360)*$A$417</f>
        <v>0</v>
      </c>
      <c r="W417" s="31">
        <f>('Daten SFK'!V360)*$A$417</f>
        <v>0</v>
      </c>
      <c r="X417" s="14"/>
      <c r="Y417" s="35">
        <v>4</v>
      </c>
    </row>
    <row r="418" spans="1:25" x14ac:dyDescent="0.25">
      <c r="A418" s="25">
        <v>0</v>
      </c>
      <c r="B418" s="70"/>
      <c r="C418" s="29" t="str">
        <f>'Daten SFK'!B361</f>
        <v>Truthahn. Brust. ohne Haut</v>
      </c>
      <c r="D418" s="31">
        <f>('Daten SFK'!C361)*$A$418</f>
        <v>0</v>
      </c>
      <c r="E418" s="31">
        <f>('Daten SFK'!D361)*$A$418</f>
        <v>0</v>
      </c>
      <c r="F418" s="31">
        <f>('Daten SFK'!E361)*$A$418</f>
        <v>0</v>
      </c>
      <c r="G418" s="31">
        <f>('Daten SFK'!F361)*$A$418</f>
        <v>0</v>
      </c>
      <c r="H418" s="31">
        <f>('Daten SFK'!G361)*$A$418</f>
        <v>0</v>
      </c>
      <c r="I418" s="31">
        <f>('Daten SFK'!H361)*$A$418</f>
        <v>0</v>
      </c>
      <c r="J418" s="31">
        <f>('Daten SFK'!I361)*$A$418</f>
        <v>0</v>
      </c>
      <c r="K418" s="31">
        <f>('Daten SFK'!J361)*$A$418</f>
        <v>0</v>
      </c>
      <c r="L418" s="31">
        <f>('Daten SFK'!K361)*$A$418</f>
        <v>0</v>
      </c>
      <c r="M418" s="31">
        <f>('Daten SFK'!L361)*$A$418</f>
        <v>0</v>
      </c>
      <c r="N418" s="31">
        <f>('Daten SFK'!M361)*$A$418</f>
        <v>0</v>
      </c>
      <c r="O418" s="31">
        <f>('Daten SFK'!N361)*$A$418</f>
        <v>0</v>
      </c>
      <c r="P418" s="31">
        <f>('Daten SFK'!O361)*$A$418</f>
        <v>0</v>
      </c>
      <c r="Q418" s="31">
        <f>('Daten SFK'!P361)*$A$418</f>
        <v>0</v>
      </c>
      <c r="R418" s="31">
        <f>('Daten SFK'!Q361)*$A$418</f>
        <v>0</v>
      </c>
      <c r="S418" s="31">
        <f>('Daten SFK'!R361)*$A$418</f>
        <v>0</v>
      </c>
      <c r="T418" s="31">
        <f>('Daten SFK'!S361)*$A$418</f>
        <v>0</v>
      </c>
      <c r="U418" s="31">
        <f>('Daten SFK'!T361)*$A$418</f>
        <v>0</v>
      </c>
      <c r="V418" s="31">
        <f>('Daten SFK'!U361)*$A$418</f>
        <v>0</v>
      </c>
      <c r="W418" s="31">
        <f>('Daten SFK'!V361)*$A$418</f>
        <v>0</v>
      </c>
      <c r="X418" s="14"/>
      <c r="Y418" s="35">
        <v>4</v>
      </c>
    </row>
    <row r="419" spans="1:25" x14ac:dyDescent="0.25">
      <c r="A419" s="25">
        <v>0</v>
      </c>
      <c r="B419" s="70"/>
      <c r="C419" s="29" t="str">
        <f>'Daten SFK'!B362</f>
        <v>Truthahn. Jungtier</v>
      </c>
      <c r="D419" s="31">
        <f>('Daten SFK'!C362)*$A$419</f>
        <v>0</v>
      </c>
      <c r="E419" s="31">
        <f>('Daten SFK'!D362)*$A$419</f>
        <v>0</v>
      </c>
      <c r="F419" s="31">
        <f>('Daten SFK'!E362)*$A$419</f>
        <v>0</v>
      </c>
      <c r="G419" s="31">
        <f>('Daten SFK'!F362)*$A$419</f>
        <v>0</v>
      </c>
      <c r="H419" s="31">
        <f>('Daten SFK'!G362)*$A$419</f>
        <v>0</v>
      </c>
      <c r="I419" s="31">
        <f>('Daten SFK'!H362)*$A$419</f>
        <v>0</v>
      </c>
      <c r="J419" s="31">
        <f>('Daten SFK'!I362)*$A$419</f>
        <v>0</v>
      </c>
      <c r="K419" s="31">
        <f>('Daten SFK'!J362)*$A$419</f>
        <v>0</v>
      </c>
      <c r="L419" s="31">
        <f>('Daten SFK'!K362)*$A$419</f>
        <v>0</v>
      </c>
      <c r="M419" s="31">
        <f>('Daten SFK'!L362)*$A$419</f>
        <v>0</v>
      </c>
      <c r="N419" s="31">
        <f>('Daten SFK'!M362)*$A$419</f>
        <v>0</v>
      </c>
      <c r="O419" s="31">
        <f>('Daten SFK'!N362)*$A$419</f>
        <v>0</v>
      </c>
      <c r="P419" s="31">
        <f>('Daten SFK'!O362)*$A$419</f>
        <v>0</v>
      </c>
      <c r="Q419" s="31">
        <f>('Daten SFK'!P362)*$A$419</f>
        <v>0</v>
      </c>
      <c r="R419" s="31">
        <f>('Daten SFK'!Q362)*$A$419</f>
        <v>0</v>
      </c>
      <c r="S419" s="31">
        <f>('Daten SFK'!R362)*$A$419</f>
        <v>0</v>
      </c>
      <c r="T419" s="31">
        <f>('Daten SFK'!S362)*$A$419</f>
        <v>0</v>
      </c>
      <c r="U419" s="31">
        <f>('Daten SFK'!T362)*$A$419</f>
        <v>0</v>
      </c>
      <c r="V419" s="31">
        <f>('Daten SFK'!U362)*$A$419</f>
        <v>0</v>
      </c>
      <c r="W419" s="31">
        <f>('Daten SFK'!V362)*$A$419</f>
        <v>0</v>
      </c>
      <c r="X419" s="14"/>
      <c r="Y419" s="35">
        <v>4</v>
      </c>
    </row>
    <row r="420" spans="1:25" x14ac:dyDescent="0.25">
      <c r="A420" s="25">
        <v>0</v>
      </c>
      <c r="B420" s="70"/>
      <c r="C420" s="29" t="str">
        <f>'Daten SFK'!B363</f>
        <v xml:space="preserve">Truthahn. Keule. ohne Haut. ohne Knochen </v>
      </c>
      <c r="D420" s="31">
        <f>('Daten SFK'!C363)*$A$420</f>
        <v>0</v>
      </c>
      <c r="E420" s="31">
        <f>('Daten SFK'!D363)*$A$420</f>
        <v>0</v>
      </c>
      <c r="F420" s="31">
        <f>('Daten SFK'!E363)*$A$420</f>
        <v>0</v>
      </c>
      <c r="G420" s="31">
        <f>('Daten SFK'!F363)*$A$420</f>
        <v>0</v>
      </c>
      <c r="H420" s="31">
        <f>('Daten SFK'!G363)*$A$420</f>
        <v>0</v>
      </c>
      <c r="I420" s="31">
        <f>('Daten SFK'!H363)*$A$420</f>
        <v>0</v>
      </c>
      <c r="J420" s="31">
        <f>('Daten SFK'!I363)*$A$420</f>
        <v>0</v>
      </c>
      <c r="K420" s="31">
        <f>('Daten SFK'!J363)*$A$420</f>
        <v>0</v>
      </c>
      <c r="L420" s="31">
        <f>('Daten SFK'!K363)*$A$420</f>
        <v>0</v>
      </c>
      <c r="M420" s="31">
        <f>('Daten SFK'!L363)*$A$420</f>
        <v>0</v>
      </c>
      <c r="N420" s="31">
        <f>('Daten SFK'!M363)*$A$420</f>
        <v>0</v>
      </c>
      <c r="O420" s="31">
        <f>('Daten SFK'!N363)*$A$420</f>
        <v>0</v>
      </c>
      <c r="P420" s="31">
        <f>('Daten SFK'!O363)*$A$420</f>
        <v>0</v>
      </c>
      <c r="Q420" s="31">
        <f>('Daten SFK'!P363)*$A$420</f>
        <v>0</v>
      </c>
      <c r="R420" s="31">
        <f>('Daten SFK'!Q363)*$A$420</f>
        <v>0</v>
      </c>
      <c r="S420" s="31">
        <f>('Daten SFK'!R363)*$A$420</f>
        <v>0</v>
      </c>
      <c r="T420" s="31">
        <f>('Daten SFK'!S363)*$A$420</f>
        <v>0</v>
      </c>
      <c r="U420" s="31">
        <f>('Daten SFK'!T363)*$A$420</f>
        <v>0</v>
      </c>
      <c r="V420" s="31">
        <f>('Daten SFK'!U363)*$A$420</f>
        <v>0</v>
      </c>
      <c r="W420" s="31">
        <f>('Daten SFK'!V363)*$A$420</f>
        <v>0</v>
      </c>
      <c r="X420" s="14"/>
      <c r="Y420" s="35">
        <v>4</v>
      </c>
    </row>
    <row r="421" spans="1:25" x14ac:dyDescent="0.25">
      <c r="A421" s="25">
        <v>0</v>
      </c>
      <c r="B421" s="70"/>
      <c r="C421" s="29" t="str">
        <f>'Daten SFK'!B364</f>
        <v>Urdbohne, Linsenbohne, Samen, trocken</v>
      </c>
      <c r="D421" s="31">
        <f>('Daten SFK'!C364)*$A$421</f>
        <v>0</v>
      </c>
      <c r="E421" s="31">
        <f>('Daten SFK'!D364)*$A$421</f>
        <v>0</v>
      </c>
      <c r="F421" s="31">
        <f>('Daten SFK'!E364)*$A$421</f>
        <v>0</v>
      </c>
      <c r="G421" s="31">
        <f>('Daten SFK'!F364)*$A$421</f>
        <v>0</v>
      </c>
      <c r="H421" s="31">
        <f>('Daten SFK'!G364)*$A$421</f>
        <v>0</v>
      </c>
      <c r="I421" s="31">
        <f>('Daten SFK'!H364)*$A$421</f>
        <v>0</v>
      </c>
      <c r="J421" s="31">
        <f>('Daten SFK'!I364)*$A$421</f>
        <v>0</v>
      </c>
      <c r="K421" s="31">
        <f>('Daten SFK'!J364)*$A$421</f>
        <v>0</v>
      </c>
      <c r="L421" s="31">
        <f>('Daten SFK'!K364)*$A$421</f>
        <v>0</v>
      </c>
      <c r="M421" s="31">
        <f>('Daten SFK'!L364)*$A$421</f>
        <v>0</v>
      </c>
      <c r="N421" s="31">
        <f>('Daten SFK'!M364)*$A$421</f>
        <v>0</v>
      </c>
      <c r="O421" s="31">
        <f>('Daten SFK'!N364)*$A$421</f>
        <v>0</v>
      </c>
      <c r="P421" s="31">
        <f>('Daten SFK'!O364)*$A$421</f>
        <v>0</v>
      </c>
      <c r="Q421" s="31">
        <f>('Daten SFK'!P364)*$A$421</f>
        <v>0</v>
      </c>
      <c r="R421" s="31">
        <f>('Daten SFK'!Q364)*$A$421</f>
        <v>0</v>
      </c>
      <c r="S421" s="31">
        <f>('Daten SFK'!R364)*$A$421</f>
        <v>0</v>
      </c>
      <c r="T421" s="31">
        <f>('Daten SFK'!S364)*$A$421</f>
        <v>0</v>
      </c>
      <c r="U421" s="31">
        <f>('Daten SFK'!T364)*$A$421</f>
        <v>0</v>
      </c>
      <c r="V421" s="31">
        <f>('Daten SFK'!U364)*$A$421</f>
        <v>0</v>
      </c>
      <c r="W421" s="31">
        <f>('Daten SFK'!V364)*$A$421</f>
        <v>0</v>
      </c>
      <c r="X421" s="14"/>
      <c r="Y421" s="35">
        <v>4</v>
      </c>
    </row>
    <row r="422" spans="1:25" x14ac:dyDescent="0.25">
      <c r="A422" s="25">
        <v>0</v>
      </c>
      <c r="B422" s="70"/>
      <c r="C422" s="29" t="str">
        <f>'Daten SFK'!B365</f>
        <v>Vogelmiere</v>
      </c>
      <c r="D422" s="31">
        <f>('Daten SFK'!C365)*$A$422</f>
        <v>0</v>
      </c>
      <c r="E422" s="31">
        <f>('Daten SFK'!D365)*$A$422</f>
        <v>0</v>
      </c>
      <c r="F422" s="31">
        <f>('Daten SFK'!E365)*$A$422</f>
        <v>0</v>
      </c>
      <c r="G422" s="31">
        <f>('Daten SFK'!F365)*$A$422</f>
        <v>0</v>
      </c>
      <c r="H422" s="31">
        <f>('Daten SFK'!G365)*$A$422</f>
        <v>0</v>
      </c>
      <c r="I422" s="31">
        <f>('Daten SFK'!H365)*$A$422</f>
        <v>0</v>
      </c>
      <c r="J422" s="31">
        <f>('Daten SFK'!I365)*$A$422</f>
        <v>0</v>
      </c>
      <c r="K422" s="31">
        <f>('Daten SFK'!J365)*$A$422</f>
        <v>0</v>
      </c>
      <c r="L422" s="31">
        <f>('Daten SFK'!K365)*$A$422</f>
        <v>0</v>
      </c>
      <c r="M422" s="31">
        <f>('Daten SFK'!L365)*$A$422</f>
        <v>0</v>
      </c>
      <c r="N422" s="31">
        <f>('Daten SFK'!M365)*$A$422</f>
        <v>0</v>
      </c>
      <c r="O422" s="31">
        <f>('Daten SFK'!N365)*$A$422</f>
        <v>0</v>
      </c>
      <c r="P422" s="31">
        <f>('Daten SFK'!O365)*$A$422</f>
        <v>0</v>
      </c>
      <c r="Q422" s="31">
        <f>('Daten SFK'!P365)*$A$422</f>
        <v>0</v>
      </c>
      <c r="R422" s="31">
        <f>('Daten SFK'!Q365)*$A$422</f>
        <v>0</v>
      </c>
      <c r="S422" s="31">
        <f>('Daten SFK'!R365)*$A$422</f>
        <v>0</v>
      </c>
      <c r="T422" s="31">
        <f>('Daten SFK'!S365)*$A$422</f>
        <v>0</v>
      </c>
      <c r="U422" s="31">
        <f>('Daten SFK'!T365)*$A$422</f>
        <v>0</v>
      </c>
      <c r="V422" s="31">
        <f>('Daten SFK'!U365)*$A$422</f>
        <v>0</v>
      </c>
      <c r="W422" s="31">
        <f>('Daten SFK'!V365)*$A$422</f>
        <v>0</v>
      </c>
      <c r="X422" s="14"/>
      <c r="Y422" s="35">
        <v>4</v>
      </c>
    </row>
    <row r="423" spans="1:25" x14ac:dyDescent="0.25">
      <c r="A423" s="25">
        <v>0</v>
      </c>
      <c r="B423" s="70"/>
      <c r="C423" s="29" t="str">
        <f>'Daten SFK'!B366</f>
        <v>Weinbeere. getrocknet. Rosine</v>
      </c>
      <c r="D423" s="31">
        <f>('Daten SFK'!C366)*$A$423</f>
        <v>0</v>
      </c>
      <c r="E423" s="31">
        <f>('Daten SFK'!D366)*$A$423</f>
        <v>0</v>
      </c>
      <c r="F423" s="31">
        <f>('Daten SFK'!E366)*$A$423</f>
        <v>0</v>
      </c>
      <c r="G423" s="31">
        <f>('Daten SFK'!F366)*$A$423</f>
        <v>0</v>
      </c>
      <c r="H423" s="31">
        <f>('Daten SFK'!G366)*$A$423</f>
        <v>0</v>
      </c>
      <c r="I423" s="31">
        <f>('Daten SFK'!H366)*$A$423</f>
        <v>0</v>
      </c>
      <c r="J423" s="31">
        <f>('Daten SFK'!I366)*$A$423</f>
        <v>0</v>
      </c>
      <c r="K423" s="31">
        <f>('Daten SFK'!J366)*$A$423</f>
        <v>0</v>
      </c>
      <c r="L423" s="31">
        <f>('Daten SFK'!K366)*$A$423</f>
        <v>0</v>
      </c>
      <c r="M423" s="31">
        <f>('Daten SFK'!L366)*$A$423</f>
        <v>0</v>
      </c>
      <c r="N423" s="31">
        <f>('Daten SFK'!M366)*$A$423</f>
        <v>0</v>
      </c>
      <c r="O423" s="31">
        <f>('Daten SFK'!N366)*$A$423</f>
        <v>0</v>
      </c>
      <c r="P423" s="31">
        <f>('Daten SFK'!O366)*$A$423</f>
        <v>0</v>
      </c>
      <c r="Q423" s="31">
        <f>('Daten SFK'!P366)*$A$423</f>
        <v>0</v>
      </c>
      <c r="R423" s="31">
        <f>('Daten SFK'!Q366)*$A$423</f>
        <v>0</v>
      </c>
      <c r="S423" s="31">
        <f>('Daten SFK'!R366)*$A$423</f>
        <v>0</v>
      </c>
      <c r="T423" s="31">
        <f>('Daten SFK'!S366)*$A$423</f>
        <v>0</v>
      </c>
      <c r="U423" s="31">
        <f>('Daten SFK'!T366)*$A$423</f>
        <v>0</v>
      </c>
      <c r="V423" s="31">
        <f>('Daten SFK'!U366)*$A$423</f>
        <v>0</v>
      </c>
      <c r="W423" s="31">
        <f>('Daten SFK'!V366)*$A$423</f>
        <v>0</v>
      </c>
      <c r="X423" s="14"/>
      <c r="Y423" s="35">
        <v>4</v>
      </c>
    </row>
    <row r="424" spans="1:25" x14ac:dyDescent="0.25">
      <c r="A424" s="25">
        <v>0</v>
      </c>
      <c r="B424" s="70"/>
      <c r="C424" s="29" t="str">
        <f>'Daten SFK'!B367</f>
        <v>Weinbeere. Weintraube</v>
      </c>
      <c r="D424" s="31">
        <f>('Daten SFK'!C367)*$A$424</f>
        <v>0</v>
      </c>
      <c r="E424" s="31">
        <f>('Daten SFK'!D367)*$A$424</f>
        <v>0</v>
      </c>
      <c r="F424" s="31">
        <f>('Daten SFK'!E367)*$A$424</f>
        <v>0</v>
      </c>
      <c r="G424" s="31">
        <f>('Daten SFK'!F367)*$A$424</f>
        <v>0</v>
      </c>
      <c r="H424" s="31">
        <f>('Daten SFK'!G367)*$A$424</f>
        <v>0</v>
      </c>
      <c r="I424" s="31">
        <f>('Daten SFK'!H367)*$A$424</f>
        <v>0</v>
      </c>
      <c r="J424" s="31">
        <f>('Daten SFK'!I367)*$A$424</f>
        <v>0</v>
      </c>
      <c r="K424" s="31">
        <f>('Daten SFK'!J367)*$A$424</f>
        <v>0</v>
      </c>
      <c r="L424" s="31">
        <f>('Daten SFK'!K367)*$A$424</f>
        <v>0</v>
      </c>
      <c r="M424" s="31">
        <f>('Daten SFK'!L367)*$A$424</f>
        <v>0</v>
      </c>
      <c r="N424" s="31">
        <f>('Daten SFK'!M367)*$A$424</f>
        <v>0</v>
      </c>
      <c r="O424" s="31">
        <f>('Daten SFK'!N367)*$A$424</f>
        <v>0</v>
      </c>
      <c r="P424" s="31">
        <f>('Daten SFK'!O367)*$A$424</f>
        <v>0</v>
      </c>
      <c r="Q424" s="31">
        <f>('Daten SFK'!P367)*$A$424</f>
        <v>0</v>
      </c>
      <c r="R424" s="31">
        <f>('Daten SFK'!Q367)*$A$424</f>
        <v>0</v>
      </c>
      <c r="S424" s="31">
        <f>('Daten SFK'!R367)*$A$424</f>
        <v>0</v>
      </c>
      <c r="T424" s="31">
        <f>('Daten SFK'!S367)*$A$424</f>
        <v>0</v>
      </c>
      <c r="U424" s="31">
        <f>('Daten SFK'!T367)*$A$424</f>
        <v>0</v>
      </c>
      <c r="V424" s="31">
        <f>('Daten SFK'!U367)*$A$424</f>
        <v>0</v>
      </c>
      <c r="W424" s="31">
        <f>('Daten SFK'!V367)*$A$424</f>
        <v>0</v>
      </c>
      <c r="X424" s="14"/>
      <c r="Y424" s="35">
        <v>4</v>
      </c>
    </row>
    <row r="425" spans="1:25" x14ac:dyDescent="0.25">
      <c r="A425" s="25">
        <v>0</v>
      </c>
      <c r="B425" s="70"/>
      <c r="C425" s="29" t="str">
        <f>'Daten SFK'!B368</f>
        <v xml:space="preserve">Weinbergschnecke </v>
      </c>
      <c r="D425" s="31">
        <f>('Daten SFK'!C368)*$A$425</f>
        <v>0</v>
      </c>
      <c r="E425" s="31">
        <f>('Daten SFK'!D368)*$A$425</f>
        <v>0</v>
      </c>
      <c r="F425" s="31">
        <f>('Daten SFK'!E368)*$A$425</f>
        <v>0</v>
      </c>
      <c r="G425" s="31">
        <f>('Daten SFK'!F368)*$A$425</f>
        <v>0</v>
      </c>
      <c r="H425" s="31">
        <f>('Daten SFK'!G368)*$A$425</f>
        <v>0</v>
      </c>
      <c r="I425" s="31">
        <f>('Daten SFK'!H368)*$A$425</f>
        <v>0</v>
      </c>
      <c r="J425" s="31">
        <f>('Daten SFK'!I368)*$A$425</f>
        <v>0</v>
      </c>
      <c r="K425" s="31">
        <f>('Daten SFK'!J368)*$A$425</f>
        <v>0</v>
      </c>
      <c r="L425" s="31">
        <f>('Daten SFK'!K368)*$A$425</f>
        <v>0</v>
      </c>
      <c r="M425" s="31">
        <f>('Daten SFK'!L368)*$A$425</f>
        <v>0</v>
      </c>
      <c r="N425" s="31">
        <f>('Daten SFK'!M368)*$A$425</f>
        <v>0</v>
      </c>
      <c r="O425" s="31">
        <f>('Daten SFK'!N368)*$A$425</f>
        <v>0</v>
      </c>
      <c r="P425" s="31">
        <f>('Daten SFK'!O368)*$A$425</f>
        <v>0</v>
      </c>
      <c r="Q425" s="31">
        <f>('Daten SFK'!P368)*$A$425</f>
        <v>0</v>
      </c>
      <c r="R425" s="31">
        <f>('Daten SFK'!Q368)*$A$425</f>
        <v>0</v>
      </c>
      <c r="S425" s="31">
        <f>('Daten SFK'!R368)*$A$425</f>
        <v>0</v>
      </c>
      <c r="T425" s="31">
        <f>('Daten SFK'!S368)*$A$425</f>
        <v>0</v>
      </c>
      <c r="U425" s="31">
        <f>('Daten SFK'!T368)*$A$425</f>
        <v>0</v>
      </c>
      <c r="V425" s="31">
        <f>('Daten SFK'!U368)*$A$425</f>
        <v>0</v>
      </c>
      <c r="W425" s="31">
        <f>('Daten SFK'!V368)*$A$425</f>
        <v>0</v>
      </c>
      <c r="X425" s="14"/>
      <c r="Y425" s="35">
        <v>4</v>
      </c>
    </row>
    <row r="426" spans="1:25" x14ac:dyDescent="0.25">
      <c r="A426" s="25">
        <v>0</v>
      </c>
      <c r="B426" s="70"/>
      <c r="C426" s="29" t="str">
        <f>'Daten SFK'!B369</f>
        <v>Weisse Rübe. Wasserrübe</v>
      </c>
      <c r="D426" s="31">
        <f>('Daten SFK'!C369)*$A$426</f>
        <v>0</v>
      </c>
      <c r="E426" s="31">
        <f>('Daten SFK'!D369)*$A$426</f>
        <v>0</v>
      </c>
      <c r="F426" s="31">
        <f>('Daten SFK'!E369)*$A$426</f>
        <v>0</v>
      </c>
      <c r="G426" s="31">
        <f>('Daten SFK'!F369)*$A$426</f>
        <v>0</v>
      </c>
      <c r="H426" s="31">
        <f>('Daten SFK'!G369)*$A$426</f>
        <v>0</v>
      </c>
      <c r="I426" s="31">
        <f>('Daten SFK'!H369)*$A$426</f>
        <v>0</v>
      </c>
      <c r="J426" s="31">
        <f>('Daten SFK'!I369)*$A$426</f>
        <v>0</v>
      </c>
      <c r="K426" s="31">
        <f>('Daten SFK'!J369)*$A$426</f>
        <v>0</v>
      </c>
      <c r="L426" s="31">
        <f>('Daten SFK'!K369)*$A$426</f>
        <v>0</v>
      </c>
      <c r="M426" s="31">
        <f>('Daten SFK'!L369)*$A$426</f>
        <v>0</v>
      </c>
      <c r="N426" s="31">
        <f>('Daten SFK'!M369)*$A$426</f>
        <v>0</v>
      </c>
      <c r="O426" s="31">
        <f>('Daten SFK'!N369)*$A$426</f>
        <v>0</v>
      </c>
      <c r="P426" s="31">
        <f>('Daten SFK'!O369)*$A$426</f>
        <v>0</v>
      </c>
      <c r="Q426" s="31">
        <f>('Daten SFK'!P369)*$A$426</f>
        <v>0</v>
      </c>
      <c r="R426" s="31">
        <f>('Daten SFK'!Q369)*$A$426</f>
        <v>0</v>
      </c>
      <c r="S426" s="31">
        <f>('Daten SFK'!R369)*$A$426</f>
        <v>0</v>
      </c>
      <c r="T426" s="31">
        <f>('Daten SFK'!S369)*$A$426</f>
        <v>0</v>
      </c>
      <c r="U426" s="31">
        <f>('Daten SFK'!T369)*$A$426</f>
        <v>0</v>
      </c>
      <c r="V426" s="31">
        <f>('Daten SFK'!U369)*$A$426</f>
        <v>0</v>
      </c>
      <c r="W426" s="31">
        <f>('Daten SFK'!V369)*$A$426</f>
        <v>0</v>
      </c>
      <c r="X426" s="14"/>
      <c r="Y426" s="35">
        <v>4</v>
      </c>
    </row>
    <row r="427" spans="1:25" x14ac:dyDescent="0.25">
      <c r="A427" s="25">
        <v>0</v>
      </c>
      <c r="B427" s="70"/>
      <c r="C427" s="29" t="str">
        <f>'Daten SFK'!B370</f>
        <v>Weisskohl. Weisskraut</v>
      </c>
      <c r="D427" s="31">
        <f>('Daten SFK'!C370)*$A$427</f>
        <v>0</v>
      </c>
      <c r="E427" s="31">
        <f>('Daten SFK'!D370)*$A$427</f>
        <v>0</v>
      </c>
      <c r="F427" s="31">
        <f>('Daten SFK'!E370)*$A$427</f>
        <v>0</v>
      </c>
      <c r="G427" s="31">
        <f>('Daten SFK'!F370)*$A$427</f>
        <v>0</v>
      </c>
      <c r="H427" s="31">
        <f>('Daten SFK'!G370)*$A$427</f>
        <v>0</v>
      </c>
      <c r="I427" s="31">
        <f>('Daten SFK'!H370)*$A$427</f>
        <v>0</v>
      </c>
      <c r="J427" s="31">
        <f>('Daten SFK'!I370)*$A$427</f>
        <v>0</v>
      </c>
      <c r="K427" s="31">
        <f>('Daten SFK'!J370)*$A$427</f>
        <v>0</v>
      </c>
      <c r="L427" s="31">
        <f>('Daten SFK'!K370)*$A$427</f>
        <v>0</v>
      </c>
      <c r="M427" s="31">
        <f>('Daten SFK'!L370)*$A$427</f>
        <v>0</v>
      </c>
      <c r="N427" s="31">
        <f>('Daten SFK'!M370)*$A$427</f>
        <v>0</v>
      </c>
      <c r="O427" s="31">
        <f>('Daten SFK'!N370)*$A$427</f>
        <v>0</v>
      </c>
      <c r="P427" s="31">
        <f>('Daten SFK'!O370)*$A$427</f>
        <v>0</v>
      </c>
      <c r="Q427" s="31">
        <f>('Daten SFK'!P370)*$A$427</f>
        <v>0</v>
      </c>
      <c r="R427" s="31">
        <f>('Daten SFK'!Q370)*$A$427</f>
        <v>0</v>
      </c>
      <c r="S427" s="31">
        <f>('Daten SFK'!R370)*$A$427</f>
        <v>0</v>
      </c>
      <c r="T427" s="31">
        <f>('Daten SFK'!S370)*$A$427</f>
        <v>0</v>
      </c>
      <c r="U427" s="31">
        <f>('Daten SFK'!T370)*$A$427</f>
        <v>0</v>
      </c>
      <c r="V427" s="31">
        <f>('Daten SFK'!U370)*$A$427</f>
        <v>0</v>
      </c>
      <c r="W427" s="31">
        <f>('Daten SFK'!V370)*$A$427</f>
        <v>0</v>
      </c>
      <c r="X427" s="14"/>
      <c r="Y427" s="35">
        <v>4</v>
      </c>
    </row>
    <row r="428" spans="1:25" x14ac:dyDescent="0.25">
      <c r="A428" s="25">
        <v>0</v>
      </c>
      <c r="B428" s="70"/>
      <c r="C428" s="29" t="str">
        <f>'Daten SFK'!B371</f>
        <v>Weizen. ganzes Korn</v>
      </c>
      <c r="D428" s="31">
        <f>('Daten SFK'!C371)*$A$428</f>
        <v>0</v>
      </c>
      <c r="E428" s="31">
        <f>('Daten SFK'!D371)*$A$428</f>
        <v>0</v>
      </c>
      <c r="F428" s="31">
        <f>('Daten SFK'!E371)*$A$428</f>
        <v>0</v>
      </c>
      <c r="G428" s="31">
        <f>('Daten SFK'!F371)*$A$428</f>
        <v>0</v>
      </c>
      <c r="H428" s="31">
        <f>('Daten SFK'!G371)*$A$428</f>
        <v>0</v>
      </c>
      <c r="I428" s="31">
        <f>('Daten SFK'!H371)*$A$428</f>
        <v>0</v>
      </c>
      <c r="J428" s="31">
        <f>('Daten SFK'!I371)*$A$428</f>
        <v>0</v>
      </c>
      <c r="K428" s="31">
        <f>('Daten SFK'!J371)*$A$428</f>
        <v>0</v>
      </c>
      <c r="L428" s="31">
        <f>('Daten SFK'!K371)*$A$428</f>
        <v>0</v>
      </c>
      <c r="M428" s="31">
        <f>('Daten SFK'!L371)*$A$428</f>
        <v>0</v>
      </c>
      <c r="N428" s="31">
        <f>('Daten SFK'!M371)*$A$428</f>
        <v>0</v>
      </c>
      <c r="O428" s="31">
        <f>('Daten SFK'!N371)*$A$428</f>
        <v>0</v>
      </c>
      <c r="P428" s="31">
        <f>('Daten SFK'!O371)*$A$428</f>
        <v>0</v>
      </c>
      <c r="Q428" s="31">
        <f>('Daten SFK'!P371)*$A$428</f>
        <v>0</v>
      </c>
      <c r="R428" s="31">
        <f>('Daten SFK'!Q371)*$A$428</f>
        <v>0</v>
      </c>
      <c r="S428" s="31">
        <f>('Daten SFK'!R371)*$A$428</f>
        <v>0</v>
      </c>
      <c r="T428" s="31">
        <f>('Daten SFK'!S371)*$A$428</f>
        <v>0</v>
      </c>
      <c r="U428" s="31">
        <f>('Daten SFK'!T371)*$A$428</f>
        <v>0</v>
      </c>
      <c r="V428" s="31">
        <f>('Daten SFK'!U371)*$A$428</f>
        <v>0</v>
      </c>
      <c r="W428" s="31">
        <f>('Daten SFK'!V371)*$A$428</f>
        <v>0</v>
      </c>
      <c r="X428" s="14"/>
      <c r="Y428" s="35">
        <v>4</v>
      </c>
    </row>
    <row r="429" spans="1:25" x14ac:dyDescent="0.25">
      <c r="A429" s="25">
        <v>0</v>
      </c>
      <c r="B429" s="70"/>
      <c r="C429" s="29" t="str">
        <f>'Daten SFK'!B372</f>
        <v>Weizenbrot. Weissbrot</v>
      </c>
      <c r="D429" s="31">
        <f>('Daten SFK'!C372)*$A$429</f>
        <v>0</v>
      </c>
      <c r="E429" s="31">
        <f>('Daten SFK'!D372)*$A$429</f>
        <v>0</v>
      </c>
      <c r="F429" s="31">
        <f>('Daten SFK'!E372)*$A$429</f>
        <v>0</v>
      </c>
      <c r="G429" s="31">
        <f>('Daten SFK'!F372)*$A$429</f>
        <v>0</v>
      </c>
      <c r="H429" s="31">
        <f>('Daten SFK'!G372)*$A$429</f>
        <v>0</v>
      </c>
      <c r="I429" s="31">
        <f>('Daten SFK'!H372)*$A$429</f>
        <v>0</v>
      </c>
      <c r="J429" s="31">
        <f>('Daten SFK'!I372)*$A$429</f>
        <v>0</v>
      </c>
      <c r="K429" s="31">
        <f>('Daten SFK'!J372)*$A$429</f>
        <v>0</v>
      </c>
      <c r="L429" s="31">
        <f>('Daten SFK'!K372)*$A$429</f>
        <v>0</v>
      </c>
      <c r="M429" s="31">
        <f>('Daten SFK'!L372)*$A$429</f>
        <v>0</v>
      </c>
      <c r="N429" s="31">
        <f>('Daten SFK'!M372)*$A$429</f>
        <v>0</v>
      </c>
      <c r="O429" s="31">
        <f>('Daten SFK'!N372)*$A$429</f>
        <v>0</v>
      </c>
      <c r="P429" s="31">
        <f>('Daten SFK'!O372)*$A$429</f>
        <v>0</v>
      </c>
      <c r="Q429" s="31">
        <f>('Daten SFK'!P372)*$A$429</f>
        <v>0</v>
      </c>
      <c r="R429" s="31">
        <f>('Daten SFK'!Q372)*$A$429</f>
        <v>0</v>
      </c>
      <c r="S429" s="31">
        <f>('Daten SFK'!R372)*$A$429</f>
        <v>0</v>
      </c>
      <c r="T429" s="31">
        <f>('Daten SFK'!S372)*$A$429</f>
        <v>0</v>
      </c>
      <c r="U429" s="31">
        <f>('Daten SFK'!T372)*$A$429</f>
        <v>0</v>
      </c>
      <c r="V429" s="31">
        <f>('Daten SFK'!U372)*$A$429</f>
        <v>0</v>
      </c>
      <c r="W429" s="31">
        <f>('Daten SFK'!V372)*$A$429</f>
        <v>0</v>
      </c>
      <c r="X429" s="14"/>
      <c r="Y429" s="35">
        <v>4</v>
      </c>
    </row>
    <row r="430" spans="1:25" x14ac:dyDescent="0.25">
      <c r="A430" s="25">
        <v>0</v>
      </c>
      <c r="B430" s="70"/>
      <c r="C430" s="29" t="str">
        <f>'Daten SFK'!B373</f>
        <v>Weizenkeime</v>
      </c>
      <c r="D430" s="31">
        <f>('Daten SFK'!C373)*$A$430</f>
        <v>0</v>
      </c>
      <c r="E430" s="31">
        <f>('Daten SFK'!D373)*$A$430</f>
        <v>0</v>
      </c>
      <c r="F430" s="31">
        <f>('Daten SFK'!E373)*$A$430</f>
        <v>0</v>
      </c>
      <c r="G430" s="31">
        <f>('Daten SFK'!F373)*$A$430</f>
        <v>0</v>
      </c>
      <c r="H430" s="31">
        <f>('Daten SFK'!G373)*$A$430</f>
        <v>0</v>
      </c>
      <c r="I430" s="31">
        <f>('Daten SFK'!H373)*$A$430</f>
        <v>0</v>
      </c>
      <c r="J430" s="31">
        <f>('Daten SFK'!I373)*$A$430</f>
        <v>0</v>
      </c>
      <c r="K430" s="31">
        <f>('Daten SFK'!J373)*$A$430</f>
        <v>0</v>
      </c>
      <c r="L430" s="31">
        <f>('Daten SFK'!K373)*$A$430</f>
        <v>0</v>
      </c>
      <c r="M430" s="31">
        <f>('Daten SFK'!L373)*$A$430</f>
        <v>0</v>
      </c>
      <c r="N430" s="31">
        <f>('Daten SFK'!M373)*$A$430</f>
        <v>0</v>
      </c>
      <c r="O430" s="31">
        <f>('Daten SFK'!N373)*$A$430</f>
        <v>0</v>
      </c>
      <c r="P430" s="31">
        <f>('Daten SFK'!O373)*$A$430</f>
        <v>0</v>
      </c>
      <c r="Q430" s="31">
        <f>('Daten SFK'!P373)*$A$430</f>
        <v>0</v>
      </c>
      <c r="R430" s="31">
        <f>('Daten SFK'!Q373)*$A$430</f>
        <v>0</v>
      </c>
      <c r="S430" s="31">
        <f>('Daten SFK'!R373)*$A$430</f>
        <v>0</v>
      </c>
      <c r="T430" s="31">
        <f>('Daten SFK'!S373)*$A$430</f>
        <v>0</v>
      </c>
      <c r="U430" s="31">
        <f>('Daten SFK'!T373)*$A$430</f>
        <v>0</v>
      </c>
      <c r="V430" s="31">
        <f>('Daten SFK'!U373)*$A$430</f>
        <v>0</v>
      </c>
      <c r="W430" s="31">
        <f>('Daten SFK'!V373)*$A$430</f>
        <v>0</v>
      </c>
      <c r="X430" s="14"/>
      <c r="Y430" s="35">
        <v>4</v>
      </c>
    </row>
    <row r="431" spans="1:25" x14ac:dyDescent="0.25">
      <c r="A431" s="25">
        <v>0</v>
      </c>
      <c r="B431" s="70"/>
      <c r="C431" s="29" t="str">
        <f>'Daten SFK'!B374</f>
        <v>Weizenkleie. Speisekleie</v>
      </c>
      <c r="D431" s="31">
        <f>('Daten SFK'!C374)*$A$431</f>
        <v>0</v>
      </c>
      <c r="E431" s="31">
        <f>('Daten SFK'!D374)*$A$431</f>
        <v>0</v>
      </c>
      <c r="F431" s="31">
        <f>('Daten SFK'!E374)*$A$431</f>
        <v>0</v>
      </c>
      <c r="G431" s="31">
        <f>('Daten SFK'!F374)*$A$431</f>
        <v>0</v>
      </c>
      <c r="H431" s="31">
        <f>('Daten SFK'!G374)*$A$431</f>
        <v>0</v>
      </c>
      <c r="I431" s="31">
        <f>('Daten SFK'!H374)*$A$431</f>
        <v>0</v>
      </c>
      <c r="J431" s="31">
        <f>('Daten SFK'!I374)*$A$431</f>
        <v>0</v>
      </c>
      <c r="K431" s="31">
        <f>('Daten SFK'!J374)*$A$431</f>
        <v>0</v>
      </c>
      <c r="L431" s="31">
        <f>('Daten SFK'!K374)*$A$431</f>
        <v>0</v>
      </c>
      <c r="M431" s="31">
        <f>('Daten SFK'!L374)*$A$431</f>
        <v>0</v>
      </c>
      <c r="N431" s="31">
        <f>('Daten SFK'!M374)*$A$431</f>
        <v>0</v>
      </c>
      <c r="O431" s="31">
        <f>('Daten SFK'!N374)*$A$431</f>
        <v>0</v>
      </c>
      <c r="P431" s="31">
        <f>('Daten SFK'!O374)*$A$431</f>
        <v>0</v>
      </c>
      <c r="Q431" s="31">
        <f>('Daten SFK'!P374)*$A$431</f>
        <v>0</v>
      </c>
      <c r="R431" s="31">
        <f>('Daten SFK'!Q374)*$A$431</f>
        <v>0</v>
      </c>
      <c r="S431" s="31">
        <f>('Daten SFK'!R374)*$A$431</f>
        <v>0</v>
      </c>
      <c r="T431" s="31">
        <f>('Daten SFK'!S374)*$A$431</f>
        <v>0</v>
      </c>
      <c r="U431" s="31">
        <f>('Daten SFK'!T374)*$A$431</f>
        <v>0</v>
      </c>
      <c r="V431" s="31">
        <f>('Daten SFK'!U374)*$A$431</f>
        <v>0</v>
      </c>
      <c r="W431" s="31">
        <f>('Daten SFK'!V374)*$A$431</f>
        <v>0</v>
      </c>
      <c r="X431" s="14"/>
      <c r="Y431" s="35">
        <v>4</v>
      </c>
    </row>
    <row r="432" spans="1:25" x14ac:dyDescent="0.25">
      <c r="A432" s="25">
        <v>0</v>
      </c>
      <c r="B432" s="70"/>
      <c r="C432" s="29" t="str">
        <f>'Daten SFK'!B375</f>
        <v>Weizenmehl, Typ 630</v>
      </c>
      <c r="D432" s="31">
        <f>('Daten SFK'!C375)*$A$432</f>
        <v>0</v>
      </c>
      <c r="E432" s="31">
        <f>('Daten SFK'!D375)*$A$432</f>
        <v>0</v>
      </c>
      <c r="F432" s="31">
        <f>('Daten SFK'!E375)*$A$432</f>
        <v>0</v>
      </c>
      <c r="G432" s="31">
        <f>('Daten SFK'!F375)*$A$432</f>
        <v>0</v>
      </c>
      <c r="H432" s="31">
        <f>('Daten SFK'!G375)*$A$432</f>
        <v>0</v>
      </c>
      <c r="I432" s="31">
        <f>('Daten SFK'!H375)*$A$432</f>
        <v>0</v>
      </c>
      <c r="J432" s="31">
        <f>('Daten SFK'!I375)*$A$432</f>
        <v>0</v>
      </c>
      <c r="K432" s="31">
        <f>('Daten SFK'!J375)*$A$432</f>
        <v>0</v>
      </c>
      <c r="L432" s="31">
        <f>('Daten SFK'!K375)*$A$432</f>
        <v>0</v>
      </c>
      <c r="M432" s="31">
        <f>('Daten SFK'!L375)*$A$432</f>
        <v>0</v>
      </c>
      <c r="N432" s="31">
        <f>('Daten SFK'!M375)*$A$432</f>
        <v>0</v>
      </c>
      <c r="O432" s="31">
        <f>('Daten SFK'!N375)*$A$432</f>
        <v>0</v>
      </c>
      <c r="P432" s="31">
        <f>('Daten SFK'!O375)*$A$432</f>
        <v>0</v>
      </c>
      <c r="Q432" s="31">
        <f>('Daten SFK'!P375)*$A$432</f>
        <v>0</v>
      </c>
      <c r="R432" s="31">
        <f>('Daten SFK'!Q375)*$A$432</f>
        <v>0</v>
      </c>
      <c r="S432" s="31">
        <f>('Daten SFK'!R375)*$A$432</f>
        <v>0</v>
      </c>
      <c r="T432" s="31">
        <f>('Daten SFK'!S375)*$A$432</f>
        <v>0</v>
      </c>
      <c r="U432" s="31">
        <f>('Daten SFK'!T375)*$A$432</f>
        <v>0</v>
      </c>
      <c r="V432" s="31">
        <f>('Daten SFK'!U375)*$A$432</f>
        <v>0</v>
      </c>
      <c r="W432" s="31">
        <f>('Daten SFK'!V375)*$A$432</f>
        <v>0</v>
      </c>
      <c r="X432" s="14"/>
      <c r="Y432" s="35">
        <v>4</v>
      </c>
    </row>
    <row r="433" spans="1:25" x14ac:dyDescent="0.25">
      <c r="A433" s="25">
        <v>0</v>
      </c>
      <c r="B433" s="70"/>
      <c r="C433" s="29" t="str">
        <f>'Daten SFK'!B376</f>
        <v>Weizenmehl, Typ 812</v>
      </c>
      <c r="D433" s="31">
        <f>('Daten SFK'!C376)*$A$433</f>
        <v>0</v>
      </c>
      <c r="E433" s="31">
        <f>('Daten SFK'!D376)*$A$433</f>
        <v>0</v>
      </c>
      <c r="F433" s="31">
        <f>('Daten SFK'!E376)*$A$433</f>
        <v>0</v>
      </c>
      <c r="G433" s="31">
        <f>('Daten SFK'!F376)*$A$433</f>
        <v>0</v>
      </c>
      <c r="H433" s="31">
        <f>('Daten SFK'!G376)*$A$433</f>
        <v>0</v>
      </c>
      <c r="I433" s="31">
        <f>('Daten SFK'!H376)*$A$433</f>
        <v>0</v>
      </c>
      <c r="J433" s="31">
        <f>('Daten SFK'!I376)*$A$433</f>
        <v>0</v>
      </c>
      <c r="K433" s="31">
        <f>('Daten SFK'!J376)*$A$433</f>
        <v>0</v>
      </c>
      <c r="L433" s="31">
        <f>('Daten SFK'!K376)*$A$433</f>
        <v>0</v>
      </c>
      <c r="M433" s="31">
        <f>('Daten SFK'!L376)*$A$433</f>
        <v>0</v>
      </c>
      <c r="N433" s="31">
        <f>('Daten SFK'!M376)*$A$433</f>
        <v>0</v>
      </c>
      <c r="O433" s="31">
        <f>('Daten SFK'!N376)*$A$433</f>
        <v>0</v>
      </c>
      <c r="P433" s="31">
        <f>('Daten SFK'!O376)*$A$433</f>
        <v>0</v>
      </c>
      <c r="Q433" s="31">
        <f>('Daten SFK'!P376)*$A$433</f>
        <v>0</v>
      </c>
      <c r="R433" s="31">
        <f>('Daten SFK'!Q376)*$A$433</f>
        <v>0</v>
      </c>
      <c r="S433" s="31">
        <f>('Daten SFK'!R376)*$A$433</f>
        <v>0</v>
      </c>
      <c r="T433" s="31">
        <f>('Daten SFK'!S376)*$A$433</f>
        <v>0</v>
      </c>
      <c r="U433" s="31">
        <f>('Daten SFK'!T376)*$A$433</f>
        <v>0</v>
      </c>
      <c r="V433" s="31">
        <f>('Daten SFK'!U376)*$A$433</f>
        <v>0</v>
      </c>
      <c r="W433" s="31">
        <f>('Daten SFK'!V376)*$A$433</f>
        <v>0</v>
      </c>
      <c r="X433" s="14"/>
      <c r="Y433" s="35">
        <v>4</v>
      </c>
    </row>
    <row r="434" spans="1:25" x14ac:dyDescent="0.25">
      <c r="A434" s="25">
        <v>0</v>
      </c>
      <c r="B434" s="70"/>
      <c r="C434" s="29" t="str">
        <f>'Daten SFK'!B377</f>
        <v>Weizenmehl. Typ 1050</v>
      </c>
      <c r="D434" s="31">
        <f>('Daten SFK'!C377)*$A$434</f>
        <v>0</v>
      </c>
      <c r="E434" s="31">
        <f>('Daten SFK'!D377)*$A$434</f>
        <v>0</v>
      </c>
      <c r="F434" s="31">
        <f>('Daten SFK'!E377)*$A$434</f>
        <v>0</v>
      </c>
      <c r="G434" s="31">
        <f>('Daten SFK'!F377)*$A$434</f>
        <v>0</v>
      </c>
      <c r="H434" s="31">
        <f>('Daten SFK'!G377)*$A$434</f>
        <v>0</v>
      </c>
      <c r="I434" s="31">
        <f>('Daten SFK'!H377)*$A$434</f>
        <v>0</v>
      </c>
      <c r="J434" s="31">
        <f>('Daten SFK'!I377)*$A$434</f>
        <v>0</v>
      </c>
      <c r="K434" s="31">
        <f>('Daten SFK'!J377)*$A$434</f>
        <v>0</v>
      </c>
      <c r="L434" s="31">
        <f>('Daten SFK'!K377)*$A$434</f>
        <v>0</v>
      </c>
      <c r="M434" s="31">
        <f>('Daten SFK'!L377)*$A$434</f>
        <v>0</v>
      </c>
      <c r="N434" s="31">
        <f>('Daten SFK'!M377)*$A$434</f>
        <v>0</v>
      </c>
      <c r="O434" s="31">
        <f>('Daten SFK'!N377)*$A$434</f>
        <v>0</v>
      </c>
      <c r="P434" s="31">
        <f>('Daten SFK'!O377)*$A$434</f>
        <v>0</v>
      </c>
      <c r="Q434" s="31">
        <f>('Daten SFK'!P377)*$A$434</f>
        <v>0</v>
      </c>
      <c r="R434" s="31">
        <f>('Daten SFK'!Q377)*$A$434</f>
        <v>0</v>
      </c>
      <c r="S434" s="31">
        <f>('Daten SFK'!R377)*$A$434</f>
        <v>0</v>
      </c>
      <c r="T434" s="31">
        <f>('Daten SFK'!S377)*$A$434</f>
        <v>0</v>
      </c>
      <c r="U434" s="31">
        <f>('Daten SFK'!T377)*$A$434</f>
        <v>0</v>
      </c>
      <c r="V434" s="31">
        <f>('Daten SFK'!U377)*$A$434</f>
        <v>0</v>
      </c>
      <c r="W434" s="31">
        <f>('Daten SFK'!V377)*$A$434</f>
        <v>0</v>
      </c>
      <c r="X434" s="14"/>
      <c r="Y434" s="35">
        <v>4</v>
      </c>
    </row>
    <row r="435" spans="1:25" x14ac:dyDescent="0.25">
      <c r="A435" s="25">
        <v>0</v>
      </c>
      <c r="B435" s="70"/>
      <c r="C435" s="29" t="str">
        <f>'Daten SFK'!B378</f>
        <v>Weizenmehl. Typ 405</v>
      </c>
      <c r="D435" s="31">
        <f>('Daten SFK'!C378)*$A$435</f>
        <v>0</v>
      </c>
      <c r="E435" s="31">
        <f>('Daten SFK'!D378)*$A$435</f>
        <v>0</v>
      </c>
      <c r="F435" s="31">
        <f>('Daten SFK'!E378)*$A$435</f>
        <v>0</v>
      </c>
      <c r="G435" s="31">
        <f>('Daten SFK'!F378)*$A$435</f>
        <v>0</v>
      </c>
      <c r="H435" s="31">
        <f>('Daten SFK'!G378)*$A$435</f>
        <v>0</v>
      </c>
      <c r="I435" s="31">
        <f>('Daten SFK'!H378)*$A$435</f>
        <v>0</v>
      </c>
      <c r="J435" s="31">
        <f>('Daten SFK'!I378)*$A$435</f>
        <v>0</v>
      </c>
      <c r="K435" s="31">
        <f>('Daten SFK'!J378)*$A$435</f>
        <v>0</v>
      </c>
      <c r="L435" s="31">
        <f>('Daten SFK'!K378)*$A$435</f>
        <v>0</v>
      </c>
      <c r="M435" s="31">
        <f>('Daten SFK'!L378)*$A$435</f>
        <v>0</v>
      </c>
      <c r="N435" s="31">
        <f>('Daten SFK'!M378)*$A$435</f>
        <v>0</v>
      </c>
      <c r="O435" s="31">
        <f>('Daten SFK'!N378)*$A$435</f>
        <v>0</v>
      </c>
      <c r="P435" s="31">
        <f>('Daten SFK'!O378)*$A$435</f>
        <v>0</v>
      </c>
      <c r="Q435" s="31">
        <f>('Daten SFK'!P378)*$A$435</f>
        <v>0</v>
      </c>
      <c r="R435" s="31">
        <f>('Daten SFK'!Q378)*$A$435</f>
        <v>0</v>
      </c>
      <c r="S435" s="31">
        <f>('Daten SFK'!R378)*$A$435</f>
        <v>0</v>
      </c>
      <c r="T435" s="31">
        <f>('Daten SFK'!S378)*$A$435</f>
        <v>0</v>
      </c>
      <c r="U435" s="31">
        <f>('Daten SFK'!T378)*$A$435</f>
        <v>0</v>
      </c>
      <c r="V435" s="31">
        <f>('Daten SFK'!U378)*$A$435</f>
        <v>0</v>
      </c>
      <c r="W435" s="31">
        <f>('Daten SFK'!V378)*$A$435</f>
        <v>0</v>
      </c>
      <c r="X435" s="14"/>
      <c r="Y435" s="35">
        <v>4</v>
      </c>
    </row>
    <row r="436" spans="1:25" x14ac:dyDescent="0.25">
      <c r="A436" s="25">
        <v>0</v>
      </c>
      <c r="B436" s="70"/>
      <c r="C436" s="29" t="str">
        <f>'Daten SFK'!B379</f>
        <v>Weizenmehl. Typ 550</v>
      </c>
      <c r="D436" s="31">
        <f>('Daten SFK'!C379)*$A$436</f>
        <v>0</v>
      </c>
      <c r="E436" s="31">
        <f>('Daten SFK'!D379)*$A$436</f>
        <v>0</v>
      </c>
      <c r="F436" s="31">
        <f>('Daten SFK'!E379)*$A$436</f>
        <v>0</v>
      </c>
      <c r="G436" s="31">
        <f>('Daten SFK'!F379)*$A$436</f>
        <v>0</v>
      </c>
      <c r="H436" s="31">
        <f>('Daten SFK'!G379)*$A$436</f>
        <v>0</v>
      </c>
      <c r="I436" s="31">
        <f>('Daten SFK'!H379)*$A$436</f>
        <v>0</v>
      </c>
      <c r="J436" s="31">
        <f>('Daten SFK'!I379)*$A$436</f>
        <v>0</v>
      </c>
      <c r="K436" s="31">
        <f>('Daten SFK'!J379)*$A$436</f>
        <v>0</v>
      </c>
      <c r="L436" s="31">
        <f>('Daten SFK'!K379)*$A$436</f>
        <v>0</v>
      </c>
      <c r="M436" s="31">
        <f>('Daten SFK'!L379)*$A$436</f>
        <v>0</v>
      </c>
      <c r="N436" s="31">
        <f>('Daten SFK'!M379)*$A$436</f>
        <v>0</v>
      </c>
      <c r="O436" s="31">
        <f>('Daten SFK'!N379)*$A$436</f>
        <v>0</v>
      </c>
      <c r="P436" s="31">
        <f>('Daten SFK'!O379)*$A$436</f>
        <v>0</v>
      </c>
      <c r="Q436" s="31">
        <f>('Daten SFK'!P379)*$A$436</f>
        <v>0</v>
      </c>
      <c r="R436" s="31">
        <f>('Daten SFK'!Q379)*$A$436</f>
        <v>0</v>
      </c>
      <c r="S436" s="31">
        <f>('Daten SFK'!R379)*$A$436</f>
        <v>0</v>
      </c>
      <c r="T436" s="31">
        <f>('Daten SFK'!S379)*$A$436</f>
        <v>0</v>
      </c>
      <c r="U436" s="31">
        <f>('Daten SFK'!T379)*$A$436</f>
        <v>0</v>
      </c>
      <c r="V436" s="31">
        <f>('Daten SFK'!U379)*$A$436</f>
        <v>0</v>
      </c>
      <c r="W436" s="31">
        <f>('Daten SFK'!V379)*$A$436</f>
        <v>0</v>
      </c>
      <c r="X436" s="14"/>
      <c r="Y436" s="35">
        <v>4</v>
      </c>
    </row>
    <row r="437" spans="1:25" x14ac:dyDescent="0.25">
      <c r="A437" s="25">
        <v>0</v>
      </c>
      <c r="B437" s="70"/>
      <c r="C437" s="29" t="str">
        <f>'Daten SFK'!B380</f>
        <v>Weizenmischbrot mit Roggen. über 50% Weizen</v>
      </c>
      <c r="D437" s="31">
        <f>('Daten SFK'!C380)*$A$437</f>
        <v>0</v>
      </c>
      <c r="E437" s="31">
        <f>('Daten SFK'!D380)*$A$437</f>
        <v>0</v>
      </c>
      <c r="F437" s="31">
        <f>('Daten SFK'!E380)*$A$437</f>
        <v>0</v>
      </c>
      <c r="G437" s="31">
        <f>('Daten SFK'!F380)*$A$437</f>
        <v>0</v>
      </c>
      <c r="H437" s="31">
        <f>('Daten SFK'!G380)*$A$437</f>
        <v>0</v>
      </c>
      <c r="I437" s="31">
        <f>('Daten SFK'!H380)*$A$437</f>
        <v>0</v>
      </c>
      <c r="J437" s="31">
        <f>('Daten SFK'!I380)*$A$437</f>
        <v>0</v>
      </c>
      <c r="K437" s="31">
        <f>('Daten SFK'!J380)*$A$437</f>
        <v>0</v>
      </c>
      <c r="L437" s="31">
        <f>('Daten SFK'!K380)*$A$437</f>
        <v>0</v>
      </c>
      <c r="M437" s="31">
        <f>('Daten SFK'!L380)*$A$437</f>
        <v>0</v>
      </c>
      <c r="N437" s="31">
        <f>('Daten SFK'!M380)*$A$437</f>
        <v>0</v>
      </c>
      <c r="O437" s="31">
        <f>('Daten SFK'!N380)*$A$437</f>
        <v>0</v>
      </c>
      <c r="P437" s="31">
        <f>('Daten SFK'!O380)*$A$437</f>
        <v>0</v>
      </c>
      <c r="Q437" s="31">
        <f>('Daten SFK'!P380)*$A$437</f>
        <v>0</v>
      </c>
      <c r="R437" s="31">
        <f>('Daten SFK'!Q380)*$A$437</f>
        <v>0</v>
      </c>
      <c r="S437" s="31">
        <f>('Daten SFK'!R380)*$A$437</f>
        <v>0</v>
      </c>
      <c r="T437" s="31">
        <f>('Daten SFK'!S380)*$A$437</f>
        <v>0</v>
      </c>
      <c r="U437" s="31">
        <f>('Daten SFK'!T380)*$A$437</f>
        <v>0</v>
      </c>
      <c r="V437" s="31">
        <f>('Daten SFK'!U380)*$A$437</f>
        <v>0</v>
      </c>
      <c r="W437" s="31">
        <f>('Daten SFK'!V380)*$A$437</f>
        <v>0</v>
      </c>
      <c r="X437" s="14"/>
      <c r="Y437" s="35">
        <v>4</v>
      </c>
    </row>
    <row r="438" spans="1:25" x14ac:dyDescent="0.25">
      <c r="A438" s="25">
        <v>0</v>
      </c>
      <c r="B438" s="70"/>
      <c r="C438" s="29" t="str">
        <f>'Daten SFK'!B381</f>
        <v>Weizenschrot, Typ 1700</v>
      </c>
      <c r="D438" s="31">
        <f>('Daten SFK'!C381)*$A$438</f>
        <v>0</v>
      </c>
      <c r="E438" s="31">
        <f>('Daten SFK'!D381)*$A$438</f>
        <v>0</v>
      </c>
      <c r="F438" s="31">
        <f>('Daten SFK'!E381)*$A$438</f>
        <v>0</v>
      </c>
      <c r="G438" s="31">
        <f>('Daten SFK'!F381)*$A$438</f>
        <v>0</v>
      </c>
      <c r="H438" s="31">
        <f>('Daten SFK'!G381)*$A$438</f>
        <v>0</v>
      </c>
      <c r="I438" s="31">
        <f>('Daten SFK'!H381)*$A$438</f>
        <v>0</v>
      </c>
      <c r="J438" s="31">
        <f>('Daten SFK'!I381)*$A$438</f>
        <v>0</v>
      </c>
      <c r="K438" s="31">
        <f>('Daten SFK'!J381)*$A$438</f>
        <v>0</v>
      </c>
      <c r="L438" s="31">
        <f>('Daten SFK'!K381)*$A$438</f>
        <v>0</v>
      </c>
      <c r="M438" s="31">
        <f>('Daten SFK'!L381)*$A$438</f>
        <v>0</v>
      </c>
      <c r="N438" s="31">
        <f>('Daten SFK'!M381)*$A$438</f>
        <v>0</v>
      </c>
      <c r="O438" s="31">
        <f>('Daten SFK'!N381)*$A$438</f>
        <v>0</v>
      </c>
      <c r="P438" s="31">
        <f>('Daten SFK'!O381)*$A$438</f>
        <v>0</v>
      </c>
      <c r="Q438" s="31">
        <f>('Daten SFK'!P381)*$A$438</f>
        <v>0</v>
      </c>
      <c r="R438" s="31">
        <f>('Daten SFK'!Q381)*$A$438</f>
        <v>0</v>
      </c>
      <c r="S438" s="31">
        <f>('Daten SFK'!R381)*$A$438</f>
        <v>0</v>
      </c>
      <c r="T438" s="31">
        <f>('Daten SFK'!S381)*$A$438</f>
        <v>0</v>
      </c>
      <c r="U438" s="31">
        <f>('Daten SFK'!T381)*$A$438</f>
        <v>0</v>
      </c>
      <c r="V438" s="31">
        <f>('Daten SFK'!U381)*$A$438</f>
        <v>0</v>
      </c>
      <c r="W438" s="31">
        <f>('Daten SFK'!V381)*$A$438</f>
        <v>0</v>
      </c>
      <c r="X438" s="14"/>
      <c r="Y438" s="35">
        <v>4</v>
      </c>
    </row>
    <row r="439" spans="1:25" x14ac:dyDescent="0.25">
      <c r="A439" s="25">
        <v>0</v>
      </c>
      <c r="B439" s="70"/>
      <c r="C439" s="29" t="str">
        <f>'Daten SFK'!B382</f>
        <v>Weizenvollkornbrot</v>
      </c>
      <c r="D439" s="31">
        <f>('Daten SFK'!C382)*$A$439</f>
        <v>0</v>
      </c>
      <c r="E439" s="31">
        <f>('Daten SFK'!D382)*$A$439</f>
        <v>0</v>
      </c>
      <c r="F439" s="31">
        <f>('Daten SFK'!E382)*$A$439</f>
        <v>0</v>
      </c>
      <c r="G439" s="31">
        <f>('Daten SFK'!F382)*$A$439</f>
        <v>0</v>
      </c>
      <c r="H439" s="31">
        <f>('Daten SFK'!G382)*$A$439</f>
        <v>0</v>
      </c>
      <c r="I439" s="31">
        <f>('Daten SFK'!H382)*$A$439</f>
        <v>0</v>
      </c>
      <c r="J439" s="31">
        <f>('Daten SFK'!I382)*$A$439</f>
        <v>0</v>
      </c>
      <c r="K439" s="31">
        <f>('Daten SFK'!J382)*$A$439</f>
        <v>0</v>
      </c>
      <c r="L439" s="31">
        <f>('Daten SFK'!K382)*$A$439</f>
        <v>0</v>
      </c>
      <c r="M439" s="31">
        <f>('Daten SFK'!L382)*$A$439</f>
        <v>0</v>
      </c>
      <c r="N439" s="31">
        <f>('Daten SFK'!M382)*$A$439</f>
        <v>0</v>
      </c>
      <c r="O439" s="31">
        <f>('Daten SFK'!N382)*$A$439</f>
        <v>0</v>
      </c>
      <c r="P439" s="31">
        <f>('Daten SFK'!O382)*$A$439</f>
        <v>0</v>
      </c>
      <c r="Q439" s="31">
        <f>('Daten SFK'!P382)*$A$439</f>
        <v>0</v>
      </c>
      <c r="R439" s="31">
        <f>('Daten SFK'!Q382)*$A$439</f>
        <v>0</v>
      </c>
      <c r="S439" s="31">
        <f>('Daten SFK'!R382)*$A$439</f>
        <v>0</v>
      </c>
      <c r="T439" s="31">
        <f>('Daten SFK'!S382)*$A$439</f>
        <v>0</v>
      </c>
      <c r="U439" s="31">
        <f>('Daten SFK'!T382)*$A$439</f>
        <v>0</v>
      </c>
      <c r="V439" s="31">
        <f>('Daten SFK'!U382)*$A$439</f>
        <v>0</v>
      </c>
      <c r="W439" s="31">
        <f>('Daten SFK'!V382)*$A$439</f>
        <v>0</v>
      </c>
      <c r="X439" s="14"/>
      <c r="Y439" s="35">
        <v>4</v>
      </c>
    </row>
    <row r="440" spans="1:25" x14ac:dyDescent="0.25">
      <c r="A440" s="25">
        <v>0</v>
      </c>
      <c r="B440" s="70"/>
      <c r="C440" s="29" t="str">
        <f>'Daten SFK'!B383</f>
        <v>Wiener Würstchen</v>
      </c>
      <c r="D440" s="31">
        <f>('Daten SFK'!C383)*$A$440</f>
        <v>0</v>
      </c>
      <c r="E440" s="31">
        <f>('Daten SFK'!D383)*$A$440</f>
        <v>0</v>
      </c>
      <c r="F440" s="31">
        <f>('Daten SFK'!E383)*$A$440</f>
        <v>0</v>
      </c>
      <c r="G440" s="31">
        <f>('Daten SFK'!F383)*$A$440</f>
        <v>0</v>
      </c>
      <c r="H440" s="31">
        <f>('Daten SFK'!G383)*$A$440</f>
        <v>0</v>
      </c>
      <c r="I440" s="31">
        <f>('Daten SFK'!H383)*$A$440</f>
        <v>0</v>
      </c>
      <c r="J440" s="31">
        <f>('Daten SFK'!I383)*$A$440</f>
        <v>0</v>
      </c>
      <c r="K440" s="31">
        <f>('Daten SFK'!J383)*$A$440</f>
        <v>0</v>
      </c>
      <c r="L440" s="31">
        <f>('Daten SFK'!K383)*$A$440</f>
        <v>0</v>
      </c>
      <c r="M440" s="31">
        <f>('Daten SFK'!L383)*$A$440</f>
        <v>0</v>
      </c>
      <c r="N440" s="31">
        <f>('Daten SFK'!M383)*$A$440</f>
        <v>0</v>
      </c>
      <c r="O440" s="31">
        <f>('Daten SFK'!N383)*$A$440</f>
        <v>0</v>
      </c>
      <c r="P440" s="31">
        <f>('Daten SFK'!O383)*$A$440</f>
        <v>0</v>
      </c>
      <c r="Q440" s="31">
        <f>('Daten SFK'!P383)*$A$440</f>
        <v>0</v>
      </c>
      <c r="R440" s="31">
        <f>('Daten SFK'!Q383)*$A$440</f>
        <v>0</v>
      </c>
      <c r="S440" s="31">
        <f>('Daten SFK'!R383)*$A$440</f>
        <v>0</v>
      </c>
      <c r="T440" s="31">
        <f>('Daten SFK'!S383)*$A$440</f>
        <v>0</v>
      </c>
      <c r="U440" s="31">
        <f>('Daten SFK'!T383)*$A$440</f>
        <v>0</v>
      </c>
      <c r="V440" s="31">
        <f>('Daten SFK'!U383)*$A$440</f>
        <v>0</v>
      </c>
      <c r="W440" s="31">
        <f>('Daten SFK'!V383)*$A$440</f>
        <v>0</v>
      </c>
      <c r="X440" s="14"/>
      <c r="Y440" s="35">
        <v>4</v>
      </c>
    </row>
    <row r="441" spans="1:25" x14ac:dyDescent="0.25">
      <c r="A441" s="25">
        <v>0</v>
      </c>
      <c r="B441" s="70"/>
      <c r="C441" s="29" t="str">
        <f>'Daten SFK'!B384</f>
        <v>Wiesenbocksbart</v>
      </c>
      <c r="D441" s="31">
        <f>('Daten SFK'!C384)*$A$441</f>
        <v>0</v>
      </c>
      <c r="E441" s="31">
        <f>('Daten SFK'!D384)*$A$441</f>
        <v>0</v>
      </c>
      <c r="F441" s="31">
        <f>('Daten SFK'!E384)*$A$441</f>
        <v>0</v>
      </c>
      <c r="G441" s="31">
        <f>('Daten SFK'!F384)*$A$441</f>
        <v>0</v>
      </c>
      <c r="H441" s="31">
        <f>('Daten SFK'!G384)*$A$441</f>
        <v>0</v>
      </c>
      <c r="I441" s="31">
        <f>('Daten SFK'!H384)*$A$441</f>
        <v>0</v>
      </c>
      <c r="J441" s="31">
        <f>('Daten SFK'!I384)*$A$441</f>
        <v>0</v>
      </c>
      <c r="K441" s="31">
        <f>('Daten SFK'!J384)*$A$441</f>
        <v>0</v>
      </c>
      <c r="L441" s="31">
        <f>('Daten SFK'!K384)*$A$441</f>
        <v>0</v>
      </c>
      <c r="M441" s="31">
        <f>('Daten SFK'!L384)*$A$441</f>
        <v>0</v>
      </c>
      <c r="N441" s="31">
        <f>('Daten SFK'!M384)*$A$441</f>
        <v>0</v>
      </c>
      <c r="O441" s="31">
        <f>('Daten SFK'!N384)*$A$441</f>
        <v>0</v>
      </c>
      <c r="P441" s="31">
        <f>('Daten SFK'!O384)*$A$441</f>
        <v>0</v>
      </c>
      <c r="Q441" s="31">
        <f>('Daten SFK'!P384)*$A$441</f>
        <v>0</v>
      </c>
      <c r="R441" s="31">
        <f>('Daten SFK'!Q384)*$A$441</f>
        <v>0</v>
      </c>
      <c r="S441" s="31">
        <f>('Daten SFK'!R384)*$A$441</f>
        <v>0</v>
      </c>
      <c r="T441" s="31">
        <f>('Daten SFK'!S384)*$A$441</f>
        <v>0</v>
      </c>
      <c r="U441" s="31">
        <f>('Daten SFK'!T384)*$A$441</f>
        <v>0</v>
      </c>
      <c r="V441" s="31">
        <f>('Daten SFK'!U384)*$A$441</f>
        <v>0</v>
      </c>
      <c r="W441" s="31">
        <f>('Daten SFK'!V384)*$A$441</f>
        <v>0</v>
      </c>
      <c r="X441" s="14"/>
      <c r="Y441" s="35">
        <v>4</v>
      </c>
    </row>
    <row r="442" spans="1:25" x14ac:dyDescent="0.25">
      <c r="A442" s="25">
        <v>0</v>
      </c>
      <c r="B442" s="70"/>
      <c r="C442" s="29" t="str">
        <f>'Daten SFK'!B385</f>
        <v>Wirsing</v>
      </c>
      <c r="D442" s="31">
        <f>('Daten SFK'!C385)*$A$442</f>
        <v>0</v>
      </c>
      <c r="E442" s="31">
        <f>('Daten SFK'!D385)*$A$442</f>
        <v>0</v>
      </c>
      <c r="F442" s="31">
        <f>('Daten SFK'!E385)*$A$442</f>
        <v>0</v>
      </c>
      <c r="G442" s="31">
        <f>('Daten SFK'!F385)*$A$442</f>
        <v>0</v>
      </c>
      <c r="H442" s="31">
        <f>('Daten SFK'!G385)*$A$442</f>
        <v>0</v>
      </c>
      <c r="I442" s="31">
        <f>('Daten SFK'!H385)*$A$442</f>
        <v>0</v>
      </c>
      <c r="J442" s="31">
        <f>('Daten SFK'!I385)*$A$442</f>
        <v>0</v>
      </c>
      <c r="K442" s="31">
        <f>('Daten SFK'!J385)*$A$442</f>
        <v>0</v>
      </c>
      <c r="L442" s="31">
        <f>('Daten SFK'!K385)*$A$442</f>
        <v>0</v>
      </c>
      <c r="M442" s="31">
        <f>('Daten SFK'!L385)*$A$442</f>
        <v>0</v>
      </c>
      <c r="N442" s="31">
        <f>('Daten SFK'!M385)*$A$442</f>
        <v>0</v>
      </c>
      <c r="O442" s="31">
        <f>('Daten SFK'!N385)*$A$442</f>
        <v>0</v>
      </c>
      <c r="P442" s="31">
        <f>('Daten SFK'!O385)*$A$442</f>
        <v>0</v>
      </c>
      <c r="Q442" s="31">
        <f>('Daten SFK'!P385)*$A$442</f>
        <v>0</v>
      </c>
      <c r="R442" s="31">
        <f>('Daten SFK'!Q385)*$A$442</f>
        <v>0</v>
      </c>
      <c r="S442" s="31">
        <f>('Daten SFK'!R385)*$A$442</f>
        <v>0</v>
      </c>
      <c r="T442" s="31">
        <f>('Daten SFK'!S385)*$A$442</f>
        <v>0</v>
      </c>
      <c r="U442" s="31">
        <f>('Daten SFK'!T385)*$A$442</f>
        <v>0</v>
      </c>
      <c r="V442" s="31">
        <f>('Daten SFK'!U385)*$A$442</f>
        <v>0</v>
      </c>
      <c r="W442" s="31">
        <f>('Daten SFK'!V385)*$A$442</f>
        <v>0</v>
      </c>
      <c r="X442" s="14"/>
      <c r="Y442" s="35">
        <v>4</v>
      </c>
    </row>
    <row r="443" spans="1:25" x14ac:dyDescent="0.25">
      <c r="A443" s="25">
        <v>0</v>
      </c>
      <c r="B443" s="70"/>
      <c r="C443" s="29" t="str">
        <f>'Daten SFK'!B386</f>
        <v>Zander</v>
      </c>
      <c r="D443" s="31">
        <f>('Daten SFK'!C386)*$A$443</f>
        <v>0</v>
      </c>
      <c r="E443" s="31">
        <f>('Daten SFK'!D386)*$A$443</f>
        <v>0</v>
      </c>
      <c r="F443" s="31">
        <f>('Daten SFK'!E386)*$A$443</f>
        <v>0</v>
      </c>
      <c r="G443" s="31">
        <f>('Daten SFK'!F386)*$A$443</f>
        <v>0</v>
      </c>
      <c r="H443" s="31">
        <f>('Daten SFK'!G386)*$A$443</f>
        <v>0</v>
      </c>
      <c r="I443" s="31">
        <f>('Daten SFK'!H386)*$A$443</f>
        <v>0</v>
      </c>
      <c r="J443" s="31">
        <f>('Daten SFK'!I386)*$A$443</f>
        <v>0</v>
      </c>
      <c r="K443" s="31">
        <f>('Daten SFK'!J386)*$A$443</f>
        <v>0</v>
      </c>
      <c r="L443" s="31">
        <f>('Daten SFK'!K386)*$A$443</f>
        <v>0</v>
      </c>
      <c r="M443" s="31">
        <f>('Daten SFK'!L386)*$A$443</f>
        <v>0</v>
      </c>
      <c r="N443" s="31">
        <f>('Daten SFK'!M386)*$A$443</f>
        <v>0</v>
      </c>
      <c r="O443" s="31">
        <f>('Daten SFK'!N386)*$A$443</f>
        <v>0</v>
      </c>
      <c r="P443" s="31">
        <f>('Daten SFK'!O386)*$A$443</f>
        <v>0</v>
      </c>
      <c r="Q443" s="31">
        <f>('Daten SFK'!P386)*$A$443</f>
        <v>0</v>
      </c>
      <c r="R443" s="31">
        <f>('Daten SFK'!Q386)*$A$443</f>
        <v>0</v>
      </c>
      <c r="S443" s="31">
        <f>('Daten SFK'!R386)*$A$443</f>
        <v>0</v>
      </c>
      <c r="T443" s="31">
        <f>('Daten SFK'!S386)*$A$443</f>
        <v>0</v>
      </c>
      <c r="U443" s="31">
        <f>('Daten SFK'!T386)*$A$443</f>
        <v>0</v>
      </c>
      <c r="V443" s="31">
        <f>('Daten SFK'!U386)*$A$443</f>
        <v>0</v>
      </c>
      <c r="W443" s="31">
        <f>('Daten SFK'!V386)*$A$443</f>
        <v>0</v>
      </c>
      <c r="X443" s="14"/>
      <c r="Y443" s="35">
        <v>4</v>
      </c>
    </row>
    <row r="444" spans="1:25" x14ac:dyDescent="0.25">
      <c r="A444" s="25">
        <v>0</v>
      </c>
      <c r="B444" s="70"/>
      <c r="C444" s="29" t="str">
        <f>'Daten SFK'!B387</f>
        <v>Ziegenkäse</v>
      </c>
      <c r="D444" s="31">
        <f>('Daten SFK'!C387)*$A$444</f>
        <v>0</v>
      </c>
      <c r="E444" s="31">
        <f>('Daten SFK'!D387)*$A$444</f>
        <v>0</v>
      </c>
      <c r="F444" s="31">
        <f>('Daten SFK'!E387)*$A$444</f>
        <v>0</v>
      </c>
      <c r="G444" s="31">
        <f>('Daten SFK'!F387)*$A$444</f>
        <v>0</v>
      </c>
      <c r="H444" s="31">
        <f>('Daten SFK'!G387)*$A$444</f>
        <v>0</v>
      </c>
      <c r="I444" s="31">
        <f>('Daten SFK'!H387)*$A$444</f>
        <v>0</v>
      </c>
      <c r="J444" s="31">
        <f>('Daten SFK'!I387)*$A$444</f>
        <v>0</v>
      </c>
      <c r="K444" s="31">
        <f>('Daten SFK'!J387)*$A$444</f>
        <v>0</v>
      </c>
      <c r="L444" s="31">
        <f>('Daten SFK'!K387)*$A$444</f>
        <v>0</v>
      </c>
      <c r="M444" s="31">
        <f>('Daten SFK'!L387)*$A$444</f>
        <v>0</v>
      </c>
      <c r="N444" s="31">
        <f>('Daten SFK'!M387)*$A$444</f>
        <v>0</v>
      </c>
      <c r="O444" s="31">
        <f>('Daten SFK'!N387)*$A$444</f>
        <v>0</v>
      </c>
      <c r="P444" s="31">
        <f>('Daten SFK'!O387)*$A$444</f>
        <v>0</v>
      </c>
      <c r="Q444" s="31">
        <f>('Daten SFK'!P387)*$A$444</f>
        <v>0</v>
      </c>
      <c r="R444" s="31">
        <f>('Daten SFK'!Q387)*$A$444</f>
        <v>0</v>
      </c>
      <c r="S444" s="31">
        <f>('Daten SFK'!R387)*$A$444</f>
        <v>0</v>
      </c>
      <c r="T444" s="31">
        <f>('Daten SFK'!S387)*$A$444</f>
        <v>0</v>
      </c>
      <c r="U444" s="31">
        <f>('Daten SFK'!T387)*$A$444</f>
        <v>0</v>
      </c>
      <c r="V444" s="31">
        <f>('Daten SFK'!U387)*$A$444</f>
        <v>0</v>
      </c>
      <c r="W444" s="31">
        <f>('Daten SFK'!V387)*$A$444</f>
        <v>0</v>
      </c>
      <c r="X444" s="14"/>
      <c r="Y444" s="35">
        <v>4</v>
      </c>
    </row>
    <row r="445" spans="1:25" x14ac:dyDescent="0.25">
      <c r="A445" s="25">
        <v>0</v>
      </c>
      <c r="B445" s="70"/>
      <c r="C445" s="29" t="str">
        <f>'Daten SFK'!B388</f>
        <v>Ziegenmilch</v>
      </c>
      <c r="D445" s="31">
        <f>('Daten SFK'!C388)*$A$445</f>
        <v>0</v>
      </c>
      <c r="E445" s="31">
        <f>('Daten SFK'!D388)*$A$445</f>
        <v>0</v>
      </c>
      <c r="F445" s="31">
        <f>('Daten SFK'!E388)*$A$445</f>
        <v>0</v>
      </c>
      <c r="G445" s="31">
        <f>('Daten SFK'!F388)*$A$445</f>
        <v>0</v>
      </c>
      <c r="H445" s="31">
        <f>('Daten SFK'!G388)*$A$445</f>
        <v>0</v>
      </c>
      <c r="I445" s="31">
        <f>('Daten SFK'!H388)*$A$445</f>
        <v>0</v>
      </c>
      <c r="J445" s="31">
        <f>('Daten SFK'!I388)*$A$445</f>
        <v>0</v>
      </c>
      <c r="K445" s="31">
        <f>('Daten SFK'!J388)*$A$445</f>
        <v>0</v>
      </c>
      <c r="L445" s="31">
        <f>('Daten SFK'!K388)*$A$445</f>
        <v>0</v>
      </c>
      <c r="M445" s="31">
        <f>('Daten SFK'!L388)*$A$445</f>
        <v>0</v>
      </c>
      <c r="N445" s="31">
        <f>('Daten SFK'!M388)*$A$445</f>
        <v>0</v>
      </c>
      <c r="O445" s="31">
        <f>('Daten SFK'!N388)*$A$445</f>
        <v>0</v>
      </c>
      <c r="P445" s="31">
        <f>('Daten SFK'!O388)*$A$445</f>
        <v>0</v>
      </c>
      <c r="Q445" s="31">
        <f>('Daten SFK'!P388)*$A$445</f>
        <v>0</v>
      </c>
      <c r="R445" s="31">
        <f>('Daten SFK'!Q388)*$A$445</f>
        <v>0</v>
      </c>
      <c r="S445" s="31">
        <f>('Daten SFK'!R388)*$A$445</f>
        <v>0</v>
      </c>
      <c r="T445" s="31">
        <f>('Daten SFK'!S388)*$A$445</f>
        <v>0</v>
      </c>
      <c r="U445" s="31">
        <f>('Daten SFK'!T388)*$A$445</f>
        <v>0</v>
      </c>
      <c r="V445" s="31">
        <f>('Daten SFK'!U388)*$A$445</f>
        <v>0</v>
      </c>
      <c r="W445" s="31">
        <f>('Daten SFK'!V388)*$A$445</f>
        <v>0</v>
      </c>
      <c r="X445" s="14"/>
      <c r="Y445" s="35">
        <v>4</v>
      </c>
    </row>
    <row r="446" spans="1:25" x14ac:dyDescent="0.25">
      <c r="A446" s="25">
        <v>0</v>
      </c>
      <c r="B446" s="70"/>
      <c r="C446" s="29" t="str">
        <f>'Daten SFK'!B389</f>
        <v>Zitrone</v>
      </c>
      <c r="D446" s="31">
        <f>('Daten SFK'!C389)*$A$446</f>
        <v>0</v>
      </c>
      <c r="E446" s="31">
        <f>('Daten SFK'!D389)*$A$446</f>
        <v>0</v>
      </c>
      <c r="F446" s="31">
        <f>('Daten SFK'!E389)*$A$446</f>
        <v>0</v>
      </c>
      <c r="G446" s="31">
        <f>('Daten SFK'!F389)*$A$446</f>
        <v>0</v>
      </c>
      <c r="H446" s="31">
        <f>('Daten SFK'!G389)*$A$446</f>
        <v>0</v>
      </c>
      <c r="I446" s="31">
        <f>('Daten SFK'!H389)*$A$446</f>
        <v>0</v>
      </c>
      <c r="J446" s="31">
        <f>('Daten SFK'!I389)*$A$446</f>
        <v>0</v>
      </c>
      <c r="K446" s="31">
        <f>('Daten SFK'!J389)*$A$446</f>
        <v>0</v>
      </c>
      <c r="L446" s="31">
        <f>('Daten SFK'!K389)*$A$446</f>
        <v>0</v>
      </c>
      <c r="M446" s="31">
        <f>('Daten SFK'!L389)*$A$446</f>
        <v>0</v>
      </c>
      <c r="N446" s="31">
        <f>('Daten SFK'!M389)*$A$446</f>
        <v>0</v>
      </c>
      <c r="O446" s="31">
        <f>('Daten SFK'!N389)*$A$446</f>
        <v>0</v>
      </c>
      <c r="P446" s="31">
        <f>('Daten SFK'!O389)*$A$446</f>
        <v>0</v>
      </c>
      <c r="Q446" s="31">
        <f>('Daten SFK'!P389)*$A$446</f>
        <v>0</v>
      </c>
      <c r="R446" s="31">
        <f>('Daten SFK'!Q389)*$A$446</f>
        <v>0</v>
      </c>
      <c r="S446" s="31">
        <f>('Daten SFK'!R389)*$A$446</f>
        <v>0</v>
      </c>
      <c r="T446" s="31">
        <f>('Daten SFK'!S389)*$A$446</f>
        <v>0</v>
      </c>
      <c r="U446" s="31">
        <f>('Daten SFK'!T389)*$A$446</f>
        <v>0</v>
      </c>
      <c r="V446" s="31">
        <f>('Daten SFK'!U389)*$A$446</f>
        <v>0</v>
      </c>
      <c r="W446" s="31">
        <f>('Daten SFK'!V389)*$A$446</f>
        <v>0</v>
      </c>
      <c r="X446" s="14"/>
      <c r="Y446" s="35">
        <v>4</v>
      </c>
    </row>
    <row r="447" spans="1:25" x14ac:dyDescent="0.25">
      <c r="A447" s="25">
        <v>0</v>
      </c>
      <c r="B447" s="70"/>
      <c r="C447" s="29" t="str">
        <f>'Daten SFK'!B390</f>
        <v>Zuckermais. Speisemais. Maiskörner roh</v>
      </c>
      <c r="D447" s="31">
        <f>('Daten SFK'!C390)*$A$447</f>
        <v>0</v>
      </c>
      <c r="E447" s="31">
        <f>('Daten SFK'!D390)*$A$447</f>
        <v>0</v>
      </c>
      <c r="F447" s="31">
        <f>('Daten SFK'!E390)*$A$447</f>
        <v>0</v>
      </c>
      <c r="G447" s="31">
        <f>('Daten SFK'!F390)*$A$447</f>
        <v>0</v>
      </c>
      <c r="H447" s="31">
        <f>('Daten SFK'!G390)*$A$447</f>
        <v>0</v>
      </c>
      <c r="I447" s="31">
        <f>('Daten SFK'!H390)*$A$447</f>
        <v>0</v>
      </c>
      <c r="J447" s="31">
        <f>('Daten SFK'!I390)*$A$447</f>
        <v>0</v>
      </c>
      <c r="K447" s="31">
        <f>('Daten SFK'!J390)*$A$447</f>
        <v>0</v>
      </c>
      <c r="L447" s="31">
        <f>('Daten SFK'!K390)*$A$447</f>
        <v>0</v>
      </c>
      <c r="M447" s="31">
        <f>('Daten SFK'!L390)*$A$447</f>
        <v>0</v>
      </c>
      <c r="N447" s="31">
        <f>('Daten SFK'!M390)*$A$447</f>
        <v>0</v>
      </c>
      <c r="O447" s="31">
        <f>('Daten SFK'!N390)*$A$447</f>
        <v>0</v>
      </c>
      <c r="P447" s="31">
        <f>('Daten SFK'!O390)*$A$447</f>
        <v>0</v>
      </c>
      <c r="Q447" s="31">
        <f>('Daten SFK'!P390)*$A$447</f>
        <v>0</v>
      </c>
      <c r="R447" s="31">
        <f>('Daten SFK'!Q390)*$A$447</f>
        <v>0</v>
      </c>
      <c r="S447" s="31">
        <f>('Daten SFK'!R390)*$A$447</f>
        <v>0</v>
      </c>
      <c r="T447" s="31">
        <f>('Daten SFK'!S390)*$A$447</f>
        <v>0</v>
      </c>
      <c r="U447" s="31">
        <f>('Daten SFK'!T390)*$A$447</f>
        <v>0</v>
      </c>
      <c r="V447" s="31">
        <f>('Daten SFK'!U390)*$A$447</f>
        <v>0</v>
      </c>
      <c r="W447" s="31">
        <f>('Daten SFK'!V390)*$A$447</f>
        <v>0</v>
      </c>
      <c r="X447" s="14"/>
      <c r="Y447" s="35">
        <v>4</v>
      </c>
    </row>
    <row r="448" spans="1:25" x14ac:dyDescent="0.25">
      <c r="A448" s="25">
        <v>0</v>
      </c>
      <c r="B448" s="70"/>
      <c r="C448" s="29" t="str">
        <f>'Daten SFK'!B391</f>
        <v>Zuckermelone. Honigmelone</v>
      </c>
      <c r="D448" s="31">
        <f>('Daten SFK'!C391)*$A$448</f>
        <v>0</v>
      </c>
      <c r="E448" s="31">
        <f>('Daten SFK'!D391)*$A$448</f>
        <v>0</v>
      </c>
      <c r="F448" s="31">
        <f>('Daten SFK'!E391)*$A$448</f>
        <v>0</v>
      </c>
      <c r="G448" s="31">
        <f>('Daten SFK'!F391)*$A$448</f>
        <v>0</v>
      </c>
      <c r="H448" s="31">
        <f>('Daten SFK'!G391)*$A$448</f>
        <v>0</v>
      </c>
      <c r="I448" s="31">
        <f>('Daten SFK'!H391)*$A$448</f>
        <v>0</v>
      </c>
      <c r="J448" s="31">
        <f>('Daten SFK'!I391)*$A$448</f>
        <v>0</v>
      </c>
      <c r="K448" s="31">
        <f>('Daten SFK'!J391)*$A$448</f>
        <v>0</v>
      </c>
      <c r="L448" s="31">
        <f>('Daten SFK'!K391)*$A$448</f>
        <v>0</v>
      </c>
      <c r="M448" s="31">
        <f>('Daten SFK'!L391)*$A$448</f>
        <v>0</v>
      </c>
      <c r="N448" s="31">
        <f>('Daten SFK'!M391)*$A$448</f>
        <v>0</v>
      </c>
      <c r="O448" s="31">
        <f>('Daten SFK'!N391)*$A$448</f>
        <v>0</v>
      </c>
      <c r="P448" s="31">
        <f>('Daten SFK'!O391)*$A$448</f>
        <v>0</v>
      </c>
      <c r="Q448" s="31">
        <f>('Daten SFK'!P391)*$A$448</f>
        <v>0</v>
      </c>
      <c r="R448" s="31">
        <f>('Daten SFK'!Q391)*$A$448</f>
        <v>0</v>
      </c>
      <c r="S448" s="31">
        <f>('Daten SFK'!R391)*$A$448</f>
        <v>0</v>
      </c>
      <c r="T448" s="31">
        <f>('Daten SFK'!S391)*$A$448</f>
        <v>0</v>
      </c>
      <c r="U448" s="31">
        <f>('Daten SFK'!T391)*$A$448</f>
        <v>0</v>
      </c>
      <c r="V448" s="31">
        <f>('Daten SFK'!U391)*$A$448</f>
        <v>0</v>
      </c>
      <c r="W448" s="31">
        <f>('Daten SFK'!V391)*$A$448</f>
        <v>0</v>
      </c>
      <c r="X448" s="14"/>
      <c r="Y448" s="35">
        <v>4</v>
      </c>
    </row>
    <row r="449" spans="1:25" x14ac:dyDescent="0.25">
      <c r="A449" s="25">
        <v>0</v>
      </c>
      <c r="B449" s="70"/>
      <c r="C449" s="29" t="str">
        <f>'Daten SFK'!B392</f>
        <v>Zwieback. eifrei</v>
      </c>
      <c r="D449" s="31">
        <f>('Daten SFK'!C392)*$A$449</f>
        <v>0</v>
      </c>
      <c r="E449" s="31">
        <f>('Daten SFK'!D392)*$A$449</f>
        <v>0</v>
      </c>
      <c r="F449" s="31">
        <f>('Daten SFK'!E392)*$A$449</f>
        <v>0</v>
      </c>
      <c r="G449" s="31">
        <f>('Daten SFK'!F392)*$A$449</f>
        <v>0</v>
      </c>
      <c r="H449" s="31">
        <f>('Daten SFK'!G392)*$A$449</f>
        <v>0</v>
      </c>
      <c r="I449" s="31">
        <f>('Daten SFK'!H392)*$A$449</f>
        <v>0</v>
      </c>
      <c r="J449" s="31">
        <f>('Daten SFK'!I392)*$A$449</f>
        <v>0</v>
      </c>
      <c r="K449" s="31">
        <f>('Daten SFK'!J392)*$A$449</f>
        <v>0</v>
      </c>
      <c r="L449" s="31">
        <f>('Daten SFK'!K392)*$A$449</f>
        <v>0</v>
      </c>
      <c r="M449" s="31">
        <f>('Daten SFK'!L392)*$A$449</f>
        <v>0</v>
      </c>
      <c r="N449" s="31">
        <f>('Daten SFK'!M392)*$A$449</f>
        <v>0</v>
      </c>
      <c r="O449" s="31">
        <f>('Daten SFK'!N392)*$A$449</f>
        <v>0</v>
      </c>
      <c r="P449" s="31">
        <f>('Daten SFK'!O392)*$A$449</f>
        <v>0</v>
      </c>
      <c r="Q449" s="31">
        <f>('Daten SFK'!P392)*$A$449</f>
        <v>0</v>
      </c>
      <c r="R449" s="31">
        <f>('Daten SFK'!Q392)*$A$449</f>
        <v>0</v>
      </c>
      <c r="S449" s="31">
        <f>('Daten SFK'!R392)*$A$449</f>
        <v>0</v>
      </c>
      <c r="T449" s="31">
        <f>('Daten SFK'!S392)*$A$449</f>
        <v>0</v>
      </c>
      <c r="U449" s="31">
        <f>('Daten SFK'!T392)*$A$449</f>
        <v>0</v>
      </c>
      <c r="V449" s="31">
        <f>('Daten SFK'!U392)*$A$449</f>
        <v>0</v>
      </c>
      <c r="W449" s="31">
        <f>('Daten SFK'!V392)*$A$449</f>
        <v>0</v>
      </c>
      <c r="X449" s="14"/>
      <c r="Y449" s="35">
        <v>4</v>
      </c>
    </row>
    <row r="450" spans="1:25" x14ac:dyDescent="0.25">
      <c r="A450" s="25">
        <v>0</v>
      </c>
      <c r="B450" s="70"/>
      <c r="C450" s="29" t="str">
        <f>'Daten SFK'!B393</f>
        <v>Zwiebel</v>
      </c>
      <c r="D450" s="31">
        <f>('Daten SFK'!C393)*$A$450</f>
        <v>0</v>
      </c>
      <c r="E450" s="31">
        <f>('Daten SFK'!D393)*$A$450</f>
        <v>0</v>
      </c>
      <c r="F450" s="31">
        <f>('Daten SFK'!E393)*$A$450</f>
        <v>0</v>
      </c>
      <c r="G450" s="31">
        <f>('Daten SFK'!F393)*$A$450</f>
        <v>0</v>
      </c>
      <c r="H450" s="31">
        <f>('Daten SFK'!G393)*$A$450</f>
        <v>0</v>
      </c>
      <c r="I450" s="31">
        <f>('Daten SFK'!H393)*$A$450</f>
        <v>0</v>
      </c>
      <c r="J450" s="31">
        <f>('Daten SFK'!I393)*$A$450</f>
        <v>0</v>
      </c>
      <c r="K450" s="31">
        <f>('Daten SFK'!J393)*$A$450</f>
        <v>0</v>
      </c>
      <c r="L450" s="31">
        <f>('Daten SFK'!K393)*$A$450</f>
        <v>0</v>
      </c>
      <c r="M450" s="31">
        <f>('Daten SFK'!L393)*$A$450</f>
        <v>0</v>
      </c>
      <c r="N450" s="31">
        <f>('Daten SFK'!M393)*$A$450</f>
        <v>0</v>
      </c>
      <c r="O450" s="31">
        <f>('Daten SFK'!N393)*$A$450</f>
        <v>0</v>
      </c>
      <c r="P450" s="31">
        <f>('Daten SFK'!O393)*$A$450</f>
        <v>0</v>
      </c>
      <c r="Q450" s="31">
        <f>('Daten SFK'!P393)*$A$450</f>
        <v>0</v>
      </c>
      <c r="R450" s="31">
        <f>('Daten SFK'!Q393)*$A$450</f>
        <v>0</v>
      </c>
      <c r="S450" s="31">
        <f>('Daten SFK'!R393)*$A$450</f>
        <v>0</v>
      </c>
      <c r="T450" s="31">
        <f>('Daten SFK'!S393)*$A$450</f>
        <v>0</v>
      </c>
      <c r="U450" s="31">
        <f>('Daten SFK'!T393)*$A$450</f>
        <v>0</v>
      </c>
      <c r="V450" s="31">
        <f>('Daten SFK'!U393)*$A$450</f>
        <v>0</v>
      </c>
      <c r="W450" s="31">
        <f>('Daten SFK'!V393)*$A$450</f>
        <v>0</v>
      </c>
      <c r="X450" s="14"/>
      <c r="Y450" s="35">
        <v>4</v>
      </c>
    </row>
    <row r="451" spans="1:25" x14ac:dyDescent="0.25">
      <c r="A451" s="48"/>
      <c r="B451" s="69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5"/>
      <c r="Y451" s="46"/>
    </row>
    <row r="452" spans="1:25" x14ac:dyDescent="0.25">
      <c r="A452" s="3" t="s">
        <v>237</v>
      </c>
    </row>
    <row r="453" spans="1:25" x14ac:dyDescent="0.25">
      <c r="A453" s="3" t="s">
        <v>1010</v>
      </c>
      <c r="B453" s="77"/>
    </row>
    <row r="454" spans="1:25" x14ac:dyDescent="0.25">
      <c r="A454" s="78" t="s">
        <v>584</v>
      </c>
      <c r="B454" s="77"/>
      <c r="C454" s="3"/>
      <c r="D454" s="3"/>
      <c r="E454" s="3"/>
      <c r="F454" s="3"/>
      <c r="G454" s="2"/>
      <c r="H454" s="2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5" x14ac:dyDescent="0.25">
      <c r="B455" s="77"/>
      <c r="C455" s="3"/>
      <c r="D455" s="3"/>
      <c r="E455" s="3"/>
      <c r="F455" s="3"/>
      <c r="G455" s="2"/>
      <c r="H455" s="2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5" x14ac:dyDescent="0.25">
      <c r="A456" s="177" t="s">
        <v>1007</v>
      </c>
      <c r="B456" s="179" t="s">
        <v>1009</v>
      </c>
      <c r="C456" s="181" t="s">
        <v>251</v>
      </c>
      <c r="D456" s="19" t="s">
        <v>384</v>
      </c>
      <c r="E456" s="19" t="s">
        <v>1</v>
      </c>
      <c r="F456" s="19" t="s">
        <v>256</v>
      </c>
      <c r="G456" s="47" t="s">
        <v>257</v>
      </c>
      <c r="H456" s="47" t="s">
        <v>258</v>
      </c>
      <c r="I456" s="19" t="s">
        <v>259</v>
      </c>
      <c r="J456" s="19" t="s">
        <v>250</v>
      </c>
      <c r="K456" s="19" t="s">
        <v>260</v>
      </c>
      <c r="L456" s="19" t="s">
        <v>263</v>
      </c>
      <c r="M456" s="19" t="s">
        <v>261</v>
      </c>
      <c r="N456" s="19" t="s">
        <v>262</v>
      </c>
      <c r="O456" s="19" t="s">
        <v>264</v>
      </c>
      <c r="P456" s="19" t="s">
        <v>253</v>
      </c>
      <c r="Q456" s="19" t="s">
        <v>255</v>
      </c>
      <c r="R456" s="19" t="s">
        <v>252</v>
      </c>
      <c r="S456" s="19" t="s">
        <v>20</v>
      </c>
      <c r="T456" s="19" t="s">
        <v>21</v>
      </c>
      <c r="U456" s="19" t="s">
        <v>254</v>
      </c>
      <c r="V456" s="19" t="s">
        <v>23</v>
      </c>
      <c r="W456" s="19" t="s">
        <v>24</v>
      </c>
      <c r="X456" s="19" t="s">
        <v>385</v>
      </c>
      <c r="Y456" s="19" t="s">
        <v>237</v>
      </c>
    </row>
    <row r="457" spans="1:25" x14ac:dyDescent="0.25">
      <c r="A457" s="178"/>
      <c r="B457" s="180"/>
      <c r="C457" s="182"/>
      <c r="D457" s="16"/>
      <c r="E457" s="16"/>
      <c r="F457" s="16"/>
      <c r="G457" s="16"/>
      <c r="H457" s="16"/>
      <c r="I457" s="18"/>
      <c r="J457" s="18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1:25" x14ac:dyDescent="0.25">
      <c r="A458" s="25">
        <v>0</v>
      </c>
      <c r="B458" s="70" t="str">
        <f>'Daten NWR AS'!A5</f>
        <v>Alkoholische Getränke</v>
      </c>
      <c r="C458" s="79" t="str">
        <f>'Daten NWR AS'!B5</f>
        <v>Bier</v>
      </c>
      <c r="D458" s="16">
        <f>SUM('Daten NWR AS'!C5)/100*$A$458</f>
        <v>0</v>
      </c>
      <c r="E458" s="16">
        <f>SUM('Daten NWR AS'!D5)/100*$A$458</f>
        <v>0</v>
      </c>
      <c r="F458" s="16">
        <f>SUM('Daten NWR AS'!E5)/100*$A$458</f>
        <v>0</v>
      </c>
      <c r="G458" s="16">
        <f>SUM('Daten NWR AS'!F5)/100*$A$458</f>
        <v>0</v>
      </c>
      <c r="H458" s="16">
        <f>SUM('Daten NWR AS'!G5)/100*$A$458</f>
        <v>0</v>
      </c>
      <c r="I458" s="16">
        <f>SUM('Daten NWR AS'!H5)/100*$A$458</f>
        <v>0</v>
      </c>
      <c r="J458" s="16">
        <f>SUM('Daten NWR AS'!I5)/100*$A$458</f>
        <v>0</v>
      </c>
      <c r="K458" s="16">
        <f>SUM('Daten NWR AS'!J5)/100*$A$458</f>
        <v>0</v>
      </c>
      <c r="L458" s="16">
        <f>SUM('Daten NWR AS'!K5)/100*$A$458</f>
        <v>0</v>
      </c>
      <c r="M458" s="16">
        <f>SUM('Daten NWR AS'!L5)/100*$A$458</f>
        <v>0</v>
      </c>
      <c r="N458" s="16">
        <f>SUM('Daten NWR AS'!M5)/100*$A$458</f>
        <v>0</v>
      </c>
      <c r="O458" s="16">
        <f>SUM('Daten NWR AS'!N5)/100*$A$458</f>
        <v>0</v>
      </c>
      <c r="P458" s="16">
        <f>SUM('Daten NWR AS'!O5)/100*$A$458</f>
        <v>0</v>
      </c>
      <c r="Q458" s="16">
        <f>SUM('Daten NWR AS'!P5)/100*$A$458</f>
        <v>0</v>
      </c>
      <c r="R458" s="16">
        <f>SUM('Daten NWR AS'!Q5)/100*$A$458</f>
        <v>0</v>
      </c>
      <c r="S458" s="16">
        <f>SUM('Daten NWR AS'!R5)/100*$A$458</f>
        <v>0</v>
      </c>
      <c r="T458" s="16">
        <f>SUM('Daten NWR AS'!S5)/100*$A$458</f>
        <v>0</v>
      </c>
      <c r="U458" s="16">
        <f>SUM('Daten NWR AS'!T5)/100*$A$458</f>
        <v>0</v>
      </c>
      <c r="V458" s="16">
        <f>SUM('Daten NWR AS'!U5)/100*$A$458</f>
        <v>0</v>
      </c>
      <c r="W458" s="16">
        <f>SUM('Daten NWR AS'!V5)/100*$A$458</f>
        <v>0</v>
      </c>
      <c r="X458" s="16">
        <f>SUM('Daten NWR AS'!W5)/100*$A$458</f>
        <v>0</v>
      </c>
      <c r="Y458" s="16">
        <v>1</v>
      </c>
    </row>
    <row r="459" spans="1:25" x14ac:dyDescent="0.25">
      <c r="A459" s="25">
        <v>0</v>
      </c>
      <c r="B459" s="70" t="str">
        <f>'Daten NWR AS'!A6</f>
        <v>Alkoholische Getränke</v>
      </c>
      <c r="C459" s="79" t="str">
        <f>'Daten NWR AS'!B6</f>
        <v>Bier alkoholfrei (&lt; 0,5 Gew% Alkohol)</v>
      </c>
      <c r="D459" s="16">
        <f>SUM('Daten NWR AS'!C6)/100*$A$459</f>
        <v>0</v>
      </c>
      <c r="E459" s="16">
        <f>SUM('Daten NWR AS'!D6)/100*$A$459</f>
        <v>0</v>
      </c>
      <c r="F459" s="16">
        <f>SUM('Daten NWR AS'!E6)/100*$A$459</f>
        <v>0</v>
      </c>
      <c r="G459" s="16">
        <f>SUM('Daten NWR AS'!F6)/100*$A$459</f>
        <v>0</v>
      </c>
      <c r="H459" s="16">
        <f>SUM('Daten NWR AS'!G6)/100*$A$459</f>
        <v>0</v>
      </c>
      <c r="I459" s="16">
        <f>SUM('Daten NWR AS'!H6)/100*$A$459</f>
        <v>0</v>
      </c>
      <c r="J459" s="16">
        <f>SUM('Daten NWR AS'!I6)/100*$A$459</f>
        <v>0</v>
      </c>
      <c r="K459" s="16">
        <f>SUM('Daten NWR AS'!J6)/100*$A$459</f>
        <v>0</v>
      </c>
      <c r="L459" s="16">
        <f>SUM('Daten NWR AS'!K6)/100*$A$459</f>
        <v>0</v>
      </c>
      <c r="M459" s="16">
        <f>SUM('Daten NWR AS'!L6)/100*$A$459</f>
        <v>0</v>
      </c>
      <c r="N459" s="16">
        <f>SUM('Daten NWR AS'!M6)/100*$A$459</f>
        <v>0</v>
      </c>
      <c r="O459" s="16">
        <f>SUM('Daten NWR AS'!N6)/100*$A$459</f>
        <v>0</v>
      </c>
      <c r="P459" s="16">
        <f>SUM('Daten NWR AS'!O6)/100*$A$459</f>
        <v>0</v>
      </c>
      <c r="Q459" s="16">
        <f>SUM('Daten NWR AS'!P6)/100*$A$459</f>
        <v>0</v>
      </c>
      <c r="R459" s="16">
        <f>SUM('Daten NWR AS'!Q6)/100*$A$459</f>
        <v>0</v>
      </c>
      <c r="S459" s="16">
        <f>SUM('Daten NWR AS'!R6)/100*$A$459</f>
        <v>0</v>
      </c>
      <c r="T459" s="16">
        <f>SUM('Daten NWR AS'!S6)/100*$A$459</f>
        <v>0</v>
      </c>
      <c r="U459" s="16">
        <f>SUM('Daten NWR AS'!T6)/100*$A$459</f>
        <v>0</v>
      </c>
      <c r="V459" s="16">
        <f>SUM('Daten NWR AS'!U6)/100*$A$459</f>
        <v>0</v>
      </c>
      <c r="W459" s="16">
        <f>SUM('Daten NWR AS'!V6)/100*$A$459</f>
        <v>0</v>
      </c>
      <c r="X459" s="16">
        <f>SUM('Daten NWR AS'!W6)/100*$A$459</f>
        <v>0</v>
      </c>
      <c r="Y459" s="16">
        <v>1</v>
      </c>
    </row>
    <row r="460" spans="1:25" x14ac:dyDescent="0.25">
      <c r="A460" s="25">
        <v>0</v>
      </c>
      <c r="B460" s="70" t="str">
        <f>'Daten NWR AS'!A7</f>
        <v>Alkoholische Getränke</v>
      </c>
      <c r="C460" s="79" t="str">
        <f>'Daten NWR AS'!B7</f>
        <v>Bier Dunkel</v>
      </c>
      <c r="D460" s="16">
        <f>SUM('Daten NWR AS'!C7)/100*$A$460</f>
        <v>0</v>
      </c>
      <c r="E460" s="16">
        <f>SUM('Daten NWR AS'!D7)/100*$A$460</f>
        <v>0</v>
      </c>
      <c r="F460" s="16">
        <f>SUM('Daten NWR AS'!E7)/100*$A$460</f>
        <v>0</v>
      </c>
      <c r="G460" s="16">
        <f>SUM('Daten NWR AS'!F7)/100*$A$460</f>
        <v>0</v>
      </c>
      <c r="H460" s="16">
        <f>SUM('Daten NWR AS'!G7)/100*$A$460</f>
        <v>0</v>
      </c>
      <c r="I460" s="16">
        <f>SUM('Daten NWR AS'!H7)/100*$A$460</f>
        <v>0</v>
      </c>
      <c r="J460" s="16">
        <f>SUM('Daten NWR AS'!I7)/100*$A$460</f>
        <v>0</v>
      </c>
      <c r="K460" s="16">
        <f>SUM('Daten NWR AS'!J7)/100*$A$460</f>
        <v>0</v>
      </c>
      <c r="L460" s="16">
        <f>SUM('Daten NWR AS'!K7)/100*$A$460</f>
        <v>0</v>
      </c>
      <c r="M460" s="16">
        <f>SUM('Daten NWR AS'!L7)/100*$A$460</f>
        <v>0</v>
      </c>
      <c r="N460" s="16">
        <f>SUM('Daten NWR AS'!M7)/100*$A$460</f>
        <v>0</v>
      </c>
      <c r="O460" s="16">
        <f>SUM('Daten NWR AS'!N7)/100*$A$460</f>
        <v>0</v>
      </c>
      <c r="P460" s="16">
        <f>SUM('Daten NWR AS'!O7)/100*$A$460</f>
        <v>0</v>
      </c>
      <c r="Q460" s="16">
        <f>SUM('Daten NWR AS'!P7)/100*$A$460</f>
        <v>0</v>
      </c>
      <c r="R460" s="16">
        <f>SUM('Daten NWR AS'!Q7)/100*$A$460</f>
        <v>0</v>
      </c>
      <c r="S460" s="16">
        <f>SUM('Daten NWR AS'!R7)/100*$A$460</f>
        <v>0</v>
      </c>
      <c r="T460" s="16">
        <f>SUM('Daten NWR AS'!S7)/100*$A$460</f>
        <v>0</v>
      </c>
      <c r="U460" s="16">
        <f>SUM('Daten NWR AS'!T7)/100*$A$460</f>
        <v>0</v>
      </c>
      <c r="V460" s="16">
        <f>SUM('Daten NWR AS'!U7)/100*$A$460</f>
        <v>0</v>
      </c>
      <c r="W460" s="16">
        <f>SUM('Daten NWR AS'!V7)/100*$A$460</f>
        <v>0</v>
      </c>
      <c r="X460" s="16">
        <f>SUM('Daten NWR AS'!W7)/100*$A$460</f>
        <v>0</v>
      </c>
      <c r="Y460" s="16">
        <v>1</v>
      </c>
    </row>
    <row r="461" spans="1:25" x14ac:dyDescent="0.25">
      <c r="A461" s="25">
        <v>0</v>
      </c>
      <c r="B461" s="70" t="str">
        <f>'Daten NWR AS'!A8</f>
        <v>Alkoholische Getränke</v>
      </c>
      <c r="C461" s="79" t="str">
        <f>'Daten NWR AS'!B8</f>
        <v>Bier Hell</v>
      </c>
      <c r="D461" s="16">
        <f>SUM('Daten NWR AS'!C8)/100*$A$461</f>
        <v>0</v>
      </c>
      <c r="E461" s="16">
        <f>SUM('Daten NWR AS'!D8)/100*$A$461</f>
        <v>0</v>
      </c>
      <c r="F461" s="16">
        <f>SUM('Daten NWR AS'!E8)/100*$A$461</f>
        <v>0</v>
      </c>
      <c r="G461" s="16">
        <f>SUM('Daten NWR AS'!F8)/100*$A$461</f>
        <v>0</v>
      </c>
      <c r="H461" s="16">
        <f>SUM('Daten NWR AS'!G8)/100*$A$461</f>
        <v>0</v>
      </c>
      <c r="I461" s="16">
        <f>SUM('Daten NWR AS'!H8)/100*$A$461</f>
        <v>0</v>
      </c>
      <c r="J461" s="16">
        <f>SUM('Daten NWR AS'!I8)/100*$A$461</f>
        <v>0</v>
      </c>
      <c r="K461" s="16">
        <f>SUM('Daten NWR AS'!J8)/100*$A$461</f>
        <v>0</v>
      </c>
      <c r="L461" s="16">
        <f>SUM('Daten NWR AS'!K8)/100*$A$461</f>
        <v>0</v>
      </c>
      <c r="M461" s="16">
        <f>SUM('Daten NWR AS'!L8)/100*$A$461</f>
        <v>0</v>
      </c>
      <c r="N461" s="16">
        <f>SUM('Daten NWR AS'!M8)/100*$A$461</f>
        <v>0</v>
      </c>
      <c r="O461" s="16">
        <f>SUM('Daten NWR AS'!N8)/100*$A$461</f>
        <v>0</v>
      </c>
      <c r="P461" s="16">
        <f>SUM('Daten NWR AS'!O8)/100*$A$461</f>
        <v>0</v>
      </c>
      <c r="Q461" s="16">
        <f>SUM('Daten NWR AS'!P8)/100*$A$461</f>
        <v>0</v>
      </c>
      <c r="R461" s="16">
        <f>SUM('Daten NWR AS'!Q8)/100*$A$461</f>
        <v>0</v>
      </c>
      <c r="S461" s="16">
        <f>SUM('Daten NWR AS'!R8)/100*$A$461</f>
        <v>0</v>
      </c>
      <c r="T461" s="16">
        <f>SUM('Daten NWR AS'!S8)/100*$A$461</f>
        <v>0</v>
      </c>
      <c r="U461" s="16">
        <f>SUM('Daten NWR AS'!T8)/100*$A$461</f>
        <v>0</v>
      </c>
      <c r="V461" s="16">
        <f>SUM('Daten NWR AS'!U8)/100*$A$461</f>
        <v>0</v>
      </c>
      <c r="W461" s="16">
        <f>SUM('Daten NWR AS'!V8)/100*$A$461</f>
        <v>0</v>
      </c>
      <c r="X461" s="16">
        <f>SUM('Daten NWR AS'!W8)/100*$A$461</f>
        <v>0</v>
      </c>
      <c r="Y461" s="16">
        <v>1</v>
      </c>
    </row>
    <row r="462" spans="1:25" x14ac:dyDescent="0.25">
      <c r="A462" s="25">
        <v>0</v>
      </c>
      <c r="B462" s="70" t="str">
        <f>'Daten NWR AS'!A9</f>
        <v>Alkoholische Getränke</v>
      </c>
      <c r="C462" s="79" t="str">
        <f>'Daten NWR AS'!B9</f>
        <v>Bier Starkbier</v>
      </c>
      <c r="D462" s="16">
        <f>SUM('Daten NWR AS'!C9)/100*$A$462</f>
        <v>0</v>
      </c>
      <c r="E462" s="16">
        <f>SUM('Daten NWR AS'!D9)/100*$A$462</f>
        <v>0</v>
      </c>
      <c r="F462" s="16">
        <f>SUM('Daten NWR AS'!E9)/100*$A$462</f>
        <v>0</v>
      </c>
      <c r="G462" s="16">
        <f>SUM('Daten NWR AS'!F9)/100*$A$462</f>
        <v>0</v>
      </c>
      <c r="H462" s="16">
        <f>SUM('Daten NWR AS'!G9)/100*$A$462</f>
        <v>0</v>
      </c>
      <c r="I462" s="16">
        <f>SUM('Daten NWR AS'!H9)/100*$A$462</f>
        <v>0</v>
      </c>
      <c r="J462" s="16">
        <f>SUM('Daten NWR AS'!I9)/100*$A$462</f>
        <v>0</v>
      </c>
      <c r="K462" s="16">
        <f>SUM('Daten NWR AS'!J9)/100*$A$462</f>
        <v>0</v>
      </c>
      <c r="L462" s="16">
        <f>SUM('Daten NWR AS'!K9)/100*$A$462</f>
        <v>0</v>
      </c>
      <c r="M462" s="16">
        <f>SUM('Daten NWR AS'!L9)/100*$A$462</f>
        <v>0</v>
      </c>
      <c r="N462" s="16">
        <f>SUM('Daten NWR AS'!M9)/100*$A$462</f>
        <v>0</v>
      </c>
      <c r="O462" s="16">
        <f>SUM('Daten NWR AS'!N9)/100*$A$462</f>
        <v>0</v>
      </c>
      <c r="P462" s="16">
        <f>SUM('Daten NWR AS'!O9)/100*$A$462</f>
        <v>0</v>
      </c>
      <c r="Q462" s="16">
        <f>SUM('Daten NWR AS'!P9)/100*$A$462</f>
        <v>0</v>
      </c>
      <c r="R462" s="16">
        <f>SUM('Daten NWR AS'!Q9)/100*$A$462</f>
        <v>0</v>
      </c>
      <c r="S462" s="16">
        <f>SUM('Daten NWR AS'!R9)/100*$A$462</f>
        <v>0</v>
      </c>
      <c r="T462" s="16">
        <f>SUM('Daten NWR AS'!S9)/100*$A$462</f>
        <v>0</v>
      </c>
      <c r="U462" s="16">
        <f>SUM('Daten NWR AS'!T9)/100*$A$462</f>
        <v>0</v>
      </c>
      <c r="V462" s="16">
        <f>SUM('Daten NWR AS'!U9)/100*$A$462</f>
        <v>0</v>
      </c>
      <c r="W462" s="16">
        <f>SUM('Daten NWR AS'!V9)/100*$A$462</f>
        <v>0</v>
      </c>
      <c r="X462" s="16">
        <f>SUM('Daten NWR AS'!W9)/100*$A$462</f>
        <v>0</v>
      </c>
      <c r="Y462" s="16">
        <v>1</v>
      </c>
    </row>
    <row r="463" spans="1:25" x14ac:dyDescent="0.25">
      <c r="A463" s="25">
        <v>0</v>
      </c>
      <c r="B463" s="70" t="str">
        <f>'Daten NWR AS'!A10</f>
        <v>Alkoholische Getränke</v>
      </c>
      <c r="C463" s="79" t="str">
        <f>'Daten NWR AS'!B10</f>
        <v>Bier Starkbier</v>
      </c>
      <c r="D463" s="16">
        <f>SUM('Daten NWR AS'!C10)/100*$A$463</f>
        <v>0</v>
      </c>
      <c r="E463" s="16">
        <f>SUM('Daten NWR AS'!D10)/100*$A$463</f>
        <v>0</v>
      </c>
      <c r="F463" s="16">
        <f>SUM('Daten NWR AS'!E10)/100*$A$463</f>
        <v>0</v>
      </c>
      <c r="G463" s="16">
        <f>SUM('Daten NWR AS'!F10)/100*$A$463</f>
        <v>0</v>
      </c>
      <c r="H463" s="16">
        <f>SUM('Daten NWR AS'!G10)/100*$A$463</f>
        <v>0</v>
      </c>
      <c r="I463" s="16">
        <f>SUM('Daten NWR AS'!H10)/100*$A$463</f>
        <v>0</v>
      </c>
      <c r="J463" s="16">
        <f>SUM('Daten NWR AS'!I10)/100*$A$463</f>
        <v>0</v>
      </c>
      <c r="K463" s="16">
        <f>SUM('Daten NWR AS'!J10)/100*$A$463</f>
        <v>0</v>
      </c>
      <c r="L463" s="16">
        <f>SUM('Daten NWR AS'!K10)/100*$A$463</f>
        <v>0</v>
      </c>
      <c r="M463" s="16">
        <f>SUM('Daten NWR AS'!L10)/100*$A$463</f>
        <v>0</v>
      </c>
      <c r="N463" s="16">
        <f>SUM('Daten NWR AS'!M10)/100*$A$463</f>
        <v>0</v>
      </c>
      <c r="O463" s="16">
        <f>SUM('Daten NWR AS'!N10)/100*$A$463</f>
        <v>0</v>
      </c>
      <c r="P463" s="16">
        <f>SUM('Daten NWR AS'!O10)/100*$A$463</f>
        <v>0</v>
      </c>
      <c r="Q463" s="16">
        <f>SUM('Daten NWR AS'!P10)/100*$A$463</f>
        <v>0</v>
      </c>
      <c r="R463" s="16">
        <f>SUM('Daten NWR AS'!Q10)/100*$A$463</f>
        <v>0</v>
      </c>
      <c r="S463" s="16">
        <f>SUM('Daten NWR AS'!R10)/100*$A$463</f>
        <v>0</v>
      </c>
      <c r="T463" s="16">
        <f>SUM('Daten NWR AS'!S10)/100*$A$463</f>
        <v>0</v>
      </c>
      <c r="U463" s="16">
        <f>SUM('Daten NWR AS'!T10)/100*$A$463</f>
        <v>0</v>
      </c>
      <c r="V463" s="16">
        <f>SUM('Daten NWR AS'!U10)/100*$A$463</f>
        <v>0</v>
      </c>
      <c r="W463" s="16">
        <f>SUM('Daten NWR AS'!V10)/100*$A$463</f>
        <v>0</v>
      </c>
      <c r="X463" s="16">
        <f>SUM('Daten NWR AS'!W10)/100*$A$463</f>
        <v>0</v>
      </c>
      <c r="Y463" s="16">
        <v>1</v>
      </c>
    </row>
    <row r="464" spans="1:25" x14ac:dyDescent="0.25">
      <c r="A464" s="25">
        <v>0</v>
      </c>
      <c r="B464" s="70" t="str">
        <f>'Daten NWR AS'!A11</f>
        <v>Alkoholische Getränke</v>
      </c>
      <c r="C464" s="79" t="str">
        <f>'Daten NWR AS'!B11</f>
        <v>Cognac</v>
      </c>
      <c r="D464" s="16">
        <f>SUM('Daten NWR AS'!C11)/100*$A$464</f>
        <v>0</v>
      </c>
      <c r="E464" s="16">
        <f>SUM('Daten NWR AS'!D11)/100*$A$464</f>
        <v>0</v>
      </c>
      <c r="F464" s="16">
        <f>SUM('Daten NWR AS'!E11)/100*$A$464</f>
        <v>0</v>
      </c>
      <c r="G464" s="16">
        <f>SUM('Daten NWR AS'!F11)/100*$A$464</f>
        <v>0</v>
      </c>
      <c r="H464" s="16">
        <f>SUM('Daten NWR AS'!G11)/100*$A$464</f>
        <v>0</v>
      </c>
      <c r="I464" s="16">
        <f>SUM('Daten NWR AS'!H11)/100*$A$464</f>
        <v>0</v>
      </c>
      <c r="J464" s="16">
        <f>SUM('Daten NWR AS'!I11)/100*$A$464</f>
        <v>0</v>
      </c>
      <c r="K464" s="16">
        <f>SUM('Daten NWR AS'!J11)/100*$A$464</f>
        <v>0</v>
      </c>
      <c r="L464" s="16">
        <f>SUM('Daten NWR AS'!K11)/100*$A$464</f>
        <v>0</v>
      </c>
      <c r="M464" s="16">
        <f>SUM('Daten NWR AS'!L11)/100*$A$464</f>
        <v>0</v>
      </c>
      <c r="N464" s="16">
        <f>SUM('Daten NWR AS'!M11)/100*$A$464</f>
        <v>0</v>
      </c>
      <c r="O464" s="16">
        <f>SUM('Daten NWR AS'!N11)/100*$A$464</f>
        <v>0</v>
      </c>
      <c r="P464" s="16">
        <f>SUM('Daten NWR AS'!O11)/100*$A$464</f>
        <v>0</v>
      </c>
      <c r="Q464" s="16">
        <f>SUM('Daten NWR AS'!P11)/100*$A$464</f>
        <v>0</v>
      </c>
      <c r="R464" s="16">
        <f>SUM('Daten NWR AS'!Q11)/100*$A$464</f>
        <v>0</v>
      </c>
      <c r="S464" s="16">
        <f>SUM('Daten NWR AS'!R11)/100*$A$464</f>
        <v>0</v>
      </c>
      <c r="T464" s="16">
        <f>SUM('Daten NWR AS'!S11)/100*$A$464</f>
        <v>0</v>
      </c>
      <c r="U464" s="16">
        <f>SUM('Daten NWR AS'!T11)/100*$A$464</f>
        <v>0</v>
      </c>
      <c r="V464" s="16">
        <f>SUM('Daten NWR AS'!U11)/100*$A$464</f>
        <v>0</v>
      </c>
      <c r="W464" s="16">
        <f>SUM('Daten NWR AS'!V11)/100*$A$464</f>
        <v>0</v>
      </c>
      <c r="X464" s="16">
        <f>SUM('Daten NWR AS'!W11)/100*$A$464</f>
        <v>0</v>
      </c>
      <c r="Y464" s="16">
        <v>1</v>
      </c>
    </row>
    <row r="465" spans="1:25" x14ac:dyDescent="0.25">
      <c r="A465" s="25">
        <v>0</v>
      </c>
      <c r="B465" s="70" t="str">
        <f>'Daten NWR AS'!A12</f>
        <v>Alkoholische Getränke</v>
      </c>
      <c r="C465" s="79" t="str">
        <f>'Daten NWR AS'!B12</f>
        <v>Eierlikör</v>
      </c>
      <c r="D465" s="16">
        <f>SUM('Daten NWR AS'!C12)/100*$A$465</f>
        <v>0</v>
      </c>
      <c r="E465" s="16">
        <f>SUM('Daten NWR AS'!D12)/100*$A$465</f>
        <v>0</v>
      </c>
      <c r="F465" s="16">
        <f>SUM('Daten NWR AS'!E12)/100*$A$465</f>
        <v>0</v>
      </c>
      <c r="G465" s="16">
        <f>SUM('Daten NWR AS'!F12)/100*$A$465</f>
        <v>0</v>
      </c>
      <c r="H465" s="16">
        <f>SUM('Daten NWR AS'!G12)/100*$A$465</f>
        <v>0</v>
      </c>
      <c r="I465" s="16">
        <f>SUM('Daten NWR AS'!H12)/100*$A$465</f>
        <v>0</v>
      </c>
      <c r="J465" s="16">
        <f>SUM('Daten NWR AS'!I12)/100*$A$465</f>
        <v>0</v>
      </c>
      <c r="K465" s="16">
        <f>SUM('Daten NWR AS'!J12)/100*$A$465</f>
        <v>0</v>
      </c>
      <c r="L465" s="16">
        <f>SUM('Daten NWR AS'!K12)/100*$A$465</f>
        <v>0</v>
      </c>
      <c r="M465" s="16">
        <f>SUM('Daten NWR AS'!L12)/100*$A$465</f>
        <v>0</v>
      </c>
      <c r="N465" s="16">
        <f>SUM('Daten NWR AS'!M12)/100*$A$465</f>
        <v>0</v>
      </c>
      <c r="O465" s="16">
        <f>SUM('Daten NWR AS'!N12)/100*$A$465</f>
        <v>0</v>
      </c>
      <c r="P465" s="16">
        <f>SUM('Daten NWR AS'!O12)/100*$A$465</f>
        <v>0</v>
      </c>
      <c r="Q465" s="16">
        <f>SUM('Daten NWR AS'!P12)/100*$A$465</f>
        <v>0</v>
      </c>
      <c r="R465" s="16">
        <f>SUM('Daten NWR AS'!Q12)/100*$A$465</f>
        <v>0</v>
      </c>
      <c r="S465" s="16">
        <f>SUM('Daten NWR AS'!R12)/100*$A$465</f>
        <v>0</v>
      </c>
      <c r="T465" s="16">
        <f>SUM('Daten NWR AS'!S12)/100*$A$465</f>
        <v>0</v>
      </c>
      <c r="U465" s="16">
        <f>SUM('Daten NWR AS'!T12)/100*$A$465</f>
        <v>0</v>
      </c>
      <c r="V465" s="16">
        <f>SUM('Daten NWR AS'!U12)/100*$A$465</f>
        <v>0</v>
      </c>
      <c r="W465" s="16">
        <f>SUM('Daten NWR AS'!V12)/100*$A$465</f>
        <v>0</v>
      </c>
      <c r="X465" s="16">
        <f>SUM('Daten NWR AS'!W12)/100*$A$465</f>
        <v>0</v>
      </c>
      <c r="Y465" s="16">
        <v>1</v>
      </c>
    </row>
    <row r="466" spans="1:25" x14ac:dyDescent="0.25">
      <c r="A466" s="25">
        <v>0</v>
      </c>
      <c r="B466" s="70" t="str">
        <f>'Daten NWR AS'!A13</f>
        <v>Alkoholische Getränke</v>
      </c>
      <c r="C466" s="79" t="str">
        <f>'Daten NWR AS'!B13</f>
        <v>Kirschwasser</v>
      </c>
      <c r="D466" s="16">
        <f>SUM('Daten NWR AS'!C13)/100*$A$466</f>
        <v>0</v>
      </c>
      <c r="E466" s="16">
        <f>SUM('Daten NWR AS'!D13)/100*$A$466</f>
        <v>0</v>
      </c>
      <c r="F466" s="16">
        <f>SUM('Daten NWR AS'!E13)/100*$A$466</f>
        <v>0</v>
      </c>
      <c r="G466" s="16">
        <f>SUM('Daten NWR AS'!F13)/100*$A$466</f>
        <v>0</v>
      </c>
      <c r="H466" s="16">
        <f>SUM('Daten NWR AS'!G13)/100*$A$466</f>
        <v>0</v>
      </c>
      <c r="I466" s="16">
        <f>SUM('Daten NWR AS'!H13)/100*$A$466</f>
        <v>0</v>
      </c>
      <c r="J466" s="16">
        <f>SUM('Daten NWR AS'!I13)/100*$A$466</f>
        <v>0</v>
      </c>
      <c r="K466" s="16">
        <f>SUM('Daten NWR AS'!J13)/100*$A$466</f>
        <v>0</v>
      </c>
      <c r="L466" s="16">
        <f>SUM('Daten NWR AS'!K13)/100*$A$466</f>
        <v>0</v>
      </c>
      <c r="M466" s="16">
        <f>SUM('Daten NWR AS'!L13)/100*$A$466</f>
        <v>0</v>
      </c>
      <c r="N466" s="16">
        <f>SUM('Daten NWR AS'!M13)/100*$A$466</f>
        <v>0</v>
      </c>
      <c r="O466" s="16">
        <f>SUM('Daten NWR AS'!N13)/100*$A$466</f>
        <v>0</v>
      </c>
      <c r="P466" s="16">
        <f>SUM('Daten NWR AS'!O13)/100*$A$466</f>
        <v>0</v>
      </c>
      <c r="Q466" s="16">
        <f>SUM('Daten NWR AS'!P13)/100*$A$466</f>
        <v>0</v>
      </c>
      <c r="R466" s="16">
        <f>SUM('Daten NWR AS'!Q13)/100*$A$466</f>
        <v>0</v>
      </c>
      <c r="S466" s="16">
        <f>SUM('Daten NWR AS'!R13)/100*$A$466</f>
        <v>0</v>
      </c>
      <c r="T466" s="16">
        <f>SUM('Daten NWR AS'!S13)/100*$A$466</f>
        <v>0</v>
      </c>
      <c r="U466" s="16">
        <f>SUM('Daten NWR AS'!T13)/100*$A$466</f>
        <v>0</v>
      </c>
      <c r="V466" s="16">
        <f>SUM('Daten NWR AS'!U13)/100*$A$466</f>
        <v>0</v>
      </c>
      <c r="W466" s="16">
        <f>SUM('Daten NWR AS'!V13)/100*$A$466</f>
        <v>0</v>
      </c>
      <c r="X466" s="16">
        <f>SUM('Daten NWR AS'!W13)/100*$A$466</f>
        <v>0</v>
      </c>
      <c r="Y466" s="16">
        <v>1</v>
      </c>
    </row>
    <row r="467" spans="1:25" x14ac:dyDescent="0.25">
      <c r="A467" s="25">
        <v>0</v>
      </c>
      <c r="B467" s="70" t="str">
        <f>'Daten NWR AS'!A14</f>
        <v>Alkoholische Getränke</v>
      </c>
      <c r="C467" s="79" t="str">
        <f>'Daten NWR AS'!B14</f>
        <v>Klare Branntweine (klare Spirituosen)</v>
      </c>
      <c r="D467" s="16">
        <f>SUM('Daten NWR AS'!C14)/100*$A$467</f>
        <v>0</v>
      </c>
      <c r="E467" s="16">
        <f>SUM('Daten NWR AS'!D14)/100*$A$467</f>
        <v>0</v>
      </c>
      <c r="F467" s="16">
        <f>SUM('Daten NWR AS'!E14)/100*$A$467</f>
        <v>0</v>
      </c>
      <c r="G467" s="16">
        <f>SUM('Daten NWR AS'!F14)/100*$A$467</f>
        <v>0</v>
      </c>
      <c r="H467" s="16">
        <f>SUM('Daten NWR AS'!G14)/100*$A$467</f>
        <v>0</v>
      </c>
      <c r="I467" s="16">
        <f>SUM('Daten NWR AS'!H14)/100*$A$467</f>
        <v>0</v>
      </c>
      <c r="J467" s="16">
        <f>SUM('Daten NWR AS'!I14)/100*$A$467</f>
        <v>0</v>
      </c>
      <c r="K467" s="16">
        <f>SUM('Daten NWR AS'!J14)/100*$A$467</f>
        <v>0</v>
      </c>
      <c r="L467" s="16">
        <f>SUM('Daten NWR AS'!K14)/100*$A$467</f>
        <v>0</v>
      </c>
      <c r="M467" s="16">
        <f>SUM('Daten NWR AS'!L14)/100*$A$467</f>
        <v>0</v>
      </c>
      <c r="N467" s="16">
        <f>SUM('Daten NWR AS'!M14)/100*$A$467</f>
        <v>0</v>
      </c>
      <c r="O467" s="16">
        <f>SUM('Daten NWR AS'!N14)/100*$A$467</f>
        <v>0</v>
      </c>
      <c r="P467" s="16">
        <f>SUM('Daten NWR AS'!O14)/100*$A$467</f>
        <v>0</v>
      </c>
      <c r="Q467" s="16">
        <f>SUM('Daten NWR AS'!P14)/100*$A$467</f>
        <v>0</v>
      </c>
      <c r="R467" s="16">
        <f>SUM('Daten NWR AS'!Q14)/100*$A$467</f>
        <v>0</v>
      </c>
      <c r="S467" s="16">
        <f>SUM('Daten NWR AS'!R14)/100*$A$467</f>
        <v>0</v>
      </c>
      <c r="T467" s="16">
        <f>SUM('Daten NWR AS'!S14)/100*$A$467</f>
        <v>0</v>
      </c>
      <c r="U467" s="16">
        <f>SUM('Daten NWR AS'!T14)/100*$A$467</f>
        <v>0</v>
      </c>
      <c r="V467" s="16">
        <f>SUM('Daten NWR AS'!U14)/100*$A$467</f>
        <v>0</v>
      </c>
      <c r="W467" s="16">
        <f>SUM('Daten NWR AS'!V14)/100*$A$467</f>
        <v>0</v>
      </c>
      <c r="X467" s="16">
        <f>SUM('Daten NWR AS'!W14)/100*$A$467</f>
        <v>0</v>
      </c>
      <c r="Y467" s="16">
        <v>1</v>
      </c>
    </row>
    <row r="468" spans="1:25" x14ac:dyDescent="0.25">
      <c r="A468" s="25">
        <v>0</v>
      </c>
      <c r="B468" s="70" t="str">
        <f>'Daten NWR AS'!A15</f>
        <v>Alkoholische Getränke</v>
      </c>
      <c r="C468" s="79" t="str">
        <f>'Daten NWR AS'!B15</f>
        <v>Most</v>
      </c>
      <c r="D468" s="16">
        <f>SUM('Daten NWR AS'!C15)/100*$A$468</f>
        <v>0</v>
      </c>
      <c r="E468" s="16">
        <f>SUM('Daten NWR AS'!D15)/100*$A$468</f>
        <v>0</v>
      </c>
      <c r="F468" s="16">
        <f>SUM('Daten NWR AS'!E15)/100*$A$468</f>
        <v>0</v>
      </c>
      <c r="G468" s="16">
        <f>SUM('Daten NWR AS'!F15)/100*$A$468</f>
        <v>0</v>
      </c>
      <c r="H468" s="16">
        <f>SUM('Daten NWR AS'!G15)/100*$A$468</f>
        <v>0</v>
      </c>
      <c r="I468" s="16">
        <f>SUM('Daten NWR AS'!H15)/100*$A$468</f>
        <v>0</v>
      </c>
      <c r="J468" s="16">
        <f>SUM('Daten NWR AS'!I15)/100*$A$468</f>
        <v>0</v>
      </c>
      <c r="K468" s="16">
        <f>SUM('Daten NWR AS'!J15)/100*$A$468</f>
        <v>0</v>
      </c>
      <c r="L468" s="16">
        <f>SUM('Daten NWR AS'!K15)/100*$A$468</f>
        <v>0</v>
      </c>
      <c r="M468" s="16">
        <f>SUM('Daten NWR AS'!L15)/100*$A$468</f>
        <v>0</v>
      </c>
      <c r="N468" s="16">
        <f>SUM('Daten NWR AS'!M15)/100*$A$468</f>
        <v>0</v>
      </c>
      <c r="O468" s="16">
        <f>SUM('Daten NWR AS'!N15)/100*$A$468</f>
        <v>0</v>
      </c>
      <c r="P468" s="16">
        <f>SUM('Daten NWR AS'!O15)/100*$A$468</f>
        <v>0</v>
      </c>
      <c r="Q468" s="16">
        <f>SUM('Daten NWR AS'!P15)/100*$A$468</f>
        <v>0</v>
      </c>
      <c r="R468" s="16">
        <f>SUM('Daten NWR AS'!Q15)/100*$A$468</f>
        <v>0</v>
      </c>
      <c r="S468" s="16">
        <f>SUM('Daten NWR AS'!R15)/100*$A$468</f>
        <v>0</v>
      </c>
      <c r="T468" s="16">
        <f>SUM('Daten NWR AS'!S15)/100*$A$468</f>
        <v>0</v>
      </c>
      <c r="U468" s="16">
        <f>SUM('Daten NWR AS'!T15)/100*$A$468</f>
        <v>0</v>
      </c>
      <c r="V468" s="16">
        <f>SUM('Daten NWR AS'!U15)/100*$A$468</f>
        <v>0</v>
      </c>
      <c r="W468" s="16">
        <f>SUM('Daten NWR AS'!V15)/100*$A$468</f>
        <v>0</v>
      </c>
      <c r="X468" s="16">
        <f>SUM('Daten NWR AS'!W15)/100*$A$468</f>
        <v>0</v>
      </c>
      <c r="Y468" s="16">
        <v>1</v>
      </c>
    </row>
    <row r="469" spans="1:25" x14ac:dyDescent="0.25">
      <c r="A469" s="25">
        <v>0</v>
      </c>
      <c r="B469" s="70" t="str">
        <f>'Daten NWR AS'!A16</f>
        <v>Alkoholische Getränke</v>
      </c>
      <c r="C469" s="79" t="str">
        <f>'Daten NWR AS'!B16</f>
        <v>Weinbrand - Kirsche</v>
      </c>
      <c r="D469" s="16">
        <f>SUM('Daten NWR AS'!C16)/100*$A$469</f>
        <v>0</v>
      </c>
      <c r="E469" s="16">
        <f>SUM('Daten NWR AS'!D16)/100*$A$469</f>
        <v>0</v>
      </c>
      <c r="F469" s="16">
        <f>SUM('Daten NWR AS'!E16)/100*$A$469</f>
        <v>0</v>
      </c>
      <c r="G469" s="16">
        <f>SUM('Daten NWR AS'!F16)/100*$A$469</f>
        <v>0</v>
      </c>
      <c r="H469" s="16">
        <f>SUM('Daten NWR AS'!G16)/100*$A$469</f>
        <v>0</v>
      </c>
      <c r="I469" s="16">
        <f>SUM('Daten NWR AS'!H16)/100*$A$469</f>
        <v>0</v>
      </c>
      <c r="J469" s="16">
        <f>SUM('Daten NWR AS'!I16)/100*$A$469</f>
        <v>0</v>
      </c>
      <c r="K469" s="16">
        <f>SUM('Daten NWR AS'!J16)/100*$A$469</f>
        <v>0</v>
      </c>
      <c r="L469" s="16">
        <f>SUM('Daten NWR AS'!K16)/100*$A$469</f>
        <v>0</v>
      </c>
      <c r="M469" s="16">
        <f>SUM('Daten NWR AS'!L16)/100*$A$469</f>
        <v>0</v>
      </c>
      <c r="N469" s="16">
        <f>SUM('Daten NWR AS'!M16)/100*$A$469</f>
        <v>0</v>
      </c>
      <c r="O469" s="16">
        <f>SUM('Daten NWR AS'!N16)/100*$A$469</f>
        <v>0</v>
      </c>
      <c r="P469" s="16">
        <f>SUM('Daten NWR AS'!O16)/100*$A$469</f>
        <v>0</v>
      </c>
      <c r="Q469" s="16">
        <f>SUM('Daten NWR AS'!P16)/100*$A$469</f>
        <v>0</v>
      </c>
      <c r="R469" s="16">
        <f>SUM('Daten NWR AS'!Q16)/100*$A$469</f>
        <v>0</v>
      </c>
      <c r="S469" s="16">
        <f>SUM('Daten NWR AS'!R16)/100*$A$469</f>
        <v>0</v>
      </c>
      <c r="T469" s="16">
        <f>SUM('Daten NWR AS'!S16)/100*$A$469</f>
        <v>0</v>
      </c>
      <c r="U469" s="16">
        <f>SUM('Daten NWR AS'!T16)/100*$A$469</f>
        <v>0</v>
      </c>
      <c r="V469" s="16">
        <f>SUM('Daten NWR AS'!U16)/100*$A$469</f>
        <v>0</v>
      </c>
      <c r="W469" s="16">
        <f>SUM('Daten NWR AS'!V16)/100*$A$469</f>
        <v>0</v>
      </c>
      <c r="X469" s="16">
        <f>SUM('Daten NWR AS'!W16)/100*$A$469</f>
        <v>0</v>
      </c>
      <c r="Y469" s="16">
        <v>1</v>
      </c>
    </row>
    <row r="470" spans="1:25" x14ac:dyDescent="0.25">
      <c r="A470" s="25">
        <v>0</v>
      </c>
      <c r="B470" s="70" t="str">
        <f>'Daten NWR AS'!A17</f>
        <v>Alkoholische Getränke</v>
      </c>
      <c r="C470" s="79" t="str">
        <f>'Daten NWR AS'!B17</f>
        <v>Wein-Rotwein leicht</v>
      </c>
      <c r="D470" s="16">
        <f>SUM('Daten NWR AS'!C17)/100*$A$470</f>
        <v>0</v>
      </c>
      <c r="E470" s="16">
        <f>SUM('Daten NWR AS'!D17)/100*$A$470</f>
        <v>0</v>
      </c>
      <c r="F470" s="16">
        <f>SUM('Daten NWR AS'!E17)/100*$A$470</f>
        <v>0</v>
      </c>
      <c r="G470" s="16">
        <f>SUM('Daten NWR AS'!F17)/100*$A$470</f>
        <v>0</v>
      </c>
      <c r="H470" s="16">
        <f>SUM('Daten NWR AS'!G17)/100*$A$470</f>
        <v>0</v>
      </c>
      <c r="I470" s="16">
        <f>SUM('Daten NWR AS'!H17)/100*$A$470</f>
        <v>0</v>
      </c>
      <c r="J470" s="16">
        <f>SUM('Daten NWR AS'!I17)/100*$A$470</f>
        <v>0</v>
      </c>
      <c r="K470" s="16">
        <f>SUM('Daten NWR AS'!J17)/100*$A$470</f>
        <v>0</v>
      </c>
      <c r="L470" s="16">
        <f>SUM('Daten NWR AS'!K17)/100*$A$470</f>
        <v>0</v>
      </c>
      <c r="M470" s="16">
        <f>SUM('Daten NWR AS'!L17)/100*$A$470</f>
        <v>0</v>
      </c>
      <c r="N470" s="16">
        <f>SUM('Daten NWR AS'!M17)/100*$A$470</f>
        <v>0</v>
      </c>
      <c r="O470" s="16">
        <f>SUM('Daten NWR AS'!N17)/100*$A$470</f>
        <v>0</v>
      </c>
      <c r="P470" s="16">
        <f>SUM('Daten NWR AS'!O17)/100*$A$470</f>
        <v>0</v>
      </c>
      <c r="Q470" s="16">
        <f>SUM('Daten NWR AS'!P17)/100*$A$470</f>
        <v>0</v>
      </c>
      <c r="R470" s="16">
        <f>SUM('Daten NWR AS'!Q17)/100*$A$470</f>
        <v>0</v>
      </c>
      <c r="S470" s="16">
        <f>SUM('Daten NWR AS'!R17)/100*$A$470</f>
        <v>0</v>
      </c>
      <c r="T470" s="16">
        <f>SUM('Daten NWR AS'!S17)/100*$A$470</f>
        <v>0</v>
      </c>
      <c r="U470" s="16">
        <f>SUM('Daten NWR AS'!T17)/100*$A$470</f>
        <v>0</v>
      </c>
      <c r="V470" s="16">
        <f>SUM('Daten NWR AS'!U17)/100*$A$470</f>
        <v>0</v>
      </c>
      <c r="W470" s="16">
        <f>SUM('Daten NWR AS'!V17)/100*$A$470</f>
        <v>0</v>
      </c>
      <c r="X470" s="16">
        <f>SUM('Daten NWR AS'!W17)/100*$A$470</f>
        <v>0</v>
      </c>
      <c r="Y470" s="16">
        <v>1</v>
      </c>
    </row>
    <row r="471" spans="1:25" x14ac:dyDescent="0.25">
      <c r="A471" s="25">
        <v>0</v>
      </c>
      <c r="B471" s="70" t="str">
        <f>'Daten NWR AS'!A18</f>
        <v>Alkoholische Getränke</v>
      </c>
      <c r="C471" s="79" t="str">
        <f>'Daten NWR AS'!B18</f>
        <v>Wein-Rotwein mittel Qualitätswein</v>
      </c>
      <c r="D471" s="16">
        <f>SUM('Daten NWR AS'!C18)/100*$A$471</f>
        <v>0</v>
      </c>
      <c r="E471" s="16">
        <f>SUM('Daten NWR AS'!D18)/100*$A$471</f>
        <v>0</v>
      </c>
      <c r="F471" s="16">
        <f>SUM('Daten NWR AS'!E18)/100*$A$471</f>
        <v>0</v>
      </c>
      <c r="G471" s="16">
        <f>SUM('Daten NWR AS'!F18)/100*$A$471</f>
        <v>0</v>
      </c>
      <c r="H471" s="16">
        <f>SUM('Daten NWR AS'!G18)/100*$A$471</f>
        <v>0</v>
      </c>
      <c r="I471" s="16">
        <f>SUM('Daten NWR AS'!H18)/100*$A$471</f>
        <v>0</v>
      </c>
      <c r="J471" s="16">
        <f>SUM('Daten NWR AS'!I18)/100*$A$471</f>
        <v>0</v>
      </c>
      <c r="K471" s="16">
        <f>SUM('Daten NWR AS'!J18)/100*$A$471</f>
        <v>0</v>
      </c>
      <c r="L471" s="16">
        <f>SUM('Daten NWR AS'!K18)/100*$A$471</f>
        <v>0</v>
      </c>
      <c r="M471" s="16">
        <f>SUM('Daten NWR AS'!L18)/100*$A$471</f>
        <v>0</v>
      </c>
      <c r="N471" s="16">
        <f>SUM('Daten NWR AS'!M18)/100*$A$471</f>
        <v>0</v>
      </c>
      <c r="O471" s="16">
        <f>SUM('Daten NWR AS'!N18)/100*$A$471</f>
        <v>0</v>
      </c>
      <c r="P471" s="16">
        <f>SUM('Daten NWR AS'!O18)/100*$A$471</f>
        <v>0</v>
      </c>
      <c r="Q471" s="16">
        <f>SUM('Daten NWR AS'!P18)/100*$A$471</f>
        <v>0</v>
      </c>
      <c r="R471" s="16">
        <f>SUM('Daten NWR AS'!Q18)/100*$A$471</f>
        <v>0</v>
      </c>
      <c r="S471" s="16">
        <f>SUM('Daten NWR AS'!R18)/100*$A$471</f>
        <v>0</v>
      </c>
      <c r="T471" s="16">
        <f>SUM('Daten NWR AS'!S18)/100*$A$471</f>
        <v>0</v>
      </c>
      <c r="U471" s="16">
        <f>SUM('Daten NWR AS'!T18)/100*$A$471</f>
        <v>0</v>
      </c>
      <c r="V471" s="16">
        <f>SUM('Daten NWR AS'!U18)/100*$A$471</f>
        <v>0</v>
      </c>
      <c r="W471" s="16">
        <f>SUM('Daten NWR AS'!V18)/100*$A$471</f>
        <v>0</v>
      </c>
      <c r="X471" s="16">
        <f>SUM('Daten NWR AS'!W18)/100*$A$471</f>
        <v>0</v>
      </c>
      <c r="Y471" s="16">
        <v>1</v>
      </c>
    </row>
    <row r="472" spans="1:25" x14ac:dyDescent="0.25">
      <c r="A472" s="25">
        <v>0</v>
      </c>
      <c r="B472" s="70" t="str">
        <f>'Daten NWR AS'!A19</f>
        <v>Alkoholische Getränke</v>
      </c>
      <c r="C472" s="79" t="str">
        <f>'Daten NWR AS'!B19</f>
        <v>Wein-Rotwein schwer</v>
      </c>
      <c r="D472" s="16">
        <f>SUM('Daten NWR AS'!C19)/100*$A$472</f>
        <v>0</v>
      </c>
      <c r="E472" s="16">
        <f>SUM('Daten NWR AS'!D19)/100*$A$472</f>
        <v>0</v>
      </c>
      <c r="F472" s="16">
        <f>SUM('Daten NWR AS'!E19)/100*$A$472</f>
        <v>0</v>
      </c>
      <c r="G472" s="16">
        <f>SUM('Daten NWR AS'!F19)/100*$A$472</f>
        <v>0</v>
      </c>
      <c r="H472" s="16">
        <f>SUM('Daten NWR AS'!G19)/100*$A$472</f>
        <v>0</v>
      </c>
      <c r="I472" s="16">
        <f>SUM('Daten NWR AS'!H19)/100*$A$472</f>
        <v>0</v>
      </c>
      <c r="J472" s="16">
        <f>SUM('Daten NWR AS'!I19)/100*$A$472</f>
        <v>0</v>
      </c>
      <c r="K472" s="16">
        <f>SUM('Daten NWR AS'!J19)/100*$A$472</f>
        <v>0</v>
      </c>
      <c r="L472" s="16">
        <f>SUM('Daten NWR AS'!K19)/100*$A$472</f>
        <v>0</v>
      </c>
      <c r="M472" s="16">
        <f>SUM('Daten NWR AS'!L19)/100*$A$472</f>
        <v>0</v>
      </c>
      <c r="N472" s="16">
        <f>SUM('Daten NWR AS'!M19)/100*$A$472</f>
        <v>0</v>
      </c>
      <c r="O472" s="16">
        <f>SUM('Daten NWR AS'!N19)/100*$A$472</f>
        <v>0</v>
      </c>
      <c r="P472" s="16">
        <f>SUM('Daten NWR AS'!O19)/100*$A$472</f>
        <v>0</v>
      </c>
      <c r="Q472" s="16">
        <f>SUM('Daten NWR AS'!P19)/100*$A$472</f>
        <v>0</v>
      </c>
      <c r="R472" s="16">
        <f>SUM('Daten NWR AS'!Q19)/100*$A$472</f>
        <v>0</v>
      </c>
      <c r="S472" s="16">
        <f>SUM('Daten NWR AS'!R19)/100*$A$472</f>
        <v>0</v>
      </c>
      <c r="T472" s="16">
        <f>SUM('Daten NWR AS'!S19)/100*$A$472</f>
        <v>0</v>
      </c>
      <c r="U472" s="16">
        <f>SUM('Daten NWR AS'!T19)/100*$A$472</f>
        <v>0</v>
      </c>
      <c r="V472" s="16">
        <f>SUM('Daten NWR AS'!U19)/100*$A$472</f>
        <v>0</v>
      </c>
      <c r="W472" s="16">
        <f>SUM('Daten NWR AS'!V19)/100*$A$472</f>
        <v>0</v>
      </c>
      <c r="X472" s="16">
        <f>SUM('Daten NWR AS'!W19)/100*$A$472</f>
        <v>0</v>
      </c>
      <c r="Y472" s="16">
        <v>1</v>
      </c>
    </row>
    <row r="473" spans="1:25" x14ac:dyDescent="0.25">
      <c r="A473" s="25">
        <v>0</v>
      </c>
      <c r="B473" s="70" t="str">
        <f>'Daten NWR AS'!A20</f>
        <v>Alkoholische Getränke</v>
      </c>
      <c r="C473" s="79" t="str">
        <f>'Daten NWR AS'!B20</f>
        <v>Weintraube rot frisch</v>
      </c>
      <c r="D473" s="16">
        <f>SUM('Daten NWR AS'!C20)/100*$A$473</f>
        <v>0</v>
      </c>
      <c r="E473" s="16">
        <f>SUM('Daten NWR AS'!D20)/100*$A$473</f>
        <v>0</v>
      </c>
      <c r="F473" s="16">
        <f>SUM('Daten NWR AS'!E20)/100*$A$473</f>
        <v>0</v>
      </c>
      <c r="G473" s="16">
        <f>SUM('Daten NWR AS'!F20)/100*$A$473</f>
        <v>0</v>
      </c>
      <c r="H473" s="16">
        <f>SUM('Daten NWR AS'!G20)/100*$A$473</f>
        <v>0</v>
      </c>
      <c r="I473" s="16">
        <f>SUM('Daten NWR AS'!H20)/100*$A$473</f>
        <v>0</v>
      </c>
      <c r="J473" s="16">
        <f>SUM('Daten NWR AS'!I20)/100*$A$473</f>
        <v>0</v>
      </c>
      <c r="K473" s="16">
        <f>SUM('Daten NWR AS'!J20)/100*$A$473</f>
        <v>0</v>
      </c>
      <c r="L473" s="16">
        <f>SUM('Daten NWR AS'!K20)/100*$A$473</f>
        <v>0</v>
      </c>
      <c r="M473" s="16">
        <f>SUM('Daten NWR AS'!L20)/100*$A$473</f>
        <v>0</v>
      </c>
      <c r="N473" s="16">
        <f>SUM('Daten NWR AS'!M20)/100*$A$473</f>
        <v>0</v>
      </c>
      <c r="O473" s="16">
        <f>SUM('Daten NWR AS'!N20)/100*$A$473</f>
        <v>0</v>
      </c>
      <c r="P473" s="16">
        <f>SUM('Daten NWR AS'!O20)/100*$A$473</f>
        <v>0</v>
      </c>
      <c r="Q473" s="16">
        <f>SUM('Daten NWR AS'!P20)/100*$A$473</f>
        <v>0</v>
      </c>
      <c r="R473" s="16">
        <f>SUM('Daten NWR AS'!Q20)/100*$A$473</f>
        <v>0</v>
      </c>
      <c r="S473" s="16">
        <f>SUM('Daten NWR AS'!R20)/100*$A$473</f>
        <v>0</v>
      </c>
      <c r="T473" s="16">
        <f>SUM('Daten NWR AS'!S20)/100*$A$473</f>
        <v>0</v>
      </c>
      <c r="U473" s="16">
        <f>SUM('Daten NWR AS'!T20)/100*$A$473</f>
        <v>0</v>
      </c>
      <c r="V473" s="16">
        <f>SUM('Daten NWR AS'!U20)/100*$A$473</f>
        <v>0</v>
      </c>
      <c r="W473" s="16">
        <f>SUM('Daten NWR AS'!V20)/100*$A$473</f>
        <v>0</v>
      </c>
      <c r="X473" s="16">
        <f>SUM('Daten NWR AS'!W20)/100*$A$473</f>
        <v>0</v>
      </c>
      <c r="Y473" s="16">
        <v>1</v>
      </c>
    </row>
    <row r="474" spans="1:25" x14ac:dyDescent="0.25">
      <c r="A474" s="25">
        <v>0</v>
      </c>
      <c r="B474" s="70" t="str">
        <f>'Daten NWR AS'!A21</f>
        <v>Alkoholische Getränke</v>
      </c>
      <c r="C474" s="79" t="str">
        <f>'Daten NWR AS'!B21</f>
        <v>Wein-Weisswein trocken</v>
      </c>
      <c r="D474" s="16">
        <f>SUM('Daten NWR AS'!C21)/100*$A$474</f>
        <v>0</v>
      </c>
      <c r="E474" s="16">
        <f>SUM('Daten NWR AS'!D21)/100*$A$474</f>
        <v>0</v>
      </c>
      <c r="F474" s="16">
        <f>SUM('Daten NWR AS'!E21)/100*$A$474</f>
        <v>0</v>
      </c>
      <c r="G474" s="16">
        <f>SUM('Daten NWR AS'!F21)/100*$A$474</f>
        <v>0</v>
      </c>
      <c r="H474" s="16">
        <f>SUM('Daten NWR AS'!G21)/100*$A$474</f>
        <v>0</v>
      </c>
      <c r="I474" s="16">
        <f>SUM('Daten NWR AS'!H21)/100*$A$474</f>
        <v>0</v>
      </c>
      <c r="J474" s="16">
        <f>SUM('Daten NWR AS'!I21)/100*$A$474</f>
        <v>0</v>
      </c>
      <c r="K474" s="16">
        <f>SUM('Daten NWR AS'!J21)/100*$A$474</f>
        <v>0</v>
      </c>
      <c r="L474" s="16">
        <f>SUM('Daten NWR AS'!K21)/100*$A$474</f>
        <v>0</v>
      </c>
      <c r="M474" s="16">
        <f>SUM('Daten NWR AS'!L21)/100*$A$474</f>
        <v>0</v>
      </c>
      <c r="N474" s="16">
        <f>SUM('Daten NWR AS'!M21)/100*$A$474</f>
        <v>0</v>
      </c>
      <c r="O474" s="16">
        <f>SUM('Daten NWR AS'!N21)/100*$A$474</f>
        <v>0</v>
      </c>
      <c r="P474" s="16">
        <f>SUM('Daten NWR AS'!O21)/100*$A$474</f>
        <v>0</v>
      </c>
      <c r="Q474" s="16">
        <f>SUM('Daten NWR AS'!P21)/100*$A$474</f>
        <v>0</v>
      </c>
      <c r="R474" s="16">
        <f>SUM('Daten NWR AS'!Q21)/100*$A$474</f>
        <v>0</v>
      </c>
      <c r="S474" s="16">
        <f>SUM('Daten NWR AS'!R21)/100*$A$474</f>
        <v>0</v>
      </c>
      <c r="T474" s="16">
        <f>SUM('Daten NWR AS'!S21)/100*$A$474</f>
        <v>0</v>
      </c>
      <c r="U474" s="16">
        <f>SUM('Daten NWR AS'!T21)/100*$A$474</f>
        <v>0</v>
      </c>
      <c r="V474" s="16">
        <f>SUM('Daten NWR AS'!U21)/100*$A$474</f>
        <v>0</v>
      </c>
      <c r="W474" s="16">
        <f>SUM('Daten NWR AS'!V21)/100*$A$474</f>
        <v>0</v>
      </c>
      <c r="X474" s="16">
        <f>SUM('Daten NWR AS'!W21)/100*$A$474</f>
        <v>0</v>
      </c>
      <c r="Y474" s="16">
        <v>1</v>
      </c>
    </row>
    <row r="475" spans="1:25" x14ac:dyDescent="0.25">
      <c r="A475" s="25">
        <v>0</v>
      </c>
      <c r="B475" s="70" t="str">
        <f>'Daten NWR AS'!A22</f>
        <v>Alkoholische Getränke</v>
      </c>
      <c r="C475" s="79" t="str">
        <f>'Daten NWR AS'!B22</f>
        <v>Weizenbier (Weissbier) obergärig</v>
      </c>
      <c r="D475" s="16">
        <f>SUM('Daten NWR AS'!C22)/100*$A$475</f>
        <v>0</v>
      </c>
      <c r="E475" s="16">
        <f>SUM('Daten NWR AS'!D22)/100*$A$475</f>
        <v>0</v>
      </c>
      <c r="F475" s="16">
        <f>SUM('Daten NWR AS'!E22)/100*$A$475</f>
        <v>0</v>
      </c>
      <c r="G475" s="16">
        <f>SUM('Daten NWR AS'!F22)/100*$A$475</f>
        <v>0</v>
      </c>
      <c r="H475" s="16">
        <f>SUM('Daten NWR AS'!G22)/100*$A$475</f>
        <v>0</v>
      </c>
      <c r="I475" s="16">
        <f>SUM('Daten NWR AS'!H22)/100*$A$475</f>
        <v>0</v>
      </c>
      <c r="J475" s="16">
        <f>SUM('Daten NWR AS'!I22)/100*$A$475</f>
        <v>0</v>
      </c>
      <c r="K475" s="16">
        <f>SUM('Daten NWR AS'!J22)/100*$A$475</f>
        <v>0</v>
      </c>
      <c r="L475" s="16">
        <f>SUM('Daten NWR AS'!K22)/100*$A$475</f>
        <v>0</v>
      </c>
      <c r="M475" s="16">
        <f>SUM('Daten NWR AS'!L22)/100*$A$475</f>
        <v>0</v>
      </c>
      <c r="N475" s="16">
        <f>SUM('Daten NWR AS'!M22)/100*$A$475</f>
        <v>0</v>
      </c>
      <c r="O475" s="16">
        <f>SUM('Daten NWR AS'!N22)/100*$A$475</f>
        <v>0</v>
      </c>
      <c r="P475" s="16">
        <f>SUM('Daten NWR AS'!O22)/100*$A$475</f>
        <v>0</v>
      </c>
      <c r="Q475" s="16">
        <f>SUM('Daten NWR AS'!P22)/100*$A$475</f>
        <v>0</v>
      </c>
      <c r="R475" s="16">
        <f>SUM('Daten NWR AS'!Q22)/100*$A$475</f>
        <v>0</v>
      </c>
      <c r="S475" s="16">
        <f>SUM('Daten NWR AS'!R22)/100*$A$475</f>
        <v>0</v>
      </c>
      <c r="T475" s="16">
        <f>SUM('Daten NWR AS'!S22)/100*$A$475</f>
        <v>0</v>
      </c>
      <c r="U475" s="16">
        <f>SUM('Daten NWR AS'!T22)/100*$A$475</f>
        <v>0</v>
      </c>
      <c r="V475" s="16">
        <f>SUM('Daten NWR AS'!U22)/100*$A$475</f>
        <v>0</v>
      </c>
      <c r="W475" s="16">
        <f>SUM('Daten NWR AS'!V22)/100*$A$475</f>
        <v>0</v>
      </c>
      <c r="X475" s="16">
        <f>SUM('Daten NWR AS'!W22)/100*$A$475</f>
        <v>0</v>
      </c>
      <c r="Y475" s="16">
        <v>1</v>
      </c>
    </row>
    <row r="476" spans="1:25" x14ac:dyDescent="0.25">
      <c r="A476" s="25">
        <v>0</v>
      </c>
      <c r="B476" s="70" t="str">
        <f>'Daten NWR AS'!A23</f>
        <v>Alkoholische Getränke</v>
      </c>
      <c r="C476" s="79" t="str">
        <f>'Daten NWR AS'!B23</f>
        <v>Whisky</v>
      </c>
      <c r="D476" s="16">
        <f>SUM('Daten NWR AS'!C23)/100*$A$476</f>
        <v>0</v>
      </c>
      <c r="E476" s="16">
        <f>SUM('Daten NWR AS'!D23)/100*$A$476</f>
        <v>0</v>
      </c>
      <c r="F476" s="16">
        <f>SUM('Daten NWR AS'!E23)/100*$A$476</f>
        <v>0</v>
      </c>
      <c r="G476" s="16">
        <f>SUM('Daten NWR AS'!F23)/100*$A$476</f>
        <v>0</v>
      </c>
      <c r="H476" s="16">
        <f>SUM('Daten NWR AS'!G23)/100*$A$476</f>
        <v>0</v>
      </c>
      <c r="I476" s="16">
        <f>SUM('Daten NWR AS'!H23)/100*$A$476</f>
        <v>0</v>
      </c>
      <c r="J476" s="16">
        <f>SUM('Daten NWR AS'!I23)/100*$A$476</f>
        <v>0</v>
      </c>
      <c r="K476" s="16">
        <f>SUM('Daten NWR AS'!J23)/100*$A$476</f>
        <v>0</v>
      </c>
      <c r="L476" s="16">
        <f>SUM('Daten NWR AS'!K23)/100*$A$476</f>
        <v>0</v>
      </c>
      <c r="M476" s="16">
        <f>SUM('Daten NWR AS'!L23)/100*$A$476</f>
        <v>0</v>
      </c>
      <c r="N476" s="16">
        <f>SUM('Daten NWR AS'!M23)/100*$A$476</f>
        <v>0</v>
      </c>
      <c r="O476" s="16">
        <f>SUM('Daten NWR AS'!N23)/100*$A$476</f>
        <v>0</v>
      </c>
      <c r="P476" s="16">
        <f>SUM('Daten NWR AS'!O23)/100*$A$476</f>
        <v>0</v>
      </c>
      <c r="Q476" s="16">
        <f>SUM('Daten NWR AS'!P23)/100*$A$476</f>
        <v>0</v>
      </c>
      <c r="R476" s="16">
        <f>SUM('Daten NWR AS'!Q23)/100*$A$476</f>
        <v>0</v>
      </c>
      <c r="S476" s="16">
        <f>SUM('Daten NWR AS'!R23)/100*$A$476</f>
        <v>0</v>
      </c>
      <c r="T476" s="16">
        <f>SUM('Daten NWR AS'!S23)/100*$A$476</f>
        <v>0</v>
      </c>
      <c r="U476" s="16">
        <f>SUM('Daten NWR AS'!T23)/100*$A$476</f>
        <v>0</v>
      </c>
      <c r="V476" s="16">
        <f>SUM('Daten NWR AS'!U23)/100*$A$476</f>
        <v>0</v>
      </c>
      <c r="W476" s="16">
        <f>SUM('Daten NWR AS'!V23)/100*$A$476</f>
        <v>0</v>
      </c>
      <c r="X476" s="16">
        <f>SUM('Daten NWR AS'!W23)/100*$A$476</f>
        <v>0</v>
      </c>
      <c r="Y476" s="16">
        <v>1</v>
      </c>
    </row>
    <row r="477" spans="1:25" x14ac:dyDescent="0.25">
      <c r="A477" s="25">
        <v>0</v>
      </c>
      <c r="B477" s="70" t="str">
        <f>'Daten NWR AS'!A24</f>
        <v>Alkoholische Getränke</v>
      </c>
      <c r="C477" s="79" t="str">
        <f>'Daten NWR AS'!B24</f>
        <v>Zwetschgenwasser</v>
      </c>
      <c r="D477" s="16">
        <f>SUM('Daten NWR AS'!C24)/100*$A$477</f>
        <v>0</v>
      </c>
      <c r="E477" s="16">
        <f>SUM('Daten NWR AS'!D24)/100*$A$477</f>
        <v>0</v>
      </c>
      <c r="F477" s="16">
        <f>SUM('Daten NWR AS'!E24)/100*$A$477</f>
        <v>0</v>
      </c>
      <c r="G477" s="16">
        <f>SUM('Daten NWR AS'!F24)/100*$A$477</f>
        <v>0</v>
      </c>
      <c r="H477" s="16">
        <f>SUM('Daten NWR AS'!G24)/100*$A$477</f>
        <v>0</v>
      </c>
      <c r="I477" s="16">
        <f>SUM('Daten NWR AS'!H24)/100*$A$477</f>
        <v>0</v>
      </c>
      <c r="J477" s="16">
        <f>SUM('Daten NWR AS'!I24)/100*$A$477</f>
        <v>0</v>
      </c>
      <c r="K477" s="16">
        <f>SUM('Daten NWR AS'!J24)/100*$A$477</f>
        <v>0</v>
      </c>
      <c r="L477" s="16">
        <f>SUM('Daten NWR AS'!K24)/100*$A$477</f>
        <v>0</v>
      </c>
      <c r="M477" s="16">
        <f>SUM('Daten NWR AS'!L24)/100*$A$477</f>
        <v>0</v>
      </c>
      <c r="N477" s="16">
        <f>SUM('Daten NWR AS'!M24)/100*$A$477</f>
        <v>0</v>
      </c>
      <c r="O477" s="16">
        <f>SUM('Daten NWR AS'!N24)/100*$A$477</f>
        <v>0</v>
      </c>
      <c r="P477" s="16">
        <f>SUM('Daten NWR AS'!O24)/100*$A$477</f>
        <v>0</v>
      </c>
      <c r="Q477" s="16">
        <f>SUM('Daten NWR AS'!P24)/100*$A$477</f>
        <v>0</v>
      </c>
      <c r="R477" s="16">
        <f>SUM('Daten NWR AS'!Q24)/100*$A$477</f>
        <v>0</v>
      </c>
      <c r="S477" s="16">
        <f>SUM('Daten NWR AS'!R24)/100*$A$477</f>
        <v>0</v>
      </c>
      <c r="T477" s="16">
        <f>SUM('Daten NWR AS'!S24)/100*$A$477</f>
        <v>0</v>
      </c>
      <c r="U477" s="16">
        <f>SUM('Daten NWR AS'!T24)/100*$A$477</f>
        <v>0</v>
      </c>
      <c r="V477" s="16">
        <f>SUM('Daten NWR AS'!U24)/100*$A$477</f>
        <v>0</v>
      </c>
      <c r="W477" s="16">
        <f>SUM('Daten NWR AS'!V24)/100*$A$477</f>
        <v>0</v>
      </c>
      <c r="X477" s="16">
        <f>SUM('Daten NWR AS'!W24)/100*$A$477</f>
        <v>0</v>
      </c>
      <c r="Y477" s="16">
        <v>1</v>
      </c>
    </row>
    <row r="478" spans="1:25" x14ac:dyDescent="0.25">
      <c r="A478" s="25">
        <v>0</v>
      </c>
      <c r="B478" s="70" t="str">
        <f>'Daten NWR AS'!A25</f>
        <v>Brot- und Kleingebäck</v>
      </c>
      <c r="C478" s="79" t="str">
        <f>'Daten NWR AS'!B25</f>
        <v>Dinkel (Vollkornbrot)</v>
      </c>
      <c r="D478" s="16">
        <f>SUM('Daten NWR AS'!C25)/100*$A$478</f>
        <v>0</v>
      </c>
      <c r="E478" s="16">
        <f>SUM('Daten NWR AS'!D25)/100*$A$478</f>
        <v>0</v>
      </c>
      <c r="F478" s="16">
        <f>SUM('Daten NWR AS'!E25)/100*$A$478</f>
        <v>0</v>
      </c>
      <c r="G478" s="16">
        <f>SUM('Daten NWR AS'!F25)/100*$A$478</f>
        <v>0</v>
      </c>
      <c r="H478" s="16">
        <f>SUM('Daten NWR AS'!G25)/100*$A$478</f>
        <v>0</v>
      </c>
      <c r="I478" s="16">
        <f>SUM('Daten NWR AS'!H25)/100*$A$478</f>
        <v>0</v>
      </c>
      <c r="J478" s="16">
        <f>SUM('Daten NWR AS'!I25)/100*$A$478</f>
        <v>0</v>
      </c>
      <c r="K478" s="16">
        <f>SUM('Daten NWR AS'!J25)/100*$A$478</f>
        <v>0</v>
      </c>
      <c r="L478" s="16">
        <f>SUM('Daten NWR AS'!K25)/100*$A$478</f>
        <v>0</v>
      </c>
      <c r="M478" s="16">
        <f>SUM('Daten NWR AS'!L25)/100*$A$478</f>
        <v>0</v>
      </c>
      <c r="N478" s="16">
        <f>SUM('Daten NWR AS'!M25)/100*$A$478</f>
        <v>0</v>
      </c>
      <c r="O478" s="16">
        <f>SUM('Daten NWR AS'!N25)/100*$A$478</f>
        <v>0</v>
      </c>
      <c r="P478" s="16">
        <f>SUM('Daten NWR AS'!O25)/100*$A$478</f>
        <v>0</v>
      </c>
      <c r="Q478" s="16">
        <f>SUM('Daten NWR AS'!P25)/100*$A$478</f>
        <v>0</v>
      </c>
      <c r="R478" s="16">
        <f>SUM('Daten NWR AS'!Q25)/100*$A$478</f>
        <v>0</v>
      </c>
      <c r="S478" s="16">
        <f>SUM('Daten NWR AS'!R25)/100*$A$478</f>
        <v>0</v>
      </c>
      <c r="T478" s="16">
        <f>SUM('Daten NWR AS'!S25)/100*$A$478</f>
        <v>0</v>
      </c>
      <c r="U478" s="16">
        <f>SUM('Daten NWR AS'!T25)/100*$A$478</f>
        <v>0</v>
      </c>
      <c r="V478" s="16">
        <f>SUM('Daten NWR AS'!U25)/100*$A$478</f>
        <v>0</v>
      </c>
      <c r="W478" s="16">
        <f>SUM('Daten NWR AS'!V25)/100*$A$478</f>
        <v>0</v>
      </c>
      <c r="X478" s="16">
        <f>SUM('Daten NWR AS'!W25)/100*$A$478</f>
        <v>0</v>
      </c>
      <c r="Y478" s="16">
        <v>1</v>
      </c>
    </row>
    <row r="479" spans="1:25" x14ac:dyDescent="0.25">
      <c r="A479" s="25">
        <v>0</v>
      </c>
      <c r="B479" s="70" t="str">
        <f>'Daten NWR AS'!A26</f>
        <v>Brot- und Kleingebäck</v>
      </c>
      <c r="C479" s="79" t="str">
        <f>'Daten NWR AS'!B26</f>
        <v>Dinkelbrot (Vollkornbrot)</v>
      </c>
      <c r="D479" s="16">
        <f>SUM('Daten NWR AS'!C26)/100*$A$479</f>
        <v>0</v>
      </c>
      <c r="E479" s="16">
        <f>SUM('Daten NWR AS'!D26)/100*$A$479</f>
        <v>0</v>
      </c>
      <c r="F479" s="16">
        <f>SUM('Daten NWR AS'!E26)/100*$A$479</f>
        <v>0</v>
      </c>
      <c r="G479" s="16">
        <f>SUM('Daten NWR AS'!F26)/100*$A$479</f>
        <v>0</v>
      </c>
      <c r="H479" s="16">
        <f>SUM('Daten NWR AS'!G26)/100*$A$479</f>
        <v>0</v>
      </c>
      <c r="I479" s="16">
        <f>SUM('Daten NWR AS'!H26)/100*$A$479</f>
        <v>0</v>
      </c>
      <c r="J479" s="16">
        <f>SUM('Daten NWR AS'!I26)/100*$A$479</f>
        <v>0</v>
      </c>
      <c r="K479" s="16">
        <f>SUM('Daten NWR AS'!J26)/100*$A$479</f>
        <v>0</v>
      </c>
      <c r="L479" s="16">
        <f>SUM('Daten NWR AS'!K26)/100*$A$479</f>
        <v>0</v>
      </c>
      <c r="M479" s="16">
        <f>SUM('Daten NWR AS'!L26)/100*$A$479</f>
        <v>0</v>
      </c>
      <c r="N479" s="16">
        <f>SUM('Daten NWR AS'!M26)/100*$A$479</f>
        <v>0</v>
      </c>
      <c r="O479" s="16">
        <f>SUM('Daten NWR AS'!N26)/100*$A$479</f>
        <v>0</v>
      </c>
      <c r="P479" s="16">
        <f>SUM('Daten NWR AS'!O26)/100*$A$479</f>
        <v>0</v>
      </c>
      <c r="Q479" s="16">
        <f>SUM('Daten NWR AS'!P26)/100*$A$479</f>
        <v>0</v>
      </c>
      <c r="R479" s="16">
        <f>SUM('Daten NWR AS'!Q26)/100*$A$479</f>
        <v>0</v>
      </c>
      <c r="S479" s="16">
        <f>SUM('Daten NWR AS'!R26)/100*$A$479</f>
        <v>0</v>
      </c>
      <c r="T479" s="16">
        <f>SUM('Daten NWR AS'!S26)/100*$A$479</f>
        <v>0</v>
      </c>
      <c r="U479" s="16">
        <f>SUM('Daten NWR AS'!T26)/100*$A$479</f>
        <v>0</v>
      </c>
      <c r="V479" s="16">
        <f>SUM('Daten NWR AS'!U26)/100*$A$479</f>
        <v>0</v>
      </c>
      <c r="W479" s="16">
        <f>SUM('Daten NWR AS'!V26)/100*$A$479</f>
        <v>0</v>
      </c>
      <c r="X479" s="16">
        <f>SUM('Daten NWR AS'!W26)/100*$A$479</f>
        <v>0</v>
      </c>
      <c r="Y479" s="16">
        <v>1</v>
      </c>
    </row>
    <row r="480" spans="1:25" x14ac:dyDescent="0.25">
      <c r="A480" s="25">
        <v>0</v>
      </c>
      <c r="B480" s="70" t="str">
        <f>'Daten NWR AS'!A27</f>
        <v>Brot- und Kleingebäck</v>
      </c>
      <c r="C480" s="79" t="str">
        <f>'Daten NWR AS'!B27</f>
        <v>Dinkelvollkornbrötchen</v>
      </c>
      <c r="D480" s="16">
        <f>SUM('Daten NWR AS'!C27)/100*$A$480</f>
        <v>0</v>
      </c>
      <c r="E480" s="16">
        <f>SUM('Daten NWR AS'!D27)/100*$A$480</f>
        <v>0</v>
      </c>
      <c r="F480" s="16">
        <f>SUM('Daten NWR AS'!E27)/100*$A$480</f>
        <v>0</v>
      </c>
      <c r="G480" s="16">
        <f>SUM('Daten NWR AS'!F27)/100*$A$480</f>
        <v>0</v>
      </c>
      <c r="H480" s="16">
        <f>SUM('Daten NWR AS'!G27)/100*$A$480</f>
        <v>0</v>
      </c>
      <c r="I480" s="16">
        <f>SUM('Daten NWR AS'!H27)/100*$A$480</f>
        <v>0</v>
      </c>
      <c r="J480" s="16">
        <f>SUM('Daten NWR AS'!I27)/100*$A$480</f>
        <v>0</v>
      </c>
      <c r="K480" s="16">
        <f>SUM('Daten NWR AS'!J27)/100*$A$480</f>
        <v>0</v>
      </c>
      <c r="L480" s="16">
        <f>SUM('Daten NWR AS'!K27)/100*$A$480</f>
        <v>0</v>
      </c>
      <c r="M480" s="16">
        <f>SUM('Daten NWR AS'!L27)/100*$A$480</f>
        <v>0</v>
      </c>
      <c r="N480" s="16">
        <f>SUM('Daten NWR AS'!M27)/100*$A$480</f>
        <v>0</v>
      </c>
      <c r="O480" s="16">
        <f>SUM('Daten NWR AS'!N27)/100*$A$480</f>
        <v>0</v>
      </c>
      <c r="P480" s="16">
        <f>SUM('Daten NWR AS'!O27)/100*$A$480</f>
        <v>0</v>
      </c>
      <c r="Q480" s="16">
        <f>SUM('Daten NWR AS'!P27)/100*$A$480</f>
        <v>0</v>
      </c>
      <c r="R480" s="16">
        <f>SUM('Daten NWR AS'!Q27)/100*$A$480</f>
        <v>0</v>
      </c>
      <c r="S480" s="16">
        <f>SUM('Daten NWR AS'!R27)/100*$A$480</f>
        <v>0</v>
      </c>
      <c r="T480" s="16">
        <f>SUM('Daten NWR AS'!S27)/100*$A$480</f>
        <v>0</v>
      </c>
      <c r="U480" s="16">
        <f>SUM('Daten NWR AS'!T27)/100*$A$480</f>
        <v>0</v>
      </c>
      <c r="V480" s="16">
        <f>SUM('Daten NWR AS'!U27)/100*$A$480</f>
        <v>0</v>
      </c>
      <c r="W480" s="16">
        <f>SUM('Daten NWR AS'!V27)/100*$A$480</f>
        <v>0</v>
      </c>
      <c r="X480" s="16">
        <f>SUM('Daten NWR AS'!W27)/100*$A$480</f>
        <v>0</v>
      </c>
      <c r="Y480" s="16">
        <v>1</v>
      </c>
    </row>
    <row r="481" spans="1:25" x14ac:dyDescent="0.25">
      <c r="A481" s="25">
        <v>0</v>
      </c>
      <c r="B481" s="70" t="str">
        <f>'Daten NWR AS'!A28</f>
        <v>Brot- und Kleingebäck</v>
      </c>
      <c r="C481" s="79" t="str">
        <f>'Daten NWR AS'!B28</f>
        <v>Roggen (Vollkorn)</v>
      </c>
      <c r="D481" s="16">
        <f>SUM('Daten NWR AS'!C28)/100*$A$481</f>
        <v>0</v>
      </c>
      <c r="E481" s="16">
        <f>SUM('Daten NWR AS'!D28)/100*$A$481</f>
        <v>0</v>
      </c>
      <c r="F481" s="16">
        <f>SUM('Daten NWR AS'!E28)/100*$A$481</f>
        <v>0</v>
      </c>
      <c r="G481" s="16">
        <f>SUM('Daten NWR AS'!F28)/100*$A$481</f>
        <v>0</v>
      </c>
      <c r="H481" s="16">
        <f>SUM('Daten NWR AS'!G28)/100*$A$481</f>
        <v>0</v>
      </c>
      <c r="I481" s="16">
        <f>SUM('Daten NWR AS'!H28)/100*$A$481</f>
        <v>0</v>
      </c>
      <c r="J481" s="16">
        <f>SUM('Daten NWR AS'!I28)/100*$A$481</f>
        <v>0</v>
      </c>
      <c r="K481" s="16">
        <f>SUM('Daten NWR AS'!J28)/100*$A$481</f>
        <v>0</v>
      </c>
      <c r="L481" s="16">
        <f>SUM('Daten NWR AS'!K28)/100*$A$481</f>
        <v>0</v>
      </c>
      <c r="M481" s="16">
        <f>SUM('Daten NWR AS'!L28)/100*$A$481</f>
        <v>0</v>
      </c>
      <c r="N481" s="16">
        <f>SUM('Daten NWR AS'!M28)/100*$A$481</f>
        <v>0</v>
      </c>
      <c r="O481" s="16">
        <f>SUM('Daten NWR AS'!N28)/100*$A$481</f>
        <v>0</v>
      </c>
      <c r="P481" s="16">
        <f>SUM('Daten NWR AS'!O28)/100*$A$481</f>
        <v>0</v>
      </c>
      <c r="Q481" s="16">
        <f>SUM('Daten NWR AS'!P28)/100*$A$481</f>
        <v>0</v>
      </c>
      <c r="R481" s="16">
        <f>SUM('Daten NWR AS'!Q28)/100*$A$481</f>
        <v>0</v>
      </c>
      <c r="S481" s="16">
        <f>SUM('Daten NWR AS'!R28)/100*$A$481</f>
        <v>0</v>
      </c>
      <c r="T481" s="16">
        <f>SUM('Daten NWR AS'!S28)/100*$A$481</f>
        <v>0</v>
      </c>
      <c r="U481" s="16">
        <f>SUM('Daten NWR AS'!T28)/100*$A$481</f>
        <v>0</v>
      </c>
      <c r="V481" s="16">
        <f>SUM('Daten NWR AS'!U28)/100*$A$481</f>
        <v>0</v>
      </c>
      <c r="W481" s="16">
        <f>SUM('Daten NWR AS'!V28)/100*$A$481</f>
        <v>0</v>
      </c>
      <c r="X481" s="16">
        <f>SUM('Daten NWR AS'!W28)/100*$A$481</f>
        <v>0</v>
      </c>
      <c r="Y481" s="16">
        <v>1</v>
      </c>
    </row>
    <row r="482" spans="1:25" x14ac:dyDescent="0.25">
      <c r="A482" s="25">
        <v>0</v>
      </c>
      <c r="B482" s="70" t="str">
        <f>'Daten NWR AS'!A29</f>
        <v>Brot- und Kleingebäck</v>
      </c>
      <c r="C482" s="79" t="str">
        <f>'Daten NWR AS'!B29</f>
        <v>Weissbrot-Weizenbrot</v>
      </c>
      <c r="D482" s="16">
        <f>SUM('Daten NWR AS'!C29)/100*$A$482</f>
        <v>0</v>
      </c>
      <c r="E482" s="16">
        <f>SUM('Daten NWR AS'!D29)/100*$A$482</f>
        <v>0</v>
      </c>
      <c r="F482" s="16">
        <f>SUM('Daten NWR AS'!E29)/100*$A$482</f>
        <v>0</v>
      </c>
      <c r="G482" s="16">
        <f>SUM('Daten NWR AS'!F29)/100*$A$482</f>
        <v>0</v>
      </c>
      <c r="H482" s="16">
        <f>SUM('Daten NWR AS'!G29)/100*$A$482</f>
        <v>0</v>
      </c>
      <c r="I482" s="16">
        <f>SUM('Daten NWR AS'!H29)/100*$A$482</f>
        <v>0</v>
      </c>
      <c r="J482" s="16">
        <f>SUM('Daten NWR AS'!I29)/100*$A$482</f>
        <v>0</v>
      </c>
      <c r="K482" s="16">
        <f>SUM('Daten NWR AS'!J29)/100*$A$482</f>
        <v>0</v>
      </c>
      <c r="L482" s="16">
        <f>SUM('Daten NWR AS'!K29)/100*$A$482</f>
        <v>0</v>
      </c>
      <c r="M482" s="16">
        <f>SUM('Daten NWR AS'!L29)/100*$A$482</f>
        <v>0</v>
      </c>
      <c r="N482" s="16">
        <f>SUM('Daten NWR AS'!M29)/100*$A$482</f>
        <v>0</v>
      </c>
      <c r="O482" s="16">
        <f>SUM('Daten NWR AS'!N29)/100*$A$482</f>
        <v>0</v>
      </c>
      <c r="P482" s="16">
        <f>SUM('Daten NWR AS'!O29)/100*$A$482</f>
        <v>0</v>
      </c>
      <c r="Q482" s="16">
        <f>SUM('Daten NWR AS'!P29)/100*$A$482</f>
        <v>0</v>
      </c>
      <c r="R482" s="16">
        <f>SUM('Daten NWR AS'!Q29)/100*$A$482</f>
        <v>0</v>
      </c>
      <c r="S482" s="16">
        <f>SUM('Daten NWR AS'!R29)/100*$A$482</f>
        <v>0</v>
      </c>
      <c r="T482" s="16">
        <f>SUM('Daten NWR AS'!S29)/100*$A$482</f>
        <v>0</v>
      </c>
      <c r="U482" s="16">
        <f>SUM('Daten NWR AS'!T29)/100*$A$482</f>
        <v>0</v>
      </c>
      <c r="V482" s="16">
        <f>SUM('Daten NWR AS'!U29)/100*$A$482</f>
        <v>0</v>
      </c>
      <c r="W482" s="16">
        <f>SUM('Daten NWR AS'!V29)/100*$A$482</f>
        <v>0</v>
      </c>
      <c r="X482" s="16">
        <f>SUM('Daten NWR AS'!W29)/100*$A$482</f>
        <v>0</v>
      </c>
      <c r="Y482" s="16">
        <v>1</v>
      </c>
    </row>
    <row r="483" spans="1:25" x14ac:dyDescent="0.25">
      <c r="A483" s="65">
        <v>0</v>
      </c>
      <c r="B483" s="70" t="str">
        <f>'Daten NWR AS'!A30</f>
        <v>Ei-Hühnerei</v>
      </c>
      <c r="C483" s="79" t="str">
        <f>'Daten NWR AS'!B30</f>
        <v>Hühnerei Vollei frisch 50 g</v>
      </c>
      <c r="D483" s="16">
        <f>SUM('Daten NWR AS'!C30)*$A$483</f>
        <v>0</v>
      </c>
      <c r="E483" s="16">
        <f>SUM('Daten NWR AS'!D30)*$A$483</f>
        <v>0</v>
      </c>
      <c r="F483" s="16">
        <f>SUM('Daten NWR AS'!E30)*$A$483</f>
        <v>0</v>
      </c>
      <c r="G483" s="16">
        <f>SUM('Daten NWR AS'!F30)*$A$483</f>
        <v>0</v>
      </c>
      <c r="H483" s="16">
        <f>SUM('Daten NWR AS'!G30)*$A$483</f>
        <v>0</v>
      </c>
      <c r="I483" s="16">
        <f>SUM('Daten NWR AS'!H30)*$A$483</f>
        <v>0</v>
      </c>
      <c r="J483" s="16">
        <f>SUM('Daten NWR AS'!I30)*$A$483</f>
        <v>0</v>
      </c>
      <c r="K483" s="16">
        <f>SUM('Daten NWR AS'!J30)*$A$483</f>
        <v>0</v>
      </c>
      <c r="L483" s="16">
        <f>SUM('Daten NWR AS'!K30)*$A$483</f>
        <v>0</v>
      </c>
      <c r="M483" s="16">
        <f>SUM('Daten NWR AS'!L30)*$A$483</f>
        <v>0</v>
      </c>
      <c r="N483" s="16">
        <f>SUM('Daten NWR AS'!M30)*$A$483</f>
        <v>0</v>
      </c>
      <c r="O483" s="16">
        <f>SUM('Daten NWR AS'!N30)*$A$483</f>
        <v>0</v>
      </c>
      <c r="P483" s="16">
        <f>SUM('Daten NWR AS'!O30)*$A$483</f>
        <v>0</v>
      </c>
      <c r="Q483" s="16">
        <f>SUM('Daten NWR AS'!P30)*$A$483</f>
        <v>0</v>
      </c>
      <c r="R483" s="16">
        <f>SUM('Daten NWR AS'!Q30)*$A$483</f>
        <v>0</v>
      </c>
      <c r="S483" s="16">
        <f>SUM('Daten NWR AS'!R30)*$A$483</f>
        <v>0</v>
      </c>
      <c r="T483" s="16">
        <f>SUM('Daten NWR AS'!S30)*$A$483</f>
        <v>0</v>
      </c>
      <c r="U483" s="16">
        <f>SUM('Daten NWR AS'!T30)*$A$483</f>
        <v>0</v>
      </c>
      <c r="V483" s="16">
        <f>SUM('Daten NWR AS'!U30)*$A$483</f>
        <v>0</v>
      </c>
      <c r="W483" s="16">
        <f>SUM('Daten NWR AS'!V30)*$A$483</f>
        <v>0</v>
      </c>
      <c r="X483" s="16">
        <f>SUM('Daten NWR AS'!W30)*$A$483</f>
        <v>0</v>
      </c>
      <c r="Y483" s="16">
        <v>1</v>
      </c>
    </row>
    <row r="484" spans="1:25" x14ac:dyDescent="0.25">
      <c r="A484" s="65">
        <v>0</v>
      </c>
      <c r="B484" s="70" t="str">
        <f>'Daten NWR AS'!A31</f>
        <v>Ei-Hühnerei</v>
      </c>
      <c r="C484" s="79" t="str">
        <f>'Daten NWR AS'!B31</f>
        <v>Hühnerei Vollei frisch 60 g</v>
      </c>
      <c r="D484" s="16">
        <f>SUM('Daten NWR AS'!C31)*$A$484</f>
        <v>0</v>
      </c>
      <c r="E484" s="16">
        <f>SUM('Daten NWR AS'!D31)*$A$484</f>
        <v>0</v>
      </c>
      <c r="F484" s="16">
        <f>SUM('Daten NWR AS'!E31)*$A$484</f>
        <v>0</v>
      </c>
      <c r="G484" s="16">
        <f>SUM('Daten NWR AS'!F31)*$A$484</f>
        <v>0</v>
      </c>
      <c r="H484" s="16">
        <f>SUM('Daten NWR AS'!G31)*$A$484</f>
        <v>0</v>
      </c>
      <c r="I484" s="16">
        <f>SUM('Daten NWR AS'!H31)*$A$484</f>
        <v>0</v>
      </c>
      <c r="J484" s="16">
        <f>SUM('Daten NWR AS'!I31)*$A$484</f>
        <v>0</v>
      </c>
      <c r="K484" s="16">
        <f>SUM('Daten NWR AS'!J31)*$A$484</f>
        <v>0</v>
      </c>
      <c r="L484" s="16">
        <f>SUM('Daten NWR AS'!K31)*$A$484</f>
        <v>0</v>
      </c>
      <c r="M484" s="16">
        <f>SUM('Daten NWR AS'!L31)*$A$484</f>
        <v>0</v>
      </c>
      <c r="N484" s="16">
        <f>SUM('Daten NWR AS'!M31)*$A$484</f>
        <v>0</v>
      </c>
      <c r="O484" s="16">
        <f>SUM('Daten NWR AS'!N31)*$A$484</f>
        <v>0</v>
      </c>
      <c r="P484" s="16">
        <f>SUM('Daten NWR AS'!O31)*$A$484</f>
        <v>0</v>
      </c>
      <c r="Q484" s="16">
        <f>SUM('Daten NWR AS'!P31)*$A$484</f>
        <v>0</v>
      </c>
      <c r="R484" s="16">
        <f>SUM('Daten NWR AS'!Q31)*$A$484</f>
        <v>0</v>
      </c>
      <c r="S484" s="16">
        <f>SUM('Daten NWR AS'!R31)*$A$484</f>
        <v>0</v>
      </c>
      <c r="T484" s="16">
        <f>SUM('Daten NWR AS'!S31)*$A$484</f>
        <v>0</v>
      </c>
      <c r="U484" s="16">
        <f>SUM('Daten NWR AS'!T31)*$A$484</f>
        <v>0</v>
      </c>
      <c r="V484" s="16">
        <f>SUM('Daten NWR AS'!U31)*$A$484</f>
        <v>0</v>
      </c>
      <c r="W484" s="16">
        <f>SUM('Daten NWR AS'!V31)*$A$484</f>
        <v>0</v>
      </c>
      <c r="X484" s="16">
        <f>SUM('Daten NWR AS'!W31)*$A$484</f>
        <v>0</v>
      </c>
      <c r="Y484" s="16">
        <v>1</v>
      </c>
    </row>
    <row r="485" spans="1:25" x14ac:dyDescent="0.25">
      <c r="A485" s="65">
        <v>0</v>
      </c>
      <c r="B485" s="70" t="str">
        <f>'Daten NWR AS'!A32</f>
        <v>Ei-Hühnerei</v>
      </c>
      <c r="C485" s="79" t="str">
        <f>'Daten NWR AS'!B32</f>
        <v>Hühnerei Vollei frisch 70 g</v>
      </c>
      <c r="D485" s="16">
        <f>SUM('Daten NWR AS'!C32)*$A$485</f>
        <v>0</v>
      </c>
      <c r="E485" s="16">
        <f>SUM('Daten NWR AS'!D32)*$A$485</f>
        <v>0</v>
      </c>
      <c r="F485" s="16">
        <f>SUM('Daten NWR AS'!E32)*$A$485</f>
        <v>0</v>
      </c>
      <c r="G485" s="16">
        <f>SUM('Daten NWR AS'!F32)*$A$485</f>
        <v>0</v>
      </c>
      <c r="H485" s="16">
        <f>SUM('Daten NWR AS'!G32)*$A$485</f>
        <v>0</v>
      </c>
      <c r="I485" s="16">
        <f>SUM('Daten NWR AS'!H32)*$A$485</f>
        <v>0</v>
      </c>
      <c r="J485" s="16">
        <f>SUM('Daten NWR AS'!I32)*$A$485</f>
        <v>0</v>
      </c>
      <c r="K485" s="16">
        <f>SUM('Daten NWR AS'!J32)*$A$485</f>
        <v>0</v>
      </c>
      <c r="L485" s="16">
        <f>SUM('Daten NWR AS'!K32)*$A$485</f>
        <v>0</v>
      </c>
      <c r="M485" s="16">
        <f>SUM('Daten NWR AS'!L32)*$A$485</f>
        <v>0</v>
      </c>
      <c r="N485" s="16">
        <f>SUM('Daten NWR AS'!M32)*$A$485</f>
        <v>0</v>
      </c>
      <c r="O485" s="16">
        <f>SUM('Daten NWR AS'!N32)*$A$485</f>
        <v>0</v>
      </c>
      <c r="P485" s="16">
        <f>SUM('Daten NWR AS'!O32)*$A$485</f>
        <v>0</v>
      </c>
      <c r="Q485" s="16">
        <f>SUM('Daten NWR AS'!P32)*$A$485</f>
        <v>0</v>
      </c>
      <c r="R485" s="16">
        <f>SUM('Daten NWR AS'!Q32)*$A$485</f>
        <v>0</v>
      </c>
      <c r="S485" s="16">
        <f>SUM('Daten NWR AS'!R32)*$A$485</f>
        <v>0</v>
      </c>
      <c r="T485" s="16">
        <f>SUM('Daten NWR AS'!S32)*$A$485</f>
        <v>0</v>
      </c>
      <c r="U485" s="16">
        <f>SUM('Daten NWR AS'!T32)*$A$485</f>
        <v>0</v>
      </c>
      <c r="V485" s="16">
        <f>SUM('Daten NWR AS'!U32)*$A$485</f>
        <v>0</v>
      </c>
      <c r="W485" s="16">
        <f>SUM('Daten NWR AS'!V32)*$A$485</f>
        <v>0</v>
      </c>
      <c r="X485" s="16">
        <f>SUM('Daten NWR AS'!W32)*$A$485</f>
        <v>0</v>
      </c>
      <c r="Y485" s="16">
        <v>1</v>
      </c>
    </row>
    <row r="486" spans="1:25" x14ac:dyDescent="0.25">
      <c r="A486" s="65">
        <v>0</v>
      </c>
      <c r="B486" s="70" t="str">
        <f>'Daten NWR AS'!A33</f>
        <v>Ei-Hühnerei</v>
      </c>
      <c r="C486" s="79" t="str">
        <f>'Daten NWR AS'!B33</f>
        <v>Hühnerei Vollei frisch 80 g</v>
      </c>
      <c r="D486" s="16">
        <f>SUM('Daten NWR AS'!C33)*$A$486</f>
        <v>0</v>
      </c>
      <c r="E486" s="16">
        <f>SUM('Daten NWR AS'!D33)*$A$486</f>
        <v>0</v>
      </c>
      <c r="F486" s="16">
        <f>SUM('Daten NWR AS'!E33)*$A$486</f>
        <v>0</v>
      </c>
      <c r="G486" s="16">
        <f>SUM('Daten NWR AS'!F33)*$A$486</f>
        <v>0</v>
      </c>
      <c r="H486" s="16">
        <f>SUM('Daten NWR AS'!G33)*$A$486</f>
        <v>0</v>
      </c>
      <c r="I486" s="16">
        <f>SUM('Daten NWR AS'!H33)*$A$486</f>
        <v>0</v>
      </c>
      <c r="J486" s="16">
        <f>SUM('Daten NWR AS'!I33)*$A$486</f>
        <v>0</v>
      </c>
      <c r="K486" s="16">
        <f>SUM('Daten NWR AS'!J33)*$A$486</f>
        <v>0</v>
      </c>
      <c r="L486" s="16">
        <f>SUM('Daten NWR AS'!K33)*$A$486</f>
        <v>0</v>
      </c>
      <c r="M486" s="16">
        <f>SUM('Daten NWR AS'!L33)*$A$486</f>
        <v>0</v>
      </c>
      <c r="N486" s="16">
        <f>SUM('Daten NWR AS'!M33)*$A$486</f>
        <v>0</v>
      </c>
      <c r="O486" s="16">
        <f>SUM('Daten NWR AS'!N33)*$A$486</f>
        <v>0</v>
      </c>
      <c r="P486" s="16">
        <f>SUM('Daten NWR AS'!O33)*$A$486</f>
        <v>0</v>
      </c>
      <c r="Q486" s="16">
        <f>SUM('Daten NWR AS'!P33)*$A$486</f>
        <v>0</v>
      </c>
      <c r="R486" s="16">
        <f>SUM('Daten NWR AS'!Q33)*$A$486</f>
        <v>0</v>
      </c>
      <c r="S486" s="16">
        <f>SUM('Daten NWR AS'!R33)*$A$486</f>
        <v>0</v>
      </c>
      <c r="T486" s="16">
        <f>SUM('Daten NWR AS'!S33)*$A$486</f>
        <v>0</v>
      </c>
      <c r="U486" s="16">
        <f>SUM('Daten NWR AS'!T33)*$A$486</f>
        <v>0</v>
      </c>
      <c r="V486" s="16">
        <f>SUM('Daten NWR AS'!U33)*$A$486</f>
        <v>0</v>
      </c>
      <c r="W486" s="16">
        <f>SUM('Daten NWR AS'!V33)*$A$486</f>
        <v>0</v>
      </c>
      <c r="X486" s="16">
        <f>SUM('Daten NWR AS'!W33)*$A$486</f>
        <v>0</v>
      </c>
      <c r="Y486" s="16">
        <v>1</v>
      </c>
    </row>
    <row r="487" spans="1:25" x14ac:dyDescent="0.25">
      <c r="A487" s="65">
        <v>0</v>
      </c>
      <c r="B487" s="70" t="str">
        <f>'Daten NWR AS'!A34</f>
        <v>Ei-Hühnerei</v>
      </c>
      <c r="C487" s="79" t="str">
        <f>'Daten NWR AS'!B34</f>
        <v>Hühnerei Vollei frisch 90 g</v>
      </c>
      <c r="D487" s="16">
        <f>SUM('Daten NWR AS'!C34)*$A$487</f>
        <v>0</v>
      </c>
      <c r="E487" s="16">
        <f>SUM('Daten NWR AS'!D34)*$A$487</f>
        <v>0</v>
      </c>
      <c r="F487" s="16">
        <f>SUM('Daten NWR AS'!E34)*$A$487</f>
        <v>0</v>
      </c>
      <c r="G487" s="16">
        <f>SUM('Daten NWR AS'!F34)*$A$487</f>
        <v>0</v>
      </c>
      <c r="H487" s="16">
        <f>SUM('Daten NWR AS'!G34)*$A$487</f>
        <v>0</v>
      </c>
      <c r="I487" s="16">
        <f>SUM('Daten NWR AS'!H34)*$A$487</f>
        <v>0</v>
      </c>
      <c r="J487" s="16">
        <f>SUM('Daten NWR AS'!I34)*$A$487</f>
        <v>0</v>
      </c>
      <c r="K487" s="16">
        <f>SUM('Daten NWR AS'!J34)*$A$487</f>
        <v>0</v>
      </c>
      <c r="L487" s="16">
        <f>SUM('Daten NWR AS'!K34)*$A$487</f>
        <v>0</v>
      </c>
      <c r="M487" s="16">
        <f>SUM('Daten NWR AS'!L34)*$A$487</f>
        <v>0</v>
      </c>
      <c r="N487" s="16">
        <f>SUM('Daten NWR AS'!M34)*$A$487</f>
        <v>0</v>
      </c>
      <c r="O487" s="16">
        <f>SUM('Daten NWR AS'!N34)*$A$487</f>
        <v>0</v>
      </c>
      <c r="P487" s="16">
        <f>SUM('Daten NWR AS'!O34)*$A$487</f>
        <v>0</v>
      </c>
      <c r="Q487" s="16">
        <f>SUM('Daten NWR AS'!P34)*$A$487</f>
        <v>0</v>
      </c>
      <c r="R487" s="16">
        <f>SUM('Daten NWR AS'!Q34)*$A$487</f>
        <v>0</v>
      </c>
      <c r="S487" s="16">
        <f>SUM('Daten NWR AS'!R34)*$A$487</f>
        <v>0</v>
      </c>
      <c r="T487" s="16">
        <f>SUM('Daten NWR AS'!S34)*$A$487</f>
        <v>0</v>
      </c>
      <c r="U487" s="16">
        <f>SUM('Daten NWR AS'!T34)*$A$487</f>
        <v>0</v>
      </c>
      <c r="V487" s="16">
        <f>SUM('Daten NWR AS'!U34)*$A$487</f>
        <v>0</v>
      </c>
      <c r="W487" s="16">
        <f>SUM('Daten NWR AS'!V34)*$A$487</f>
        <v>0</v>
      </c>
      <c r="X487" s="16">
        <f>SUM('Daten NWR AS'!W34)*$A$487</f>
        <v>0</v>
      </c>
      <c r="Y487" s="16">
        <v>1</v>
      </c>
    </row>
    <row r="488" spans="1:25" x14ac:dyDescent="0.25">
      <c r="A488" s="25">
        <v>0</v>
      </c>
      <c r="B488" s="70" t="str">
        <f>'Daten NWR AS'!A35</f>
        <v>Ei-Hühnerei</v>
      </c>
      <c r="C488" s="79" t="str">
        <f>'Daten NWR AS'!B35</f>
        <v>Spiegelei</v>
      </c>
      <c r="D488" s="16">
        <f>SUM('Daten NWR AS'!C35)/100*$A$488</f>
        <v>0</v>
      </c>
      <c r="E488" s="16">
        <f>SUM('Daten NWR AS'!D35)/100*$A$488</f>
        <v>0</v>
      </c>
      <c r="F488" s="16">
        <f>SUM('Daten NWR AS'!E35)/100*$A$488</f>
        <v>0</v>
      </c>
      <c r="G488" s="16">
        <f>SUM('Daten NWR AS'!F35)/100*$A$488</f>
        <v>0</v>
      </c>
      <c r="H488" s="16">
        <f>SUM('Daten NWR AS'!G35)/100*$A$488</f>
        <v>0</v>
      </c>
      <c r="I488" s="16">
        <f>SUM('Daten NWR AS'!H35)/100*$A$488</f>
        <v>0</v>
      </c>
      <c r="J488" s="16">
        <f>SUM('Daten NWR AS'!I35)/100*$A$488</f>
        <v>0</v>
      </c>
      <c r="K488" s="16">
        <f>SUM('Daten NWR AS'!J35)/100*$A$488</f>
        <v>0</v>
      </c>
      <c r="L488" s="16">
        <f>SUM('Daten NWR AS'!K35)/100*$A$488</f>
        <v>0</v>
      </c>
      <c r="M488" s="16">
        <f>SUM('Daten NWR AS'!L35)/100*$A$488</f>
        <v>0</v>
      </c>
      <c r="N488" s="16">
        <f>SUM('Daten NWR AS'!M35)/100*$A$488</f>
        <v>0</v>
      </c>
      <c r="O488" s="16">
        <f>SUM('Daten NWR AS'!N35)/100*$A$488</f>
        <v>0</v>
      </c>
      <c r="P488" s="16">
        <f>SUM('Daten NWR AS'!O35)/100*$A$488</f>
        <v>0</v>
      </c>
      <c r="Q488" s="16">
        <f>SUM('Daten NWR AS'!P35)/100*$A$488</f>
        <v>0</v>
      </c>
      <c r="R488" s="16">
        <f>SUM('Daten NWR AS'!Q35)/100*$A$488</f>
        <v>0</v>
      </c>
      <c r="S488" s="16">
        <f>SUM('Daten NWR AS'!R35)/100*$A$488</f>
        <v>0</v>
      </c>
      <c r="T488" s="16">
        <f>SUM('Daten NWR AS'!S35)/100*$A$488</f>
        <v>0</v>
      </c>
      <c r="U488" s="16">
        <f>SUM('Daten NWR AS'!T35)/100*$A$488</f>
        <v>0</v>
      </c>
      <c r="V488" s="16">
        <f>SUM('Daten NWR AS'!U35)/100*$A$488</f>
        <v>0</v>
      </c>
      <c r="W488" s="16">
        <f>SUM('Daten NWR AS'!V35)/100*$A$488</f>
        <v>0</v>
      </c>
      <c r="X488" s="16">
        <f>SUM('Daten NWR AS'!W35)/100*$A$488</f>
        <v>0</v>
      </c>
      <c r="Y488" s="16">
        <v>1</v>
      </c>
    </row>
    <row r="489" spans="1:25" x14ac:dyDescent="0.25">
      <c r="A489" s="25">
        <v>0</v>
      </c>
      <c r="B489" s="70" t="str">
        <f>'Daten NWR AS'!A36</f>
        <v>Fisch-Fischerzeugnisse</v>
      </c>
      <c r="C489" s="79" t="str">
        <f>'Daten NWR AS'!B36</f>
        <v>Bachsaibling geräuchert</v>
      </c>
      <c r="D489" s="16">
        <f>SUM('Daten NWR AS'!C36)/100*$A$489</f>
        <v>0</v>
      </c>
      <c r="E489" s="16">
        <f>SUM('Daten NWR AS'!D36)/100*$A$489</f>
        <v>0</v>
      </c>
      <c r="F489" s="16">
        <f>SUM('Daten NWR AS'!E36)/100*$A$489</f>
        <v>0</v>
      </c>
      <c r="G489" s="16">
        <f>SUM('Daten NWR AS'!F36)/100*$A$489</f>
        <v>0</v>
      </c>
      <c r="H489" s="16">
        <f>SUM('Daten NWR AS'!G36)/100*$A$489</f>
        <v>0</v>
      </c>
      <c r="I489" s="16">
        <f>SUM('Daten NWR AS'!H36)/100*$A$489</f>
        <v>0</v>
      </c>
      <c r="J489" s="16">
        <f>SUM('Daten NWR AS'!I36)/100*$A$489</f>
        <v>0</v>
      </c>
      <c r="K489" s="16">
        <f>SUM('Daten NWR AS'!J36)/100*$A$489</f>
        <v>0</v>
      </c>
      <c r="L489" s="16">
        <f>SUM('Daten NWR AS'!K36)/100*$A$489</f>
        <v>0</v>
      </c>
      <c r="M489" s="16">
        <f>SUM('Daten NWR AS'!L36)/100*$A$489</f>
        <v>0</v>
      </c>
      <c r="N489" s="16">
        <f>SUM('Daten NWR AS'!M36)/100*$A$489</f>
        <v>0</v>
      </c>
      <c r="O489" s="16">
        <f>SUM('Daten NWR AS'!N36)/100*$A$489</f>
        <v>0</v>
      </c>
      <c r="P489" s="16">
        <f>SUM('Daten NWR AS'!O36)/100*$A$489</f>
        <v>0</v>
      </c>
      <c r="Q489" s="16">
        <f>SUM('Daten NWR AS'!P36)/100*$A$489</f>
        <v>0</v>
      </c>
      <c r="R489" s="16">
        <f>SUM('Daten NWR AS'!Q36)/100*$A$489</f>
        <v>0</v>
      </c>
      <c r="S489" s="16">
        <f>SUM('Daten NWR AS'!R36)/100*$A$489</f>
        <v>0</v>
      </c>
      <c r="T489" s="16">
        <f>SUM('Daten NWR AS'!S36)/100*$A$489</f>
        <v>0</v>
      </c>
      <c r="U489" s="16">
        <f>SUM('Daten NWR AS'!T36)/100*$A$489</f>
        <v>0</v>
      </c>
      <c r="V489" s="16">
        <f>SUM('Daten NWR AS'!U36)/100*$A$489</f>
        <v>0</v>
      </c>
      <c r="W489" s="16">
        <f>SUM('Daten NWR AS'!V36)/100*$A$489</f>
        <v>0</v>
      </c>
      <c r="X489" s="16">
        <f>SUM('Daten NWR AS'!W36)/100*$A$489</f>
        <v>0</v>
      </c>
      <c r="Y489" s="16">
        <v>1</v>
      </c>
    </row>
    <row r="490" spans="1:25" x14ac:dyDescent="0.25">
      <c r="A490" s="25">
        <v>0</v>
      </c>
      <c r="B490" s="70" t="str">
        <f>'Daten NWR AS'!A37</f>
        <v>Fisch-Fischerzeugnisse</v>
      </c>
      <c r="C490" s="79" t="str">
        <f>'Daten NWR AS'!B37</f>
        <v>Forelle blau (Zubereitung Gastronomie)</v>
      </c>
      <c r="D490" s="16">
        <f>SUM('Daten NWR AS'!C37)/100*$A$490</f>
        <v>0</v>
      </c>
      <c r="E490" s="16">
        <f>SUM('Daten NWR AS'!D37)/100*$A$490</f>
        <v>0</v>
      </c>
      <c r="F490" s="16">
        <f>SUM('Daten NWR AS'!E37)/100*$A$490</f>
        <v>0</v>
      </c>
      <c r="G490" s="16">
        <f>SUM('Daten NWR AS'!F37)/100*$A$490</f>
        <v>0</v>
      </c>
      <c r="H490" s="16">
        <f>SUM('Daten NWR AS'!G37)/100*$A$490</f>
        <v>0</v>
      </c>
      <c r="I490" s="16">
        <f>SUM('Daten NWR AS'!H37)/100*$A$490</f>
        <v>0</v>
      </c>
      <c r="J490" s="16">
        <f>SUM('Daten NWR AS'!I37)/100*$A$490</f>
        <v>0</v>
      </c>
      <c r="K490" s="16">
        <f>SUM('Daten NWR AS'!J37)/100*$A$490</f>
        <v>0</v>
      </c>
      <c r="L490" s="16">
        <f>SUM('Daten NWR AS'!K37)/100*$A$490</f>
        <v>0</v>
      </c>
      <c r="M490" s="16">
        <f>SUM('Daten NWR AS'!L37)/100*$A$490</f>
        <v>0</v>
      </c>
      <c r="N490" s="16">
        <f>SUM('Daten NWR AS'!M37)/100*$A$490</f>
        <v>0</v>
      </c>
      <c r="O490" s="16">
        <f>SUM('Daten NWR AS'!N37)/100*$A$490</f>
        <v>0</v>
      </c>
      <c r="P490" s="16">
        <f>SUM('Daten NWR AS'!O37)/100*$A$490</f>
        <v>0</v>
      </c>
      <c r="Q490" s="16">
        <f>SUM('Daten NWR AS'!P37)/100*$A$490</f>
        <v>0</v>
      </c>
      <c r="R490" s="16">
        <f>SUM('Daten NWR AS'!Q37)/100*$A$490</f>
        <v>0</v>
      </c>
      <c r="S490" s="16">
        <f>SUM('Daten NWR AS'!R37)/100*$A$490</f>
        <v>0</v>
      </c>
      <c r="T490" s="16">
        <f>SUM('Daten NWR AS'!S37)/100*$A$490</f>
        <v>0</v>
      </c>
      <c r="U490" s="16">
        <f>SUM('Daten NWR AS'!T37)/100*$A$490</f>
        <v>0</v>
      </c>
      <c r="V490" s="16">
        <f>SUM('Daten NWR AS'!U37)/100*$A$490</f>
        <v>0</v>
      </c>
      <c r="W490" s="16">
        <f>SUM('Daten NWR AS'!V37)/100*$A$490</f>
        <v>0</v>
      </c>
      <c r="X490" s="16">
        <f>SUM('Daten NWR AS'!W37)/100*$A$490</f>
        <v>0</v>
      </c>
      <c r="Y490" s="16">
        <v>1</v>
      </c>
    </row>
    <row r="491" spans="1:25" x14ac:dyDescent="0.25">
      <c r="A491" s="25">
        <v>0</v>
      </c>
      <c r="B491" s="70" t="str">
        <f>'Daten NWR AS'!A38</f>
        <v>Fisch-Fischerzeugnisse</v>
      </c>
      <c r="C491" s="79" t="str">
        <f>'Daten NWR AS'!B38</f>
        <v>Forelle frisch gebraten Fischzuschnitt</v>
      </c>
      <c r="D491" s="16">
        <f>SUM('Daten NWR AS'!C38)/100*$A$491</f>
        <v>0</v>
      </c>
      <c r="E491" s="16">
        <f>SUM('Daten NWR AS'!D38)/100*$A$491</f>
        <v>0</v>
      </c>
      <c r="F491" s="16">
        <f>SUM('Daten NWR AS'!E38)/100*$A$491</f>
        <v>0</v>
      </c>
      <c r="G491" s="16">
        <f>SUM('Daten NWR AS'!F38)/100*$A$491</f>
        <v>0</v>
      </c>
      <c r="H491" s="16">
        <f>SUM('Daten NWR AS'!G38)/100*$A$491</f>
        <v>0</v>
      </c>
      <c r="I491" s="16">
        <f>SUM('Daten NWR AS'!H38)/100*$A$491</f>
        <v>0</v>
      </c>
      <c r="J491" s="16">
        <f>SUM('Daten NWR AS'!I38)/100*$A$491</f>
        <v>0</v>
      </c>
      <c r="K491" s="16">
        <f>SUM('Daten NWR AS'!J38)/100*$A$491</f>
        <v>0</v>
      </c>
      <c r="L491" s="16">
        <f>SUM('Daten NWR AS'!K38)/100*$A$491</f>
        <v>0</v>
      </c>
      <c r="M491" s="16">
        <f>SUM('Daten NWR AS'!L38)/100*$A$491</f>
        <v>0</v>
      </c>
      <c r="N491" s="16">
        <f>SUM('Daten NWR AS'!M38)/100*$A$491</f>
        <v>0</v>
      </c>
      <c r="O491" s="16">
        <f>SUM('Daten NWR AS'!N38)/100*$A$491</f>
        <v>0</v>
      </c>
      <c r="P491" s="16">
        <f>SUM('Daten NWR AS'!O38)/100*$A$491</f>
        <v>0</v>
      </c>
      <c r="Q491" s="16">
        <f>SUM('Daten NWR AS'!P38)/100*$A$491</f>
        <v>0</v>
      </c>
      <c r="R491" s="16">
        <f>SUM('Daten NWR AS'!Q38)/100*$A$491</f>
        <v>0</v>
      </c>
      <c r="S491" s="16">
        <f>SUM('Daten NWR AS'!R38)/100*$A$491</f>
        <v>0</v>
      </c>
      <c r="T491" s="16">
        <f>SUM('Daten NWR AS'!S38)/100*$A$491</f>
        <v>0</v>
      </c>
      <c r="U491" s="16">
        <f>SUM('Daten NWR AS'!T38)/100*$A$491</f>
        <v>0</v>
      </c>
      <c r="V491" s="16">
        <f>SUM('Daten NWR AS'!U38)/100*$A$491</f>
        <v>0</v>
      </c>
      <c r="W491" s="16">
        <f>SUM('Daten NWR AS'!V38)/100*$A$491</f>
        <v>0</v>
      </c>
      <c r="X491" s="16">
        <f>SUM('Daten NWR AS'!W38)/100*$A$491</f>
        <v>0</v>
      </c>
      <c r="Y491" s="16">
        <v>1</v>
      </c>
    </row>
    <row r="492" spans="1:25" x14ac:dyDescent="0.25">
      <c r="A492" s="25">
        <v>0</v>
      </c>
      <c r="B492" s="70" t="str">
        <f>'Daten NWR AS'!A39</f>
        <v>Fisch-Fischerzeugnisse</v>
      </c>
      <c r="C492" s="79" t="str">
        <f>'Daten NWR AS'!B39</f>
        <v>Forelle geräuchert</v>
      </c>
      <c r="D492" s="16">
        <f>SUM('Daten NWR AS'!C39)/100*$A$492</f>
        <v>0</v>
      </c>
      <c r="E492" s="16">
        <f>SUM('Daten NWR AS'!D39)/100*$A$492</f>
        <v>0</v>
      </c>
      <c r="F492" s="16">
        <f>SUM('Daten NWR AS'!E39)/100*$A$492</f>
        <v>0</v>
      </c>
      <c r="G492" s="16">
        <f>SUM('Daten NWR AS'!F39)/100*$A$492</f>
        <v>0</v>
      </c>
      <c r="H492" s="16">
        <f>SUM('Daten NWR AS'!G39)/100*$A$492</f>
        <v>0</v>
      </c>
      <c r="I492" s="16">
        <f>SUM('Daten NWR AS'!H39)/100*$A$492</f>
        <v>0</v>
      </c>
      <c r="J492" s="16">
        <f>SUM('Daten NWR AS'!I39)/100*$A$492</f>
        <v>0</v>
      </c>
      <c r="K492" s="16">
        <f>SUM('Daten NWR AS'!J39)/100*$A$492</f>
        <v>0</v>
      </c>
      <c r="L492" s="16">
        <f>SUM('Daten NWR AS'!K39)/100*$A$492</f>
        <v>0</v>
      </c>
      <c r="M492" s="16">
        <f>SUM('Daten NWR AS'!L39)/100*$A$492</f>
        <v>0</v>
      </c>
      <c r="N492" s="16">
        <f>SUM('Daten NWR AS'!M39)/100*$A$492</f>
        <v>0</v>
      </c>
      <c r="O492" s="16">
        <f>SUM('Daten NWR AS'!N39)/100*$A$492</f>
        <v>0</v>
      </c>
      <c r="P492" s="16">
        <f>SUM('Daten NWR AS'!O39)/100*$A$492</f>
        <v>0</v>
      </c>
      <c r="Q492" s="16">
        <f>SUM('Daten NWR AS'!P39)/100*$A$492</f>
        <v>0</v>
      </c>
      <c r="R492" s="16">
        <f>SUM('Daten NWR AS'!Q39)/100*$A$492</f>
        <v>0</v>
      </c>
      <c r="S492" s="16">
        <f>SUM('Daten NWR AS'!R39)/100*$A$492</f>
        <v>0</v>
      </c>
      <c r="T492" s="16">
        <f>SUM('Daten NWR AS'!S39)/100*$A$492</f>
        <v>0</v>
      </c>
      <c r="U492" s="16">
        <f>SUM('Daten NWR AS'!T39)/100*$A$492</f>
        <v>0</v>
      </c>
      <c r="V492" s="16">
        <f>SUM('Daten NWR AS'!U39)/100*$A$492</f>
        <v>0</v>
      </c>
      <c r="W492" s="16">
        <f>SUM('Daten NWR AS'!V39)/100*$A$492</f>
        <v>0</v>
      </c>
      <c r="X492" s="16">
        <f>SUM('Daten NWR AS'!W39)/100*$A$492</f>
        <v>0</v>
      </c>
      <c r="Y492" s="16">
        <v>1</v>
      </c>
    </row>
    <row r="493" spans="1:25" x14ac:dyDescent="0.25">
      <c r="A493" s="25">
        <v>0</v>
      </c>
      <c r="B493" s="70" t="str">
        <f>'Daten NWR AS'!A40</f>
        <v>Fisch-Fischerzeugnisse</v>
      </c>
      <c r="C493" s="79" t="str">
        <f>'Daten NWR AS'!B40</f>
        <v>Forellenfilets gebraten (Zubereitung Gastronomie)</v>
      </c>
      <c r="D493" s="16">
        <f>SUM('Daten NWR AS'!C40)/100*$A$493</f>
        <v>0</v>
      </c>
      <c r="E493" s="16">
        <f>SUM('Daten NWR AS'!D40)/100*$A$493</f>
        <v>0</v>
      </c>
      <c r="F493" s="16">
        <f>SUM('Daten NWR AS'!E40)/100*$A$493</f>
        <v>0</v>
      </c>
      <c r="G493" s="16">
        <f>SUM('Daten NWR AS'!F40)/100*$A$493</f>
        <v>0</v>
      </c>
      <c r="H493" s="16">
        <f>SUM('Daten NWR AS'!G40)/100*$A$493</f>
        <v>0</v>
      </c>
      <c r="I493" s="16">
        <f>SUM('Daten NWR AS'!H40)/100*$A$493</f>
        <v>0</v>
      </c>
      <c r="J493" s="16">
        <f>SUM('Daten NWR AS'!I40)/100*$A$493</f>
        <v>0</v>
      </c>
      <c r="K493" s="16">
        <f>SUM('Daten NWR AS'!J40)/100*$A$493</f>
        <v>0</v>
      </c>
      <c r="L493" s="16">
        <f>SUM('Daten NWR AS'!K40)/100*$A$493</f>
        <v>0</v>
      </c>
      <c r="M493" s="16">
        <f>SUM('Daten NWR AS'!L40)/100*$A$493</f>
        <v>0</v>
      </c>
      <c r="N493" s="16">
        <f>SUM('Daten NWR AS'!M40)/100*$A$493</f>
        <v>0</v>
      </c>
      <c r="O493" s="16">
        <f>SUM('Daten NWR AS'!N40)/100*$A$493</f>
        <v>0</v>
      </c>
      <c r="P493" s="16">
        <f>SUM('Daten NWR AS'!O40)/100*$A$493</f>
        <v>0</v>
      </c>
      <c r="Q493" s="16">
        <f>SUM('Daten NWR AS'!P40)/100*$A$493</f>
        <v>0</v>
      </c>
      <c r="R493" s="16">
        <f>SUM('Daten NWR AS'!Q40)/100*$A$493</f>
        <v>0</v>
      </c>
      <c r="S493" s="16">
        <f>SUM('Daten NWR AS'!R40)/100*$A$493</f>
        <v>0</v>
      </c>
      <c r="T493" s="16">
        <f>SUM('Daten NWR AS'!S40)/100*$A$493</f>
        <v>0</v>
      </c>
      <c r="U493" s="16">
        <f>SUM('Daten NWR AS'!T40)/100*$A$493</f>
        <v>0</v>
      </c>
      <c r="V493" s="16">
        <f>SUM('Daten NWR AS'!U40)/100*$A$493</f>
        <v>0</v>
      </c>
      <c r="W493" s="16">
        <f>SUM('Daten NWR AS'!V40)/100*$A$493</f>
        <v>0</v>
      </c>
      <c r="X493" s="16">
        <f>SUM('Daten NWR AS'!W40)/100*$A$493</f>
        <v>0</v>
      </c>
      <c r="Y493" s="16">
        <v>1</v>
      </c>
    </row>
    <row r="494" spans="1:25" x14ac:dyDescent="0.25">
      <c r="A494" s="25">
        <v>0</v>
      </c>
      <c r="B494" s="70" t="str">
        <f>'Daten NWR AS'!A41</f>
        <v>Fisch-Fischerzeugnisse</v>
      </c>
      <c r="C494" s="79" t="str">
        <f>'Daten NWR AS'!B41</f>
        <v>Lachs frisch</v>
      </c>
      <c r="D494" s="16">
        <f>SUM('Daten NWR AS'!C41)/100*$A$494</f>
        <v>0</v>
      </c>
      <c r="E494" s="16">
        <f>SUM('Daten NWR AS'!D41)/100*$A$494</f>
        <v>0</v>
      </c>
      <c r="F494" s="16">
        <f>SUM('Daten NWR AS'!E41)/100*$A$494</f>
        <v>0</v>
      </c>
      <c r="G494" s="16">
        <f>SUM('Daten NWR AS'!F41)/100*$A$494</f>
        <v>0</v>
      </c>
      <c r="H494" s="16">
        <f>SUM('Daten NWR AS'!G41)/100*$A$494</f>
        <v>0</v>
      </c>
      <c r="I494" s="16">
        <f>SUM('Daten NWR AS'!H41)/100*$A$494</f>
        <v>0</v>
      </c>
      <c r="J494" s="16">
        <f>SUM('Daten NWR AS'!I41)/100*$A$494</f>
        <v>0</v>
      </c>
      <c r="K494" s="16">
        <f>SUM('Daten NWR AS'!J41)/100*$A$494</f>
        <v>0</v>
      </c>
      <c r="L494" s="16">
        <f>SUM('Daten NWR AS'!K41)/100*$A$494</f>
        <v>0</v>
      </c>
      <c r="M494" s="16">
        <f>SUM('Daten NWR AS'!L41)/100*$A$494</f>
        <v>0</v>
      </c>
      <c r="N494" s="16">
        <f>SUM('Daten NWR AS'!M41)/100*$A$494</f>
        <v>0</v>
      </c>
      <c r="O494" s="16">
        <f>SUM('Daten NWR AS'!N41)/100*$A$494</f>
        <v>0</v>
      </c>
      <c r="P494" s="16">
        <f>SUM('Daten NWR AS'!O41)/100*$A$494</f>
        <v>0</v>
      </c>
      <c r="Q494" s="16">
        <f>SUM('Daten NWR AS'!P41)/100*$A$494</f>
        <v>0</v>
      </c>
      <c r="R494" s="16">
        <f>SUM('Daten NWR AS'!Q41)/100*$A$494</f>
        <v>0</v>
      </c>
      <c r="S494" s="16">
        <f>SUM('Daten NWR AS'!R41)/100*$A$494</f>
        <v>0</v>
      </c>
      <c r="T494" s="16">
        <f>SUM('Daten NWR AS'!S41)/100*$A$494</f>
        <v>0</v>
      </c>
      <c r="U494" s="16">
        <f>SUM('Daten NWR AS'!T41)/100*$A$494</f>
        <v>0</v>
      </c>
      <c r="V494" s="16">
        <f>SUM('Daten NWR AS'!U41)/100*$A$494</f>
        <v>0</v>
      </c>
      <c r="W494" s="16">
        <f>SUM('Daten NWR AS'!V41)/100*$A$494</f>
        <v>0</v>
      </c>
      <c r="X494" s="16">
        <f>SUM('Daten NWR AS'!W41)/100*$A$494</f>
        <v>0</v>
      </c>
      <c r="Y494" s="16">
        <v>1</v>
      </c>
    </row>
    <row r="495" spans="1:25" x14ac:dyDescent="0.25">
      <c r="A495" s="25">
        <v>0</v>
      </c>
      <c r="B495" s="70" t="str">
        <f>'Daten NWR AS'!A42</f>
        <v>Fisch-Fischerzeugnisse</v>
      </c>
      <c r="C495" s="79" t="str">
        <f>'Daten NWR AS'!B42</f>
        <v>Lachs geräuchert</v>
      </c>
      <c r="D495" s="16">
        <f>SUM('Daten NWR AS'!C42)/100*$A$495</f>
        <v>0</v>
      </c>
      <c r="E495" s="16">
        <f>SUM('Daten NWR AS'!D42)/100*$A$495</f>
        <v>0</v>
      </c>
      <c r="F495" s="16">
        <f>SUM('Daten NWR AS'!E42)/100*$A$495</f>
        <v>0</v>
      </c>
      <c r="G495" s="16">
        <f>SUM('Daten NWR AS'!F42)/100*$A$495</f>
        <v>0</v>
      </c>
      <c r="H495" s="16">
        <f>SUM('Daten NWR AS'!G42)/100*$A$495</f>
        <v>0</v>
      </c>
      <c r="I495" s="16">
        <f>SUM('Daten NWR AS'!H42)/100*$A$495</f>
        <v>0</v>
      </c>
      <c r="J495" s="16">
        <f>SUM('Daten NWR AS'!I42)/100*$A$495</f>
        <v>0</v>
      </c>
      <c r="K495" s="16">
        <f>SUM('Daten NWR AS'!J42)/100*$A$495</f>
        <v>0</v>
      </c>
      <c r="L495" s="16">
        <f>SUM('Daten NWR AS'!K42)/100*$A$495</f>
        <v>0</v>
      </c>
      <c r="M495" s="16">
        <f>SUM('Daten NWR AS'!L42)/100*$A$495</f>
        <v>0</v>
      </c>
      <c r="N495" s="16">
        <f>SUM('Daten NWR AS'!M42)/100*$A$495</f>
        <v>0</v>
      </c>
      <c r="O495" s="16">
        <f>SUM('Daten NWR AS'!N42)/100*$A$495</f>
        <v>0</v>
      </c>
      <c r="P495" s="16">
        <f>SUM('Daten NWR AS'!O42)/100*$A$495</f>
        <v>0</v>
      </c>
      <c r="Q495" s="16">
        <f>SUM('Daten NWR AS'!P42)/100*$A$495</f>
        <v>0</v>
      </c>
      <c r="R495" s="16">
        <f>SUM('Daten NWR AS'!Q42)/100*$A$495</f>
        <v>0</v>
      </c>
      <c r="S495" s="16">
        <f>SUM('Daten NWR AS'!R42)/100*$A$495</f>
        <v>0</v>
      </c>
      <c r="T495" s="16">
        <f>SUM('Daten NWR AS'!S42)/100*$A$495</f>
        <v>0</v>
      </c>
      <c r="U495" s="16">
        <f>SUM('Daten NWR AS'!T42)/100*$A$495</f>
        <v>0</v>
      </c>
      <c r="V495" s="16">
        <f>SUM('Daten NWR AS'!U42)/100*$A$495</f>
        <v>0</v>
      </c>
      <c r="W495" s="16">
        <f>SUM('Daten NWR AS'!V42)/100*$A$495</f>
        <v>0</v>
      </c>
      <c r="X495" s="16">
        <f>SUM('Daten NWR AS'!W42)/100*$A$495</f>
        <v>0</v>
      </c>
      <c r="Y495" s="16">
        <v>1</v>
      </c>
    </row>
    <row r="496" spans="1:25" x14ac:dyDescent="0.25">
      <c r="A496" s="25">
        <v>0</v>
      </c>
      <c r="B496" s="70" t="str">
        <f>'Daten NWR AS'!A43</f>
        <v>Fisch-Fischerzeugnisse</v>
      </c>
      <c r="C496" s="79" t="str">
        <f>'Daten NWR AS'!B43</f>
        <v>Zander frisch Fischzuschnitt</v>
      </c>
      <c r="D496" s="16">
        <f>SUM('Daten NWR AS'!C43)/100*$A$496</f>
        <v>0</v>
      </c>
      <c r="E496" s="16">
        <f>SUM('Daten NWR AS'!D43)/100*$A$496</f>
        <v>0</v>
      </c>
      <c r="F496" s="16">
        <f>SUM('Daten NWR AS'!E43)/100*$A$496</f>
        <v>0</v>
      </c>
      <c r="G496" s="16">
        <f>SUM('Daten NWR AS'!F43)/100*$A$496</f>
        <v>0</v>
      </c>
      <c r="H496" s="16">
        <f>SUM('Daten NWR AS'!G43)/100*$A$496</f>
        <v>0</v>
      </c>
      <c r="I496" s="16">
        <f>SUM('Daten NWR AS'!H43)/100*$A$496</f>
        <v>0</v>
      </c>
      <c r="J496" s="16">
        <f>SUM('Daten NWR AS'!I43)/100*$A$496</f>
        <v>0</v>
      </c>
      <c r="K496" s="16">
        <f>SUM('Daten NWR AS'!J43)/100*$A$496</f>
        <v>0</v>
      </c>
      <c r="L496" s="16">
        <f>SUM('Daten NWR AS'!K43)/100*$A$496</f>
        <v>0</v>
      </c>
      <c r="M496" s="16">
        <f>SUM('Daten NWR AS'!L43)/100*$A$496</f>
        <v>0</v>
      </c>
      <c r="N496" s="16">
        <f>SUM('Daten NWR AS'!M43)/100*$A$496</f>
        <v>0</v>
      </c>
      <c r="O496" s="16">
        <f>SUM('Daten NWR AS'!N43)/100*$A$496</f>
        <v>0</v>
      </c>
      <c r="P496" s="16">
        <f>SUM('Daten NWR AS'!O43)/100*$A$496</f>
        <v>0</v>
      </c>
      <c r="Q496" s="16">
        <f>SUM('Daten NWR AS'!P43)/100*$A$496</f>
        <v>0</v>
      </c>
      <c r="R496" s="16">
        <f>SUM('Daten NWR AS'!Q43)/100*$A$496</f>
        <v>0</v>
      </c>
      <c r="S496" s="16">
        <f>SUM('Daten NWR AS'!R43)/100*$A$496</f>
        <v>0</v>
      </c>
      <c r="T496" s="16">
        <f>SUM('Daten NWR AS'!S43)/100*$A$496</f>
        <v>0</v>
      </c>
      <c r="U496" s="16">
        <f>SUM('Daten NWR AS'!T43)/100*$A$496</f>
        <v>0</v>
      </c>
      <c r="V496" s="16">
        <f>SUM('Daten NWR AS'!U43)/100*$A$496</f>
        <v>0</v>
      </c>
      <c r="W496" s="16">
        <f>SUM('Daten NWR AS'!V43)/100*$A$496</f>
        <v>0</v>
      </c>
      <c r="X496" s="16">
        <f>SUM('Daten NWR AS'!W43)/100*$A$496</f>
        <v>0</v>
      </c>
      <c r="Y496" s="16">
        <v>1</v>
      </c>
    </row>
    <row r="497" spans="1:25" x14ac:dyDescent="0.25">
      <c r="A497" s="25">
        <v>0</v>
      </c>
      <c r="B497" s="70" t="str">
        <f>'Daten NWR AS'!A44</f>
        <v>Fisch-Fischerzeugnisse</v>
      </c>
      <c r="C497" s="79" t="str">
        <f>'Daten NWR AS'!B44</f>
        <v>Zander frisch gebraten Fischzuschnitt</v>
      </c>
      <c r="D497" s="16">
        <f>SUM('Daten NWR AS'!C44)/100*$A$497</f>
        <v>0</v>
      </c>
      <c r="E497" s="16">
        <f>SUM('Daten NWR AS'!D44)/100*$A$497</f>
        <v>0</v>
      </c>
      <c r="F497" s="16">
        <f>SUM('Daten NWR AS'!E44)/100*$A$497</f>
        <v>0</v>
      </c>
      <c r="G497" s="16">
        <f>SUM('Daten NWR AS'!F44)/100*$A$497</f>
        <v>0</v>
      </c>
      <c r="H497" s="16">
        <f>SUM('Daten NWR AS'!G44)/100*$A$497</f>
        <v>0</v>
      </c>
      <c r="I497" s="16">
        <f>SUM('Daten NWR AS'!H44)/100*$A$497</f>
        <v>0</v>
      </c>
      <c r="J497" s="16">
        <f>SUM('Daten NWR AS'!I44)/100*$A$497</f>
        <v>0</v>
      </c>
      <c r="K497" s="16">
        <f>SUM('Daten NWR AS'!J44)/100*$A$497</f>
        <v>0</v>
      </c>
      <c r="L497" s="16">
        <f>SUM('Daten NWR AS'!K44)/100*$A$497</f>
        <v>0</v>
      </c>
      <c r="M497" s="16">
        <f>SUM('Daten NWR AS'!L44)/100*$A$497</f>
        <v>0</v>
      </c>
      <c r="N497" s="16">
        <f>SUM('Daten NWR AS'!M44)/100*$A$497</f>
        <v>0</v>
      </c>
      <c r="O497" s="16">
        <f>SUM('Daten NWR AS'!N44)/100*$A$497</f>
        <v>0</v>
      </c>
      <c r="P497" s="16">
        <f>SUM('Daten NWR AS'!O44)/100*$A$497</f>
        <v>0</v>
      </c>
      <c r="Q497" s="16">
        <f>SUM('Daten NWR AS'!P44)/100*$A$497</f>
        <v>0</v>
      </c>
      <c r="R497" s="16">
        <f>SUM('Daten NWR AS'!Q44)/100*$A$497</f>
        <v>0</v>
      </c>
      <c r="S497" s="16">
        <f>SUM('Daten NWR AS'!R44)/100*$A$497</f>
        <v>0</v>
      </c>
      <c r="T497" s="16">
        <f>SUM('Daten NWR AS'!S44)/100*$A$497</f>
        <v>0</v>
      </c>
      <c r="U497" s="16">
        <f>SUM('Daten NWR AS'!T44)/100*$A$497</f>
        <v>0</v>
      </c>
      <c r="V497" s="16">
        <f>SUM('Daten NWR AS'!U44)/100*$A$497</f>
        <v>0</v>
      </c>
      <c r="W497" s="16">
        <f>SUM('Daten NWR AS'!V44)/100*$A$497</f>
        <v>0</v>
      </c>
      <c r="X497" s="16">
        <f>SUM('Daten NWR AS'!W44)/100*$A$497</f>
        <v>0</v>
      </c>
      <c r="Y497" s="16">
        <v>1</v>
      </c>
    </row>
    <row r="498" spans="1:25" x14ac:dyDescent="0.25">
      <c r="A498" s="25">
        <v>0</v>
      </c>
      <c r="B498" s="70" t="str">
        <f>'Daten NWR AS'!A45</f>
        <v>Fisch-Fischerzeugnisse</v>
      </c>
      <c r="C498" s="79" t="str">
        <f>'Daten NWR AS'!B45</f>
        <v>Zanderfilet paniert, gebraten (Zubereitung Gastronomie)</v>
      </c>
      <c r="D498" s="16">
        <f>SUM('Daten NWR AS'!C45)/100*$A$498</f>
        <v>0</v>
      </c>
      <c r="E498" s="16">
        <f>SUM('Daten NWR AS'!D45)/100*$A$498</f>
        <v>0</v>
      </c>
      <c r="F498" s="16">
        <f>SUM('Daten NWR AS'!E45)/100*$A$498</f>
        <v>0</v>
      </c>
      <c r="G498" s="16">
        <f>SUM('Daten NWR AS'!F45)/100*$A$498</f>
        <v>0</v>
      </c>
      <c r="H498" s="16">
        <f>SUM('Daten NWR AS'!G45)/100*$A$498</f>
        <v>0</v>
      </c>
      <c r="I498" s="16">
        <f>SUM('Daten NWR AS'!H45)/100*$A$498</f>
        <v>0</v>
      </c>
      <c r="J498" s="16">
        <f>SUM('Daten NWR AS'!I45)/100*$A$498</f>
        <v>0</v>
      </c>
      <c r="K498" s="16">
        <f>SUM('Daten NWR AS'!J45)/100*$A$498</f>
        <v>0</v>
      </c>
      <c r="L498" s="16">
        <f>SUM('Daten NWR AS'!K45)/100*$A$498</f>
        <v>0</v>
      </c>
      <c r="M498" s="16">
        <f>SUM('Daten NWR AS'!L45)/100*$A$498</f>
        <v>0</v>
      </c>
      <c r="N498" s="16">
        <f>SUM('Daten NWR AS'!M45)/100*$A$498</f>
        <v>0</v>
      </c>
      <c r="O498" s="16">
        <f>SUM('Daten NWR AS'!N45)/100*$A$498</f>
        <v>0</v>
      </c>
      <c r="P498" s="16">
        <f>SUM('Daten NWR AS'!O45)/100*$A$498</f>
        <v>0</v>
      </c>
      <c r="Q498" s="16">
        <f>SUM('Daten NWR AS'!P45)/100*$A$498</f>
        <v>0</v>
      </c>
      <c r="R498" s="16">
        <f>SUM('Daten NWR AS'!Q45)/100*$A$498</f>
        <v>0</v>
      </c>
      <c r="S498" s="16">
        <f>SUM('Daten NWR AS'!R45)/100*$A$498</f>
        <v>0</v>
      </c>
      <c r="T498" s="16">
        <f>SUM('Daten NWR AS'!S45)/100*$A$498</f>
        <v>0</v>
      </c>
      <c r="U498" s="16">
        <f>SUM('Daten NWR AS'!T45)/100*$A$498</f>
        <v>0</v>
      </c>
      <c r="V498" s="16">
        <f>SUM('Daten NWR AS'!U45)/100*$A$498</f>
        <v>0</v>
      </c>
      <c r="W498" s="16">
        <f>SUM('Daten NWR AS'!V45)/100*$A$498</f>
        <v>0</v>
      </c>
      <c r="X498" s="16">
        <f>SUM('Daten NWR AS'!W45)/100*$A$498</f>
        <v>0</v>
      </c>
      <c r="Y498" s="16">
        <v>1</v>
      </c>
    </row>
    <row r="499" spans="1:25" x14ac:dyDescent="0.25">
      <c r="A499" s="25">
        <v>0</v>
      </c>
      <c r="B499" s="70" t="str">
        <f>'Daten NWR AS'!A46</f>
        <v>Fleisch-Fleischerzeugnisse</v>
      </c>
      <c r="C499" s="79" t="str">
        <f>'Daten NWR AS'!B46</f>
        <v>Blutwurst frisch, erhitzt (Zubereitung Haushalt)</v>
      </c>
      <c r="D499" s="16">
        <f>SUM('Daten NWR AS'!C46)/100*$A$499</f>
        <v>0</v>
      </c>
      <c r="E499" s="16">
        <f>SUM('Daten NWR AS'!D46)/100*$A$499</f>
        <v>0</v>
      </c>
      <c r="F499" s="16">
        <f>SUM('Daten NWR AS'!E46)/100*$A$499</f>
        <v>0</v>
      </c>
      <c r="G499" s="16">
        <f>SUM('Daten NWR AS'!F46)/100*$A$499</f>
        <v>0</v>
      </c>
      <c r="H499" s="16">
        <f>SUM('Daten NWR AS'!G46)/100*$A$499</f>
        <v>0</v>
      </c>
      <c r="I499" s="16">
        <f>SUM('Daten NWR AS'!H46)/100*$A$499</f>
        <v>0</v>
      </c>
      <c r="J499" s="16">
        <f>SUM('Daten NWR AS'!I46)/100*$A$499</f>
        <v>0</v>
      </c>
      <c r="K499" s="16">
        <f>SUM('Daten NWR AS'!J46)/100*$A$499</f>
        <v>0</v>
      </c>
      <c r="L499" s="16">
        <f>SUM('Daten NWR AS'!K46)/100*$A$499</f>
        <v>0</v>
      </c>
      <c r="M499" s="16">
        <f>SUM('Daten NWR AS'!L46)/100*$A$499</f>
        <v>0</v>
      </c>
      <c r="N499" s="16">
        <f>SUM('Daten NWR AS'!M46)/100*$A$499</f>
        <v>0</v>
      </c>
      <c r="O499" s="16">
        <f>SUM('Daten NWR AS'!N46)/100*$A$499</f>
        <v>0</v>
      </c>
      <c r="P499" s="16">
        <f>SUM('Daten NWR AS'!O46)/100*$A$499</f>
        <v>0</v>
      </c>
      <c r="Q499" s="16">
        <f>SUM('Daten NWR AS'!P46)/100*$A$499</f>
        <v>0</v>
      </c>
      <c r="R499" s="16">
        <f>SUM('Daten NWR AS'!Q46)/100*$A$499</f>
        <v>0</v>
      </c>
      <c r="S499" s="16">
        <f>SUM('Daten NWR AS'!R46)/100*$A$499</f>
        <v>0</v>
      </c>
      <c r="T499" s="16">
        <f>SUM('Daten NWR AS'!S46)/100*$A$499</f>
        <v>0</v>
      </c>
      <c r="U499" s="16">
        <f>SUM('Daten NWR AS'!T46)/100*$A$499</f>
        <v>0</v>
      </c>
      <c r="V499" s="16">
        <f>SUM('Daten NWR AS'!U46)/100*$A$499</f>
        <v>0</v>
      </c>
      <c r="W499" s="16">
        <f>SUM('Daten NWR AS'!V46)/100*$A$499</f>
        <v>0</v>
      </c>
      <c r="X499" s="16">
        <f>SUM('Daten NWR AS'!W46)/100*$A$499</f>
        <v>0</v>
      </c>
      <c r="Y499" s="16">
        <v>1</v>
      </c>
    </row>
    <row r="500" spans="1:25" x14ac:dyDescent="0.25">
      <c r="A500" s="25">
        <v>0</v>
      </c>
      <c r="B500" s="70" t="str">
        <f>'Daten NWR AS'!A47</f>
        <v>Fleisch-Fleischerzeugnisse</v>
      </c>
      <c r="C500" s="79" t="str">
        <f>'Daten NWR AS'!B47</f>
        <v>Brathähnchen Brustfilet gebraten (zubereitet ohne Fett)</v>
      </c>
      <c r="D500" s="16">
        <f>SUM('Daten NWR AS'!C47)/100*$A$500</f>
        <v>0</v>
      </c>
      <c r="E500" s="16">
        <f>SUM('Daten NWR AS'!D47)/100*$A$500</f>
        <v>0</v>
      </c>
      <c r="F500" s="16">
        <f>SUM('Daten NWR AS'!E47)/100*$A$500</f>
        <v>0</v>
      </c>
      <c r="G500" s="16">
        <f>SUM('Daten NWR AS'!F47)/100*$A$500</f>
        <v>0</v>
      </c>
      <c r="H500" s="16">
        <f>SUM('Daten NWR AS'!G47)/100*$A$500</f>
        <v>0</v>
      </c>
      <c r="I500" s="16">
        <f>SUM('Daten NWR AS'!H47)/100*$A$500</f>
        <v>0</v>
      </c>
      <c r="J500" s="16">
        <f>SUM('Daten NWR AS'!I47)/100*$A$500</f>
        <v>0</v>
      </c>
      <c r="K500" s="16">
        <f>SUM('Daten NWR AS'!J47)/100*$A$500</f>
        <v>0</v>
      </c>
      <c r="L500" s="16">
        <f>SUM('Daten NWR AS'!K47)/100*$A$500</f>
        <v>0</v>
      </c>
      <c r="M500" s="16">
        <f>SUM('Daten NWR AS'!L47)/100*$A$500</f>
        <v>0</v>
      </c>
      <c r="N500" s="16">
        <f>SUM('Daten NWR AS'!M47)/100*$A$500</f>
        <v>0</v>
      </c>
      <c r="O500" s="16">
        <f>SUM('Daten NWR AS'!N47)/100*$A$500</f>
        <v>0</v>
      </c>
      <c r="P500" s="16">
        <f>SUM('Daten NWR AS'!O47)/100*$A$500</f>
        <v>0</v>
      </c>
      <c r="Q500" s="16">
        <f>SUM('Daten NWR AS'!P47)/100*$A$500</f>
        <v>0</v>
      </c>
      <c r="R500" s="16">
        <f>SUM('Daten NWR AS'!Q47)/100*$A$500</f>
        <v>0</v>
      </c>
      <c r="S500" s="16">
        <f>SUM('Daten NWR AS'!R47)/100*$A$500</f>
        <v>0</v>
      </c>
      <c r="T500" s="16">
        <f>SUM('Daten NWR AS'!S47)/100*$A$500</f>
        <v>0</v>
      </c>
      <c r="U500" s="16">
        <f>SUM('Daten NWR AS'!T47)/100*$A$500</f>
        <v>0</v>
      </c>
      <c r="V500" s="16">
        <f>SUM('Daten NWR AS'!U47)/100*$A$500</f>
        <v>0</v>
      </c>
      <c r="W500" s="16">
        <f>SUM('Daten NWR AS'!V47)/100*$A$500</f>
        <v>0</v>
      </c>
      <c r="X500" s="16">
        <f>SUM('Daten NWR AS'!W47)/100*$A$500</f>
        <v>0</v>
      </c>
      <c r="Y500" s="16">
        <v>1</v>
      </c>
    </row>
    <row r="501" spans="1:25" x14ac:dyDescent="0.25">
      <c r="A501" s="25">
        <v>0</v>
      </c>
      <c r="B501" s="70" t="str">
        <f>'Daten NWR AS'!A48</f>
        <v>Fleisch-Fleischerzeugnisse</v>
      </c>
      <c r="C501" s="79" t="str">
        <f>'Daten NWR AS'!B48</f>
        <v>Brathähnchen Schenkel gegrillt</v>
      </c>
      <c r="D501" s="16">
        <f>SUM('Daten NWR AS'!C48)/100*$A$501</f>
        <v>0</v>
      </c>
      <c r="E501" s="16">
        <f>SUM('Daten NWR AS'!D48)/100*$A$501</f>
        <v>0</v>
      </c>
      <c r="F501" s="16">
        <f>SUM('Daten NWR AS'!E48)/100*$A$501</f>
        <v>0</v>
      </c>
      <c r="G501" s="16">
        <f>SUM('Daten NWR AS'!F48)/100*$A$501</f>
        <v>0</v>
      </c>
      <c r="H501" s="16">
        <f>SUM('Daten NWR AS'!G48)/100*$A$501</f>
        <v>0</v>
      </c>
      <c r="I501" s="16">
        <f>SUM('Daten NWR AS'!H48)/100*$A$501</f>
        <v>0</v>
      </c>
      <c r="J501" s="16">
        <f>SUM('Daten NWR AS'!I48)/100*$A$501</f>
        <v>0</v>
      </c>
      <c r="K501" s="16">
        <f>SUM('Daten NWR AS'!J48)/100*$A$501</f>
        <v>0</v>
      </c>
      <c r="L501" s="16">
        <f>SUM('Daten NWR AS'!K48)/100*$A$501</f>
        <v>0</v>
      </c>
      <c r="M501" s="16">
        <f>SUM('Daten NWR AS'!L48)/100*$A$501</f>
        <v>0</v>
      </c>
      <c r="N501" s="16">
        <f>SUM('Daten NWR AS'!M48)/100*$A$501</f>
        <v>0</v>
      </c>
      <c r="O501" s="16">
        <f>SUM('Daten NWR AS'!N48)/100*$A$501</f>
        <v>0</v>
      </c>
      <c r="P501" s="16">
        <f>SUM('Daten NWR AS'!O48)/100*$A$501</f>
        <v>0</v>
      </c>
      <c r="Q501" s="16">
        <f>SUM('Daten NWR AS'!P48)/100*$A$501</f>
        <v>0</v>
      </c>
      <c r="R501" s="16">
        <f>SUM('Daten NWR AS'!Q48)/100*$A$501</f>
        <v>0</v>
      </c>
      <c r="S501" s="16">
        <f>SUM('Daten NWR AS'!R48)/100*$A$501</f>
        <v>0</v>
      </c>
      <c r="T501" s="16">
        <f>SUM('Daten NWR AS'!S48)/100*$A$501</f>
        <v>0</v>
      </c>
      <c r="U501" s="16">
        <f>SUM('Daten NWR AS'!T48)/100*$A$501</f>
        <v>0</v>
      </c>
      <c r="V501" s="16">
        <f>SUM('Daten NWR AS'!U48)/100*$A$501</f>
        <v>0</v>
      </c>
      <c r="W501" s="16">
        <f>SUM('Daten NWR AS'!V48)/100*$A$501</f>
        <v>0</v>
      </c>
      <c r="X501" s="16">
        <f>SUM('Daten NWR AS'!W48)/100*$A$501</f>
        <v>0</v>
      </c>
      <c r="Y501" s="16">
        <v>1</v>
      </c>
    </row>
    <row r="502" spans="1:25" x14ac:dyDescent="0.25">
      <c r="A502" s="25">
        <v>0</v>
      </c>
      <c r="B502" s="70" t="str">
        <f>'Daten NWR AS'!A49</f>
        <v>Fleisch-Fleischerzeugnisse</v>
      </c>
      <c r="C502" s="79" t="str">
        <f>'Daten NWR AS'!B49</f>
        <v>Bratwurst grob, Schweinsbratwurst grob</v>
      </c>
      <c r="D502" s="16">
        <f>SUM('Daten NWR AS'!C49)/100*$A$502</f>
        <v>0</v>
      </c>
      <c r="E502" s="16">
        <f>SUM('Daten NWR AS'!D49)/100*$A$502</f>
        <v>0</v>
      </c>
      <c r="F502" s="16">
        <f>SUM('Daten NWR AS'!E49)/100*$A$502</f>
        <v>0</v>
      </c>
      <c r="G502" s="16">
        <f>SUM('Daten NWR AS'!F49)/100*$A$502</f>
        <v>0</v>
      </c>
      <c r="H502" s="16">
        <f>SUM('Daten NWR AS'!G49)/100*$A$502</f>
        <v>0</v>
      </c>
      <c r="I502" s="16">
        <f>SUM('Daten NWR AS'!H49)/100*$A$502</f>
        <v>0</v>
      </c>
      <c r="J502" s="16">
        <f>SUM('Daten NWR AS'!I49)/100*$A$502</f>
        <v>0</v>
      </c>
      <c r="K502" s="16">
        <f>SUM('Daten NWR AS'!J49)/100*$A$502</f>
        <v>0</v>
      </c>
      <c r="L502" s="16">
        <f>SUM('Daten NWR AS'!K49)/100*$A$502</f>
        <v>0</v>
      </c>
      <c r="M502" s="16">
        <f>SUM('Daten NWR AS'!L49)/100*$A$502</f>
        <v>0</v>
      </c>
      <c r="N502" s="16">
        <f>SUM('Daten NWR AS'!M49)/100*$A$502</f>
        <v>0</v>
      </c>
      <c r="O502" s="16">
        <f>SUM('Daten NWR AS'!N49)/100*$A$502</f>
        <v>0</v>
      </c>
      <c r="P502" s="16">
        <f>SUM('Daten NWR AS'!O49)/100*$A$502</f>
        <v>0</v>
      </c>
      <c r="Q502" s="16">
        <f>SUM('Daten NWR AS'!P49)/100*$A$502</f>
        <v>0</v>
      </c>
      <c r="R502" s="16">
        <f>SUM('Daten NWR AS'!Q49)/100*$A$502</f>
        <v>0</v>
      </c>
      <c r="S502" s="16">
        <f>SUM('Daten NWR AS'!R49)/100*$A$502</f>
        <v>0</v>
      </c>
      <c r="T502" s="16">
        <f>SUM('Daten NWR AS'!S49)/100*$A$502</f>
        <v>0</v>
      </c>
      <c r="U502" s="16">
        <f>SUM('Daten NWR AS'!T49)/100*$A$502</f>
        <v>0</v>
      </c>
      <c r="V502" s="16">
        <f>SUM('Daten NWR AS'!U49)/100*$A$502</f>
        <v>0</v>
      </c>
      <c r="W502" s="16">
        <f>SUM('Daten NWR AS'!V49)/100*$A$502</f>
        <v>0</v>
      </c>
      <c r="X502" s="16">
        <f>SUM('Daten NWR AS'!W49)/100*$A$502</f>
        <v>0</v>
      </c>
      <c r="Y502" s="16">
        <v>1</v>
      </c>
    </row>
    <row r="503" spans="1:25" x14ac:dyDescent="0.25">
      <c r="A503" s="25">
        <v>0</v>
      </c>
      <c r="B503" s="70" t="str">
        <f>'Daten NWR AS'!A50</f>
        <v>Fleisch-Fleischerzeugnisse</v>
      </c>
      <c r="C503" s="79" t="str">
        <f>'Daten NWR AS'!B50</f>
        <v>Cervelat - Bockwurst</v>
      </c>
      <c r="D503" s="16">
        <f>SUM('Daten NWR AS'!C50)/100*$A$503</f>
        <v>0</v>
      </c>
      <c r="E503" s="16">
        <f>SUM('Daten NWR AS'!D50)/100*$A$503</f>
        <v>0</v>
      </c>
      <c r="F503" s="16">
        <f>SUM('Daten NWR AS'!E50)/100*$A$503</f>
        <v>0</v>
      </c>
      <c r="G503" s="16">
        <f>SUM('Daten NWR AS'!F50)/100*$A$503</f>
        <v>0</v>
      </c>
      <c r="H503" s="16">
        <f>SUM('Daten NWR AS'!G50)/100*$A$503</f>
        <v>0</v>
      </c>
      <c r="I503" s="16">
        <f>SUM('Daten NWR AS'!H50)/100*$A$503</f>
        <v>0</v>
      </c>
      <c r="J503" s="16">
        <f>SUM('Daten NWR AS'!I50)/100*$A$503</f>
        <v>0</v>
      </c>
      <c r="K503" s="16">
        <f>SUM('Daten NWR AS'!J50)/100*$A$503</f>
        <v>0</v>
      </c>
      <c r="L503" s="16">
        <f>SUM('Daten NWR AS'!K50)/100*$A$503</f>
        <v>0</v>
      </c>
      <c r="M503" s="16">
        <f>SUM('Daten NWR AS'!L50)/100*$A$503</f>
        <v>0</v>
      </c>
      <c r="N503" s="16">
        <f>SUM('Daten NWR AS'!M50)/100*$A$503</f>
        <v>0</v>
      </c>
      <c r="O503" s="16">
        <f>SUM('Daten NWR AS'!N50)/100*$A$503</f>
        <v>0</v>
      </c>
      <c r="P503" s="16">
        <f>SUM('Daten NWR AS'!O50)/100*$A$503</f>
        <v>0</v>
      </c>
      <c r="Q503" s="16">
        <f>SUM('Daten NWR AS'!P50)/100*$A$503</f>
        <v>0</v>
      </c>
      <c r="R503" s="16">
        <f>SUM('Daten NWR AS'!Q50)/100*$A$503</f>
        <v>0</v>
      </c>
      <c r="S503" s="16">
        <f>SUM('Daten NWR AS'!R50)/100*$A$503</f>
        <v>0</v>
      </c>
      <c r="T503" s="16">
        <f>SUM('Daten NWR AS'!S50)/100*$A$503</f>
        <v>0</v>
      </c>
      <c r="U503" s="16">
        <f>SUM('Daten NWR AS'!T50)/100*$A$503</f>
        <v>0</v>
      </c>
      <c r="V503" s="16">
        <f>SUM('Daten NWR AS'!U50)/100*$A$503</f>
        <v>0</v>
      </c>
      <c r="W503" s="16">
        <f>SUM('Daten NWR AS'!V50)/100*$A$503</f>
        <v>0</v>
      </c>
      <c r="X503" s="16">
        <f>SUM('Daten NWR AS'!W50)/100*$A$503</f>
        <v>0</v>
      </c>
      <c r="Y503" s="16">
        <v>1</v>
      </c>
    </row>
    <row r="504" spans="1:25" x14ac:dyDescent="0.25">
      <c r="A504" s="25">
        <v>0</v>
      </c>
      <c r="B504" s="70" t="str">
        <f>'Daten NWR AS'!A51</f>
        <v>Fleisch-Fleischerzeugnisse</v>
      </c>
      <c r="C504" s="79" t="str">
        <f>'Daten NWR AS'!B51</f>
        <v>Fleischkäse</v>
      </c>
      <c r="D504" s="16">
        <f>SUM('Daten NWR AS'!C51)/100*$A$504</f>
        <v>0</v>
      </c>
      <c r="E504" s="16">
        <f>SUM('Daten NWR AS'!D51)/100*$A$504</f>
        <v>0</v>
      </c>
      <c r="F504" s="16">
        <f>SUM('Daten NWR AS'!E51)/100*$A$504</f>
        <v>0</v>
      </c>
      <c r="G504" s="16">
        <f>SUM('Daten NWR AS'!F51)/100*$A$504</f>
        <v>0</v>
      </c>
      <c r="H504" s="16">
        <f>SUM('Daten NWR AS'!G51)/100*$A$504</f>
        <v>0</v>
      </c>
      <c r="I504" s="16">
        <f>SUM('Daten NWR AS'!H51)/100*$A$504</f>
        <v>0</v>
      </c>
      <c r="J504" s="16">
        <f>SUM('Daten NWR AS'!I51)/100*$A$504</f>
        <v>0</v>
      </c>
      <c r="K504" s="16">
        <f>SUM('Daten NWR AS'!J51)/100*$A$504</f>
        <v>0</v>
      </c>
      <c r="L504" s="16">
        <f>SUM('Daten NWR AS'!K51)/100*$A$504</f>
        <v>0</v>
      </c>
      <c r="M504" s="16">
        <f>SUM('Daten NWR AS'!L51)/100*$A$504</f>
        <v>0</v>
      </c>
      <c r="N504" s="16">
        <f>SUM('Daten NWR AS'!M51)/100*$A$504</f>
        <v>0</v>
      </c>
      <c r="O504" s="16">
        <f>SUM('Daten NWR AS'!N51)/100*$A$504</f>
        <v>0</v>
      </c>
      <c r="P504" s="16">
        <f>SUM('Daten NWR AS'!O51)/100*$A$504</f>
        <v>0</v>
      </c>
      <c r="Q504" s="16">
        <f>SUM('Daten NWR AS'!P51)/100*$A$504</f>
        <v>0</v>
      </c>
      <c r="R504" s="16">
        <f>SUM('Daten NWR AS'!Q51)/100*$A$504</f>
        <v>0</v>
      </c>
      <c r="S504" s="16">
        <f>SUM('Daten NWR AS'!R51)/100*$A$504</f>
        <v>0</v>
      </c>
      <c r="T504" s="16">
        <f>SUM('Daten NWR AS'!S51)/100*$A$504</f>
        <v>0</v>
      </c>
      <c r="U504" s="16">
        <f>SUM('Daten NWR AS'!T51)/100*$A$504</f>
        <v>0</v>
      </c>
      <c r="V504" s="16">
        <f>SUM('Daten NWR AS'!U51)/100*$A$504</f>
        <v>0</v>
      </c>
      <c r="W504" s="16">
        <f>SUM('Daten NWR AS'!V51)/100*$A$504</f>
        <v>0</v>
      </c>
      <c r="X504" s="16">
        <f>SUM('Daten NWR AS'!W51)/100*$A$504</f>
        <v>0</v>
      </c>
      <c r="Y504" s="16">
        <v>1</v>
      </c>
    </row>
    <row r="505" spans="1:25" x14ac:dyDescent="0.25">
      <c r="A505" s="25">
        <v>0</v>
      </c>
      <c r="B505" s="70" t="str">
        <f>'Daten NWR AS'!A52</f>
        <v>Fleisch-Fleischerzeugnisse</v>
      </c>
      <c r="C505" s="79" t="str">
        <f>'Daten NWR AS'!B52</f>
        <v>Gänseleberpastete</v>
      </c>
      <c r="D505" s="16">
        <f>SUM('Daten NWR AS'!C52)/100*$A$505</f>
        <v>0</v>
      </c>
      <c r="E505" s="16">
        <f>SUM('Daten NWR AS'!D52)/100*$A$505</f>
        <v>0</v>
      </c>
      <c r="F505" s="16">
        <f>SUM('Daten NWR AS'!E52)/100*$A$505</f>
        <v>0</v>
      </c>
      <c r="G505" s="16">
        <f>SUM('Daten NWR AS'!F52)/100*$A$505</f>
        <v>0</v>
      </c>
      <c r="H505" s="16">
        <f>SUM('Daten NWR AS'!G52)/100*$A$505</f>
        <v>0</v>
      </c>
      <c r="I505" s="16">
        <f>SUM('Daten NWR AS'!H52)/100*$A$505</f>
        <v>0</v>
      </c>
      <c r="J505" s="16">
        <f>SUM('Daten NWR AS'!I52)/100*$A$505</f>
        <v>0</v>
      </c>
      <c r="K505" s="16">
        <f>SUM('Daten NWR AS'!J52)/100*$A$505</f>
        <v>0</v>
      </c>
      <c r="L505" s="16">
        <f>SUM('Daten NWR AS'!K52)/100*$A$505</f>
        <v>0</v>
      </c>
      <c r="M505" s="16">
        <f>SUM('Daten NWR AS'!L52)/100*$A$505</f>
        <v>0</v>
      </c>
      <c r="N505" s="16">
        <f>SUM('Daten NWR AS'!M52)/100*$A$505</f>
        <v>0</v>
      </c>
      <c r="O505" s="16">
        <f>SUM('Daten NWR AS'!N52)/100*$A$505</f>
        <v>0</v>
      </c>
      <c r="P505" s="16">
        <f>SUM('Daten NWR AS'!O52)/100*$A$505</f>
        <v>0</v>
      </c>
      <c r="Q505" s="16">
        <f>SUM('Daten NWR AS'!P52)/100*$A$505</f>
        <v>0</v>
      </c>
      <c r="R505" s="16">
        <f>SUM('Daten NWR AS'!Q52)/100*$A$505</f>
        <v>0</v>
      </c>
      <c r="S505" s="16">
        <f>SUM('Daten NWR AS'!R52)/100*$A$505</f>
        <v>0</v>
      </c>
      <c r="T505" s="16">
        <f>SUM('Daten NWR AS'!S52)/100*$A$505</f>
        <v>0</v>
      </c>
      <c r="U505" s="16">
        <f>SUM('Daten NWR AS'!T52)/100*$A$505</f>
        <v>0</v>
      </c>
      <c r="V505" s="16">
        <f>SUM('Daten NWR AS'!U52)/100*$A$505</f>
        <v>0</v>
      </c>
      <c r="W505" s="16">
        <f>SUM('Daten NWR AS'!V52)/100*$A$505</f>
        <v>0</v>
      </c>
      <c r="X505" s="16">
        <f>SUM('Daten NWR AS'!W52)/100*$A$505</f>
        <v>0</v>
      </c>
      <c r="Y505" s="16">
        <v>1</v>
      </c>
    </row>
    <row r="506" spans="1:25" x14ac:dyDescent="0.25">
      <c r="A506" s="25">
        <v>0</v>
      </c>
      <c r="B506" s="70" t="str">
        <f>'Daten NWR AS'!A53</f>
        <v>Fleisch-Fleischerzeugnisse</v>
      </c>
      <c r="C506" s="79" t="str">
        <f>'Daten NWR AS'!B53</f>
        <v>Hirsch Fleisch (mager) frisch</v>
      </c>
      <c r="D506" s="16">
        <f>SUM('Daten NWR AS'!C53)/100*$A$506</f>
        <v>0</v>
      </c>
      <c r="E506" s="16">
        <f>SUM('Daten NWR AS'!D53)/100*$A$506</f>
        <v>0</v>
      </c>
      <c r="F506" s="16">
        <f>SUM('Daten NWR AS'!E53)/100*$A$506</f>
        <v>0</v>
      </c>
      <c r="G506" s="16">
        <f>SUM('Daten NWR AS'!F53)/100*$A$506</f>
        <v>0</v>
      </c>
      <c r="H506" s="16">
        <f>SUM('Daten NWR AS'!G53)/100*$A$506</f>
        <v>0</v>
      </c>
      <c r="I506" s="16">
        <f>SUM('Daten NWR AS'!H53)/100*$A$506</f>
        <v>0</v>
      </c>
      <c r="J506" s="16">
        <f>SUM('Daten NWR AS'!I53)/100*$A$506</f>
        <v>0</v>
      </c>
      <c r="K506" s="16">
        <f>SUM('Daten NWR AS'!J53)/100*$A$506</f>
        <v>0</v>
      </c>
      <c r="L506" s="16">
        <f>SUM('Daten NWR AS'!K53)/100*$A$506</f>
        <v>0</v>
      </c>
      <c r="M506" s="16">
        <f>SUM('Daten NWR AS'!L53)/100*$A$506</f>
        <v>0</v>
      </c>
      <c r="N506" s="16">
        <f>SUM('Daten NWR AS'!M53)/100*$A$506</f>
        <v>0</v>
      </c>
      <c r="O506" s="16">
        <f>SUM('Daten NWR AS'!N53)/100*$A$506</f>
        <v>0</v>
      </c>
      <c r="P506" s="16">
        <f>SUM('Daten NWR AS'!O53)/100*$A$506</f>
        <v>0</v>
      </c>
      <c r="Q506" s="16">
        <f>SUM('Daten NWR AS'!P53)/100*$A$506</f>
        <v>0</v>
      </c>
      <c r="R506" s="16">
        <f>SUM('Daten NWR AS'!Q53)/100*$A$506</f>
        <v>0</v>
      </c>
      <c r="S506" s="16">
        <f>SUM('Daten NWR AS'!R53)/100*$A$506</f>
        <v>0</v>
      </c>
      <c r="T506" s="16">
        <f>SUM('Daten NWR AS'!S53)/100*$A$506</f>
        <v>0</v>
      </c>
      <c r="U506" s="16">
        <f>SUM('Daten NWR AS'!T53)/100*$A$506</f>
        <v>0</v>
      </c>
      <c r="V506" s="16">
        <f>SUM('Daten NWR AS'!U53)/100*$A$506</f>
        <v>0</v>
      </c>
      <c r="W506" s="16">
        <f>SUM('Daten NWR AS'!V53)/100*$A$506</f>
        <v>0</v>
      </c>
      <c r="X506" s="16">
        <f>SUM('Daten NWR AS'!W53)/100*$A$506</f>
        <v>0</v>
      </c>
      <c r="Y506" s="16">
        <v>1</v>
      </c>
    </row>
    <row r="507" spans="1:25" x14ac:dyDescent="0.25">
      <c r="A507" s="25">
        <v>0</v>
      </c>
      <c r="B507" s="70" t="str">
        <f>'Daten NWR AS'!A54</f>
        <v>Fleisch-Fleischerzeugnisse</v>
      </c>
      <c r="C507" s="79" t="str">
        <f>'Daten NWR AS'!B54</f>
        <v>Kalb Filet (Lende) (mittelfett) frisch gegart</v>
      </c>
      <c r="D507" s="16">
        <f>SUM('Daten NWR AS'!C54)/100*$A$507</f>
        <v>0</v>
      </c>
      <c r="E507" s="16">
        <f>SUM('Daten NWR AS'!D54)/100*$A$507</f>
        <v>0</v>
      </c>
      <c r="F507" s="16">
        <f>SUM('Daten NWR AS'!E54)/100*$A$507</f>
        <v>0</v>
      </c>
      <c r="G507" s="16">
        <f>SUM('Daten NWR AS'!F54)/100*$A$507</f>
        <v>0</v>
      </c>
      <c r="H507" s="16">
        <f>SUM('Daten NWR AS'!G54)/100*$A$507</f>
        <v>0</v>
      </c>
      <c r="I507" s="16">
        <f>SUM('Daten NWR AS'!H54)/100*$A$507</f>
        <v>0</v>
      </c>
      <c r="J507" s="16">
        <f>SUM('Daten NWR AS'!I54)/100*$A$507</f>
        <v>0</v>
      </c>
      <c r="K507" s="16">
        <f>SUM('Daten NWR AS'!J54)/100*$A$507</f>
        <v>0</v>
      </c>
      <c r="L507" s="16">
        <f>SUM('Daten NWR AS'!K54)/100*$A$507</f>
        <v>0</v>
      </c>
      <c r="M507" s="16">
        <f>SUM('Daten NWR AS'!L54)/100*$A$507</f>
        <v>0</v>
      </c>
      <c r="N507" s="16">
        <f>SUM('Daten NWR AS'!M54)/100*$A$507</f>
        <v>0</v>
      </c>
      <c r="O507" s="16">
        <f>SUM('Daten NWR AS'!N54)/100*$A$507</f>
        <v>0</v>
      </c>
      <c r="P507" s="16">
        <f>SUM('Daten NWR AS'!O54)/100*$A$507</f>
        <v>0</v>
      </c>
      <c r="Q507" s="16">
        <f>SUM('Daten NWR AS'!P54)/100*$A$507</f>
        <v>0</v>
      </c>
      <c r="R507" s="16">
        <f>SUM('Daten NWR AS'!Q54)/100*$A$507</f>
        <v>0</v>
      </c>
      <c r="S507" s="16">
        <f>SUM('Daten NWR AS'!R54)/100*$A$507</f>
        <v>0</v>
      </c>
      <c r="T507" s="16">
        <f>SUM('Daten NWR AS'!S54)/100*$A$507</f>
        <v>0</v>
      </c>
      <c r="U507" s="16">
        <f>SUM('Daten NWR AS'!T54)/100*$A$507</f>
        <v>0</v>
      </c>
      <c r="V507" s="16">
        <f>SUM('Daten NWR AS'!U54)/100*$A$507</f>
        <v>0</v>
      </c>
      <c r="W507" s="16">
        <f>SUM('Daten NWR AS'!V54)/100*$A$507</f>
        <v>0</v>
      </c>
      <c r="X507" s="16">
        <f>SUM('Daten NWR AS'!W54)/100*$A$507</f>
        <v>0</v>
      </c>
      <c r="Y507" s="16">
        <v>1</v>
      </c>
    </row>
    <row r="508" spans="1:25" x14ac:dyDescent="0.25">
      <c r="A508" s="25">
        <v>0</v>
      </c>
      <c r="B508" s="70" t="str">
        <f>'Daten NWR AS'!A55</f>
        <v>Fleisch-Fleischerzeugnisse</v>
      </c>
      <c r="C508" s="79" t="str">
        <f>'Daten NWR AS'!B55</f>
        <v>Kalb Hackfleisch frisch</v>
      </c>
      <c r="D508" s="16">
        <f>SUM('Daten NWR AS'!C55)/100*$A$508</f>
        <v>0</v>
      </c>
      <c r="E508" s="16">
        <f>SUM('Daten NWR AS'!D55)/100*$A$508</f>
        <v>0</v>
      </c>
      <c r="F508" s="16">
        <f>SUM('Daten NWR AS'!E55)/100*$A$508</f>
        <v>0</v>
      </c>
      <c r="G508" s="16">
        <f>SUM('Daten NWR AS'!F55)/100*$A$508</f>
        <v>0</v>
      </c>
      <c r="H508" s="16">
        <f>SUM('Daten NWR AS'!G55)/100*$A$508</f>
        <v>0</v>
      </c>
      <c r="I508" s="16">
        <f>SUM('Daten NWR AS'!H55)/100*$A$508</f>
        <v>0</v>
      </c>
      <c r="J508" s="16">
        <f>SUM('Daten NWR AS'!I55)/100*$A$508</f>
        <v>0</v>
      </c>
      <c r="K508" s="16">
        <f>SUM('Daten NWR AS'!J55)/100*$A$508</f>
        <v>0</v>
      </c>
      <c r="L508" s="16">
        <f>SUM('Daten NWR AS'!K55)/100*$A$508</f>
        <v>0</v>
      </c>
      <c r="M508" s="16">
        <f>SUM('Daten NWR AS'!L55)/100*$A$508</f>
        <v>0</v>
      </c>
      <c r="N508" s="16">
        <f>SUM('Daten NWR AS'!M55)/100*$A$508</f>
        <v>0</v>
      </c>
      <c r="O508" s="16">
        <f>SUM('Daten NWR AS'!N55)/100*$A$508</f>
        <v>0</v>
      </c>
      <c r="P508" s="16">
        <f>SUM('Daten NWR AS'!O55)/100*$A$508</f>
        <v>0</v>
      </c>
      <c r="Q508" s="16">
        <f>SUM('Daten NWR AS'!P55)/100*$A$508</f>
        <v>0</v>
      </c>
      <c r="R508" s="16">
        <f>SUM('Daten NWR AS'!Q55)/100*$A$508</f>
        <v>0</v>
      </c>
      <c r="S508" s="16">
        <f>SUM('Daten NWR AS'!R55)/100*$A$508</f>
        <v>0</v>
      </c>
      <c r="T508" s="16">
        <f>SUM('Daten NWR AS'!S55)/100*$A$508</f>
        <v>0</v>
      </c>
      <c r="U508" s="16">
        <f>SUM('Daten NWR AS'!T55)/100*$A$508</f>
        <v>0</v>
      </c>
      <c r="V508" s="16">
        <f>SUM('Daten NWR AS'!U55)/100*$A$508</f>
        <v>0</v>
      </c>
      <c r="W508" s="16">
        <f>SUM('Daten NWR AS'!V55)/100*$A$508</f>
        <v>0</v>
      </c>
      <c r="X508" s="16">
        <f>SUM('Daten NWR AS'!W55)/100*$A$508</f>
        <v>0</v>
      </c>
      <c r="Y508" s="16">
        <v>1</v>
      </c>
    </row>
    <row r="509" spans="1:25" x14ac:dyDescent="0.25">
      <c r="A509" s="25">
        <v>0</v>
      </c>
      <c r="B509" s="70" t="str">
        <f>'Daten NWR AS'!A56</f>
        <v>Fleisch-Fleischerzeugnisse</v>
      </c>
      <c r="C509" s="79" t="str">
        <f>'Daten NWR AS'!B56</f>
        <v>Kalb Leber gegart</v>
      </c>
      <c r="D509" s="16">
        <f>SUM('Daten NWR AS'!C56)/100*$A$509</f>
        <v>0</v>
      </c>
      <c r="E509" s="16">
        <f>SUM('Daten NWR AS'!D56)/100*$A$509</f>
        <v>0</v>
      </c>
      <c r="F509" s="16">
        <f>SUM('Daten NWR AS'!E56)/100*$A$509</f>
        <v>0</v>
      </c>
      <c r="G509" s="16">
        <f>SUM('Daten NWR AS'!F56)/100*$A$509</f>
        <v>0</v>
      </c>
      <c r="H509" s="16">
        <f>SUM('Daten NWR AS'!G56)/100*$A$509</f>
        <v>0</v>
      </c>
      <c r="I509" s="16">
        <f>SUM('Daten NWR AS'!H56)/100*$A$509</f>
        <v>0</v>
      </c>
      <c r="J509" s="16">
        <f>SUM('Daten NWR AS'!I56)/100*$A$509</f>
        <v>0</v>
      </c>
      <c r="K509" s="16">
        <f>SUM('Daten NWR AS'!J56)/100*$A$509</f>
        <v>0</v>
      </c>
      <c r="L509" s="16">
        <f>SUM('Daten NWR AS'!K56)/100*$A$509</f>
        <v>0</v>
      </c>
      <c r="M509" s="16">
        <f>SUM('Daten NWR AS'!L56)/100*$A$509</f>
        <v>0</v>
      </c>
      <c r="N509" s="16">
        <f>SUM('Daten NWR AS'!M56)/100*$A$509</f>
        <v>0</v>
      </c>
      <c r="O509" s="16">
        <f>SUM('Daten NWR AS'!N56)/100*$A$509</f>
        <v>0</v>
      </c>
      <c r="P509" s="16">
        <f>SUM('Daten NWR AS'!O56)/100*$A$509</f>
        <v>0</v>
      </c>
      <c r="Q509" s="16">
        <f>SUM('Daten NWR AS'!P56)/100*$A$509</f>
        <v>0</v>
      </c>
      <c r="R509" s="16">
        <f>SUM('Daten NWR AS'!Q56)/100*$A$509</f>
        <v>0</v>
      </c>
      <c r="S509" s="16">
        <f>SUM('Daten NWR AS'!R56)/100*$A$509</f>
        <v>0</v>
      </c>
      <c r="T509" s="16">
        <f>SUM('Daten NWR AS'!S56)/100*$A$509</f>
        <v>0</v>
      </c>
      <c r="U509" s="16">
        <f>SUM('Daten NWR AS'!T56)/100*$A$509</f>
        <v>0</v>
      </c>
      <c r="V509" s="16">
        <f>SUM('Daten NWR AS'!U56)/100*$A$509</f>
        <v>0</v>
      </c>
      <c r="W509" s="16">
        <f>SUM('Daten NWR AS'!V56)/100*$A$509</f>
        <v>0</v>
      </c>
      <c r="X509" s="16">
        <f>SUM('Daten NWR AS'!W56)/100*$A$509</f>
        <v>0</v>
      </c>
      <c r="Y509" s="16">
        <v>1</v>
      </c>
    </row>
    <row r="510" spans="1:25" x14ac:dyDescent="0.25">
      <c r="A510" s="25">
        <v>0</v>
      </c>
      <c r="B510" s="70" t="str">
        <f>'Daten NWR AS'!A57</f>
        <v>Fleisch-Fleischerzeugnisse</v>
      </c>
      <c r="C510" s="79" t="str">
        <f>'Daten NWR AS'!B57</f>
        <v>Kalb Schnitzel (mager) frisch gegart</v>
      </c>
      <c r="D510" s="16">
        <f>SUM('Daten NWR AS'!C57)/100*$A$510</f>
        <v>0</v>
      </c>
      <c r="E510" s="16">
        <f>SUM('Daten NWR AS'!D57)/100*$A$510</f>
        <v>0</v>
      </c>
      <c r="F510" s="16">
        <f>SUM('Daten NWR AS'!E57)/100*$A$510</f>
        <v>0</v>
      </c>
      <c r="G510" s="16">
        <f>SUM('Daten NWR AS'!F57)/100*$A$510</f>
        <v>0</v>
      </c>
      <c r="H510" s="16">
        <f>SUM('Daten NWR AS'!G57)/100*$A$510</f>
        <v>0</v>
      </c>
      <c r="I510" s="16">
        <f>SUM('Daten NWR AS'!H57)/100*$A$510</f>
        <v>0</v>
      </c>
      <c r="J510" s="16">
        <f>SUM('Daten NWR AS'!I57)/100*$A$510</f>
        <v>0</v>
      </c>
      <c r="K510" s="16">
        <f>SUM('Daten NWR AS'!J57)/100*$A$510</f>
        <v>0</v>
      </c>
      <c r="L510" s="16">
        <f>SUM('Daten NWR AS'!K57)/100*$A$510</f>
        <v>0</v>
      </c>
      <c r="M510" s="16">
        <f>SUM('Daten NWR AS'!L57)/100*$A$510</f>
        <v>0</v>
      </c>
      <c r="N510" s="16">
        <f>SUM('Daten NWR AS'!M57)/100*$A$510</f>
        <v>0</v>
      </c>
      <c r="O510" s="16">
        <f>SUM('Daten NWR AS'!N57)/100*$A$510</f>
        <v>0</v>
      </c>
      <c r="P510" s="16">
        <f>SUM('Daten NWR AS'!O57)/100*$A$510</f>
        <v>0</v>
      </c>
      <c r="Q510" s="16">
        <f>SUM('Daten NWR AS'!P57)/100*$A$510</f>
        <v>0</v>
      </c>
      <c r="R510" s="16">
        <f>SUM('Daten NWR AS'!Q57)/100*$A$510</f>
        <v>0</v>
      </c>
      <c r="S510" s="16">
        <f>SUM('Daten NWR AS'!R57)/100*$A$510</f>
        <v>0</v>
      </c>
      <c r="T510" s="16">
        <f>SUM('Daten NWR AS'!S57)/100*$A$510</f>
        <v>0</v>
      </c>
      <c r="U510" s="16">
        <f>SUM('Daten NWR AS'!T57)/100*$A$510</f>
        <v>0</v>
      </c>
      <c r="V510" s="16">
        <f>SUM('Daten NWR AS'!U57)/100*$A$510</f>
        <v>0</v>
      </c>
      <c r="W510" s="16">
        <f>SUM('Daten NWR AS'!V57)/100*$A$510</f>
        <v>0</v>
      </c>
      <c r="X510" s="16">
        <f>SUM('Daten NWR AS'!W57)/100*$A$510</f>
        <v>0</v>
      </c>
      <c r="Y510" s="16">
        <v>1</v>
      </c>
    </row>
    <row r="511" spans="1:25" x14ac:dyDescent="0.25">
      <c r="A511" s="25">
        <v>0</v>
      </c>
      <c r="B511" s="70" t="str">
        <f>'Daten NWR AS'!A58</f>
        <v>Fleisch-Fleischerzeugnisse</v>
      </c>
      <c r="C511" s="79" t="str">
        <f>'Daten NWR AS'!B58</f>
        <v>Kalb Steak (mager) frisch</v>
      </c>
      <c r="D511" s="16">
        <f>SUM('Daten NWR AS'!C58)/100*$A$511</f>
        <v>0</v>
      </c>
      <c r="E511" s="16">
        <f>SUM('Daten NWR AS'!D58)/100*$A$511</f>
        <v>0</v>
      </c>
      <c r="F511" s="16">
        <f>SUM('Daten NWR AS'!E58)/100*$A$511</f>
        <v>0</v>
      </c>
      <c r="G511" s="16">
        <f>SUM('Daten NWR AS'!F58)/100*$A$511</f>
        <v>0</v>
      </c>
      <c r="H511" s="16">
        <f>SUM('Daten NWR AS'!G58)/100*$A$511</f>
        <v>0</v>
      </c>
      <c r="I511" s="16">
        <f>SUM('Daten NWR AS'!H58)/100*$A$511</f>
        <v>0</v>
      </c>
      <c r="J511" s="16">
        <f>SUM('Daten NWR AS'!I58)/100*$A$511</f>
        <v>0</v>
      </c>
      <c r="K511" s="16">
        <f>SUM('Daten NWR AS'!J58)/100*$A$511</f>
        <v>0</v>
      </c>
      <c r="L511" s="16">
        <f>SUM('Daten NWR AS'!K58)/100*$A$511</f>
        <v>0</v>
      </c>
      <c r="M511" s="16">
        <f>SUM('Daten NWR AS'!L58)/100*$A$511</f>
        <v>0</v>
      </c>
      <c r="N511" s="16">
        <f>SUM('Daten NWR AS'!M58)/100*$A$511</f>
        <v>0</v>
      </c>
      <c r="O511" s="16">
        <f>SUM('Daten NWR AS'!N58)/100*$A$511</f>
        <v>0</v>
      </c>
      <c r="P511" s="16">
        <f>SUM('Daten NWR AS'!O58)/100*$A$511</f>
        <v>0</v>
      </c>
      <c r="Q511" s="16">
        <f>SUM('Daten NWR AS'!P58)/100*$A$511</f>
        <v>0</v>
      </c>
      <c r="R511" s="16">
        <f>SUM('Daten NWR AS'!Q58)/100*$A$511</f>
        <v>0</v>
      </c>
      <c r="S511" s="16">
        <f>SUM('Daten NWR AS'!R58)/100*$A$511</f>
        <v>0</v>
      </c>
      <c r="T511" s="16">
        <f>SUM('Daten NWR AS'!S58)/100*$A$511</f>
        <v>0</v>
      </c>
      <c r="U511" s="16">
        <f>SUM('Daten NWR AS'!T58)/100*$A$511</f>
        <v>0</v>
      </c>
      <c r="V511" s="16">
        <f>SUM('Daten NWR AS'!U58)/100*$A$511</f>
        <v>0</v>
      </c>
      <c r="W511" s="16">
        <f>SUM('Daten NWR AS'!V58)/100*$A$511</f>
        <v>0</v>
      </c>
      <c r="X511" s="16">
        <f>SUM('Daten NWR AS'!W58)/100*$A$511</f>
        <v>0</v>
      </c>
      <c r="Y511" s="16">
        <v>1</v>
      </c>
    </row>
    <row r="512" spans="1:25" x14ac:dyDescent="0.25">
      <c r="A512" s="25">
        <v>0</v>
      </c>
      <c r="B512" s="70" t="str">
        <f>'Daten NWR AS'!A59</f>
        <v>Fleisch-Fleischerzeugnisse</v>
      </c>
      <c r="C512" s="79" t="str">
        <f>'Daten NWR AS'!B59</f>
        <v>Kalbsleber gebraten</v>
      </c>
      <c r="D512" s="16">
        <f>SUM('Daten NWR AS'!C59)/100*$A$512</f>
        <v>0</v>
      </c>
      <c r="E512" s="16">
        <f>SUM('Daten NWR AS'!D59)/100*$A$512</f>
        <v>0</v>
      </c>
      <c r="F512" s="16">
        <f>SUM('Daten NWR AS'!E59)/100*$A$512</f>
        <v>0</v>
      </c>
      <c r="G512" s="16">
        <f>SUM('Daten NWR AS'!F59)/100*$A$512</f>
        <v>0</v>
      </c>
      <c r="H512" s="16">
        <f>SUM('Daten NWR AS'!G59)/100*$A$512</f>
        <v>0</v>
      </c>
      <c r="I512" s="16">
        <f>SUM('Daten NWR AS'!H59)/100*$A$512</f>
        <v>0</v>
      </c>
      <c r="J512" s="16">
        <f>SUM('Daten NWR AS'!I59)/100*$A$512</f>
        <v>0</v>
      </c>
      <c r="K512" s="16">
        <f>SUM('Daten NWR AS'!J59)/100*$A$512</f>
        <v>0</v>
      </c>
      <c r="L512" s="16">
        <f>SUM('Daten NWR AS'!K59)/100*$A$512</f>
        <v>0</v>
      </c>
      <c r="M512" s="16">
        <f>SUM('Daten NWR AS'!L59)/100*$A$512</f>
        <v>0</v>
      </c>
      <c r="N512" s="16">
        <f>SUM('Daten NWR AS'!M59)/100*$A$512</f>
        <v>0</v>
      </c>
      <c r="O512" s="16">
        <f>SUM('Daten NWR AS'!N59)/100*$A$512</f>
        <v>0</v>
      </c>
      <c r="P512" s="16">
        <f>SUM('Daten NWR AS'!O59)/100*$A$512</f>
        <v>0</v>
      </c>
      <c r="Q512" s="16">
        <f>SUM('Daten NWR AS'!P59)/100*$A$512</f>
        <v>0</v>
      </c>
      <c r="R512" s="16">
        <f>SUM('Daten NWR AS'!Q59)/100*$A$512</f>
        <v>0</v>
      </c>
      <c r="S512" s="16">
        <f>SUM('Daten NWR AS'!R59)/100*$A$512</f>
        <v>0</v>
      </c>
      <c r="T512" s="16">
        <f>SUM('Daten NWR AS'!S59)/100*$A$512</f>
        <v>0</v>
      </c>
      <c r="U512" s="16">
        <f>SUM('Daten NWR AS'!T59)/100*$A$512</f>
        <v>0</v>
      </c>
      <c r="V512" s="16">
        <f>SUM('Daten NWR AS'!U59)/100*$A$512</f>
        <v>0</v>
      </c>
      <c r="W512" s="16">
        <f>SUM('Daten NWR AS'!V59)/100*$A$512</f>
        <v>0</v>
      </c>
      <c r="X512" s="16">
        <f>SUM('Daten NWR AS'!W59)/100*$A$512</f>
        <v>0</v>
      </c>
      <c r="Y512" s="16">
        <v>1</v>
      </c>
    </row>
    <row r="513" spans="1:25" x14ac:dyDescent="0.25">
      <c r="A513" s="25">
        <v>0</v>
      </c>
      <c r="B513" s="70" t="str">
        <f>'Daten NWR AS'!A60</f>
        <v>Fleisch-Fleischerzeugnisse</v>
      </c>
      <c r="C513" s="79" t="str">
        <f>'Daten NWR AS'!B60</f>
        <v>Leberpastete</v>
      </c>
      <c r="D513" s="16">
        <f>SUM('Daten NWR AS'!C60)/100*$A$513</f>
        <v>0</v>
      </c>
      <c r="E513" s="16">
        <f>SUM('Daten NWR AS'!D60)/100*$A$513</f>
        <v>0</v>
      </c>
      <c r="F513" s="16">
        <f>SUM('Daten NWR AS'!E60)/100*$A$513</f>
        <v>0</v>
      </c>
      <c r="G513" s="16">
        <f>SUM('Daten NWR AS'!F60)/100*$A$513</f>
        <v>0</v>
      </c>
      <c r="H513" s="16">
        <f>SUM('Daten NWR AS'!G60)/100*$A$513</f>
        <v>0</v>
      </c>
      <c r="I513" s="16">
        <f>SUM('Daten NWR AS'!H60)/100*$A$513</f>
        <v>0</v>
      </c>
      <c r="J513" s="16">
        <f>SUM('Daten NWR AS'!I60)/100*$A$513</f>
        <v>0</v>
      </c>
      <c r="K513" s="16">
        <f>SUM('Daten NWR AS'!J60)/100*$A$513</f>
        <v>0</v>
      </c>
      <c r="L513" s="16">
        <f>SUM('Daten NWR AS'!K60)/100*$A$513</f>
        <v>0</v>
      </c>
      <c r="M513" s="16">
        <f>SUM('Daten NWR AS'!L60)/100*$A$513</f>
        <v>0</v>
      </c>
      <c r="N513" s="16">
        <f>SUM('Daten NWR AS'!M60)/100*$A$513</f>
        <v>0</v>
      </c>
      <c r="O513" s="16">
        <f>SUM('Daten NWR AS'!N60)/100*$A$513</f>
        <v>0</v>
      </c>
      <c r="P513" s="16">
        <f>SUM('Daten NWR AS'!O60)/100*$A$513</f>
        <v>0</v>
      </c>
      <c r="Q513" s="16">
        <f>SUM('Daten NWR AS'!P60)/100*$A$513</f>
        <v>0</v>
      </c>
      <c r="R513" s="16">
        <f>SUM('Daten NWR AS'!Q60)/100*$A$513</f>
        <v>0</v>
      </c>
      <c r="S513" s="16">
        <f>SUM('Daten NWR AS'!R60)/100*$A$513</f>
        <v>0</v>
      </c>
      <c r="T513" s="16">
        <f>SUM('Daten NWR AS'!S60)/100*$A$513</f>
        <v>0</v>
      </c>
      <c r="U513" s="16">
        <f>SUM('Daten NWR AS'!T60)/100*$A$513</f>
        <v>0</v>
      </c>
      <c r="V513" s="16">
        <f>SUM('Daten NWR AS'!U60)/100*$A$513</f>
        <v>0</v>
      </c>
      <c r="W513" s="16">
        <f>SUM('Daten NWR AS'!V60)/100*$A$513</f>
        <v>0</v>
      </c>
      <c r="X513" s="16">
        <f>SUM('Daten NWR AS'!W60)/100*$A$513</f>
        <v>0</v>
      </c>
      <c r="Y513" s="16">
        <v>1</v>
      </c>
    </row>
    <row r="514" spans="1:25" x14ac:dyDescent="0.25">
      <c r="A514" s="25">
        <v>0</v>
      </c>
      <c r="B514" s="70" t="str">
        <f>'Daten NWR AS'!A61</f>
        <v>Fleisch-Fleischerzeugnisse</v>
      </c>
      <c r="C514" s="79" t="str">
        <f>'Daten NWR AS'!B61</f>
        <v>Lyoner Wurst</v>
      </c>
      <c r="D514" s="16">
        <f>SUM('Daten NWR AS'!C61)/100*$A$514</f>
        <v>0</v>
      </c>
      <c r="E514" s="16">
        <f>SUM('Daten NWR AS'!D61)/100*$A$514</f>
        <v>0</v>
      </c>
      <c r="F514" s="16">
        <f>SUM('Daten NWR AS'!E61)/100*$A$514</f>
        <v>0</v>
      </c>
      <c r="G514" s="16">
        <f>SUM('Daten NWR AS'!F61)/100*$A$514</f>
        <v>0</v>
      </c>
      <c r="H514" s="16">
        <f>SUM('Daten NWR AS'!G61)/100*$A$514</f>
        <v>0</v>
      </c>
      <c r="I514" s="16">
        <f>SUM('Daten NWR AS'!H61)/100*$A$514</f>
        <v>0</v>
      </c>
      <c r="J514" s="16">
        <f>SUM('Daten NWR AS'!I61)/100*$A$514</f>
        <v>0</v>
      </c>
      <c r="K514" s="16">
        <f>SUM('Daten NWR AS'!J61)/100*$A$514</f>
        <v>0</v>
      </c>
      <c r="L514" s="16">
        <f>SUM('Daten NWR AS'!K61)/100*$A$514</f>
        <v>0</v>
      </c>
      <c r="M514" s="16">
        <f>SUM('Daten NWR AS'!L61)/100*$A$514</f>
        <v>0</v>
      </c>
      <c r="N514" s="16">
        <f>SUM('Daten NWR AS'!M61)/100*$A$514</f>
        <v>0</v>
      </c>
      <c r="O514" s="16">
        <f>SUM('Daten NWR AS'!N61)/100*$A$514</f>
        <v>0</v>
      </c>
      <c r="P514" s="16">
        <f>SUM('Daten NWR AS'!O61)/100*$A$514</f>
        <v>0</v>
      </c>
      <c r="Q514" s="16">
        <f>SUM('Daten NWR AS'!P61)/100*$A$514</f>
        <v>0</v>
      </c>
      <c r="R514" s="16">
        <f>SUM('Daten NWR AS'!Q61)/100*$A$514</f>
        <v>0</v>
      </c>
      <c r="S514" s="16">
        <f>SUM('Daten NWR AS'!R61)/100*$A$514</f>
        <v>0</v>
      </c>
      <c r="T514" s="16">
        <f>SUM('Daten NWR AS'!S61)/100*$A$514</f>
        <v>0</v>
      </c>
      <c r="U514" s="16">
        <f>SUM('Daten NWR AS'!T61)/100*$A$514</f>
        <v>0</v>
      </c>
      <c r="V514" s="16">
        <f>SUM('Daten NWR AS'!U61)/100*$A$514</f>
        <v>0</v>
      </c>
      <c r="W514" s="16">
        <f>SUM('Daten NWR AS'!V61)/100*$A$514</f>
        <v>0</v>
      </c>
      <c r="X514" s="16">
        <f>SUM('Daten NWR AS'!W61)/100*$A$514</f>
        <v>0</v>
      </c>
      <c r="Y514" s="16">
        <v>1</v>
      </c>
    </row>
    <row r="515" spans="1:25" x14ac:dyDescent="0.25">
      <c r="A515" s="25">
        <v>0</v>
      </c>
      <c r="B515" s="70" t="str">
        <f>'Daten NWR AS'!A62</f>
        <v>Fleisch-Fleischerzeugnisse</v>
      </c>
      <c r="C515" s="79" t="str">
        <f>'Daten NWR AS'!B62</f>
        <v>Pute Brust frisch</v>
      </c>
      <c r="D515" s="16">
        <f>SUM('Daten NWR AS'!C62)/100*$A$515</f>
        <v>0</v>
      </c>
      <c r="E515" s="16">
        <f>SUM('Daten NWR AS'!D62)/100*$A$515</f>
        <v>0</v>
      </c>
      <c r="F515" s="16">
        <f>SUM('Daten NWR AS'!E62)/100*$A$515</f>
        <v>0</v>
      </c>
      <c r="G515" s="16">
        <f>SUM('Daten NWR AS'!F62)/100*$A$515</f>
        <v>0</v>
      </c>
      <c r="H515" s="16">
        <f>SUM('Daten NWR AS'!G62)/100*$A$515</f>
        <v>0</v>
      </c>
      <c r="I515" s="16">
        <f>SUM('Daten NWR AS'!H62)/100*$A$515</f>
        <v>0</v>
      </c>
      <c r="J515" s="16">
        <f>SUM('Daten NWR AS'!I62)/100*$A$515</f>
        <v>0</v>
      </c>
      <c r="K515" s="16">
        <f>SUM('Daten NWR AS'!J62)/100*$A$515</f>
        <v>0</v>
      </c>
      <c r="L515" s="16">
        <f>SUM('Daten NWR AS'!K62)/100*$A$515</f>
        <v>0</v>
      </c>
      <c r="M515" s="16">
        <f>SUM('Daten NWR AS'!L62)/100*$A$515</f>
        <v>0</v>
      </c>
      <c r="N515" s="16">
        <f>SUM('Daten NWR AS'!M62)/100*$A$515</f>
        <v>0</v>
      </c>
      <c r="O515" s="16">
        <f>SUM('Daten NWR AS'!N62)/100*$A$515</f>
        <v>0</v>
      </c>
      <c r="P515" s="16">
        <f>SUM('Daten NWR AS'!O62)/100*$A$515</f>
        <v>0</v>
      </c>
      <c r="Q515" s="16">
        <f>SUM('Daten NWR AS'!P62)/100*$A$515</f>
        <v>0</v>
      </c>
      <c r="R515" s="16">
        <f>SUM('Daten NWR AS'!Q62)/100*$A$515</f>
        <v>0</v>
      </c>
      <c r="S515" s="16">
        <f>SUM('Daten NWR AS'!R62)/100*$A$515</f>
        <v>0</v>
      </c>
      <c r="T515" s="16">
        <f>SUM('Daten NWR AS'!S62)/100*$A$515</f>
        <v>0</v>
      </c>
      <c r="U515" s="16">
        <f>SUM('Daten NWR AS'!T62)/100*$A$515</f>
        <v>0</v>
      </c>
      <c r="V515" s="16">
        <f>SUM('Daten NWR AS'!U62)/100*$A$515</f>
        <v>0</v>
      </c>
      <c r="W515" s="16">
        <f>SUM('Daten NWR AS'!V62)/100*$A$515</f>
        <v>0</v>
      </c>
      <c r="X515" s="16">
        <f>SUM('Daten NWR AS'!W62)/100*$A$515</f>
        <v>0</v>
      </c>
      <c r="Y515" s="16">
        <v>1</v>
      </c>
    </row>
    <row r="516" spans="1:25" x14ac:dyDescent="0.25">
      <c r="A516" s="25">
        <v>0</v>
      </c>
      <c r="B516" s="70" t="str">
        <f>'Daten NWR AS'!A63</f>
        <v>Fleisch-Fleischerzeugnisse</v>
      </c>
      <c r="C516" s="79" t="str">
        <f>'Daten NWR AS'!B63</f>
        <v>Pute Schenkel frisch gegart</v>
      </c>
      <c r="D516" s="16">
        <f>SUM('Daten NWR AS'!C63)/100*$A$516</f>
        <v>0</v>
      </c>
      <c r="E516" s="16">
        <f>SUM('Daten NWR AS'!D63)/100*$A$516</f>
        <v>0</v>
      </c>
      <c r="F516" s="16">
        <f>SUM('Daten NWR AS'!E63)/100*$A$516</f>
        <v>0</v>
      </c>
      <c r="G516" s="16">
        <f>SUM('Daten NWR AS'!F63)/100*$A$516</f>
        <v>0</v>
      </c>
      <c r="H516" s="16">
        <f>SUM('Daten NWR AS'!G63)/100*$A$516</f>
        <v>0</v>
      </c>
      <c r="I516" s="16">
        <f>SUM('Daten NWR AS'!H63)/100*$A$516</f>
        <v>0</v>
      </c>
      <c r="J516" s="16">
        <f>SUM('Daten NWR AS'!I63)/100*$A$516</f>
        <v>0</v>
      </c>
      <c r="K516" s="16">
        <f>SUM('Daten NWR AS'!J63)/100*$A$516</f>
        <v>0</v>
      </c>
      <c r="L516" s="16">
        <f>SUM('Daten NWR AS'!K63)/100*$A$516</f>
        <v>0</v>
      </c>
      <c r="M516" s="16">
        <f>SUM('Daten NWR AS'!L63)/100*$A$516</f>
        <v>0</v>
      </c>
      <c r="N516" s="16">
        <f>SUM('Daten NWR AS'!M63)/100*$A$516</f>
        <v>0</v>
      </c>
      <c r="O516" s="16">
        <f>SUM('Daten NWR AS'!N63)/100*$A$516</f>
        <v>0</v>
      </c>
      <c r="P516" s="16">
        <f>SUM('Daten NWR AS'!O63)/100*$A$516</f>
        <v>0</v>
      </c>
      <c r="Q516" s="16">
        <f>SUM('Daten NWR AS'!P63)/100*$A$516</f>
        <v>0</v>
      </c>
      <c r="R516" s="16">
        <f>SUM('Daten NWR AS'!Q63)/100*$A$516</f>
        <v>0</v>
      </c>
      <c r="S516" s="16">
        <f>SUM('Daten NWR AS'!R63)/100*$A$516</f>
        <v>0</v>
      </c>
      <c r="T516" s="16">
        <f>SUM('Daten NWR AS'!S63)/100*$A$516</f>
        <v>0</v>
      </c>
      <c r="U516" s="16">
        <f>SUM('Daten NWR AS'!T63)/100*$A$516</f>
        <v>0</v>
      </c>
      <c r="V516" s="16">
        <f>SUM('Daten NWR AS'!U63)/100*$A$516</f>
        <v>0</v>
      </c>
      <c r="W516" s="16">
        <f>SUM('Daten NWR AS'!V63)/100*$A$516</f>
        <v>0</v>
      </c>
      <c r="X516" s="16">
        <f>SUM('Daten NWR AS'!W63)/100*$A$516</f>
        <v>0</v>
      </c>
      <c r="Y516" s="16">
        <v>1</v>
      </c>
    </row>
    <row r="517" spans="1:25" x14ac:dyDescent="0.25">
      <c r="A517" s="25">
        <v>0</v>
      </c>
      <c r="B517" s="70" t="str">
        <f>'Daten NWR AS'!A64</f>
        <v>Fleisch-Fleischerzeugnisse</v>
      </c>
      <c r="C517" s="79" t="str">
        <f>'Daten NWR AS'!B64</f>
        <v>Reh Fleisch (mager) frisch</v>
      </c>
      <c r="D517" s="16">
        <f>SUM('Daten NWR AS'!C64)/100*$A$517</f>
        <v>0</v>
      </c>
      <c r="E517" s="16">
        <f>SUM('Daten NWR AS'!D64)/100*$A$517</f>
        <v>0</v>
      </c>
      <c r="F517" s="16">
        <f>SUM('Daten NWR AS'!E64)/100*$A$517</f>
        <v>0</v>
      </c>
      <c r="G517" s="16">
        <f>SUM('Daten NWR AS'!F64)/100*$A$517</f>
        <v>0</v>
      </c>
      <c r="H517" s="16">
        <f>SUM('Daten NWR AS'!G64)/100*$A$517</f>
        <v>0</v>
      </c>
      <c r="I517" s="16">
        <f>SUM('Daten NWR AS'!H64)/100*$A$517</f>
        <v>0</v>
      </c>
      <c r="J517" s="16">
        <f>SUM('Daten NWR AS'!I64)/100*$A$517</f>
        <v>0</v>
      </c>
      <c r="K517" s="16">
        <f>SUM('Daten NWR AS'!J64)/100*$A$517</f>
        <v>0</v>
      </c>
      <c r="L517" s="16">
        <f>SUM('Daten NWR AS'!K64)/100*$A$517</f>
        <v>0</v>
      </c>
      <c r="M517" s="16">
        <f>SUM('Daten NWR AS'!L64)/100*$A$517</f>
        <v>0</v>
      </c>
      <c r="N517" s="16">
        <f>SUM('Daten NWR AS'!M64)/100*$A$517</f>
        <v>0</v>
      </c>
      <c r="O517" s="16">
        <f>SUM('Daten NWR AS'!N64)/100*$A$517</f>
        <v>0</v>
      </c>
      <c r="P517" s="16">
        <f>SUM('Daten NWR AS'!O64)/100*$A$517</f>
        <v>0</v>
      </c>
      <c r="Q517" s="16">
        <f>SUM('Daten NWR AS'!P64)/100*$A$517</f>
        <v>0</v>
      </c>
      <c r="R517" s="16">
        <f>SUM('Daten NWR AS'!Q64)/100*$A$517</f>
        <v>0</v>
      </c>
      <c r="S517" s="16">
        <f>SUM('Daten NWR AS'!R64)/100*$A$517</f>
        <v>0</v>
      </c>
      <c r="T517" s="16">
        <f>SUM('Daten NWR AS'!S64)/100*$A$517</f>
        <v>0</v>
      </c>
      <c r="U517" s="16">
        <f>SUM('Daten NWR AS'!T64)/100*$A$517</f>
        <v>0</v>
      </c>
      <c r="V517" s="16">
        <f>SUM('Daten NWR AS'!U64)/100*$A$517</f>
        <v>0</v>
      </c>
      <c r="W517" s="16">
        <f>SUM('Daten NWR AS'!V64)/100*$A$517</f>
        <v>0</v>
      </c>
      <c r="X517" s="16">
        <f>SUM('Daten NWR AS'!W64)/100*$A$517</f>
        <v>0</v>
      </c>
      <c r="Y517" s="16">
        <v>1</v>
      </c>
    </row>
    <row r="518" spans="1:25" x14ac:dyDescent="0.25">
      <c r="A518" s="25">
        <v>0</v>
      </c>
      <c r="B518" s="70" t="str">
        <f>'Daten NWR AS'!A65</f>
        <v>Fleisch-Fleischerzeugnisse</v>
      </c>
      <c r="C518" s="79" t="str">
        <f>'Daten NWR AS'!B65</f>
        <v>Rind Filetsteak frisch</v>
      </c>
      <c r="D518" s="16">
        <f>SUM('Daten NWR AS'!C65)/100*$A$518</f>
        <v>0</v>
      </c>
      <c r="E518" s="16">
        <f>SUM('Daten NWR AS'!D65)/100*$A$518</f>
        <v>0</v>
      </c>
      <c r="F518" s="16">
        <f>SUM('Daten NWR AS'!E65)/100*$A$518</f>
        <v>0</v>
      </c>
      <c r="G518" s="16">
        <f>SUM('Daten NWR AS'!F65)/100*$A$518</f>
        <v>0</v>
      </c>
      <c r="H518" s="16">
        <f>SUM('Daten NWR AS'!G65)/100*$A$518</f>
        <v>0</v>
      </c>
      <c r="I518" s="16">
        <f>SUM('Daten NWR AS'!H65)/100*$A$518</f>
        <v>0</v>
      </c>
      <c r="J518" s="16">
        <f>SUM('Daten NWR AS'!I65)/100*$A$518</f>
        <v>0</v>
      </c>
      <c r="K518" s="16">
        <f>SUM('Daten NWR AS'!J65)/100*$A$518</f>
        <v>0</v>
      </c>
      <c r="L518" s="16">
        <f>SUM('Daten NWR AS'!K65)/100*$A$518</f>
        <v>0</v>
      </c>
      <c r="M518" s="16">
        <f>SUM('Daten NWR AS'!L65)/100*$A$518</f>
        <v>0</v>
      </c>
      <c r="N518" s="16">
        <f>SUM('Daten NWR AS'!M65)/100*$A$518</f>
        <v>0</v>
      </c>
      <c r="O518" s="16">
        <f>SUM('Daten NWR AS'!N65)/100*$A$518</f>
        <v>0</v>
      </c>
      <c r="P518" s="16">
        <f>SUM('Daten NWR AS'!O65)/100*$A$518</f>
        <v>0</v>
      </c>
      <c r="Q518" s="16">
        <f>SUM('Daten NWR AS'!P65)/100*$A$518</f>
        <v>0</v>
      </c>
      <c r="R518" s="16">
        <f>SUM('Daten NWR AS'!Q65)/100*$A$518</f>
        <v>0</v>
      </c>
      <c r="S518" s="16">
        <f>SUM('Daten NWR AS'!R65)/100*$A$518</f>
        <v>0</v>
      </c>
      <c r="T518" s="16">
        <f>SUM('Daten NWR AS'!S65)/100*$A$518</f>
        <v>0</v>
      </c>
      <c r="U518" s="16">
        <f>SUM('Daten NWR AS'!T65)/100*$A$518</f>
        <v>0</v>
      </c>
      <c r="V518" s="16">
        <f>SUM('Daten NWR AS'!U65)/100*$A$518</f>
        <v>0</v>
      </c>
      <c r="W518" s="16">
        <f>SUM('Daten NWR AS'!V65)/100*$A$518</f>
        <v>0</v>
      </c>
      <c r="X518" s="16">
        <f>SUM('Daten NWR AS'!W65)/100*$A$518</f>
        <v>0</v>
      </c>
      <c r="Y518" s="16">
        <v>1</v>
      </c>
    </row>
    <row r="519" spans="1:25" x14ac:dyDescent="0.25">
      <c r="A519" s="25">
        <v>0</v>
      </c>
      <c r="B519" s="70" t="str">
        <f>'Daten NWR AS'!A66</f>
        <v>Fleisch-Fleischerzeugnisse</v>
      </c>
      <c r="C519" s="79" t="str">
        <f>'Daten NWR AS'!B66</f>
        <v>Rind Hackfleisch frisch</v>
      </c>
      <c r="D519" s="16">
        <f>SUM('Daten NWR AS'!C66)/100*$A$519</f>
        <v>0</v>
      </c>
      <c r="E519" s="16">
        <f>SUM('Daten NWR AS'!D66)/100*$A$519</f>
        <v>0</v>
      </c>
      <c r="F519" s="16">
        <f>SUM('Daten NWR AS'!E66)/100*$A$519</f>
        <v>0</v>
      </c>
      <c r="G519" s="16">
        <f>SUM('Daten NWR AS'!F66)/100*$A$519</f>
        <v>0</v>
      </c>
      <c r="H519" s="16">
        <f>SUM('Daten NWR AS'!G66)/100*$A$519</f>
        <v>0</v>
      </c>
      <c r="I519" s="16">
        <f>SUM('Daten NWR AS'!H66)/100*$A$519</f>
        <v>0</v>
      </c>
      <c r="J519" s="16">
        <f>SUM('Daten NWR AS'!I66)/100*$A$519</f>
        <v>0</v>
      </c>
      <c r="K519" s="16">
        <f>SUM('Daten NWR AS'!J66)/100*$A$519</f>
        <v>0</v>
      </c>
      <c r="L519" s="16">
        <f>SUM('Daten NWR AS'!K66)/100*$A$519</f>
        <v>0</v>
      </c>
      <c r="M519" s="16">
        <f>SUM('Daten NWR AS'!L66)/100*$A$519</f>
        <v>0</v>
      </c>
      <c r="N519" s="16">
        <f>SUM('Daten NWR AS'!M66)/100*$A$519</f>
        <v>0</v>
      </c>
      <c r="O519" s="16">
        <f>SUM('Daten NWR AS'!N66)/100*$A$519</f>
        <v>0</v>
      </c>
      <c r="P519" s="16">
        <f>SUM('Daten NWR AS'!O66)/100*$A$519</f>
        <v>0</v>
      </c>
      <c r="Q519" s="16">
        <f>SUM('Daten NWR AS'!P66)/100*$A$519</f>
        <v>0</v>
      </c>
      <c r="R519" s="16">
        <f>SUM('Daten NWR AS'!Q66)/100*$A$519</f>
        <v>0</v>
      </c>
      <c r="S519" s="16">
        <f>SUM('Daten NWR AS'!R66)/100*$A$519</f>
        <v>0</v>
      </c>
      <c r="T519" s="16">
        <f>SUM('Daten NWR AS'!S66)/100*$A$519</f>
        <v>0</v>
      </c>
      <c r="U519" s="16">
        <f>SUM('Daten NWR AS'!T66)/100*$A$519</f>
        <v>0</v>
      </c>
      <c r="V519" s="16">
        <f>SUM('Daten NWR AS'!U66)/100*$A$519</f>
        <v>0</v>
      </c>
      <c r="W519" s="16">
        <f>SUM('Daten NWR AS'!V66)/100*$A$519</f>
        <v>0</v>
      </c>
      <c r="X519" s="16">
        <f>SUM('Daten NWR AS'!W66)/100*$A$519</f>
        <v>0</v>
      </c>
      <c r="Y519" s="16">
        <v>1</v>
      </c>
    </row>
    <row r="520" spans="1:25" x14ac:dyDescent="0.25">
      <c r="A520" s="25">
        <v>0</v>
      </c>
      <c r="B520" s="70" t="str">
        <f>'Daten NWR AS'!A67</f>
        <v>Fleisch-Fleischerzeugnisse</v>
      </c>
      <c r="C520" s="79" t="str">
        <f>'Daten NWR AS'!B67</f>
        <v>Rind Hackfleisch gegart</v>
      </c>
      <c r="D520" s="16">
        <f>SUM('Daten NWR AS'!C67)/100*$A$520</f>
        <v>0</v>
      </c>
      <c r="E520" s="16">
        <f>SUM('Daten NWR AS'!D67)/100*$A$520</f>
        <v>0</v>
      </c>
      <c r="F520" s="16">
        <f>SUM('Daten NWR AS'!E67)/100*$A$520</f>
        <v>0</v>
      </c>
      <c r="G520" s="16">
        <f>SUM('Daten NWR AS'!F67)/100*$A$520</f>
        <v>0</v>
      </c>
      <c r="H520" s="16">
        <f>SUM('Daten NWR AS'!G67)/100*$A$520</f>
        <v>0</v>
      </c>
      <c r="I520" s="16">
        <f>SUM('Daten NWR AS'!H67)/100*$A$520</f>
        <v>0</v>
      </c>
      <c r="J520" s="16">
        <f>SUM('Daten NWR AS'!I67)/100*$A$520</f>
        <v>0</v>
      </c>
      <c r="K520" s="16">
        <f>SUM('Daten NWR AS'!J67)/100*$A$520</f>
        <v>0</v>
      </c>
      <c r="L520" s="16">
        <f>SUM('Daten NWR AS'!K67)/100*$A$520</f>
        <v>0</v>
      </c>
      <c r="M520" s="16">
        <f>SUM('Daten NWR AS'!L67)/100*$A$520</f>
        <v>0</v>
      </c>
      <c r="N520" s="16">
        <f>SUM('Daten NWR AS'!M67)/100*$A$520</f>
        <v>0</v>
      </c>
      <c r="O520" s="16">
        <f>SUM('Daten NWR AS'!N67)/100*$A$520</f>
        <v>0</v>
      </c>
      <c r="P520" s="16">
        <f>SUM('Daten NWR AS'!O67)/100*$A$520</f>
        <v>0</v>
      </c>
      <c r="Q520" s="16">
        <f>SUM('Daten NWR AS'!P67)/100*$A$520</f>
        <v>0</v>
      </c>
      <c r="R520" s="16">
        <f>SUM('Daten NWR AS'!Q67)/100*$A$520</f>
        <v>0</v>
      </c>
      <c r="S520" s="16">
        <f>SUM('Daten NWR AS'!R67)/100*$A$520</f>
        <v>0</v>
      </c>
      <c r="T520" s="16">
        <f>SUM('Daten NWR AS'!S67)/100*$A$520</f>
        <v>0</v>
      </c>
      <c r="U520" s="16">
        <f>SUM('Daten NWR AS'!T67)/100*$A$520</f>
        <v>0</v>
      </c>
      <c r="V520" s="16">
        <f>SUM('Daten NWR AS'!U67)/100*$A$520</f>
        <v>0</v>
      </c>
      <c r="W520" s="16">
        <f>SUM('Daten NWR AS'!V67)/100*$A$520</f>
        <v>0</v>
      </c>
      <c r="X520" s="16">
        <f>SUM('Daten NWR AS'!W67)/100*$A$520</f>
        <v>0</v>
      </c>
      <c r="Y520" s="16">
        <v>1</v>
      </c>
    </row>
    <row r="521" spans="1:25" x14ac:dyDescent="0.25">
      <c r="A521" s="25">
        <v>0</v>
      </c>
      <c r="B521" s="70" t="str">
        <f>'Daten NWR AS'!A68</f>
        <v>Fleisch-Fleischerzeugnisse</v>
      </c>
      <c r="C521" s="79" t="str">
        <f>'Daten NWR AS'!B68</f>
        <v>Rostbratwurst</v>
      </c>
      <c r="D521" s="16">
        <f>SUM('Daten NWR AS'!C68)/100*$A$521</f>
        <v>0</v>
      </c>
      <c r="E521" s="16">
        <f>SUM('Daten NWR AS'!D68)/100*$A$521</f>
        <v>0</v>
      </c>
      <c r="F521" s="16">
        <f>SUM('Daten NWR AS'!E68)/100*$A$521</f>
        <v>0</v>
      </c>
      <c r="G521" s="16">
        <f>SUM('Daten NWR AS'!F68)/100*$A$521</f>
        <v>0</v>
      </c>
      <c r="H521" s="16">
        <f>SUM('Daten NWR AS'!G68)/100*$A$521</f>
        <v>0</v>
      </c>
      <c r="I521" s="16">
        <f>SUM('Daten NWR AS'!H68)/100*$A$521</f>
        <v>0</v>
      </c>
      <c r="J521" s="16">
        <f>SUM('Daten NWR AS'!I68)/100*$A$521</f>
        <v>0</v>
      </c>
      <c r="K521" s="16">
        <f>SUM('Daten NWR AS'!J68)/100*$A$521</f>
        <v>0</v>
      </c>
      <c r="L521" s="16">
        <f>SUM('Daten NWR AS'!K68)/100*$A$521</f>
        <v>0</v>
      </c>
      <c r="M521" s="16">
        <f>SUM('Daten NWR AS'!L68)/100*$A$521</f>
        <v>0</v>
      </c>
      <c r="N521" s="16">
        <f>SUM('Daten NWR AS'!M68)/100*$A$521</f>
        <v>0</v>
      </c>
      <c r="O521" s="16">
        <f>SUM('Daten NWR AS'!N68)/100*$A$521</f>
        <v>0</v>
      </c>
      <c r="P521" s="16">
        <f>SUM('Daten NWR AS'!O68)/100*$A$521</f>
        <v>0</v>
      </c>
      <c r="Q521" s="16">
        <f>SUM('Daten NWR AS'!P68)/100*$A$521</f>
        <v>0</v>
      </c>
      <c r="R521" s="16">
        <f>SUM('Daten NWR AS'!Q68)/100*$A$521</f>
        <v>0</v>
      </c>
      <c r="S521" s="16">
        <f>SUM('Daten NWR AS'!R68)/100*$A$521</f>
        <v>0</v>
      </c>
      <c r="T521" s="16">
        <f>SUM('Daten NWR AS'!S68)/100*$A$521</f>
        <v>0</v>
      </c>
      <c r="U521" s="16">
        <f>SUM('Daten NWR AS'!T68)/100*$A$521</f>
        <v>0</v>
      </c>
      <c r="V521" s="16">
        <f>SUM('Daten NWR AS'!U68)/100*$A$521</f>
        <v>0</v>
      </c>
      <c r="W521" s="16">
        <f>SUM('Daten NWR AS'!V68)/100*$A$521</f>
        <v>0</v>
      </c>
      <c r="X521" s="16">
        <f>SUM('Daten NWR AS'!W68)/100*$A$521</f>
        <v>0</v>
      </c>
      <c r="Y521" s="16">
        <v>1</v>
      </c>
    </row>
    <row r="522" spans="1:25" x14ac:dyDescent="0.25">
      <c r="A522" s="25">
        <v>0</v>
      </c>
      <c r="B522" s="70" t="str">
        <f>'Daten NWR AS'!A69</f>
        <v>Fleisch-Fleischerzeugnisse</v>
      </c>
      <c r="C522" s="79" t="str">
        <f>'Daten NWR AS'!B69</f>
        <v>Schinkenpastete</v>
      </c>
      <c r="D522" s="16">
        <f>SUM('Daten NWR AS'!C69)/100*$A$522</f>
        <v>0</v>
      </c>
      <c r="E522" s="16">
        <f>SUM('Daten NWR AS'!D69)/100*$A$522</f>
        <v>0</v>
      </c>
      <c r="F522" s="16">
        <f>SUM('Daten NWR AS'!E69)/100*$A$522</f>
        <v>0</v>
      </c>
      <c r="G522" s="16">
        <f>SUM('Daten NWR AS'!F69)/100*$A$522</f>
        <v>0</v>
      </c>
      <c r="H522" s="16">
        <f>SUM('Daten NWR AS'!G69)/100*$A$522</f>
        <v>0</v>
      </c>
      <c r="I522" s="16">
        <f>SUM('Daten NWR AS'!H69)/100*$A$522</f>
        <v>0</v>
      </c>
      <c r="J522" s="16">
        <f>SUM('Daten NWR AS'!I69)/100*$A$522</f>
        <v>0</v>
      </c>
      <c r="K522" s="16">
        <f>SUM('Daten NWR AS'!J69)/100*$A$522</f>
        <v>0</v>
      </c>
      <c r="L522" s="16">
        <f>SUM('Daten NWR AS'!K69)/100*$A$522</f>
        <v>0</v>
      </c>
      <c r="M522" s="16">
        <f>SUM('Daten NWR AS'!L69)/100*$A$522</f>
        <v>0</v>
      </c>
      <c r="N522" s="16">
        <f>SUM('Daten NWR AS'!M69)/100*$A$522</f>
        <v>0</v>
      </c>
      <c r="O522" s="16">
        <f>SUM('Daten NWR AS'!N69)/100*$A$522</f>
        <v>0</v>
      </c>
      <c r="P522" s="16">
        <f>SUM('Daten NWR AS'!O69)/100*$A$522</f>
        <v>0</v>
      </c>
      <c r="Q522" s="16">
        <f>SUM('Daten NWR AS'!P69)/100*$A$522</f>
        <v>0</v>
      </c>
      <c r="R522" s="16">
        <f>SUM('Daten NWR AS'!Q69)/100*$A$522</f>
        <v>0</v>
      </c>
      <c r="S522" s="16">
        <f>SUM('Daten NWR AS'!R69)/100*$A$522</f>
        <v>0</v>
      </c>
      <c r="T522" s="16">
        <f>SUM('Daten NWR AS'!S69)/100*$A$522</f>
        <v>0</v>
      </c>
      <c r="U522" s="16">
        <f>SUM('Daten NWR AS'!T69)/100*$A$522</f>
        <v>0</v>
      </c>
      <c r="V522" s="16">
        <f>SUM('Daten NWR AS'!U69)/100*$A$522</f>
        <v>0</v>
      </c>
      <c r="W522" s="16">
        <f>SUM('Daten NWR AS'!V69)/100*$A$522</f>
        <v>0</v>
      </c>
      <c r="X522" s="16">
        <f>SUM('Daten NWR AS'!W69)/100*$A$522</f>
        <v>0</v>
      </c>
      <c r="Y522" s="16">
        <v>1</v>
      </c>
    </row>
    <row r="523" spans="1:25" x14ac:dyDescent="0.25">
      <c r="A523" s="25">
        <v>0</v>
      </c>
      <c r="B523" s="70" t="str">
        <f>'Daten NWR AS'!A70</f>
        <v>Fleisch-Fleischerzeugnisse</v>
      </c>
      <c r="C523" s="79" t="str">
        <f>'Daten NWR AS'!B70</f>
        <v>Schwein Filet (mager) frisch</v>
      </c>
      <c r="D523" s="16">
        <f>SUM('Daten NWR AS'!C70)/100*$A$523</f>
        <v>0</v>
      </c>
      <c r="E523" s="16">
        <f>SUM('Daten NWR AS'!D70)/100*$A$523</f>
        <v>0</v>
      </c>
      <c r="F523" s="16">
        <f>SUM('Daten NWR AS'!E70)/100*$A$523</f>
        <v>0</v>
      </c>
      <c r="G523" s="16">
        <f>SUM('Daten NWR AS'!F70)/100*$A$523</f>
        <v>0</v>
      </c>
      <c r="H523" s="16">
        <f>SUM('Daten NWR AS'!G70)/100*$A$523</f>
        <v>0</v>
      </c>
      <c r="I523" s="16">
        <f>SUM('Daten NWR AS'!H70)/100*$A$523</f>
        <v>0</v>
      </c>
      <c r="J523" s="16">
        <f>SUM('Daten NWR AS'!I70)/100*$A$523</f>
        <v>0</v>
      </c>
      <c r="K523" s="16">
        <f>SUM('Daten NWR AS'!J70)/100*$A$523</f>
        <v>0</v>
      </c>
      <c r="L523" s="16">
        <f>SUM('Daten NWR AS'!K70)/100*$A$523</f>
        <v>0</v>
      </c>
      <c r="M523" s="16">
        <f>SUM('Daten NWR AS'!L70)/100*$A$523</f>
        <v>0</v>
      </c>
      <c r="N523" s="16">
        <f>SUM('Daten NWR AS'!M70)/100*$A$523</f>
        <v>0</v>
      </c>
      <c r="O523" s="16">
        <f>SUM('Daten NWR AS'!N70)/100*$A$523</f>
        <v>0</v>
      </c>
      <c r="P523" s="16">
        <f>SUM('Daten NWR AS'!O70)/100*$A$523</f>
        <v>0</v>
      </c>
      <c r="Q523" s="16">
        <f>SUM('Daten NWR AS'!P70)/100*$A$523</f>
        <v>0</v>
      </c>
      <c r="R523" s="16">
        <f>SUM('Daten NWR AS'!Q70)/100*$A$523</f>
        <v>0</v>
      </c>
      <c r="S523" s="16">
        <f>SUM('Daten NWR AS'!R70)/100*$A$523</f>
        <v>0</v>
      </c>
      <c r="T523" s="16">
        <f>SUM('Daten NWR AS'!S70)/100*$A$523</f>
        <v>0</v>
      </c>
      <c r="U523" s="16">
        <f>SUM('Daten NWR AS'!T70)/100*$A$523</f>
        <v>0</v>
      </c>
      <c r="V523" s="16">
        <f>SUM('Daten NWR AS'!U70)/100*$A$523</f>
        <v>0</v>
      </c>
      <c r="W523" s="16">
        <f>SUM('Daten NWR AS'!V70)/100*$A$523</f>
        <v>0</v>
      </c>
      <c r="X523" s="16">
        <f>SUM('Daten NWR AS'!W70)/100*$A$523</f>
        <v>0</v>
      </c>
      <c r="Y523" s="16">
        <v>1</v>
      </c>
    </row>
    <row r="524" spans="1:25" x14ac:dyDescent="0.25">
      <c r="A524" s="25">
        <v>0</v>
      </c>
      <c r="B524" s="70" t="str">
        <f>'Daten NWR AS'!A71</f>
        <v>Fleisch-Fleischerzeugnisse</v>
      </c>
      <c r="C524" s="79" t="str">
        <f>'Daten NWR AS'!B71</f>
        <v>Schwein Hackfleisch frisch</v>
      </c>
      <c r="D524" s="16">
        <f>SUM('Daten NWR AS'!C71)/100*$A$524</f>
        <v>0</v>
      </c>
      <c r="E524" s="16">
        <f>SUM('Daten NWR AS'!D71)/100*$A$524</f>
        <v>0</v>
      </c>
      <c r="F524" s="16">
        <f>SUM('Daten NWR AS'!E71)/100*$A$524</f>
        <v>0</v>
      </c>
      <c r="G524" s="16">
        <f>SUM('Daten NWR AS'!F71)/100*$A$524</f>
        <v>0</v>
      </c>
      <c r="H524" s="16">
        <f>SUM('Daten NWR AS'!G71)/100*$A$524</f>
        <v>0</v>
      </c>
      <c r="I524" s="16">
        <f>SUM('Daten NWR AS'!H71)/100*$A$524</f>
        <v>0</v>
      </c>
      <c r="J524" s="16">
        <f>SUM('Daten NWR AS'!I71)/100*$A$524</f>
        <v>0</v>
      </c>
      <c r="K524" s="16">
        <f>SUM('Daten NWR AS'!J71)/100*$A$524</f>
        <v>0</v>
      </c>
      <c r="L524" s="16">
        <f>SUM('Daten NWR AS'!K71)/100*$A$524</f>
        <v>0</v>
      </c>
      <c r="M524" s="16">
        <f>SUM('Daten NWR AS'!L71)/100*$A$524</f>
        <v>0</v>
      </c>
      <c r="N524" s="16">
        <f>SUM('Daten NWR AS'!M71)/100*$A$524</f>
        <v>0</v>
      </c>
      <c r="O524" s="16">
        <f>SUM('Daten NWR AS'!N71)/100*$A$524</f>
        <v>0</v>
      </c>
      <c r="P524" s="16">
        <f>SUM('Daten NWR AS'!O71)/100*$A$524</f>
        <v>0</v>
      </c>
      <c r="Q524" s="16">
        <f>SUM('Daten NWR AS'!P71)/100*$A$524</f>
        <v>0</v>
      </c>
      <c r="R524" s="16">
        <f>SUM('Daten NWR AS'!Q71)/100*$A$524</f>
        <v>0</v>
      </c>
      <c r="S524" s="16">
        <f>SUM('Daten NWR AS'!R71)/100*$A$524</f>
        <v>0</v>
      </c>
      <c r="T524" s="16">
        <f>SUM('Daten NWR AS'!S71)/100*$A$524</f>
        <v>0</v>
      </c>
      <c r="U524" s="16">
        <f>SUM('Daten NWR AS'!T71)/100*$A$524</f>
        <v>0</v>
      </c>
      <c r="V524" s="16">
        <f>SUM('Daten NWR AS'!U71)/100*$A$524</f>
        <v>0</v>
      </c>
      <c r="W524" s="16">
        <f>SUM('Daten NWR AS'!V71)/100*$A$524</f>
        <v>0</v>
      </c>
      <c r="X524" s="16">
        <f>SUM('Daten NWR AS'!W71)/100*$A$524</f>
        <v>0</v>
      </c>
      <c r="Y524" s="16">
        <v>1</v>
      </c>
    </row>
    <row r="525" spans="1:25" x14ac:dyDescent="0.25">
      <c r="A525" s="25">
        <v>0</v>
      </c>
      <c r="B525" s="70" t="str">
        <f>'Daten NWR AS'!A72</f>
        <v>Fleisch-Fleischerzeugnisse</v>
      </c>
      <c r="C525" s="79" t="str">
        <f>'Daten NWR AS'!B72</f>
        <v>Schwein Schinkenspeck roh geräuchert</v>
      </c>
      <c r="D525" s="16">
        <f>SUM('Daten NWR AS'!C72)/100*$A$525</f>
        <v>0</v>
      </c>
      <c r="E525" s="16">
        <f>SUM('Daten NWR AS'!D72)/100*$A$525</f>
        <v>0</v>
      </c>
      <c r="F525" s="16">
        <f>SUM('Daten NWR AS'!E72)/100*$A$525</f>
        <v>0</v>
      </c>
      <c r="G525" s="16">
        <f>SUM('Daten NWR AS'!F72)/100*$A$525</f>
        <v>0</v>
      </c>
      <c r="H525" s="16">
        <f>SUM('Daten NWR AS'!G72)/100*$A$525</f>
        <v>0</v>
      </c>
      <c r="I525" s="16">
        <f>SUM('Daten NWR AS'!H72)/100*$A$525</f>
        <v>0</v>
      </c>
      <c r="J525" s="16">
        <f>SUM('Daten NWR AS'!I72)/100*$A$525</f>
        <v>0</v>
      </c>
      <c r="K525" s="16">
        <f>SUM('Daten NWR AS'!J72)/100*$A$525</f>
        <v>0</v>
      </c>
      <c r="L525" s="16">
        <f>SUM('Daten NWR AS'!K72)/100*$A$525</f>
        <v>0</v>
      </c>
      <c r="M525" s="16">
        <f>SUM('Daten NWR AS'!L72)/100*$A$525</f>
        <v>0</v>
      </c>
      <c r="N525" s="16">
        <f>SUM('Daten NWR AS'!M72)/100*$A$525</f>
        <v>0</v>
      </c>
      <c r="O525" s="16">
        <f>SUM('Daten NWR AS'!N72)/100*$A$525</f>
        <v>0</v>
      </c>
      <c r="P525" s="16">
        <f>SUM('Daten NWR AS'!O72)/100*$A$525</f>
        <v>0</v>
      </c>
      <c r="Q525" s="16">
        <f>SUM('Daten NWR AS'!P72)/100*$A$525</f>
        <v>0</v>
      </c>
      <c r="R525" s="16">
        <f>SUM('Daten NWR AS'!Q72)/100*$A$525</f>
        <v>0</v>
      </c>
      <c r="S525" s="16">
        <f>SUM('Daten NWR AS'!R72)/100*$A$525</f>
        <v>0</v>
      </c>
      <c r="T525" s="16">
        <f>SUM('Daten NWR AS'!S72)/100*$A$525</f>
        <v>0</v>
      </c>
      <c r="U525" s="16">
        <f>SUM('Daten NWR AS'!T72)/100*$A$525</f>
        <v>0</v>
      </c>
      <c r="V525" s="16">
        <f>SUM('Daten NWR AS'!U72)/100*$A$525</f>
        <v>0</v>
      </c>
      <c r="W525" s="16">
        <f>SUM('Daten NWR AS'!V72)/100*$A$525</f>
        <v>0</v>
      </c>
      <c r="X525" s="16">
        <f>SUM('Daten NWR AS'!W72)/100*$A$525</f>
        <v>0</v>
      </c>
      <c r="Y525" s="16">
        <v>1</v>
      </c>
    </row>
    <row r="526" spans="1:25" x14ac:dyDescent="0.25">
      <c r="A526" s="25">
        <v>0</v>
      </c>
      <c r="B526" s="70" t="str">
        <f>'Daten NWR AS'!A73</f>
        <v>Fleisch-Fleischerzeugnisse</v>
      </c>
      <c r="C526" s="79" t="str">
        <f>'Daten NWR AS'!B73</f>
        <v>Schwein Schnitzel (mittelfett) frisch</v>
      </c>
      <c r="D526" s="16">
        <f>SUM('Daten NWR AS'!C73)/100*$A$526</f>
        <v>0</v>
      </c>
      <c r="E526" s="16">
        <f>SUM('Daten NWR AS'!D73)/100*$A$526</f>
        <v>0</v>
      </c>
      <c r="F526" s="16">
        <f>SUM('Daten NWR AS'!E73)/100*$A$526</f>
        <v>0</v>
      </c>
      <c r="G526" s="16">
        <f>SUM('Daten NWR AS'!F73)/100*$A$526</f>
        <v>0</v>
      </c>
      <c r="H526" s="16">
        <f>SUM('Daten NWR AS'!G73)/100*$A$526</f>
        <v>0</v>
      </c>
      <c r="I526" s="16">
        <f>SUM('Daten NWR AS'!H73)/100*$A$526</f>
        <v>0</v>
      </c>
      <c r="J526" s="16">
        <f>SUM('Daten NWR AS'!I73)/100*$A$526</f>
        <v>0</v>
      </c>
      <c r="K526" s="16">
        <f>SUM('Daten NWR AS'!J73)/100*$A$526</f>
        <v>0</v>
      </c>
      <c r="L526" s="16">
        <f>SUM('Daten NWR AS'!K73)/100*$A$526</f>
        <v>0</v>
      </c>
      <c r="M526" s="16">
        <f>SUM('Daten NWR AS'!L73)/100*$A$526</f>
        <v>0</v>
      </c>
      <c r="N526" s="16">
        <f>SUM('Daten NWR AS'!M73)/100*$A$526</f>
        <v>0</v>
      </c>
      <c r="O526" s="16">
        <f>SUM('Daten NWR AS'!N73)/100*$A$526</f>
        <v>0</v>
      </c>
      <c r="P526" s="16">
        <f>SUM('Daten NWR AS'!O73)/100*$A$526</f>
        <v>0</v>
      </c>
      <c r="Q526" s="16">
        <f>SUM('Daten NWR AS'!P73)/100*$A$526</f>
        <v>0</v>
      </c>
      <c r="R526" s="16">
        <f>SUM('Daten NWR AS'!Q73)/100*$A$526</f>
        <v>0</v>
      </c>
      <c r="S526" s="16">
        <f>SUM('Daten NWR AS'!R73)/100*$A$526</f>
        <v>0</v>
      </c>
      <c r="T526" s="16">
        <f>SUM('Daten NWR AS'!S73)/100*$A$526</f>
        <v>0</v>
      </c>
      <c r="U526" s="16">
        <f>SUM('Daten NWR AS'!T73)/100*$A$526</f>
        <v>0</v>
      </c>
      <c r="V526" s="16">
        <f>SUM('Daten NWR AS'!U73)/100*$A$526</f>
        <v>0</v>
      </c>
      <c r="W526" s="16">
        <f>SUM('Daten NWR AS'!V73)/100*$A$526</f>
        <v>0</v>
      </c>
      <c r="X526" s="16">
        <f>SUM('Daten NWR AS'!W73)/100*$A$526</f>
        <v>0</v>
      </c>
      <c r="Y526" s="16">
        <v>1</v>
      </c>
    </row>
    <row r="527" spans="1:25" x14ac:dyDescent="0.25">
      <c r="A527" s="25">
        <v>0</v>
      </c>
      <c r="B527" s="70" t="str">
        <f>'Daten NWR AS'!A74</f>
        <v>Fleisch-Fleischerzeugnisse</v>
      </c>
      <c r="C527" s="79" t="str">
        <f>'Daten NWR AS'!B74</f>
        <v>Schwein Speck durchwachsen (Frühstücksspeck)</v>
      </c>
      <c r="D527" s="16">
        <f>SUM('Daten NWR AS'!C74)/100*$A$527</f>
        <v>0</v>
      </c>
      <c r="E527" s="16">
        <f>SUM('Daten NWR AS'!D74)/100*$A$527</f>
        <v>0</v>
      </c>
      <c r="F527" s="16">
        <f>SUM('Daten NWR AS'!E74)/100*$A$527</f>
        <v>0</v>
      </c>
      <c r="G527" s="16">
        <f>SUM('Daten NWR AS'!F74)/100*$A$527</f>
        <v>0</v>
      </c>
      <c r="H527" s="16">
        <f>SUM('Daten NWR AS'!G74)/100*$A$527</f>
        <v>0</v>
      </c>
      <c r="I527" s="16">
        <f>SUM('Daten NWR AS'!H74)/100*$A$527</f>
        <v>0</v>
      </c>
      <c r="J527" s="16">
        <f>SUM('Daten NWR AS'!I74)/100*$A$527</f>
        <v>0</v>
      </c>
      <c r="K527" s="16">
        <f>SUM('Daten NWR AS'!J74)/100*$A$527</f>
        <v>0</v>
      </c>
      <c r="L527" s="16">
        <f>SUM('Daten NWR AS'!K74)/100*$A$527</f>
        <v>0</v>
      </c>
      <c r="M527" s="16">
        <f>SUM('Daten NWR AS'!L74)/100*$A$527</f>
        <v>0</v>
      </c>
      <c r="N527" s="16">
        <f>SUM('Daten NWR AS'!M74)/100*$A$527</f>
        <v>0</v>
      </c>
      <c r="O527" s="16">
        <f>SUM('Daten NWR AS'!N74)/100*$A$527</f>
        <v>0</v>
      </c>
      <c r="P527" s="16">
        <f>SUM('Daten NWR AS'!O74)/100*$A$527</f>
        <v>0</v>
      </c>
      <c r="Q527" s="16">
        <f>SUM('Daten NWR AS'!P74)/100*$A$527</f>
        <v>0</v>
      </c>
      <c r="R527" s="16">
        <f>SUM('Daten NWR AS'!Q74)/100*$A$527</f>
        <v>0</v>
      </c>
      <c r="S527" s="16">
        <f>SUM('Daten NWR AS'!R74)/100*$A$527</f>
        <v>0</v>
      </c>
      <c r="T527" s="16">
        <f>SUM('Daten NWR AS'!S74)/100*$A$527</f>
        <v>0</v>
      </c>
      <c r="U527" s="16">
        <f>SUM('Daten NWR AS'!T74)/100*$A$527</f>
        <v>0</v>
      </c>
      <c r="V527" s="16">
        <f>SUM('Daten NWR AS'!U74)/100*$A$527</f>
        <v>0</v>
      </c>
      <c r="W527" s="16">
        <f>SUM('Daten NWR AS'!V74)/100*$A$527</f>
        <v>0</v>
      </c>
      <c r="X527" s="16">
        <f>SUM('Daten NWR AS'!W74)/100*$A$527</f>
        <v>0</v>
      </c>
      <c r="Y527" s="16">
        <v>1</v>
      </c>
    </row>
    <row r="528" spans="1:25" x14ac:dyDescent="0.25">
      <c r="A528" s="25">
        <v>0</v>
      </c>
      <c r="B528" s="70" t="str">
        <f>'Daten NWR AS'!A75</f>
        <v>Fleisch-Fleischerzeugnisse</v>
      </c>
      <c r="C528" s="79" t="str">
        <f>'Daten NWR AS'!B75</f>
        <v>Schweineschnitzel paniert, gebraten</v>
      </c>
      <c r="D528" s="16">
        <f>SUM('Daten NWR AS'!C75)/100*$A$528</f>
        <v>0</v>
      </c>
      <c r="E528" s="16">
        <f>SUM('Daten NWR AS'!D75)/100*$A$528</f>
        <v>0</v>
      </c>
      <c r="F528" s="16">
        <f>SUM('Daten NWR AS'!E75)/100*$A$528</f>
        <v>0</v>
      </c>
      <c r="G528" s="16">
        <f>SUM('Daten NWR AS'!F75)/100*$A$528</f>
        <v>0</v>
      </c>
      <c r="H528" s="16">
        <f>SUM('Daten NWR AS'!G75)/100*$A$528</f>
        <v>0</v>
      </c>
      <c r="I528" s="16">
        <f>SUM('Daten NWR AS'!H75)/100*$A$528</f>
        <v>0</v>
      </c>
      <c r="J528" s="16">
        <f>SUM('Daten NWR AS'!I75)/100*$A$528</f>
        <v>0</v>
      </c>
      <c r="K528" s="16">
        <f>SUM('Daten NWR AS'!J75)/100*$A$528</f>
        <v>0</v>
      </c>
      <c r="L528" s="16">
        <f>SUM('Daten NWR AS'!K75)/100*$A$528</f>
        <v>0</v>
      </c>
      <c r="M528" s="16">
        <f>SUM('Daten NWR AS'!L75)/100*$A$528</f>
        <v>0</v>
      </c>
      <c r="N528" s="16">
        <f>SUM('Daten NWR AS'!M75)/100*$A$528</f>
        <v>0</v>
      </c>
      <c r="O528" s="16">
        <f>SUM('Daten NWR AS'!N75)/100*$A$528</f>
        <v>0</v>
      </c>
      <c r="P528" s="16">
        <f>SUM('Daten NWR AS'!O75)/100*$A$528</f>
        <v>0</v>
      </c>
      <c r="Q528" s="16">
        <f>SUM('Daten NWR AS'!P75)/100*$A$528</f>
        <v>0</v>
      </c>
      <c r="R528" s="16">
        <f>SUM('Daten NWR AS'!Q75)/100*$A$528</f>
        <v>0</v>
      </c>
      <c r="S528" s="16">
        <f>SUM('Daten NWR AS'!R75)/100*$A$528</f>
        <v>0</v>
      </c>
      <c r="T528" s="16">
        <f>SUM('Daten NWR AS'!S75)/100*$A$528</f>
        <v>0</v>
      </c>
      <c r="U528" s="16">
        <f>SUM('Daten NWR AS'!T75)/100*$A$528</f>
        <v>0</v>
      </c>
      <c r="V528" s="16">
        <f>SUM('Daten NWR AS'!U75)/100*$A$528</f>
        <v>0</v>
      </c>
      <c r="W528" s="16">
        <f>SUM('Daten NWR AS'!V75)/100*$A$528</f>
        <v>0</v>
      </c>
      <c r="X528" s="16">
        <f>SUM('Daten NWR AS'!W75)/100*$A$528</f>
        <v>0</v>
      </c>
      <c r="Y528" s="16">
        <v>1</v>
      </c>
    </row>
    <row r="529" spans="1:25" x14ac:dyDescent="0.25">
      <c r="A529" s="25">
        <v>0</v>
      </c>
      <c r="B529" s="70" t="str">
        <f>'Daten NWR AS'!A76</f>
        <v>Fleisch-Fleischerzeugnisse</v>
      </c>
      <c r="C529" s="79" t="str">
        <f>'Daten NWR AS'!B76</f>
        <v>Schweineschnitzel paniert, gebraten (Zubereitung Gastronomie)</v>
      </c>
      <c r="D529" s="16">
        <f>SUM('Daten NWR AS'!C76)/100*$A$529</f>
        <v>0</v>
      </c>
      <c r="E529" s="16">
        <f>SUM('Daten NWR AS'!D76)/100*$A$529</f>
        <v>0</v>
      </c>
      <c r="F529" s="16">
        <f>SUM('Daten NWR AS'!E76)/100*$A$529</f>
        <v>0</v>
      </c>
      <c r="G529" s="16">
        <f>SUM('Daten NWR AS'!F76)/100*$A$529</f>
        <v>0</v>
      </c>
      <c r="H529" s="16">
        <f>SUM('Daten NWR AS'!G76)/100*$A$529</f>
        <v>0</v>
      </c>
      <c r="I529" s="16">
        <f>SUM('Daten NWR AS'!H76)/100*$A$529</f>
        <v>0</v>
      </c>
      <c r="J529" s="16">
        <f>SUM('Daten NWR AS'!I76)/100*$A$529</f>
        <v>0</v>
      </c>
      <c r="K529" s="16">
        <f>SUM('Daten NWR AS'!J76)/100*$A$529</f>
        <v>0</v>
      </c>
      <c r="L529" s="16">
        <f>SUM('Daten NWR AS'!K76)/100*$A$529</f>
        <v>0</v>
      </c>
      <c r="M529" s="16">
        <f>SUM('Daten NWR AS'!L76)/100*$A$529</f>
        <v>0</v>
      </c>
      <c r="N529" s="16">
        <f>SUM('Daten NWR AS'!M76)/100*$A$529</f>
        <v>0</v>
      </c>
      <c r="O529" s="16">
        <f>SUM('Daten NWR AS'!N76)/100*$A$529</f>
        <v>0</v>
      </c>
      <c r="P529" s="16">
        <f>SUM('Daten NWR AS'!O76)/100*$A$529</f>
        <v>0</v>
      </c>
      <c r="Q529" s="16">
        <f>SUM('Daten NWR AS'!P76)/100*$A$529</f>
        <v>0</v>
      </c>
      <c r="R529" s="16">
        <f>SUM('Daten NWR AS'!Q76)/100*$A$529</f>
        <v>0</v>
      </c>
      <c r="S529" s="16">
        <f>SUM('Daten NWR AS'!R76)/100*$A$529</f>
        <v>0</v>
      </c>
      <c r="T529" s="16">
        <f>SUM('Daten NWR AS'!S76)/100*$A$529</f>
        <v>0</v>
      </c>
      <c r="U529" s="16">
        <f>SUM('Daten NWR AS'!T76)/100*$A$529</f>
        <v>0</v>
      </c>
      <c r="V529" s="16">
        <f>SUM('Daten NWR AS'!U76)/100*$A$529</f>
        <v>0</v>
      </c>
      <c r="W529" s="16">
        <f>SUM('Daten NWR AS'!V76)/100*$A$529</f>
        <v>0</v>
      </c>
      <c r="X529" s="16">
        <f>SUM('Daten NWR AS'!W76)/100*$A$529</f>
        <v>0</v>
      </c>
      <c r="Y529" s="16">
        <v>1</v>
      </c>
    </row>
    <row r="530" spans="1:25" x14ac:dyDescent="0.25">
      <c r="A530" s="25">
        <v>0</v>
      </c>
      <c r="B530" s="70" t="str">
        <f>'Daten NWR AS'!A77</f>
        <v>Fleisch-Fleischerzeugnisse</v>
      </c>
      <c r="C530" s="79" t="str">
        <f>'Daten NWR AS'!B77</f>
        <v>Streichmettwurst</v>
      </c>
      <c r="D530" s="16">
        <f>SUM('Daten NWR AS'!C77)/100*$A$530</f>
        <v>0</v>
      </c>
      <c r="E530" s="16">
        <f>SUM('Daten NWR AS'!D77)/100*$A$530</f>
        <v>0</v>
      </c>
      <c r="F530" s="16">
        <f>SUM('Daten NWR AS'!E77)/100*$A$530</f>
        <v>0</v>
      </c>
      <c r="G530" s="16">
        <f>SUM('Daten NWR AS'!F77)/100*$A$530</f>
        <v>0</v>
      </c>
      <c r="H530" s="16">
        <f>SUM('Daten NWR AS'!G77)/100*$A$530</f>
        <v>0</v>
      </c>
      <c r="I530" s="16">
        <f>SUM('Daten NWR AS'!H77)/100*$A$530</f>
        <v>0</v>
      </c>
      <c r="J530" s="16">
        <f>SUM('Daten NWR AS'!I77)/100*$A$530</f>
        <v>0</v>
      </c>
      <c r="K530" s="16">
        <f>SUM('Daten NWR AS'!J77)/100*$A$530</f>
        <v>0</v>
      </c>
      <c r="L530" s="16">
        <f>SUM('Daten NWR AS'!K77)/100*$A$530</f>
        <v>0</v>
      </c>
      <c r="M530" s="16">
        <f>SUM('Daten NWR AS'!L77)/100*$A$530</f>
        <v>0</v>
      </c>
      <c r="N530" s="16">
        <f>SUM('Daten NWR AS'!M77)/100*$A$530</f>
        <v>0</v>
      </c>
      <c r="O530" s="16">
        <f>SUM('Daten NWR AS'!N77)/100*$A$530</f>
        <v>0</v>
      </c>
      <c r="P530" s="16">
        <f>SUM('Daten NWR AS'!O77)/100*$A$530</f>
        <v>0</v>
      </c>
      <c r="Q530" s="16">
        <f>SUM('Daten NWR AS'!P77)/100*$A$530</f>
        <v>0</v>
      </c>
      <c r="R530" s="16">
        <f>SUM('Daten NWR AS'!Q77)/100*$A$530</f>
        <v>0</v>
      </c>
      <c r="S530" s="16">
        <f>SUM('Daten NWR AS'!R77)/100*$A$530</f>
        <v>0</v>
      </c>
      <c r="T530" s="16">
        <f>SUM('Daten NWR AS'!S77)/100*$A$530</f>
        <v>0</v>
      </c>
      <c r="U530" s="16">
        <f>SUM('Daten NWR AS'!T77)/100*$A$530</f>
        <v>0</v>
      </c>
      <c r="V530" s="16">
        <f>SUM('Daten NWR AS'!U77)/100*$A$530</f>
        <v>0</v>
      </c>
      <c r="W530" s="16">
        <f>SUM('Daten NWR AS'!V77)/100*$A$530</f>
        <v>0</v>
      </c>
      <c r="X530" s="16">
        <f>SUM('Daten NWR AS'!W77)/100*$A$530</f>
        <v>0</v>
      </c>
      <c r="Y530" s="16">
        <v>1</v>
      </c>
    </row>
    <row r="531" spans="1:25" x14ac:dyDescent="0.25">
      <c r="A531" s="25">
        <v>0</v>
      </c>
      <c r="B531" s="70" t="str">
        <f>'Daten NWR AS'!A78</f>
        <v>Fleisch-Fleischerzeugnisse</v>
      </c>
      <c r="C531" s="79" t="str">
        <f>'Daten NWR AS'!B78</f>
        <v>Streichmettwurst</v>
      </c>
      <c r="D531" s="16">
        <f>SUM('Daten NWR AS'!C78)/100*$A$531</f>
        <v>0</v>
      </c>
      <c r="E531" s="16">
        <f>SUM('Daten NWR AS'!D78)/100*$A$531</f>
        <v>0</v>
      </c>
      <c r="F531" s="16">
        <f>SUM('Daten NWR AS'!E78)/100*$A$531</f>
        <v>0</v>
      </c>
      <c r="G531" s="16">
        <f>SUM('Daten NWR AS'!F78)/100*$A$531</f>
        <v>0</v>
      </c>
      <c r="H531" s="16">
        <f>SUM('Daten NWR AS'!G78)/100*$A$531</f>
        <v>0</v>
      </c>
      <c r="I531" s="16">
        <f>SUM('Daten NWR AS'!H78)/100*$A$531</f>
        <v>0</v>
      </c>
      <c r="J531" s="16">
        <f>SUM('Daten NWR AS'!I78)/100*$A$531</f>
        <v>0</v>
      </c>
      <c r="K531" s="16">
        <f>SUM('Daten NWR AS'!J78)/100*$A$531</f>
        <v>0</v>
      </c>
      <c r="L531" s="16">
        <f>SUM('Daten NWR AS'!K78)/100*$A$531</f>
        <v>0</v>
      </c>
      <c r="M531" s="16">
        <f>SUM('Daten NWR AS'!L78)/100*$A$531</f>
        <v>0</v>
      </c>
      <c r="N531" s="16">
        <f>SUM('Daten NWR AS'!M78)/100*$A$531</f>
        <v>0</v>
      </c>
      <c r="O531" s="16">
        <f>SUM('Daten NWR AS'!N78)/100*$A$531</f>
        <v>0</v>
      </c>
      <c r="P531" s="16">
        <f>SUM('Daten NWR AS'!O78)/100*$A$531</f>
        <v>0</v>
      </c>
      <c r="Q531" s="16">
        <f>SUM('Daten NWR AS'!P78)/100*$A$531</f>
        <v>0</v>
      </c>
      <c r="R531" s="16">
        <f>SUM('Daten NWR AS'!Q78)/100*$A$531</f>
        <v>0</v>
      </c>
      <c r="S531" s="16">
        <f>SUM('Daten NWR AS'!R78)/100*$A$531</f>
        <v>0</v>
      </c>
      <c r="T531" s="16">
        <f>SUM('Daten NWR AS'!S78)/100*$A$531</f>
        <v>0</v>
      </c>
      <c r="U531" s="16">
        <f>SUM('Daten NWR AS'!T78)/100*$A$531</f>
        <v>0</v>
      </c>
      <c r="V531" s="16">
        <f>SUM('Daten NWR AS'!U78)/100*$A$531</f>
        <v>0</v>
      </c>
      <c r="W531" s="16">
        <f>SUM('Daten NWR AS'!V78)/100*$A$531</f>
        <v>0</v>
      </c>
      <c r="X531" s="16">
        <f>SUM('Daten NWR AS'!W78)/100*$A$531</f>
        <v>0</v>
      </c>
      <c r="Y531" s="16">
        <v>1</v>
      </c>
    </row>
    <row r="532" spans="1:25" x14ac:dyDescent="0.25">
      <c r="A532" s="25">
        <v>0</v>
      </c>
      <c r="B532" s="70" t="str">
        <f>'Daten NWR AS'!A79</f>
        <v>Fleisch-Fleischerzeugnisse</v>
      </c>
      <c r="C532" s="79" t="str">
        <f>'Daten NWR AS'!B79</f>
        <v>Weisswurst Münchener</v>
      </c>
      <c r="D532" s="16">
        <f>SUM('Daten NWR AS'!C79)/100*$A$532</f>
        <v>0</v>
      </c>
      <c r="E532" s="16">
        <f>SUM('Daten NWR AS'!D79)/100*$A$532</f>
        <v>0</v>
      </c>
      <c r="F532" s="16">
        <f>SUM('Daten NWR AS'!E79)/100*$A$532</f>
        <v>0</v>
      </c>
      <c r="G532" s="16">
        <f>SUM('Daten NWR AS'!F79)/100*$A$532</f>
        <v>0</v>
      </c>
      <c r="H532" s="16">
        <f>SUM('Daten NWR AS'!G79)/100*$A$532</f>
        <v>0</v>
      </c>
      <c r="I532" s="16">
        <f>SUM('Daten NWR AS'!H79)/100*$A$532</f>
        <v>0</v>
      </c>
      <c r="J532" s="16">
        <f>SUM('Daten NWR AS'!I79)/100*$A$532</f>
        <v>0</v>
      </c>
      <c r="K532" s="16">
        <f>SUM('Daten NWR AS'!J79)/100*$A$532</f>
        <v>0</v>
      </c>
      <c r="L532" s="16">
        <f>SUM('Daten NWR AS'!K79)/100*$A$532</f>
        <v>0</v>
      </c>
      <c r="M532" s="16">
        <f>SUM('Daten NWR AS'!L79)/100*$A$532</f>
        <v>0</v>
      </c>
      <c r="N532" s="16">
        <f>SUM('Daten NWR AS'!M79)/100*$A$532</f>
        <v>0</v>
      </c>
      <c r="O532" s="16">
        <f>SUM('Daten NWR AS'!N79)/100*$A$532</f>
        <v>0</v>
      </c>
      <c r="P532" s="16">
        <f>SUM('Daten NWR AS'!O79)/100*$A$532</f>
        <v>0</v>
      </c>
      <c r="Q532" s="16">
        <f>SUM('Daten NWR AS'!P79)/100*$A$532</f>
        <v>0</v>
      </c>
      <c r="R532" s="16">
        <f>SUM('Daten NWR AS'!Q79)/100*$A$532</f>
        <v>0</v>
      </c>
      <c r="S532" s="16">
        <f>SUM('Daten NWR AS'!R79)/100*$A$532</f>
        <v>0</v>
      </c>
      <c r="T532" s="16">
        <f>SUM('Daten NWR AS'!S79)/100*$A$532</f>
        <v>0</v>
      </c>
      <c r="U532" s="16">
        <f>SUM('Daten NWR AS'!T79)/100*$A$532</f>
        <v>0</v>
      </c>
      <c r="V532" s="16">
        <f>SUM('Daten NWR AS'!U79)/100*$A$532</f>
        <v>0</v>
      </c>
      <c r="W532" s="16">
        <f>SUM('Daten NWR AS'!V79)/100*$A$532</f>
        <v>0</v>
      </c>
      <c r="X532" s="16">
        <f>SUM('Daten NWR AS'!W79)/100*$A$532</f>
        <v>0</v>
      </c>
      <c r="Y532" s="16">
        <v>1</v>
      </c>
    </row>
    <row r="533" spans="1:25" x14ac:dyDescent="0.25">
      <c r="A533" s="25">
        <v>0</v>
      </c>
      <c r="B533" s="70" t="str">
        <f>'Daten NWR AS'!A80</f>
        <v>Fleisch-Fleischerzeugnisse</v>
      </c>
      <c r="C533" s="79" t="str">
        <f>'Daten NWR AS'!B80</f>
        <v>Wiener Würstchen</v>
      </c>
      <c r="D533" s="16">
        <f>SUM('Daten NWR AS'!C80)/100*$A$533</f>
        <v>0</v>
      </c>
      <c r="E533" s="16">
        <f>SUM('Daten NWR AS'!D80)/100*$A$533</f>
        <v>0</v>
      </c>
      <c r="F533" s="16">
        <f>SUM('Daten NWR AS'!E80)/100*$A$533</f>
        <v>0</v>
      </c>
      <c r="G533" s="16">
        <f>SUM('Daten NWR AS'!F80)/100*$A$533</f>
        <v>0</v>
      </c>
      <c r="H533" s="16">
        <f>SUM('Daten NWR AS'!G80)/100*$A$533</f>
        <v>0</v>
      </c>
      <c r="I533" s="16">
        <f>SUM('Daten NWR AS'!H80)/100*$A$533</f>
        <v>0</v>
      </c>
      <c r="J533" s="16">
        <f>SUM('Daten NWR AS'!I80)/100*$A$533</f>
        <v>0</v>
      </c>
      <c r="K533" s="16">
        <f>SUM('Daten NWR AS'!J80)/100*$A$533</f>
        <v>0</v>
      </c>
      <c r="L533" s="16">
        <f>SUM('Daten NWR AS'!K80)/100*$A$533</f>
        <v>0</v>
      </c>
      <c r="M533" s="16">
        <f>SUM('Daten NWR AS'!L80)/100*$A$533</f>
        <v>0</v>
      </c>
      <c r="N533" s="16">
        <f>SUM('Daten NWR AS'!M80)/100*$A$533</f>
        <v>0</v>
      </c>
      <c r="O533" s="16">
        <f>SUM('Daten NWR AS'!N80)/100*$A$533</f>
        <v>0</v>
      </c>
      <c r="P533" s="16">
        <f>SUM('Daten NWR AS'!O80)/100*$A$533</f>
        <v>0</v>
      </c>
      <c r="Q533" s="16">
        <f>SUM('Daten NWR AS'!P80)/100*$A$533</f>
        <v>0</v>
      </c>
      <c r="R533" s="16">
        <f>SUM('Daten NWR AS'!Q80)/100*$A$533</f>
        <v>0</v>
      </c>
      <c r="S533" s="16">
        <f>SUM('Daten NWR AS'!R80)/100*$A$533</f>
        <v>0</v>
      </c>
      <c r="T533" s="16">
        <f>SUM('Daten NWR AS'!S80)/100*$A$533</f>
        <v>0</v>
      </c>
      <c r="U533" s="16">
        <f>SUM('Daten NWR AS'!T80)/100*$A$533</f>
        <v>0</v>
      </c>
      <c r="V533" s="16">
        <f>SUM('Daten NWR AS'!U80)/100*$A$533</f>
        <v>0</v>
      </c>
      <c r="W533" s="16">
        <f>SUM('Daten NWR AS'!V80)/100*$A$533</f>
        <v>0</v>
      </c>
      <c r="X533" s="16">
        <f>SUM('Daten NWR AS'!W80)/100*$A$533</f>
        <v>0</v>
      </c>
      <c r="Y533" s="16">
        <v>1</v>
      </c>
    </row>
    <row r="534" spans="1:25" x14ac:dyDescent="0.25">
      <c r="A534" s="25">
        <v>0</v>
      </c>
      <c r="B534" s="70" t="str">
        <f>'Daten NWR AS'!A81</f>
        <v>Früchte, Obst, Obsterzeugnisse</v>
      </c>
      <c r="C534" s="79" t="str">
        <f>'Daten NWR AS'!B81</f>
        <v>Acerola getrocknet</v>
      </c>
      <c r="D534" s="16">
        <f>SUM('Daten NWR AS'!C81)/100*$A$534</f>
        <v>0</v>
      </c>
      <c r="E534" s="16">
        <f>SUM('Daten NWR AS'!D81)/100*$A$534</f>
        <v>0</v>
      </c>
      <c r="F534" s="16">
        <f>SUM('Daten NWR AS'!E81)/100*$A$534</f>
        <v>0</v>
      </c>
      <c r="G534" s="16">
        <f>SUM('Daten NWR AS'!F81)/100*$A$534</f>
        <v>0</v>
      </c>
      <c r="H534" s="16">
        <f>SUM('Daten NWR AS'!G81)/100*$A$534</f>
        <v>0</v>
      </c>
      <c r="I534" s="16">
        <f>SUM('Daten NWR AS'!H81)/100*$A$534</f>
        <v>0</v>
      </c>
      <c r="J534" s="16">
        <f>SUM('Daten NWR AS'!I81)/100*$A$534</f>
        <v>0</v>
      </c>
      <c r="K534" s="16">
        <f>SUM('Daten NWR AS'!J81)/100*$A$534</f>
        <v>0</v>
      </c>
      <c r="L534" s="16">
        <f>SUM('Daten NWR AS'!K81)/100*$A$534</f>
        <v>0</v>
      </c>
      <c r="M534" s="16">
        <f>SUM('Daten NWR AS'!L81)/100*$A$534</f>
        <v>0</v>
      </c>
      <c r="N534" s="16">
        <f>SUM('Daten NWR AS'!M81)/100*$A$534</f>
        <v>0</v>
      </c>
      <c r="O534" s="16">
        <f>SUM('Daten NWR AS'!N81)/100*$A$534</f>
        <v>0</v>
      </c>
      <c r="P534" s="16">
        <f>SUM('Daten NWR AS'!O81)/100*$A$534</f>
        <v>0</v>
      </c>
      <c r="Q534" s="16">
        <f>SUM('Daten NWR AS'!P81)/100*$A$534</f>
        <v>0</v>
      </c>
      <c r="R534" s="16">
        <f>SUM('Daten NWR AS'!Q81)/100*$A$534</f>
        <v>0</v>
      </c>
      <c r="S534" s="16">
        <f>SUM('Daten NWR AS'!R81)/100*$A$534</f>
        <v>0</v>
      </c>
      <c r="T534" s="16">
        <f>SUM('Daten NWR AS'!S81)/100*$A$534</f>
        <v>0</v>
      </c>
      <c r="U534" s="16">
        <f>SUM('Daten NWR AS'!T81)/100*$A$534</f>
        <v>0</v>
      </c>
      <c r="V534" s="16">
        <f>SUM('Daten NWR AS'!U81)/100*$A$534</f>
        <v>0</v>
      </c>
      <c r="W534" s="16">
        <f>SUM('Daten NWR AS'!V81)/100*$A$534</f>
        <v>0</v>
      </c>
      <c r="X534" s="16">
        <f>SUM('Daten NWR AS'!W81)/100*$A$534</f>
        <v>0</v>
      </c>
      <c r="Y534" s="16">
        <v>1</v>
      </c>
    </row>
    <row r="535" spans="1:25" x14ac:dyDescent="0.25">
      <c r="A535" s="25">
        <v>0</v>
      </c>
      <c r="B535" s="70" t="str">
        <f>'Daten NWR AS'!A82</f>
        <v>Früchte, Obst, Obsterzeugnisse</v>
      </c>
      <c r="C535" s="79" t="str">
        <f>'Daten NWR AS'!B82</f>
        <v>Ananas frisch</v>
      </c>
      <c r="D535" s="16">
        <f>SUM('Daten NWR AS'!C82)/100*$A$535</f>
        <v>0</v>
      </c>
      <c r="E535" s="16">
        <f>SUM('Daten NWR AS'!D82)/100*$A$535</f>
        <v>0</v>
      </c>
      <c r="F535" s="16">
        <f>SUM('Daten NWR AS'!E82)/100*$A$535</f>
        <v>0</v>
      </c>
      <c r="G535" s="16">
        <f>SUM('Daten NWR AS'!F82)/100*$A$535</f>
        <v>0</v>
      </c>
      <c r="H535" s="16">
        <f>SUM('Daten NWR AS'!G82)/100*$A$535</f>
        <v>0</v>
      </c>
      <c r="I535" s="16">
        <f>SUM('Daten NWR AS'!H82)/100*$A$535</f>
        <v>0</v>
      </c>
      <c r="J535" s="16">
        <f>SUM('Daten NWR AS'!I82)/100*$A$535</f>
        <v>0</v>
      </c>
      <c r="K535" s="16">
        <f>SUM('Daten NWR AS'!J82)/100*$A$535</f>
        <v>0</v>
      </c>
      <c r="L535" s="16">
        <f>SUM('Daten NWR AS'!K82)/100*$A$535</f>
        <v>0</v>
      </c>
      <c r="M535" s="16">
        <f>SUM('Daten NWR AS'!L82)/100*$A$535</f>
        <v>0</v>
      </c>
      <c r="N535" s="16">
        <f>SUM('Daten NWR AS'!M82)/100*$A$535</f>
        <v>0</v>
      </c>
      <c r="O535" s="16">
        <f>SUM('Daten NWR AS'!N82)/100*$A$535</f>
        <v>0</v>
      </c>
      <c r="P535" s="16">
        <f>SUM('Daten NWR AS'!O82)/100*$A$535</f>
        <v>0</v>
      </c>
      <c r="Q535" s="16">
        <f>SUM('Daten NWR AS'!P82)/100*$A$535</f>
        <v>0</v>
      </c>
      <c r="R535" s="16">
        <f>SUM('Daten NWR AS'!Q82)/100*$A$535</f>
        <v>0</v>
      </c>
      <c r="S535" s="16">
        <f>SUM('Daten NWR AS'!R82)/100*$A$535</f>
        <v>0</v>
      </c>
      <c r="T535" s="16">
        <f>SUM('Daten NWR AS'!S82)/100*$A$535</f>
        <v>0</v>
      </c>
      <c r="U535" s="16">
        <f>SUM('Daten NWR AS'!T82)/100*$A$535</f>
        <v>0</v>
      </c>
      <c r="V535" s="16">
        <f>SUM('Daten NWR AS'!U82)/100*$A$535</f>
        <v>0</v>
      </c>
      <c r="W535" s="16">
        <f>SUM('Daten NWR AS'!V82)/100*$A$535</f>
        <v>0</v>
      </c>
      <c r="X535" s="16">
        <f>SUM('Daten NWR AS'!W82)/100*$A$535</f>
        <v>0</v>
      </c>
      <c r="Y535" s="16">
        <v>1</v>
      </c>
    </row>
    <row r="536" spans="1:25" x14ac:dyDescent="0.25">
      <c r="A536" s="25">
        <v>0</v>
      </c>
      <c r="B536" s="70" t="str">
        <f>'Daten NWR AS'!A83</f>
        <v>Früchte, Obst, Obsterzeugnisse</v>
      </c>
      <c r="C536" s="79" t="str">
        <f>'Daten NWR AS'!B83</f>
        <v>Apfel</v>
      </c>
      <c r="D536" s="16">
        <f>SUM('Daten NWR AS'!C83)/100*$A$536</f>
        <v>0</v>
      </c>
      <c r="E536" s="16">
        <f>SUM('Daten NWR AS'!D83)/100*$A$536</f>
        <v>0</v>
      </c>
      <c r="F536" s="16">
        <f>SUM('Daten NWR AS'!E83)/100*$A$536</f>
        <v>0</v>
      </c>
      <c r="G536" s="16">
        <f>SUM('Daten NWR AS'!F83)/100*$A$536</f>
        <v>0</v>
      </c>
      <c r="H536" s="16">
        <f>SUM('Daten NWR AS'!G83)/100*$A$536</f>
        <v>0</v>
      </c>
      <c r="I536" s="16">
        <f>SUM('Daten NWR AS'!H83)/100*$A$536</f>
        <v>0</v>
      </c>
      <c r="J536" s="16">
        <f>SUM('Daten NWR AS'!I83)/100*$A$536</f>
        <v>0</v>
      </c>
      <c r="K536" s="16">
        <f>SUM('Daten NWR AS'!J83)/100*$A$536</f>
        <v>0</v>
      </c>
      <c r="L536" s="16">
        <f>SUM('Daten NWR AS'!K83)/100*$A$536</f>
        <v>0</v>
      </c>
      <c r="M536" s="16">
        <f>SUM('Daten NWR AS'!L83)/100*$A$536</f>
        <v>0</v>
      </c>
      <c r="N536" s="16">
        <f>SUM('Daten NWR AS'!M83)/100*$A$536</f>
        <v>0</v>
      </c>
      <c r="O536" s="16">
        <f>SUM('Daten NWR AS'!N83)/100*$A$536</f>
        <v>0</v>
      </c>
      <c r="P536" s="16">
        <f>SUM('Daten NWR AS'!O83)/100*$A$536</f>
        <v>0</v>
      </c>
      <c r="Q536" s="16">
        <f>SUM('Daten NWR AS'!P83)/100*$A$536</f>
        <v>0</v>
      </c>
      <c r="R536" s="16">
        <f>SUM('Daten NWR AS'!Q83)/100*$A$536</f>
        <v>0</v>
      </c>
      <c r="S536" s="16">
        <f>SUM('Daten NWR AS'!R83)/100*$A$536</f>
        <v>0</v>
      </c>
      <c r="T536" s="16">
        <f>SUM('Daten NWR AS'!S83)/100*$A$536</f>
        <v>0</v>
      </c>
      <c r="U536" s="16">
        <f>SUM('Daten NWR AS'!T83)/100*$A$536</f>
        <v>0</v>
      </c>
      <c r="V536" s="16">
        <f>SUM('Daten NWR AS'!U83)/100*$A$536</f>
        <v>0</v>
      </c>
      <c r="W536" s="16">
        <f>SUM('Daten NWR AS'!V83)/100*$A$536</f>
        <v>0</v>
      </c>
      <c r="X536" s="16">
        <f>SUM('Daten NWR AS'!W83)/100*$A$536</f>
        <v>0</v>
      </c>
      <c r="Y536" s="16">
        <v>1</v>
      </c>
    </row>
    <row r="537" spans="1:25" x14ac:dyDescent="0.25">
      <c r="A537" s="25">
        <v>0</v>
      </c>
      <c r="B537" s="70" t="str">
        <f>'Daten NWR AS'!A84</f>
        <v>Früchte, Obst, Obsterzeugnisse</v>
      </c>
      <c r="C537" s="79" t="str">
        <f>'Daten NWR AS'!B84</f>
        <v>Aprikose</v>
      </c>
      <c r="D537" s="16">
        <f>SUM('Daten NWR AS'!C84)/100*$A$537</f>
        <v>0</v>
      </c>
      <c r="E537" s="16">
        <f>SUM('Daten NWR AS'!D84)/100*$A$537</f>
        <v>0</v>
      </c>
      <c r="F537" s="16">
        <f>SUM('Daten NWR AS'!E84)/100*$A$537</f>
        <v>0</v>
      </c>
      <c r="G537" s="16">
        <f>SUM('Daten NWR AS'!F84)/100*$A$537</f>
        <v>0</v>
      </c>
      <c r="H537" s="16">
        <f>SUM('Daten NWR AS'!G84)/100*$A$537</f>
        <v>0</v>
      </c>
      <c r="I537" s="16">
        <f>SUM('Daten NWR AS'!H84)/100*$A$537</f>
        <v>0</v>
      </c>
      <c r="J537" s="16">
        <f>SUM('Daten NWR AS'!I84)/100*$A$537</f>
        <v>0</v>
      </c>
      <c r="K537" s="16">
        <f>SUM('Daten NWR AS'!J84)/100*$A$537</f>
        <v>0</v>
      </c>
      <c r="L537" s="16">
        <f>SUM('Daten NWR AS'!K84)/100*$A$537</f>
        <v>0</v>
      </c>
      <c r="M537" s="16">
        <f>SUM('Daten NWR AS'!L84)/100*$A$537</f>
        <v>0</v>
      </c>
      <c r="N537" s="16">
        <f>SUM('Daten NWR AS'!M84)/100*$A$537</f>
        <v>0</v>
      </c>
      <c r="O537" s="16">
        <f>SUM('Daten NWR AS'!N84)/100*$A$537</f>
        <v>0</v>
      </c>
      <c r="P537" s="16">
        <f>SUM('Daten NWR AS'!O84)/100*$A$537</f>
        <v>0</v>
      </c>
      <c r="Q537" s="16">
        <f>SUM('Daten NWR AS'!P84)/100*$A$537</f>
        <v>0</v>
      </c>
      <c r="R537" s="16">
        <f>SUM('Daten NWR AS'!Q84)/100*$A$537</f>
        <v>0</v>
      </c>
      <c r="S537" s="16">
        <f>SUM('Daten NWR AS'!R84)/100*$A$537</f>
        <v>0</v>
      </c>
      <c r="T537" s="16">
        <f>SUM('Daten NWR AS'!S84)/100*$A$537</f>
        <v>0</v>
      </c>
      <c r="U537" s="16">
        <f>SUM('Daten NWR AS'!T84)/100*$A$537</f>
        <v>0</v>
      </c>
      <c r="V537" s="16">
        <f>SUM('Daten NWR AS'!U84)/100*$A$537</f>
        <v>0</v>
      </c>
      <c r="W537" s="16">
        <f>SUM('Daten NWR AS'!V84)/100*$A$537</f>
        <v>0</v>
      </c>
      <c r="X537" s="16">
        <f>SUM('Daten NWR AS'!W84)/100*$A$537</f>
        <v>0</v>
      </c>
      <c r="Y537" s="16">
        <v>1</v>
      </c>
    </row>
    <row r="538" spans="1:25" x14ac:dyDescent="0.25">
      <c r="A538" s="25">
        <v>0</v>
      </c>
      <c r="B538" s="70" t="str">
        <f>'Daten NWR AS'!A85</f>
        <v>Früchte, Obst, Obsterzeugnisse</v>
      </c>
      <c r="C538" s="79" t="str">
        <f>'Daten NWR AS'!B85</f>
        <v>Avocado frisch</v>
      </c>
      <c r="D538" s="16">
        <f>SUM('Daten NWR AS'!C85)/100*$A$538</f>
        <v>0</v>
      </c>
      <c r="E538" s="16">
        <f>SUM('Daten NWR AS'!D85)/100*$A$538</f>
        <v>0</v>
      </c>
      <c r="F538" s="16">
        <f>SUM('Daten NWR AS'!E85)/100*$A$538</f>
        <v>0</v>
      </c>
      <c r="G538" s="16">
        <f>SUM('Daten NWR AS'!F85)/100*$A$538</f>
        <v>0</v>
      </c>
      <c r="H538" s="16">
        <f>SUM('Daten NWR AS'!G85)/100*$A$538</f>
        <v>0</v>
      </c>
      <c r="I538" s="16">
        <f>SUM('Daten NWR AS'!H85)/100*$A$538</f>
        <v>0</v>
      </c>
      <c r="J538" s="16">
        <f>SUM('Daten NWR AS'!I85)/100*$A$538</f>
        <v>0</v>
      </c>
      <c r="K538" s="16">
        <f>SUM('Daten NWR AS'!J85)/100*$A$538</f>
        <v>0</v>
      </c>
      <c r="L538" s="16">
        <f>SUM('Daten NWR AS'!K85)/100*$A$538</f>
        <v>0</v>
      </c>
      <c r="M538" s="16">
        <f>SUM('Daten NWR AS'!L85)/100*$A$538</f>
        <v>0</v>
      </c>
      <c r="N538" s="16">
        <f>SUM('Daten NWR AS'!M85)/100*$A$538</f>
        <v>0</v>
      </c>
      <c r="O538" s="16">
        <f>SUM('Daten NWR AS'!N85)/100*$A$538</f>
        <v>0</v>
      </c>
      <c r="P538" s="16">
        <f>SUM('Daten NWR AS'!O85)/100*$A$538</f>
        <v>0</v>
      </c>
      <c r="Q538" s="16">
        <f>SUM('Daten NWR AS'!P85)/100*$A$538</f>
        <v>0</v>
      </c>
      <c r="R538" s="16">
        <f>SUM('Daten NWR AS'!Q85)/100*$A$538</f>
        <v>0</v>
      </c>
      <c r="S538" s="16">
        <f>SUM('Daten NWR AS'!R85)/100*$A$538</f>
        <v>0</v>
      </c>
      <c r="T538" s="16">
        <f>SUM('Daten NWR AS'!S85)/100*$A$538</f>
        <v>0</v>
      </c>
      <c r="U538" s="16">
        <f>SUM('Daten NWR AS'!T85)/100*$A$538</f>
        <v>0</v>
      </c>
      <c r="V538" s="16">
        <f>SUM('Daten NWR AS'!U85)/100*$A$538</f>
        <v>0</v>
      </c>
      <c r="W538" s="16">
        <f>SUM('Daten NWR AS'!V85)/100*$A$538</f>
        <v>0</v>
      </c>
      <c r="X538" s="16">
        <f>SUM('Daten NWR AS'!W85)/100*$A$538</f>
        <v>0</v>
      </c>
      <c r="Y538" s="16">
        <v>1</v>
      </c>
    </row>
    <row r="539" spans="1:25" x14ac:dyDescent="0.25">
      <c r="A539" s="25">
        <v>0</v>
      </c>
      <c r="B539" s="70" t="str">
        <f>'Daten NWR AS'!A86</f>
        <v>Früchte, Obst, Obsterzeugnisse</v>
      </c>
      <c r="C539" s="79" t="str">
        <f>'Daten NWR AS'!B86</f>
        <v>Avocado roh</v>
      </c>
      <c r="D539" s="16">
        <f>SUM('Daten NWR AS'!C86)/100*$A$539</f>
        <v>0</v>
      </c>
      <c r="E539" s="16">
        <f>SUM('Daten NWR AS'!D86)/100*$A$539</f>
        <v>0</v>
      </c>
      <c r="F539" s="16">
        <f>SUM('Daten NWR AS'!E86)/100*$A$539</f>
        <v>0</v>
      </c>
      <c r="G539" s="16">
        <f>SUM('Daten NWR AS'!F86)/100*$A$539</f>
        <v>0</v>
      </c>
      <c r="H539" s="16">
        <f>SUM('Daten NWR AS'!G86)/100*$A$539</f>
        <v>0</v>
      </c>
      <c r="I539" s="16">
        <f>SUM('Daten NWR AS'!H86)/100*$A$539</f>
        <v>0</v>
      </c>
      <c r="J539" s="16">
        <f>SUM('Daten NWR AS'!I86)/100*$A$539</f>
        <v>0</v>
      </c>
      <c r="K539" s="16">
        <f>SUM('Daten NWR AS'!J86)/100*$A$539</f>
        <v>0</v>
      </c>
      <c r="L539" s="16">
        <f>SUM('Daten NWR AS'!K86)/100*$A$539</f>
        <v>0</v>
      </c>
      <c r="M539" s="16">
        <f>SUM('Daten NWR AS'!L86)/100*$A$539</f>
        <v>0</v>
      </c>
      <c r="N539" s="16">
        <f>SUM('Daten NWR AS'!M86)/100*$A$539</f>
        <v>0</v>
      </c>
      <c r="O539" s="16">
        <f>SUM('Daten NWR AS'!N86)/100*$A$539</f>
        <v>0</v>
      </c>
      <c r="P539" s="16">
        <f>SUM('Daten NWR AS'!O86)/100*$A$539</f>
        <v>0</v>
      </c>
      <c r="Q539" s="16">
        <f>SUM('Daten NWR AS'!P86)/100*$A$539</f>
        <v>0</v>
      </c>
      <c r="R539" s="16">
        <f>SUM('Daten NWR AS'!Q86)/100*$A$539</f>
        <v>0</v>
      </c>
      <c r="S539" s="16">
        <f>SUM('Daten NWR AS'!R86)/100*$A$539</f>
        <v>0</v>
      </c>
      <c r="T539" s="16">
        <f>SUM('Daten NWR AS'!S86)/100*$A$539</f>
        <v>0</v>
      </c>
      <c r="U539" s="16">
        <f>SUM('Daten NWR AS'!T86)/100*$A$539</f>
        <v>0</v>
      </c>
      <c r="V539" s="16">
        <f>SUM('Daten NWR AS'!U86)/100*$A$539</f>
        <v>0</v>
      </c>
      <c r="W539" s="16">
        <f>SUM('Daten NWR AS'!V86)/100*$A$539</f>
        <v>0</v>
      </c>
      <c r="X539" s="16">
        <f>SUM('Daten NWR AS'!W86)/100*$A$539</f>
        <v>0</v>
      </c>
      <c r="Y539" s="16">
        <v>1</v>
      </c>
    </row>
    <row r="540" spans="1:25" x14ac:dyDescent="0.25">
      <c r="A540" s="25">
        <v>0</v>
      </c>
      <c r="B540" s="70" t="str">
        <f>'Daten NWR AS'!A87</f>
        <v>Früchte, Obst, Obsterzeugnisse</v>
      </c>
      <c r="C540" s="79" t="str">
        <f>'Daten NWR AS'!B87</f>
        <v>Banane</v>
      </c>
      <c r="D540" s="16">
        <f>SUM('Daten NWR AS'!C87)/100*$A$540</f>
        <v>0</v>
      </c>
      <c r="E540" s="16">
        <f>SUM('Daten NWR AS'!D87)/100*$A$540</f>
        <v>0</v>
      </c>
      <c r="F540" s="16">
        <f>SUM('Daten NWR AS'!E87)/100*$A$540</f>
        <v>0</v>
      </c>
      <c r="G540" s="16">
        <f>SUM('Daten NWR AS'!F87)/100*$A$540</f>
        <v>0</v>
      </c>
      <c r="H540" s="16">
        <f>SUM('Daten NWR AS'!G87)/100*$A$540</f>
        <v>0</v>
      </c>
      <c r="I540" s="16">
        <f>SUM('Daten NWR AS'!H87)/100*$A$540</f>
        <v>0</v>
      </c>
      <c r="J540" s="16">
        <f>SUM('Daten NWR AS'!I87)/100*$A$540</f>
        <v>0</v>
      </c>
      <c r="K540" s="16">
        <f>SUM('Daten NWR AS'!J87)/100*$A$540</f>
        <v>0</v>
      </c>
      <c r="L540" s="16">
        <f>SUM('Daten NWR AS'!K87)/100*$A$540</f>
        <v>0</v>
      </c>
      <c r="M540" s="16">
        <f>SUM('Daten NWR AS'!L87)/100*$A$540</f>
        <v>0</v>
      </c>
      <c r="N540" s="16">
        <f>SUM('Daten NWR AS'!M87)/100*$A$540</f>
        <v>0</v>
      </c>
      <c r="O540" s="16">
        <f>SUM('Daten NWR AS'!N87)/100*$A$540</f>
        <v>0</v>
      </c>
      <c r="P540" s="16">
        <f>SUM('Daten NWR AS'!O87)/100*$A$540</f>
        <v>0</v>
      </c>
      <c r="Q540" s="16">
        <f>SUM('Daten NWR AS'!P87)/100*$A$540</f>
        <v>0</v>
      </c>
      <c r="R540" s="16">
        <f>SUM('Daten NWR AS'!Q87)/100*$A$540</f>
        <v>0</v>
      </c>
      <c r="S540" s="16">
        <f>SUM('Daten NWR AS'!R87)/100*$A$540</f>
        <v>0</v>
      </c>
      <c r="T540" s="16">
        <f>SUM('Daten NWR AS'!S87)/100*$A$540</f>
        <v>0</v>
      </c>
      <c r="U540" s="16">
        <f>SUM('Daten NWR AS'!T87)/100*$A$540</f>
        <v>0</v>
      </c>
      <c r="V540" s="16">
        <f>SUM('Daten NWR AS'!U87)/100*$A$540</f>
        <v>0</v>
      </c>
      <c r="W540" s="16">
        <f>SUM('Daten NWR AS'!V87)/100*$A$540</f>
        <v>0</v>
      </c>
      <c r="X540" s="16">
        <f>SUM('Daten NWR AS'!W87)/100*$A$540</f>
        <v>0</v>
      </c>
      <c r="Y540" s="16">
        <v>1</v>
      </c>
    </row>
    <row r="541" spans="1:25" x14ac:dyDescent="0.25">
      <c r="A541" s="25">
        <v>0</v>
      </c>
      <c r="B541" s="70" t="str">
        <f>'Daten NWR AS'!A88</f>
        <v>Früchte, Obst, Obsterzeugnisse</v>
      </c>
      <c r="C541" s="79" t="str">
        <f>'Daten NWR AS'!B88</f>
        <v>Beere-Goji Beere getrocknet</v>
      </c>
      <c r="D541" s="16">
        <f>SUM('Daten NWR AS'!C88)/100*$A$541</f>
        <v>0</v>
      </c>
      <c r="E541" s="16">
        <f>SUM('Daten NWR AS'!D88)/100*$A$541</f>
        <v>0</v>
      </c>
      <c r="F541" s="16">
        <f>SUM('Daten NWR AS'!E88)/100*$A$541</f>
        <v>0</v>
      </c>
      <c r="G541" s="16">
        <f>SUM('Daten NWR AS'!F88)/100*$A$541</f>
        <v>0</v>
      </c>
      <c r="H541" s="16">
        <f>SUM('Daten NWR AS'!G88)/100*$A$541</f>
        <v>0</v>
      </c>
      <c r="I541" s="16">
        <f>SUM('Daten NWR AS'!H88)/100*$A$541</f>
        <v>0</v>
      </c>
      <c r="J541" s="16">
        <f>SUM('Daten NWR AS'!I88)/100*$A$541</f>
        <v>0</v>
      </c>
      <c r="K541" s="16">
        <f>SUM('Daten NWR AS'!J88)/100*$A$541</f>
        <v>0</v>
      </c>
      <c r="L541" s="16">
        <f>SUM('Daten NWR AS'!K88)/100*$A$541</f>
        <v>0</v>
      </c>
      <c r="M541" s="16">
        <f>SUM('Daten NWR AS'!L88)/100*$A$541</f>
        <v>0</v>
      </c>
      <c r="N541" s="16">
        <f>SUM('Daten NWR AS'!M88)/100*$A$541</f>
        <v>0</v>
      </c>
      <c r="O541" s="16">
        <f>SUM('Daten NWR AS'!N88)/100*$A$541</f>
        <v>0</v>
      </c>
      <c r="P541" s="16">
        <f>SUM('Daten NWR AS'!O88)/100*$A$541</f>
        <v>0</v>
      </c>
      <c r="Q541" s="16">
        <f>SUM('Daten NWR AS'!P88)/100*$A$541</f>
        <v>0</v>
      </c>
      <c r="R541" s="16">
        <f>SUM('Daten NWR AS'!Q88)/100*$A$541</f>
        <v>0</v>
      </c>
      <c r="S541" s="16">
        <f>SUM('Daten NWR AS'!R88)/100*$A$541</f>
        <v>0</v>
      </c>
      <c r="T541" s="16">
        <f>SUM('Daten NWR AS'!S88)/100*$A$541</f>
        <v>0</v>
      </c>
      <c r="U541" s="16">
        <f>SUM('Daten NWR AS'!T88)/100*$A$541</f>
        <v>0</v>
      </c>
      <c r="V541" s="16">
        <f>SUM('Daten NWR AS'!U88)/100*$A$541</f>
        <v>0</v>
      </c>
      <c r="W541" s="16">
        <f>SUM('Daten NWR AS'!V88)/100*$A$541</f>
        <v>0</v>
      </c>
      <c r="X541" s="16">
        <f>SUM('Daten NWR AS'!W88)/100*$A$541</f>
        <v>0</v>
      </c>
      <c r="Y541" s="16">
        <v>1</v>
      </c>
    </row>
    <row r="542" spans="1:25" x14ac:dyDescent="0.25">
      <c r="A542" s="25">
        <v>0</v>
      </c>
      <c r="B542" s="70" t="str">
        <f>'Daten NWR AS'!A89</f>
        <v>Früchte, Obst, Obsterzeugnisse</v>
      </c>
      <c r="C542" s="79" t="str">
        <f>'Daten NWR AS'!B89</f>
        <v>Birne frisch</v>
      </c>
      <c r="D542" s="16">
        <f>SUM('Daten NWR AS'!C89)/100*$A$542</f>
        <v>0</v>
      </c>
      <c r="E542" s="16">
        <f>SUM('Daten NWR AS'!D89)/100*$A$542</f>
        <v>0</v>
      </c>
      <c r="F542" s="16">
        <f>SUM('Daten NWR AS'!E89)/100*$A$542</f>
        <v>0</v>
      </c>
      <c r="G542" s="16">
        <f>SUM('Daten NWR AS'!F89)/100*$A$542</f>
        <v>0</v>
      </c>
      <c r="H542" s="16">
        <f>SUM('Daten NWR AS'!G89)/100*$A$542</f>
        <v>0</v>
      </c>
      <c r="I542" s="16">
        <f>SUM('Daten NWR AS'!H89)/100*$A$542</f>
        <v>0</v>
      </c>
      <c r="J542" s="16">
        <f>SUM('Daten NWR AS'!I89)/100*$A$542</f>
        <v>0</v>
      </c>
      <c r="K542" s="16">
        <f>SUM('Daten NWR AS'!J89)/100*$A$542</f>
        <v>0</v>
      </c>
      <c r="L542" s="16">
        <f>SUM('Daten NWR AS'!K89)/100*$A$542</f>
        <v>0</v>
      </c>
      <c r="M542" s="16">
        <f>SUM('Daten NWR AS'!L89)/100*$A$542</f>
        <v>0</v>
      </c>
      <c r="N542" s="16">
        <f>SUM('Daten NWR AS'!M89)/100*$A$542</f>
        <v>0</v>
      </c>
      <c r="O542" s="16">
        <f>SUM('Daten NWR AS'!N89)/100*$A$542</f>
        <v>0</v>
      </c>
      <c r="P542" s="16">
        <f>SUM('Daten NWR AS'!O89)/100*$A$542</f>
        <v>0</v>
      </c>
      <c r="Q542" s="16">
        <f>SUM('Daten NWR AS'!P89)/100*$A$542</f>
        <v>0</v>
      </c>
      <c r="R542" s="16">
        <f>SUM('Daten NWR AS'!Q89)/100*$A$542</f>
        <v>0</v>
      </c>
      <c r="S542" s="16">
        <f>SUM('Daten NWR AS'!R89)/100*$A$542</f>
        <v>0</v>
      </c>
      <c r="T542" s="16">
        <f>SUM('Daten NWR AS'!S89)/100*$A$542</f>
        <v>0</v>
      </c>
      <c r="U542" s="16">
        <f>SUM('Daten NWR AS'!T89)/100*$A$542</f>
        <v>0</v>
      </c>
      <c r="V542" s="16">
        <f>SUM('Daten NWR AS'!U89)/100*$A$542</f>
        <v>0</v>
      </c>
      <c r="W542" s="16">
        <f>SUM('Daten NWR AS'!V89)/100*$A$542</f>
        <v>0</v>
      </c>
      <c r="X542" s="16">
        <f>SUM('Daten NWR AS'!W89)/100*$A$542</f>
        <v>0</v>
      </c>
      <c r="Y542" s="16">
        <v>1</v>
      </c>
    </row>
    <row r="543" spans="1:25" x14ac:dyDescent="0.25">
      <c r="A543" s="25">
        <v>0</v>
      </c>
      <c r="B543" s="70" t="str">
        <f>'Daten NWR AS'!A90</f>
        <v>Früchte, Obst, Obsterzeugnisse</v>
      </c>
      <c r="C543" s="79" t="str">
        <f>'Daten NWR AS'!B90</f>
        <v>Brombeere</v>
      </c>
      <c r="D543" s="16">
        <f>SUM('Daten NWR AS'!C90)/100*$A$543</f>
        <v>0</v>
      </c>
      <c r="E543" s="16">
        <f>SUM('Daten NWR AS'!D90)/100*$A$543</f>
        <v>0</v>
      </c>
      <c r="F543" s="16">
        <f>SUM('Daten NWR AS'!E90)/100*$A$543</f>
        <v>0</v>
      </c>
      <c r="G543" s="16">
        <f>SUM('Daten NWR AS'!F90)/100*$A$543</f>
        <v>0</v>
      </c>
      <c r="H543" s="16">
        <f>SUM('Daten NWR AS'!G90)/100*$A$543</f>
        <v>0</v>
      </c>
      <c r="I543" s="16">
        <f>SUM('Daten NWR AS'!H90)/100*$A$543</f>
        <v>0</v>
      </c>
      <c r="J543" s="16">
        <f>SUM('Daten NWR AS'!I90)/100*$A$543</f>
        <v>0</v>
      </c>
      <c r="K543" s="16">
        <f>SUM('Daten NWR AS'!J90)/100*$A$543</f>
        <v>0</v>
      </c>
      <c r="L543" s="16">
        <f>SUM('Daten NWR AS'!K90)/100*$A$543</f>
        <v>0</v>
      </c>
      <c r="M543" s="16">
        <f>SUM('Daten NWR AS'!L90)/100*$A$543</f>
        <v>0</v>
      </c>
      <c r="N543" s="16">
        <f>SUM('Daten NWR AS'!M90)/100*$A$543</f>
        <v>0</v>
      </c>
      <c r="O543" s="16">
        <f>SUM('Daten NWR AS'!N90)/100*$A$543</f>
        <v>0</v>
      </c>
      <c r="P543" s="16">
        <f>SUM('Daten NWR AS'!O90)/100*$A$543</f>
        <v>0</v>
      </c>
      <c r="Q543" s="16">
        <f>SUM('Daten NWR AS'!P90)/100*$A$543</f>
        <v>0</v>
      </c>
      <c r="R543" s="16">
        <f>SUM('Daten NWR AS'!Q90)/100*$A$543</f>
        <v>0</v>
      </c>
      <c r="S543" s="16">
        <f>SUM('Daten NWR AS'!R90)/100*$A$543</f>
        <v>0</v>
      </c>
      <c r="T543" s="16">
        <f>SUM('Daten NWR AS'!S90)/100*$A$543</f>
        <v>0</v>
      </c>
      <c r="U543" s="16">
        <f>SUM('Daten NWR AS'!T90)/100*$A$543</f>
        <v>0</v>
      </c>
      <c r="V543" s="16">
        <f>SUM('Daten NWR AS'!U90)/100*$A$543</f>
        <v>0</v>
      </c>
      <c r="W543" s="16">
        <f>SUM('Daten NWR AS'!V90)/100*$A$543</f>
        <v>0</v>
      </c>
      <c r="X543" s="16">
        <f>SUM('Daten NWR AS'!W90)/100*$A$543</f>
        <v>0</v>
      </c>
      <c r="Y543" s="16">
        <v>1</v>
      </c>
    </row>
    <row r="544" spans="1:25" x14ac:dyDescent="0.25">
      <c r="A544" s="25">
        <v>0</v>
      </c>
      <c r="B544" s="70" t="str">
        <f>'Daten NWR AS'!A91</f>
        <v>Früchte, Obst, Obsterzeugnisse</v>
      </c>
      <c r="C544" s="79" t="str">
        <f>'Daten NWR AS'!B91</f>
        <v>Clementine frisch</v>
      </c>
      <c r="D544" s="16">
        <f>SUM('Daten NWR AS'!C91)/100*$A$544</f>
        <v>0</v>
      </c>
      <c r="E544" s="16">
        <f>SUM('Daten NWR AS'!D91)/100*$A$544</f>
        <v>0</v>
      </c>
      <c r="F544" s="16">
        <f>SUM('Daten NWR AS'!E91)/100*$A$544</f>
        <v>0</v>
      </c>
      <c r="G544" s="16">
        <f>SUM('Daten NWR AS'!F91)/100*$A$544</f>
        <v>0</v>
      </c>
      <c r="H544" s="16">
        <f>SUM('Daten NWR AS'!G91)/100*$A$544</f>
        <v>0</v>
      </c>
      <c r="I544" s="16">
        <f>SUM('Daten NWR AS'!H91)/100*$A$544</f>
        <v>0</v>
      </c>
      <c r="J544" s="16">
        <f>SUM('Daten NWR AS'!I91)/100*$A$544</f>
        <v>0</v>
      </c>
      <c r="K544" s="16">
        <f>SUM('Daten NWR AS'!J91)/100*$A$544</f>
        <v>0</v>
      </c>
      <c r="L544" s="16">
        <f>SUM('Daten NWR AS'!K91)/100*$A$544</f>
        <v>0</v>
      </c>
      <c r="M544" s="16">
        <f>SUM('Daten NWR AS'!L91)/100*$A$544</f>
        <v>0</v>
      </c>
      <c r="N544" s="16">
        <f>SUM('Daten NWR AS'!M91)/100*$A$544</f>
        <v>0</v>
      </c>
      <c r="O544" s="16">
        <f>SUM('Daten NWR AS'!N91)/100*$A$544</f>
        <v>0</v>
      </c>
      <c r="P544" s="16">
        <f>SUM('Daten NWR AS'!O91)/100*$A$544</f>
        <v>0</v>
      </c>
      <c r="Q544" s="16">
        <f>SUM('Daten NWR AS'!P91)/100*$A$544</f>
        <v>0</v>
      </c>
      <c r="R544" s="16">
        <f>SUM('Daten NWR AS'!Q91)/100*$A$544</f>
        <v>0</v>
      </c>
      <c r="S544" s="16">
        <f>SUM('Daten NWR AS'!R91)/100*$A$544</f>
        <v>0</v>
      </c>
      <c r="T544" s="16">
        <f>SUM('Daten NWR AS'!S91)/100*$A$544</f>
        <v>0</v>
      </c>
      <c r="U544" s="16">
        <f>SUM('Daten NWR AS'!T91)/100*$A$544</f>
        <v>0</v>
      </c>
      <c r="V544" s="16">
        <f>SUM('Daten NWR AS'!U91)/100*$A$544</f>
        <v>0</v>
      </c>
      <c r="W544" s="16">
        <f>SUM('Daten NWR AS'!V91)/100*$A$544</f>
        <v>0</v>
      </c>
      <c r="X544" s="16">
        <f>SUM('Daten NWR AS'!W91)/100*$A$544</f>
        <v>0</v>
      </c>
      <c r="Y544" s="16">
        <v>1</v>
      </c>
    </row>
    <row r="545" spans="1:25" x14ac:dyDescent="0.25">
      <c r="A545" s="25">
        <v>0</v>
      </c>
      <c r="B545" s="70" t="str">
        <f>'Daten NWR AS'!A92</f>
        <v>Früchte, Obst, Obsterzeugnisse</v>
      </c>
      <c r="C545" s="79" t="str">
        <f>'Daten NWR AS'!B92</f>
        <v>Dattel getrocknet</v>
      </c>
      <c r="D545" s="16">
        <f>SUM('Daten NWR AS'!C92)/100*$A$545</f>
        <v>0</v>
      </c>
      <c r="E545" s="16">
        <f>SUM('Daten NWR AS'!D92)/100*$A$545</f>
        <v>0</v>
      </c>
      <c r="F545" s="16">
        <f>SUM('Daten NWR AS'!E92)/100*$A$545</f>
        <v>0</v>
      </c>
      <c r="G545" s="16">
        <f>SUM('Daten NWR AS'!F92)/100*$A$545</f>
        <v>0</v>
      </c>
      <c r="H545" s="16">
        <f>SUM('Daten NWR AS'!G92)/100*$A$545</f>
        <v>0</v>
      </c>
      <c r="I545" s="16">
        <f>SUM('Daten NWR AS'!H92)/100*$A$545</f>
        <v>0</v>
      </c>
      <c r="J545" s="16">
        <f>SUM('Daten NWR AS'!I92)/100*$A$545</f>
        <v>0</v>
      </c>
      <c r="K545" s="16">
        <f>SUM('Daten NWR AS'!J92)/100*$A$545</f>
        <v>0</v>
      </c>
      <c r="L545" s="16">
        <f>SUM('Daten NWR AS'!K92)/100*$A$545</f>
        <v>0</v>
      </c>
      <c r="M545" s="16">
        <f>SUM('Daten NWR AS'!L92)/100*$A$545</f>
        <v>0</v>
      </c>
      <c r="N545" s="16">
        <f>SUM('Daten NWR AS'!M92)/100*$A$545</f>
        <v>0</v>
      </c>
      <c r="O545" s="16">
        <f>SUM('Daten NWR AS'!N92)/100*$A$545</f>
        <v>0</v>
      </c>
      <c r="P545" s="16">
        <f>SUM('Daten NWR AS'!O92)/100*$A$545</f>
        <v>0</v>
      </c>
      <c r="Q545" s="16">
        <f>SUM('Daten NWR AS'!P92)/100*$A$545</f>
        <v>0</v>
      </c>
      <c r="R545" s="16">
        <f>SUM('Daten NWR AS'!Q92)/100*$A$545</f>
        <v>0</v>
      </c>
      <c r="S545" s="16">
        <f>SUM('Daten NWR AS'!R92)/100*$A$545</f>
        <v>0</v>
      </c>
      <c r="T545" s="16">
        <f>SUM('Daten NWR AS'!S92)/100*$A$545</f>
        <v>0</v>
      </c>
      <c r="U545" s="16">
        <f>SUM('Daten NWR AS'!T92)/100*$A$545</f>
        <v>0</v>
      </c>
      <c r="V545" s="16">
        <f>SUM('Daten NWR AS'!U92)/100*$A$545</f>
        <v>0</v>
      </c>
      <c r="W545" s="16">
        <f>SUM('Daten NWR AS'!V92)/100*$A$545</f>
        <v>0</v>
      </c>
      <c r="X545" s="16">
        <f>SUM('Daten NWR AS'!W92)/100*$A$545</f>
        <v>0</v>
      </c>
      <c r="Y545" s="16">
        <v>1</v>
      </c>
    </row>
    <row r="546" spans="1:25" x14ac:dyDescent="0.25">
      <c r="A546" s="25">
        <v>0</v>
      </c>
      <c r="B546" s="70" t="str">
        <f>'Daten NWR AS'!A93</f>
        <v>Früchte, Obst, Obsterzeugnisse</v>
      </c>
      <c r="C546" s="79" t="str">
        <f>'Daten NWR AS'!B93</f>
        <v>Erdbeere frisch</v>
      </c>
      <c r="D546" s="16">
        <f>SUM('Daten NWR AS'!C93)/100*$A$546</f>
        <v>0</v>
      </c>
      <c r="E546" s="16">
        <f>SUM('Daten NWR AS'!D93)/100*$A$546</f>
        <v>0</v>
      </c>
      <c r="F546" s="16">
        <f>SUM('Daten NWR AS'!E93)/100*$A$546</f>
        <v>0</v>
      </c>
      <c r="G546" s="16">
        <f>SUM('Daten NWR AS'!F93)/100*$A$546</f>
        <v>0</v>
      </c>
      <c r="H546" s="16">
        <f>SUM('Daten NWR AS'!G93)/100*$A$546</f>
        <v>0</v>
      </c>
      <c r="I546" s="16">
        <f>SUM('Daten NWR AS'!H93)/100*$A$546</f>
        <v>0</v>
      </c>
      <c r="J546" s="16">
        <f>SUM('Daten NWR AS'!I93)/100*$A$546</f>
        <v>0</v>
      </c>
      <c r="K546" s="16">
        <f>SUM('Daten NWR AS'!J93)/100*$A$546</f>
        <v>0</v>
      </c>
      <c r="L546" s="16">
        <f>SUM('Daten NWR AS'!K93)/100*$A$546</f>
        <v>0</v>
      </c>
      <c r="M546" s="16">
        <f>SUM('Daten NWR AS'!L93)/100*$A$546</f>
        <v>0</v>
      </c>
      <c r="N546" s="16">
        <f>SUM('Daten NWR AS'!M93)/100*$A$546</f>
        <v>0</v>
      </c>
      <c r="O546" s="16">
        <f>SUM('Daten NWR AS'!N93)/100*$A$546</f>
        <v>0</v>
      </c>
      <c r="P546" s="16">
        <f>SUM('Daten NWR AS'!O93)/100*$A$546</f>
        <v>0</v>
      </c>
      <c r="Q546" s="16">
        <f>SUM('Daten NWR AS'!P93)/100*$A$546</f>
        <v>0</v>
      </c>
      <c r="R546" s="16">
        <f>SUM('Daten NWR AS'!Q93)/100*$A$546</f>
        <v>0</v>
      </c>
      <c r="S546" s="16">
        <f>SUM('Daten NWR AS'!R93)/100*$A$546</f>
        <v>0</v>
      </c>
      <c r="T546" s="16">
        <f>SUM('Daten NWR AS'!S93)/100*$A$546</f>
        <v>0</v>
      </c>
      <c r="U546" s="16">
        <f>SUM('Daten NWR AS'!T93)/100*$A$546</f>
        <v>0</v>
      </c>
      <c r="V546" s="16">
        <f>SUM('Daten NWR AS'!U93)/100*$A$546</f>
        <v>0</v>
      </c>
      <c r="W546" s="16">
        <f>SUM('Daten NWR AS'!V93)/100*$A$546</f>
        <v>0</v>
      </c>
      <c r="X546" s="16">
        <f>SUM('Daten NWR AS'!W93)/100*$A$546</f>
        <v>0</v>
      </c>
      <c r="Y546" s="16">
        <v>1</v>
      </c>
    </row>
    <row r="547" spans="1:25" x14ac:dyDescent="0.25">
      <c r="A547" s="25">
        <v>0</v>
      </c>
      <c r="B547" s="70" t="str">
        <f>'Daten NWR AS'!A94</f>
        <v>Früchte, Obst, Obsterzeugnisse</v>
      </c>
      <c r="C547" s="79" t="str">
        <f>'Daten NWR AS'!B94</f>
        <v>Feige frisch</v>
      </c>
      <c r="D547" s="16">
        <f>SUM('Daten NWR AS'!C94)/100*$A$547</f>
        <v>0</v>
      </c>
      <c r="E547" s="16">
        <f>SUM('Daten NWR AS'!D94)/100*$A$547</f>
        <v>0</v>
      </c>
      <c r="F547" s="16">
        <f>SUM('Daten NWR AS'!E94)/100*$A$547</f>
        <v>0</v>
      </c>
      <c r="G547" s="16">
        <f>SUM('Daten NWR AS'!F94)/100*$A$547</f>
        <v>0</v>
      </c>
      <c r="H547" s="16">
        <f>SUM('Daten NWR AS'!G94)/100*$A$547</f>
        <v>0</v>
      </c>
      <c r="I547" s="16">
        <f>SUM('Daten NWR AS'!H94)/100*$A$547</f>
        <v>0</v>
      </c>
      <c r="J547" s="16">
        <f>SUM('Daten NWR AS'!I94)/100*$A$547</f>
        <v>0</v>
      </c>
      <c r="K547" s="16">
        <f>SUM('Daten NWR AS'!J94)/100*$A$547</f>
        <v>0</v>
      </c>
      <c r="L547" s="16">
        <f>SUM('Daten NWR AS'!K94)/100*$A$547</f>
        <v>0</v>
      </c>
      <c r="M547" s="16">
        <f>SUM('Daten NWR AS'!L94)/100*$A$547</f>
        <v>0</v>
      </c>
      <c r="N547" s="16">
        <f>SUM('Daten NWR AS'!M94)/100*$A$547</f>
        <v>0</v>
      </c>
      <c r="O547" s="16">
        <f>SUM('Daten NWR AS'!N94)/100*$A$547</f>
        <v>0</v>
      </c>
      <c r="P547" s="16">
        <f>SUM('Daten NWR AS'!O94)/100*$A$547</f>
        <v>0</v>
      </c>
      <c r="Q547" s="16">
        <f>SUM('Daten NWR AS'!P94)/100*$A$547</f>
        <v>0</v>
      </c>
      <c r="R547" s="16">
        <f>SUM('Daten NWR AS'!Q94)/100*$A$547</f>
        <v>0</v>
      </c>
      <c r="S547" s="16">
        <f>SUM('Daten NWR AS'!R94)/100*$A$547</f>
        <v>0</v>
      </c>
      <c r="T547" s="16">
        <f>SUM('Daten NWR AS'!S94)/100*$A$547</f>
        <v>0</v>
      </c>
      <c r="U547" s="16">
        <f>SUM('Daten NWR AS'!T94)/100*$A$547</f>
        <v>0</v>
      </c>
      <c r="V547" s="16">
        <f>SUM('Daten NWR AS'!U94)/100*$A$547</f>
        <v>0</v>
      </c>
      <c r="W547" s="16">
        <f>SUM('Daten NWR AS'!V94)/100*$A$547</f>
        <v>0</v>
      </c>
      <c r="X547" s="16">
        <f>SUM('Daten NWR AS'!W94)/100*$A$547</f>
        <v>0</v>
      </c>
      <c r="Y547" s="16">
        <v>1</v>
      </c>
    </row>
    <row r="548" spans="1:25" x14ac:dyDescent="0.25">
      <c r="A548" s="25">
        <v>0</v>
      </c>
      <c r="B548" s="70" t="str">
        <f>'Daten NWR AS'!A95</f>
        <v>Früchte, Obst, Obsterzeugnisse</v>
      </c>
      <c r="C548" s="79" t="str">
        <f>'Daten NWR AS'!B95</f>
        <v>Feige getrocknet</v>
      </c>
      <c r="D548" s="16">
        <f>SUM('Daten NWR AS'!C95)/100*$A$548</f>
        <v>0</v>
      </c>
      <c r="E548" s="16">
        <f>SUM('Daten NWR AS'!D95)/100*$A$548</f>
        <v>0</v>
      </c>
      <c r="F548" s="16">
        <f>SUM('Daten NWR AS'!E95)/100*$A$548</f>
        <v>0</v>
      </c>
      <c r="G548" s="16">
        <f>SUM('Daten NWR AS'!F95)/100*$A$548</f>
        <v>0</v>
      </c>
      <c r="H548" s="16">
        <f>SUM('Daten NWR AS'!G95)/100*$A$548</f>
        <v>0</v>
      </c>
      <c r="I548" s="16">
        <f>SUM('Daten NWR AS'!H95)/100*$A$548</f>
        <v>0</v>
      </c>
      <c r="J548" s="16">
        <f>SUM('Daten NWR AS'!I95)/100*$A$548</f>
        <v>0</v>
      </c>
      <c r="K548" s="16">
        <f>SUM('Daten NWR AS'!J95)/100*$A$548</f>
        <v>0</v>
      </c>
      <c r="L548" s="16">
        <f>SUM('Daten NWR AS'!K95)/100*$A$548</f>
        <v>0</v>
      </c>
      <c r="M548" s="16">
        <f>SUM('Daten NWR AS'!L95)/100*$A$548</f>
        <v>0</v>
      </c>
      <c r="N548" s="16">
        <f>SUM('Daten NWR AS'!M95)/100*$A$548</f>
        <v>0</v>
      </c>
      <c r="O548" s="16">
        <f>SUM('Daten NWR AS'!N95)/100*$A$548</f>
        <v>0</v>
      </c>
      <c r="P548" s="16">
        <f>SUM('Daten NWR AS'!O95)/100*$A$548</f>
        <v>0</v>
      </c>
      <c r="Q548" s="16">
        <f>SUM('Daten NWR AS'!P95)/100*$A$548</f>
        <v>0</v>
      </c>
      <c r="R548" s="16">
        <f>SUM('Daten NWR AS'!Q95)/100*$A$548</f>
        <v>0</v>
      </c>
      <c r="S548" s="16">
        <f>SUM('Daten NWR AS'!R95)/100*$A$548</f>
        <v>0</v>
      </c>
      <c r="T548" s="16">
        <f>SUM('Daten NWR AS'!S95)/100*$A$548</f>
        <v>0</v>
      </c>
      <c r="U548" s="16">
        <f>SUM('Daten NWR AS'!T95)/100*$A$548</f>
        <v>0</v>
      </c>
      <c r="V548" s="16">
        <f>SUM('Daten NWR AS'!U95)/100*$A$548</f>
        <v>0</v>
      </c>
      <c r="W548" s="16">
        <f>SUM('Daten NWR AS'!V95)/100*$A$548</f>
        <v>0</v>
      </c>
      <c r="X548" s="16">
        <f>SUM('Daten NWR AS'!W95)/100*$A$548</f>
        <v>0</v>
      </c>
      <c r="Y548" s="16">
        <v>1</v>
      </c>
    </row>
    <row r="549" spans="1:25" x14ac:dyDescent="0.25">
      <c r="A549" s="25">
        <v>0</v>
      </c>
      <c r="B549" s="70" t="str">
        <f>'Daten NWR AS'!A96</f>
        <v>Früchte, Obst, Obsterzeugnisse</v>
      </c>
      <c r="C549" s="79" t="str">
        <f>'Daten NWR AS'!B96</f>
        <v>Granatapfel frisch</v>
      </c>
      <c r="D549" s="16">
        <f>SUM('Daten NWR AS'!C96)/100*$A$549</f>
        <v>0</v>
      </c>
      <c r="E549" s="16">
        <f>SUM('Daten NWR AS'!D96)/100*$A$549</f>
        <v>0</v>
      </c>
      <c r="F549" s="16">
        <f>SUM('Daten NWR AS'!E96)/100*$A$549</f>
        <v>0</v>
      </c>
      <c r="G549" s="16">
        <f>SUM('Daten NWR AS'!F96)/100*$A$549</f>
        <v>0</v>
      </c>
      <c r="H549" s="16">
        <f>SUM('Daten NWR AS'!G96)/100*$A$549</f>
        <v>0</v>
      </c>
      <c r="I549" s="16">
        <f>SUM('Daten NWR AS'!H96)/100*$A$549</f>
        <v>0</v>
      </c>
      <c r="J549" s="16">
        <f>SUM('Daten NWR AS'!I96)/100*$A$549</f>
        <v>0</v>
      </c>
      <c r="K549" s="16">
        <f>SUM('Daten NWR AS'!J96)/100*$A$549</f>
        <v>0</v>
      </c>
      <c r="L549" s="16">
        <f>SUM('Daten NWR AS'!K96)/100*$A$549</f>
        <v>0</v>
      </c>
      <c r="M549" s="16">
        <f>SUM('Daten NWR AS'!L96)/100*$A$549</f>
        <v>0</v>
      </c>
      <c r="N549" s="16">
        <f>SUM('Daten NWR AS'!M96)/100*$A$549</f>
        <v>0</v>
      </c>
      <c r="O549" s="16">
        <f>SUM('Daten NWR AS'!N96)/100*$A$549</f>
        <v>0</v>
      </c>
      <c r="P549" s="16">
        <f>SUM('Daten NWR AS'!O96)/100*$A$549</f>
        <v>0</v>
      </c>
      <c r="Q549" s="16">
        <f>SUM('Daten NWR AS'!P96)/100*$A$549</f>
        <v>0</v>
      </c>
      <c r="R549" s="16">
        <f>SUM('Daten NWR AS'!Q96)/100*$A$549</f>
        <v>0</v>
      </c>
      <c r="S549" s="16">
        <f>SUM('Daten NWR AS'!R96)/100*$A$549</f>
        <v>0</v>
      </c>
      <c r="T549" s="16">
        <f>SUM('Daten NWR AS'!S96)/100*$A$549</f>
        <v>0</v>
      </c>
      <c r="U549" s="16">
        <f>SUM('Daten NWR AS'!T96)/100*$A$549</f>
        <v>0</v>
      </c>
      <c r="V549" s="16">
        <f>SUM('Daten NWR AS'!U96)/100*$A$549</f>
        <v>0</v>
      </c>
      <c r="W549" s="16">
        <f>SUM('Daten NWR AS'!V96)/100*$A$549</f>
        <v>0</v>
      </c>
      <c r="X549" s="16">
        <f>SUM('Daten NWR AS'!W96)/100*$A$549</f>
        <v>0</v>
      </c>
      <c r="Y549" s="16">
        <v>1</v>
      </c>
    </row>
    <row r="550" spans="1:25" x14ac:dyDescent="0.25">
      <c r="A550" s="25">
        <v>0</v>
      </c>
      <c r="B550" s="70" t="str">
        <f>'Daten NWR AS'!A97</f>
        <v>Früchte, Obst, Obsterzeugnisse</v>
      </c>
      <c r="C550" s="79" t="str">
        <f>'Daten NWR AS'!B97</f>
        <v>Heidelbeere frisch</v>
      </c>
      <c r="D550" s="16">
        <f>SUM('Daten NWR AS'!C97)/100*$A$550</f>
        <v>0</v>
      </c>
      <c r="E550" s="16">
        <f>SUM('Daten NWR AS'!D97)/100*$A$550</f>
        <v>0</v>
      </c>
      <c r="F550" s="16">
        <f>SUM('Daten NWR AS'!E97)/100*$A$550</f>
        <v>0</v>
      </c>
      <c r="G550" s="16">
        <f>SUM('Daten NWR AS'!F97)/100*$A$550</f>
        <v>0</v>
      </c>
      <c r="H550" s="16">
        <f>SUM('Daten NWR AS'!G97)/100*$A$550</f>
        <v>0</v>
      </c>
      <c r="I550" s="16">
        <f>SUM('Daten NWR AS'!H97)/100*$A$550</f>
        <v>0</v>
      </c>
      <c r="J550" s="16">
        <f>SUM('Daten NWR AS'!I97)/100*$A$550</f>
        <v>0</v>
      </c>
      <c r="K550" s="16">
        <f>SUM('Daten NWR AS'!J97)/100*$A$550</f>
        <v>0</v>
      </c>
      <c r="L550" s="16">
        <f>SUM('Daten NWR AS'!K97)/100*$A$550</f>
        <v>0</v>
      </c>
      <c r="M550" s="16">
        <f>SUM('Daten NWR AS'!L97)/100*$A$550</f>
        <v>0</v>
      </c>
      <c r="N550" s="16">
        <f>SUM('Daten NWR AS'!M97)/100*$A$550</f>
        <v>0</v>
      </c>
      <c r="O550" s="16">
        <f>SUM('Daten NWR AS'!N97)/100*$A$550</f>
        <v>0</v>
      </c>
      <c r="P550" s="16">
        <f>SUM('Daten NWR AS'!O97)/100*$A$550</f>
        <v>0</v>
      </c>
      <c r="Q550" s="16">
        <f>SUM('Daten NWR AS'!P97)/100*$A$550</f>
        <v>0</v>
      </c>
      <c r="R550" s="16">
        <f>SUM('Daten NWR AS'!Q97)/100*$A$550</f>
        <v>0</v>
      </c>
      <c r="S550" s="16">
        <f>SUM('Daten NWR AS'!R97)/100*$A$550</f>
        <v>0</v>
      </c>
      <c r="T550" s="16">
        <f>SUM('Daten NWR AS'!S97)/100*$A$550</f>
        <v>0</v>
      </c>
      <c r="U550" s="16">
        <f>SUM('Daten NWR AS'!T97)/100*$A$550</f>
        <v>0</v>
      </c>
      <c r="V550" s="16">
        <f>SUM('Daten NWR AS'!U97)/100*$A$550</f>
        <v>0</v>
      </c>
      <c r="W550" s="16">
        <f>SUM('Daten NWR AS'!V97)/100*$A$550</f>
        <v>0</v>
      </c>
      <c r="X550" s="16">
        <f>SUM('Daten NWR AS'!W97)/100*$A$550</f>
        <v>0</v>
      </c>
      <c r="Y550" s="16">
        <v>1</v>
      </c>
    </row>
    <row r="551" spans="1:25" x14ac:dyDescent="0.25">
      <c r="A551" s="25">
        <v>0</v>
      </c>
      <c r="B551" s="70" t="str">
        <f>'Daten NWR AS'!A98</f>
        <v>Früchte, Obst, Obsterzeugnisse</v>
      </c>
      <c r="C551" s="79" t="str">
        <f>'Daten NWR AS'!B98</f>
        <v>Himbeere</v>
      </c>
      <c r="D551" s="16">
        <f>SUM('Daten NWR AS'!C98)/100*$A$551</f>
        <v>0</v>
      </c>
      <c r="E551" s="16">
        <f>SUM('Daten NWR AS'!D98)/100*$A$551</f>
        <v>0</v>
      </c>
      <c r="F551" s="16">
        <f>SUM('Daten NWR AS'!E98)/100*$A$551</f>
        <v>0</v>
      </c>
      <c r="G551" s="16">
        <f>SUM('Daten NWR AS'!F98)/100*$A$551</f>
        <v>0</v>
      </c>
      <c r="H551" s="16">
        <f>SUM('Daten NWR AS'!G98)/100*$A$551</f>
        <v>0</v>
      </c>
      <c r="I551" s="16">
        <f>SUM('Daten NWR AS'!H98)/100*$A$551</f>
        <v>0</v>
      </c>
      <c r="J551" s="16">
        <f>SUM('Daten NWR AS'!I98)/100*$A$551</f>
        <v>0</v>
      </c>
      <c r="K551" s="16">
        <f>SUM('Daten NWR AS'!J98)/100*$A$551</f>
        <v>0</v>
      </c>
      <c r="L551" s="16">
        <f>SUM('Daten NWR AS'!K98)/100*$A$551</f>
        <v>0</v>
      </c>
      <c r="M551" s="16">
        <f>SUM('Daten NWR AS'!L98)/100*$A$551</f>
        <v>0</v>
      </c>
      <c r="N551" s="16">
        <f>SUM('Daten NWR AS'!M98)/100*$A$551</f>
        <v>0</v>
      </c>
      <c r="O551" s="16">
        <f>SUM('Daten NWR AS'!N98)/100*$A$551</f>
        <v>0</v>
      </c>
      <c r="P551" s="16">
        <f>SUM('Daten NWR AS'!O98)/100*$A$551</f>
        <v>0</v>
      </c>
      <c r="Q551" s="16">
        <f>SUM('Daten NWR AS'!P98)/100*$A$551</f>
        <v>0</v>
      </c>
      <c r="R551" s="16">
        <f>SUM('Daten NWR AS'!Q98)/100*$A$551</f>
        <v>0</v>
      </c>
      <c r="S551" s="16">
        <f>SUM('Daten NWR AS'!R98)/100*$A$551</f>
        <v>0</v>
      </c>
      <c r="T551" s="16">
        <f>SUM('Daten NWR AS'!S98)/100*$A$551</f>
        <v>0</v>
      </c>
      <c r="U551" s="16">
        <f>SUM('Daten NWR AS'!T98)/100*$A$551</f>
        <v>0</v>
      </c>
      <c r="V551" s="16">
        <f>SUM('Daten NWR AS'!U98)/100*$A$551</f>
        <v>0</v>
      </c>
      <c r="W551" s="16">
        <f>SUM('Daten NWR AS'!V98)/100*$A$551</f>
        <v>0</v>
      </c>
      <c r="X551" s="16">
        <f>SUM('Daten NWR AS'!W98)/100*$A$551</f>
        <v>0</v>
      </c>
      <c r="Y551" s="16">
        <v>1</v>
      </c>
    </row>
    <row r="552" spans="1:25" x14ac:dyDescent="0.25">
      <c r="A552" s="25">
        <v>0</v>
      </c>
      <c r="B552" s="70" t="str">
        <f>'Daten NWR AS'!A99</f>
        <v>Früchte, Obst, Obsterzeugnisse</v>
      </c>
      <c r="C552" s="79" t="str">
        <f>'Daten NWR AS'!B99</f>
        <v>Johannisbeere</v>
      </c>
      <c r="D552" s="16">
        <f>SUM('Daten NWR AS'!C99)/100*$A$552</f>
        <v>0</v>
      </c>
      <c r="E552" s="16">
        <f>SUM('Daten NWR AS'!D99)/100*$A$552</f>
        <v>0</v>
      </c>
      <c r="F552" s="16">
        <f>SUM('Daten NWR AS'!E99)/100*$A$552</f>
        <v>0</v>
      </c>
      <c r="G552" s="16">
        <f>SUM('Daten NWR AS'!F99)/100*$A$552</f>
        <v>0</v>
      </c>
      <c r="H552" s="16">
        <f>SUM('Daten NWR AS'!G99)/100*$A$552</f>
        <v>0</v>
      </c>
      <c r="I552" s="16">
        <f>SUM('Daten NWR AS'!H99)/100*$A$552</f>
        <v>0</v>
      </c>
      <c r="J552" s="16">
        <f>SUM('Daten NWR AS'!I99)/100*$A$552</f>
        <v>0</v>
      </c>
      <c r="K552" s="16">
        <f>SUM('Daten NWR AS'!J99)/100*$A$552</f>
        <v>0</v>
      </c>
      <c r="L552" s="16">
        <f>SUM('Daten NWR AS'!K99)/100*$A$552</f>
        <v>0</v>
      </c>
      <c r="M552" s="16">
        <f>SUM('Daten NWR AS'!L99)/100*$A$552</f>
        <v>0</v>
      </c>
      <c r="N552" s="16">
        <f>SUM('Daten NWR AS'!M99)/100*$A$552</f>
        <v>0</v>
      </c>
      <c r="O552" s="16">
        <f>SUM('Daten NWR AS'!N99)/100*$A$552</f>
        <v>0</v>
      </c>
      <c r="P552" s="16">
        <f>SUM('Daten NWR AS'!O99)/100*$A$552</f>
        <v>0</v>
      </c>
      <c r="Q552" s="16">
        <f>SUM('Daten NWR AS'!P99)/100*$A$552</f>
        <v>0</v>
      </c>
      <c r="R552" s="16">
        <f>SUM('Daten NWR AS'!Q99)/100*$A$552</f>
        <v>0</v>
      </c>
      <c r="S552" s="16">
        <f>SUM('Daten NWR AS'!R99)/100*$A$552</f>
        <v>0</v>
      </c>
      <c r="T552" s="16">
        <f>SUM('Daten NWR AS'!S99)/100*$A$552</f>
        <v>0</v>
      </c>
      <c r="U552" s="16">
        <f>SUM('Daten NWR AS'!T99)/100*$A$552</f>
        <v>0</v>
      </c>
      <c r="V552" s="16">
        <f>SUM('Daten NWR AS'!U99)/100*$A$552</f>
        <v>0</v>
      </c>
      <c r="W552" s="16">
        <f>SUM('Daten NWR AS'!V99)/100*$A$552</f>
        <v>0</v>
      </c>
      <c r="X552" s="16">
        <f>SUM('Daten NWR AS'!W99)/100*$A$552</f>
        <v>0</v>
      </c>
      <c r="Y552" s="16">
        <v>1</v>
      </c>
    </row>
    <row r="553" spans="1:25" x14ac:dyDescent="0.25">
      <c r="A553" s="25">
        <v>0</v>
      </c>
      <c r="B553" s="70" t="str">
        <f>'Daten NWR AS'!A100</f>
        <v>Früchte, Obst, Obsterzeugnisse</v>
      </c>
      <c r="C553" s="79" t="str">
        <f>'Daten NWR AS'!B100</f>
        <v>Johannisbeere schwarz frisch</v>
      </c>
      <c r="D553" s="16">
        <f>SUM('Daten NWR AS'!C100*$A$553)</f>
        <v>0</v>
      </c>
      <c r="E553" s="16">
        <f>SUM('Daten NWR AS'!D100*$A$553)</f>
        <v>0</v>
      </c>
      <c r="F553" s="16">
        <f>SUM('Daten NWR AS'!E100*$A$553)</f>
        <v>0</v>
      </c>
      <c r="G553" s="16">
        <f>SUM('Daten NWR AS'!F100*$A$553)</f>
        <v>0</v>
      </c>
      <c r="H553" s="16">
        <f>SUM('Daten NWR AS'!G100*$A$553)</f>
        <v>0</v>
      </c>
      <c r="I553" s="16">
        <f>SUM('Daten NWR AS'!H100*$A$553)</f>
        <v>0</v>
      </c>
      <c r="J553" s="16">
        <f>SUM('Daten NWR AS'!I100*$A$553)</f>
        <v>0</v>
      </c>
      <c r="K553" s="16">
        <f>SUM('Daten NWR AS'!J100*$A$553)</f>
        <v>0</v>
      </c>
      <c r="L553" s="16">
        <f>SUM('Daten NWR AS'!K100*$A$553)</f>
        <v>0</v>
      </c>
      <c r="M553" s="16">
        <f>SUM('Daten NWR AS'!L100*$A$553)</f>
        <v>0</v>
      </c>
      <c r="N553" s="16">
        <f>SUM('Daten NWR AS'!M100*$A$553)</f>
        <v>0</v>
      </c>
      <c r="O553" s="16">
        <f>SUM('Daten NWR AS'!N100*$A$553)</f>
        <v>0</v>
      </c>
      <c r="P553" s="16">
        <f>SUM('Daten NWR AS'!O100*$A$553)</f>
        <v>0</v>
      </c>
      <c r="Q553" s="16">
        <f>SUM('Daten NWR AS'!P100*$A$553)</f>
        <v>0</v>
      </c>
      <c r="R553" s="16">
        <f>SUM('Daten NWR AS'!Q100*$A$553)</f>
        <v>0</v>
      </c>
      <c r="S553" s="16">
        <f>SUM('Daten NWR AS'!R100*$A$553)</f>
        <v>0</v>
      </c>
      <c r="T553" s="16">
        <f>SUM('Daten NWR AS'!S100*$A$553)</f>
        <v>0</v>
      </c>
      <c r="U553" s="16">
        <f>SUM('Daten NWR AS'!T100*$A$553)</f>
        <v>0</v>
      </c>
      <c r="V553" s="16">
        <f>SUM('Daten NWR AS'!U100*$A$553)</f>
        <v>0</v>
      </c>
      <c r="W553" s="16">
        <f>SUM('Daten NWR AS'!V100*$A$553)</f>
        <v>0</v>
      </c>
      <c r="X553" s="16">
        <f>SUM('Daten NWR AS'!W100*$A$553)</f>
        <v>0</v>
      </c>
      <c r="Y553" s="16">
        <v>1</v>
      </c>
    </row>
    <row r="554" spans="1:25" x14ac:dyDescent="0.25">
      <c r="A554" s="25">
        <v>0</v>
      </c>
      <c r="B554" s="70" t="str">
        <f>'Daten NWR AS'!A101</f>
        <v>Früchte, Obst, Obsterzeugnisse</v>
      </c>
      <c r="C554" s="79" t="str">
        <f>'Daten NWR AS'!B101</f>
        <v>Kaki frisch</v>
      </c>
      <c r="D554" s="16">
        <f>SUM('Daten NWR AS'!C101)/100*$A$554</f>
        <v>0</v>
      </c>
      <c r="E554" s="16">
        <f>SUM('Daten NWR AS'!D101)/100*$A$554</f>
        <v>0</v>
      </c>
      <c r="F554" s="16">
        <f>SUM('Daten NWR AS'!E101)/100*$A$554</f>
        <v>0</v>
      </c>
      <c r="G554" s="16">
        <f>SUM('Daten NWR AS'!F101)/100*$A$554</f>
        <v>0</v>
      </c>
      <c r="H554" s="16">
        <f>SUM('Daten NWR AS'!G101)/100*$A$554</f>
        <v>0</v>
      </c>
      <c r="I554" s="16">
        <f>SUM('Daten NWR AS'!H101)/100*$A$554</f>
        <v>0</v>
      </c>
      <c r="J554" s="16">
        <f>SUM('Daten NWR AS'!I101)/100*$A$554</f>
        <v>0</v>
      </c>
      <c r="K554" s="16">
        <f>SUM('Daten NWR AS'!J101)/100*$A$554</f>
        <v>0</v>
      </c>
      <c r="L554" s="16">
        <f>SUM('Daten NWR AS'!K101)/100*$A$554</f>
        <v>0</v>
      </c>
      <c r="M554" s="16">
        <f>SUM('Daten NWR AS'!L101)/100*$A$554</f>
        <v>0</v>
      </c>
      <c r="N554" s="16">
        <f>SUM('Daten NWR AS'!M101)/100*$A$554</f>
        <v>0</v>
      </c>
      <c r="O554" s="16">
        <f>SUM('Daten NWR AS'!N101)/100*$A$554</f>
        <v>0</v>
      </c>
      <c r="P554" s="16">
        <f>SUM('Daten NWR AS'!O101)/100*$A$554</f>
        <v>0</v>
      </c>
      <c r="Q554" s="16">
        <f>SUM('Daten NWR AS'!P101)/100*$A$554</f>
        <v>0</v>
      </c>
      <c r="R554" s="16">
        <f>SUM('Daten NWR AS'!Q101)/100*$A$554</f>
        <v>0</v>
      </c>
      <c r="S554" s="16">
        <f>SUM('Daten NWR AS'!R101)/100*$A$554</f>
        <v>0</v>
      </c>
      <c r="T554" s="16">
        <f>SUM('Daten NWR AS'!S101)/100*$A$554</f>
        <v>0</v>
      </c>
      <c r="U554" s="16">
        <f>SUM('Daten NWR AS'!T101)/100*$A$554</f>
        <v>0</v>
      </c>
      <c r="V554" s="16">
        <f>SUM('Daten NWR AS'!U101)/100*$A$554</f>
        <v>0</v>
      </c>
      <c r="W554" s="16">
        <f>SUM('Daten NWR AS'!V101)/100*$A$554</f>
        <v>0</v>
      </c>
      <c r="X554" s="16">
        <f>SUM('Daten NWR AS'!W101)/100*$A$554</f>
        <v>0</v>
      </c>
      <c r="Y554" s="16">
        <v>1</v>
      </c>
    </row>
    <row r="555" spans="1:25" x14ac:dyDescent="0.25">
      <c r="A555" s="25">
        <v>0</v>
      </c>
      <c r="B555" s="70" t="str">
        <f>'Daten NWR AS'!A102</f>
        <v>Früchte, Obst, Obsterzeugnisse</v>
      </c>
      <c r="C555" s="79" t="str">
        <f>'Daten NWR AS'!B102</f>
        <v>Kapstachelbeere</v>
      </c>
      <c r="D555" s="16">
        <f>SUM('Daten NWR AS'!C102)/100*$A$555</f>
        <v>0</v>
      </c>
      <c r="E555" s="16">
        <f>SUM('Daten NWR AS'!D102)/100*$A$555</f>
        <v>0</v>
      </c>
      <c r="F555" s="16">
        <f>SUM('Daten NWR AS'!E102)/100*$A$555</f>
        <v>0</v>
      </c>
      <c r="G555" s="16">
        <f>SUM('Daten NWR AS'!F102)/100*$A$555</f>
        <v>0</v>
      </c>
      <c r="H555" s="16">
        <f>SUM('Daten NWR AS'!G102)/100*$A$555</f>
        <v>0</v>
      </c>
      <c r="I555" s="16">
        <f>SUM('Daten NWR AS'!H102)/100*$A$555</f>
        <v>0</v>
      </c>
      <c r="J555" s="16">
        <f>SUM('Daten NWR AS'!I102)/100*$A$555</f>
        <v>0</v>
      </c>
      <c r="K555" s="16">
        <f>SUM('Daten NWR AS'!J102)/100*$A$555</f>
        <v>0</v>
      </c>
      <c r="L555" s="16">
        <f>SUM('Daten NWR AS'!K102)/100*$A$555</f>
        <v>0</v>
      </c>
      <c r="M555" s="16">
        <f>SUM('Daten NWR AS'!L102)/100*$A$555</f>
        <v>0</v>
      </c>
      <c r="N555" s="16">
        <f>SUM('Daten NWR AS'!M102)/100*$A$555</f>
        <v>0</v>
      </c>
      <c r="O555" s="16">
        <f>SUM('Daten NWR AS'!N102)/100*$A$555</f>
        <v>0</v>
      </c>
      <c r="P555" s="16">
        <f>SUM('Daten NWR AS'!O102)/100*$A$555</f>
        <v>0</v>
      </c>
      <c r="Q555" s="16">
        <f>SUM('Daten NWR AS'!P102)/100*$A$555</f>
        <v>0</v>
      </c>
      <c r="R555" s="16">
        <f>SUM('Daten NWR AS'!Q102)/100*$A$555</f>
        <v>0</v>
      </c>
      <c r="S555" s="16">
        <f>SUM('Daten NWR AS'!R102)/100*$A$555</f>
        <v>0</v>
      </c>
      <c r="T555" s="16">
        <f>SUM('Daten NWR AS'!S102)/100*$A$555</f>
        <v>0</v>
      </c>
      <c r="U555" s="16">
        <f>SUM('Daten NWR AS'!T102)/100*$A$555</f>
        <v>0</v>
      </c>
      <c r="V555" s="16">
        <f>SUM('Daten NWR AS'!U102)/100*$A$555</f>
        <v>0</v>
      </c>
      <c r="W555" s="16">
        <f>SUM('Daten NWR AS'!V102)/100*$A$555</f>
        <v>0</v>
      </c>
      <c r="X555" s="16">
        <f>SUM('Daten NWR AS'!W102)/100*$A$555</f>
        <v>0</v>
      </c>
      <c r="Y555" s="16">
        <v>1</v>
      </c>
    </row>
    <row r="556" spans="1:25" x14ac:dyDescent="0.25">
      <c r="A556" s="25">
        <v>0</v>
      </c>
      <c r="B556" s="70" t="str">
        <f>'Daten NWR AS'!A103</f>
        <v>Früchte, Obst, Obsterzeugnisse</v>
      </c>
      <c r="C556" s="79" t="str">
        <f>'Daten NWR AS'!B103</f>
        <v>Kiwi frisch</v>
      </c>
      <c r="D556" s="16">
        <f>SUM('Daten NWR AS'!C103)/100*$A$556</f>
        <v>0</v>
      </c>
      <c r="E556" s="16">
        <f>SUM('Daten NWR AS'!D103)/100*$A$556</f>
        <v>0</v>
      </c>
      <c r="F556" s="16">
        <f>SUM('Daten NWR AS'!E103)/100*$A$556</f>
        <v>0</v>
      </c>
      <c r="G556" s="16">
        <f>SUM('Daten NWR AS'!F103)/100*$A$556</f>
        <v>0</v>
      </c>
      <c r="H556" s="16">
        <f>SUM('Daten NWR AS'!G103)/100*$A$556</f>
        <v>0</v>
      </c>
      <c r="I556" s="16">
        <f>SUM('Daten NWR AS'!H103)/100*$A$556</f>
        <v>0</v>
      </c>
      <c r="J556" s="16">
        <f>SUM('Daten NWR AS'!I103)/100*$A$556</f>
        <v>0</v>
      </c>
      <c r="K556" s="16">
        <f>SUM('Daten NWR AS'!J103)/100*$A$556</f>
        <v>0</v>
      </c>
      <c r="L556" s="16">
        <f>SUM('Daten NWR AS'!K103)/100*$A$556</f>
        <v>0</v>
      </c>
      <c r="M556" s="16">
        <f>SUM('Daten NWR AS'!L103)/100*$A$556</f>
        <v>0</v>
      </c>
      <c r="N556" s="16">
        <f>SUM('Daten NWR AS'!M103)/100*$A$556</f>
        <v>0</v>
      </c>
      <c r="O556" s="16">
        <f>SUM('Daten NWR AS'!N103)/100*$A$556</f>
        <v>0</v>
      </c>
      <c r="P556" s="16">
        <f>SUM('Daten NWR AS'!O103)/100*$A$556</f>
        <v>0</v>
      </c>
      <c r="Q556" s="16">
        <f>SUM('Daten NWR AS'!P103)/100*$A$556</f>
        <v>0</v>
      </c>
      <c r="R556" s="16">
        <f>SUM('Daten NWR AS'!Q103)/100*$A$556</f>
        <v>0</v>
      </c>
      <c r="S556" s="16">
        <f>SUM('Daten NWR AS'!R103)/100*$A$556</f>
        <v>0</v>
      </c>
      <c r="T556" s="16">
        <f>SUM('Daten NWR AS'!S103)/100*$A$556</f>
        <v>0</v>
      </c>
      <c r="U556" s="16">
        <f>SUM('Daten NWR AS'!T103)/100*$A$556</f>
        <v>0</v>
      </c>
      <c r="V556" s="16">
        <f>SUM('Daten NWR AS'!U103)/100*$A$556</f>
        <v>0</v>
      </c>
      <c r="W556" s="16">
        <f>SUM('Daten NWR AS'!V103)/100*$A$556</f>
        <v>0</v>
      </c>
      <c r="X556" s="16">
        <f>SUM('Daten NWR AS'!W103)/100*$A$556</f>
        <v>0</v>
      </c>
      <c r="Y556" s="16">
        <v>1</v>
      </c>
    </row>
    <row r="557" spans="1:25" x14ac:dyDescent="0.25">
      <c r="A557" s="25">
        <v>0</v>
      </c>
      <c r="B557" s="70" t="str">
        <f>'Daten NWR AS'!A104</f>
        <v>Früchte, Obst, Obsterzeugnisse</v>
      </c>
      <c r="C557" s="79" t="str">
        <f>'Daten NWR AS'!B104</f>
        <v xml:space="preserve">Mandarine frisch </v>
      </c>
      <c r="D557" s="16">
        <f>SUM('Daten NWR AS'!C104)/100*$A$557</f>
        <v>0</v>
      </c>
      <c r="E557" s="16">
        <f>SUM('Daten NWR AS'!D104)/100*$A$557</f>
        <v>0</v>
      </c>
      <c r="F557" s="16">
        <f>SUM('Daten NWR AS'!E104)/100*$A$557</f>
        <v>0</v>
      </c>
      <c r="G557" s="16">
        <f>SUM('Daten NWR AS'!F104)/100*$A$557</f>
        <v>0</v>
      </c>
      <c r="H557" s="16">
        <f>SUM('Daten NWR AS'!G104)/100*$A$557</f>
        <v>0</v>
      </c>
      <c r="I557" s="16">
        <f>SUM('Daten NWR AS'!H104)/100*$A$557</f>
        <v>0</v>
      </c>
      <c r="J557" s="16">
        <f>SUM('Daten NWR AS'!I104)/100*$A$557</f>
        <v>0</v>
      </c>
      <c r="K557" s="16">
        <f>SUM('Daten NWR AS'!J104)/100*$A$557</f>
        <v>0</v>
      </c>
      <c r="L557" s="16">
        <f>SUM('Daten NWR AS'!K104)/100*$A$557</f>
        <v>0</v>
      </c>
      <c r="M557" s="16">
        <f>SUM('Daten NWR AS'!L104)/100*$A$557</f>
        <v>0</v>
      </c>
      <c r="N557" s="16">
        <f>SUM('Daten NWR AS'!M104)/100*$A$557</f>
        <v>0</v>
      </c>
      <c r="O557" s="16">
        <f>SUM('Daten NWR AS'!N104)/100*$A$557</f>
        <v>0</v>
      </c>
      <c r="P557" s="16">
        <f>SUM('Daten NWR AS'!O104)/100*$A$557</f>
        <v>0</v>
      </c>
      <c r="Q557" s="16">
        <f>SUM('Daten NWR AS'!P104)/100*$A$557</f>
        <v>0</v>
      </c>
      <c r="R557" s="16">
        <f>SUM('Daten NWR AS'!Q104)/100*$A$557</f>
        <v>0</v>
      </c>
      <c r="S557" s="16">
        <f>SUM('Daten NWR AS'!R104)/100*$A$557</f>
        <v>0</v>
      </c>
      <c r="T557" s="16">
        <f>SUM('Daten NWR AS'!S104)/100*$A$557</f>
        <v>0</v>
      </c>
      <c r="U557" s="16">
        <f>SUM('Daten NWR AS'!T104)/100*$A$557</f>
        <v>0</v>
      </c>
      <c r="V557" s="16">
        <f>SUM('Daten NWR AS'!U104)/100*$A$557</f>
        <v>0</v>
      </c>
      <c r="W557" s="16">
        <f>SUM('Daten NWR AS'!V104)/100*$A$557</f>
        <v>0</v>
      </c>
      <c r="X557" s="16">
        <f>SUM('Daten NWR AS'!W104)/100*$A$557</f>
        <v>0</v>
      </c>
      <c r="Y557" s="16">
        <v>1</v>
      </c>
    </row>
    <row r="558" spans="1:25" x14ac:dyDescent="0.25">
      <c r="A558" s="25">
        <v>0</v>
      </c>
      <c r="B558" s="70" t="str">
        <f>'Daten NWR AS'!A105</f>
        <v>Früchte, Obst, Obsterzeugnisse</v>
      </c>
      <c r="C558" s="79" t="str">
        <f>'Daten NWR AS'!B105</f>
        <v>Mango frisch</v>
      </c>
      <c r="D558" s="16">
        <f>SUM('Daten NWR AS'!C105)/100*$A$558</f>
        <v>0</v>
      </c>
      <c r="E558" s="16">
        <f>SUM('Daten NWR AS'!D105)/100*$A$558</f>
        <v>0</v>
      </c>
      <c r="F558" s="16">
        <f>SUM('Daten NWR AS'!E105)/100*$A$558</f>
        <v>0</v>
      </c>
      <c r="G558" s="16">
        <f>SUM('Daten NWR AS'!F105)/100*$A$558</f>
        <v>0</v>
      </c>
      <c r="H558" s="16">
        <f>SUM('Daten NWR AS'!G105)/100*$A$558</f>
        <v>0</v>
      </c>
      <c r="I558" s="16">
        <f>SUM('Daten NWR AS'!H105)/100*$A$558</f>
        <v>0</v>
      </c>
      <c r="J558" s="16">
        <f>SUM('Daten NWR AS'!I105)/100*$A$558</f>
        <v>0</v>
      </c>
      <c r="K558" s="16">
        <f>SUM('Daten NWR AS'!J105)/100*$A$558</f>
        <v>0</v>
      </c>
      <c r="L558" s="16">
        <f>SUM('Daten NWR AS'!K105)/100*$A$558</f>
        <v>0</v>
      </c>
      <c r="M558" s="16">
        <f>SUM('Daten NWR AS'!L105)/100*$A$558</f>
        <v>0</v>
      </c>
      <c r="N558" s="16">
        <f>SUM('Daten NWR AS'!M105)/100*$A$558</f>
        <v>0</v>
      </c>
      <c r="O558" s="16">
        <f>SUM('Daten NWR AS'!N105)/100*$A$558</f>
        <v>0</v>
      </c>
      <c r="P558" s="16">
        <f>SUM('Daten NWR AS'!O105)/100*$A$558</f>
        <v>0</v>
      </c>
      <c r="Q558" s="16">
        <f>SUM('Daten NWR AS'!P105)/100*$A$558</f>
        <v>0</v>
      </c>
      <c r="R558" s="16">
        <f>SUM('Daten NWR AS'!Q105)/100*$A$558</f>
        <v>0</v>
      </c>
      <c r="S558" s="16">
        <f>SUM('Daten NWR AS'!R105)/100*$A$558</f>
        <v>0</v>
      </c>
      <c r="T558" s="16">
        <f>SUM('Daten NWR AS'!S105)/100*$A$558</f>
        <v>0</v>
      </c>
      <c r="U558" s="16">
        <f>SUM('Daten NWR AS'!T105)/100*$A$558</f>
        <v>0</v>
      </c>
      <c r="V558" s="16">
        <f>SUM('Daten NWR AS'!U105)/100*$A$558</f>
        <v>0</v>
      </c>
      <c r="W558" s="16">
        <f>SUM('Daten NWR AS'!V105)/100*$A$558</f>
        <v>0</v>
      </c>
      <c r="X558" s="16">
        <f>SUM('Daten NWR AS'!W105)/100*$A$558</f>
        <v>0</v>
      </c>
      <c r="Y558" s="16">
        <v>1</v>
      </c>
    </row>
    <row r="559" spans="1:25" x14ac:dyDescent="0.25">
      <c r="A559" s="25">
        <v>0</v>
      </c>
      <c r="B559" s="70" t="str">
        <f>'Daten NWR AS'!A106</f>
        <v>Früchte, Obst, Obsterzeugnisse</v>
      </c>
      <c r="C559" s="79" t="str">
        <f>'Daten NWR AS'!B106</f>
        <v>Mango Fruchtsaft</v>
      </c>
      <c r="D559" s="16">
        <f>SUM('Daten NWR AS'!C106)/100*$A$559</f>
        <v>0</v>
      </c>
      <c r="E559" s="16">
        <f>SUM('Daten NWR AS'!D106)/100*$A$559</f>
        <v>0</v>
      </c>
      <c r="F559" s="16">
        <f>SUM('Daten NWR AS'!E106)/100*$A$559</f>
        <v>0</v>
      </c>
      <c r="G559" s="16">
        <f>SUM('Daten NWR AS'!F106)/100*$A$559</f>
        <v>0</v>
      </c>
      <c r="H559" s="16">
        <f>SUM('Daten NWR AS'!G106)/100*$A$559</f>
        <v>0</v>
      </c>
      <c r="I559" s="16">
        <f>SUM('Daten NWR AS'!H106)/100*$A$559</f>
        <v>0</v>
      </c>
      <c r="J559" s="16">
        <f>SUM('Daten NWR AS'!I106)/100*$A$559</f>
        <v>0</v>
      </c>
      <c r="K559" s="16">
        <f>SUM('Daten NWR AS'!J106)/100*$A$559</f>
        <v>0</v>
      </c>
      <c r="L559" s="16">
        <f>SUM('Daten NWR AS'!K106)/100*$A$559</f>
        <v>0</v>
      </c>
      <c r="M559" s="16">
        <f>SUM('Daten NWR AS'!L106)/100*$A$559</f>
        <v>0</v>
      </c>
      <c r="N559" s="16">
        <f>SUM('Daten NWR AS'!M106)/100*$A$559</f>
        <v>0</v>
      </c>
      <c r="O559" s="16">
        <f>SUM('Daten NWR AS'!N106)/100*$A$559</f>
        <v>0</v>
      </c>
      <c r="P559" s="16">
        <f>SUM('Daten NWR AS'!O106)/100*$A$559</f>
        <v>0</v>
      </c>
      <c r="Q559" s="16">
        <f>SUM('Daten NWR AS'!P106)/100*$A$559</f>
        <v>0</v>
      </c>
      <c r="R559" s="16">
        <f>SUM('Daten NWR AS'!Q106)/100*$A$559</f>
        <v>0</v>
      </c>
      <c r="S559" s="16">
        <f>SUM('Daten NWR AS'!R106)/100*$A$559</f>
        <v>0</v>
      </c>
      <c r="T559" s="16">
        <f>SUM('Daten NWR AS'!S106)/100*$A$559</f>
        <v>0</v>
      </c>
      <c r="U559" s="16">
        <f>SUM('Daten NWR AS'!T106)/100*$A$559</f>
        <v>0</v>
      </c>
      <c r="V559" s="16">
        <f>SUM('Daten NWR AS'!U106)/100*$A$559</f>
        <v>0</v>
      </c>
      <c r="W559" s="16">
        <f>SUM('Daten NWR AS'!V106)/100*$A$559</f>
        <v>0</v>
      </c>
      <c r="X559" s="16">
        <f>SUM('Daten NWR AS'!W106)/100*$A$559</f>
        <v>0</v>
      </c>
      <c r="Y559" s="16">
        <v>1</v>
      </c>
    </row>
    <row r="560" spans="1:25" x14ac:dyDescent="0.25">
      <c r="A560" s="25">
        <v>0</v>
      </c>
      <c r="B560" s="70" t="str">
        <f>'Daten NWR AS'!A107</f>
        <v>Früchte, Obst, Obsterzeugnisse</v>
      </c>
      <c r="C560" s="79" t="str">
        <f>'Daten NWR AS'!B107</f>
        <v>Mango Fruchtsaft</v>
      </c>
      <c r="D560" s="16">
        <f>SUM('Daten NWR AS'!C107)/100*$A$560</f>
        <v>0</v>
      </c>
      <c r="E560" s="16">
        <f>SUM('Daten NWR AS'!D107)/100*$A$560</f>
        <v>0</v>
      </c>
      <c r="F560" s="16">
        <f>SUM('Daten NWR AS'!E107)/100*$A$560</f>
        <v>0</v>
      </c>
      <c r="G560" s="16">
        <f>SUM('Daten NWR AS'!F107)/100*$A$560</f>
        <v>0</v>
      </c>
      <c r="H560" s="16">
        <f>SUM('Daten NWR AS'!G107)/100*$A$560</f>
        <v>0</v>
      </c>
      <c r="I560" s="16">
        <f>SUM('Daten NWR AS'!H107)/100*$A$560</f>
        <v>0</v>
      </c>
      <c r="J560" s="16">
        <f>SUM('Daten NWR AS'!I107)/100*$A$560</f>
        <v>0</v>
      </c>
      <c r="K560" s="16">
        <f>SUM('Daten NWR AS'!J107)/100*$A$560</f>
        <v>0</v>
      </c>
      <c r="L560" s="16">
        <f>SUM('Daten NWR AS'!K107)/100*$A$560</f>
        <v>0</v>
      </c>
      <c r="M560" s="16">
        <f>SUM('Daten NWR AS'!L107)/100*$A$560</f>
        <v>0</v>
      </c>
      <c r="N560" s="16">
        <f>SUM('Daten NWR AS'!M107)/100*$A$560</f>
        <v>0</v>
      </c>
      <c r="O560" s="16">
        <f>SUM('Daten NWR AS'!N107)/100*$A$560</f>
        <v>0</v>
      </c>
      <c r="P560" s="16">
        <f>SUM('Daten NWR AS'!O107)/100*$A$560</f>
        <v>0</v>
      </c>
      <c r="Q560" s="16">
        <f>SUM('Daten NWR AS'!P107)/100*$A$560</f>
        <v>0</v>
      </c>
      <c r="R560" s="16">
        <f>SUM('Daten NWR AS'!Q107)/100*$A$560</f>
        <v>0</v>
      </c>
      <c r="S560" s="16">
        <f>SUM('Daten NWR AS'!R107)/100*$A$560</f>
        <v>0</v>
      </c>
      <c r="T560" s="16">
        <f>SUM('Daten NWR AS'!S107)/100*$A$560</f>
        <v>0</v>
      </c>
      <c r="U560" s="16">
        <f>SUM('Daten NWR AS'!T107)/100*$A$560</f>
        <v>0</v>
      </c>
      <c r="V560" s="16">
        <f>SUM('Daten NWR AS'!U107)/100*$A$560</f>
        <v>0</v>
      </c>
      <c r="W560" s="16">
        <f>SUM('Daten NWR AS'!V107)/100*$A$560</f>
        <v>0</v>
      </c>
      <c r="X560" s="16">
        <f>SUM('Daten NWR AS'!W107)/100*$A$560</f>
        <v>0</v>
      </c>
      <c r="Y560" s="16">
        <v>1</v>
      </c>
    </row>
    <row r="561" spans="1:25" x14ac:dyDescent="0.25">
      <c r="A561" s="25">
        <v>0</v>
      </c>
      <c r="B561" s="70" t="str">
        <f>'Daten NWR AS'!A108</f>
        <v>Früchte, Obst, Obsterzeugnisse</v>
      </c>
      <c r="C561" s="79" t="str">
        <f>'Daten NWR AS'!B108</f>
        <v>Mango getrocknet</v>
      </c>
      <c r="D561" s="16">
        <f>SUM('Daten NWR AS'!C108)/100*$A$561</f>
        <v>0</v>
      </c>
      <c r="E561" s="16">
        <f>SUM('Daten NWR AS'!D108)/100*$A$561</f>
        <v>0</v>
      </c>
      <c r="F561" s="16">
        <f>SUM('Daten NWR AS'!E108)/100*$A$561</f>
        <v>0</v>
      </c>
      <c r="G561" s="16">
        <f>SUM('Daten NWR AS'!F108)/100*$A$561</f>
        <v>0</v>
      </c>
      <c r="H561" s="16">
        <f>SUM('Daten NWR AS'!G108)/100*$A$561</f>
        <v>0</v>
      </c>
      <c r="I561" s="16">
        <f>SUM('Daten NWR AS'!H108)/100*$A$561</f>
        <v>0</v>
      </c>
      <c r="J561" s="16">
        <f>SUM('Daten NWR AS'!I108)/100*$A$561</f>
        <v>0</v>
      </c>
      <c r="K561" s="16">
        <f>SUM('Daten NWR AS'!J108)/100*$A$561</f>
        <v>0</v>
      </c>
      <c r="L561" s="16">
        <f>SUM('Daten NWR AS'!K108)/100*$A$561</f>
        <v>0</v>
      </c>
      <c r="M561" s="16">
        <f>SUM('Daten NWR AS'!L108)/100*$A$561</f>
        <v>0</v>
      </c>
      <c r="N561" s="16">
        <f>SUM('Daten NWR AS'!M108)/100*$A$561</f>
        <v>0</v>
      </c>
      <c r="O561" s="16">
        <f>SUM('Daten NWR AS'!N108)/100*$A$561</f>
        <v>0</v>
      </c>
      <c r="P561" s="16">
        <f>SUM('Daten NWR AS'!O108)/100*$A$561</f>
        <v>0</v>
      </c>
      <c r="Q561" s="16">
        <f>SUM('Daten NWR AS'!P108)/100*$A$561</f>
        <v>0</v>
      </c>
      <c r="R561" s="16">
        <f>SUM('Daten NWR AS'!Q108)/100*$A$561</f>
        <v>0</v>
      </c>
      <c r="S561" s="16">
        <f>SUM('Daten NWR AS'!R108)/100*$A$561</f>
        <v>0</v>
      </c>
      <c r="T561" s="16">
        <f>SUM('Daten NWR AS'!S108)/100*$A$561</f>
        <v>0</v>
      </c>
      <c r="U561" s="16">
        <f>SUM('Daten NWR AS'!T108)/100*$A$561</f>
        <v>0</v>
      </c>
      <c r="V561" s="16">
        <f>SUM('Daten NWR AS'!U108)/100*$A$561</f>
        <v>0</v>
      </c>
      <c r="W561" s="16">
        <f>SUM('Daten NWR AS'!V108)/100*$A$561</f>
        <v>0</v>
      </c>
      <c r="X561" s="16">
        <f>SUM('Daten NWR AS'!W108)/100*$A$561</f>
        <v>0</v>
      </c>
      <c r="Y561" s="16">
        <v>1</v>
      </c>
    </row>
    <row r="562" spans="1:25" x14ac:dyDescent="0.25">
      <c r="A562" s="25">
        <v>0</v>
      </c>
      <c r="B562" s="70" t="str">
        <f>'Daten NWR AS'!A109</f>
        <v>Früchte, Obst, Obsterzeugnisse</v>
      </c>
      <c r="C562" s="79" t="str">
        <f>'Daten NWR AS'!B109</f>
        <v>Mirabelle frisch</v>
      </c>
      <c r="D562" s="16">
        <f>SUM('Daten NWR AS'!C109)/100*$A$562</f>
        <v>0</v>
      </c>
      <c r="E562" s="16">
        <f>SUM('Daten NWR AS'!D109)/100*$A$562</f>
        <v>0</v>
      </c>
      <c r="F562" s="16">
        <f>SUM('Daten NWR AS'!E109)/100*$A$562</f>
        <v>0</v>
      </c>
      <c r="G562" s="16">
        <f>SUM('Daten NWR AS'!F109)/100*$A$562</f>
        <v>0</v>
      </c>
      <c r="H562" s="16">
        <f>SUM('Daten NWR AS'!G109)/100*$A$562</f>
        <v>0</v>
      </c>
      <c r="I562" s="16">
        <f>SUM('Daten NWR AS'!H109)/100*$A$562</f>
        <v>0</v>
      </c>
      <c r="J562" s="16">
        <f>SUM('Daten NWR AS'!I109)/100*$A$562</f>
        <v>0</v>
      </c>
      <c r="K562" s="16">
        <f>SUM('Daten NWR AS'!J109)/100*$A$562</f>
        <v>0</v>
      </c>
      <c r="L562" s="16">
        <f>SUM('Daten NWR AS'!K109)/100*$A$562</f>
        <v>0</v>
      </c>
      <c r="M562" s="16">
        <f>SUM('Daten NWR AS'!L109)/100*$A$562</f>
        <v>0</v>
      </c>
      <c r="N562" s="16">
        <f>SUM('Daten NWR AS'!M109)/100*$A$562</f>
        <v>0</v>
      </c>
      <c r="O562" s="16">
        <f>SUM('Daten NWR AS'!N109)/100*$A$562</f>
        <v>0</v>
      </c>
      <c r="P562" s="16">
        <f>SUM('Daten NWR AS'!O109)/100*$A$562</f>
        <v>0</v>
      </c>
      <c r="Q562" s="16">
        <f>SUM('Daten NWR AS'!P109)/100*$A$562</f>
        <v>0</v>
      </c>
      <c r="R562" s="16">
        <f>SUM('Daten NWR AS'!Q109)/100*$A$562</f>
        <v>0</v>
      </c>
      <c r="S562" s="16">
        <f>SUM('Daten NWR AS'!R109)/100*$A$562</f>
        <v>0</v>
      </c>
      <c r="T562" s="16">
        <f>SUM('Daten NWR AS'!S109)/100*$A$562</f>
        <v>0</v>
      </c>
      <c r="U562" s="16">
        <f>SUM('Daten NWR AS'!T109)/100*$A$562</f>
        <v>0</v>
      </c>
      <c r="V562" s="16">
        <f>SUM('Daten NWR AS'!U109)/100*$A$562</f>
        <v>0</v>
      </c>
      <c r="W562" s="16">
        <f>SUM('Daten NWR AS'!V109)/100*$A$562</f>
        <v>0</v>
      </c>
      <c r="X562" s="16">
        <f>SUM('Daten NWR AS'!W109)/100*$A$562</f>
        <v>0</v>
      </c>
      <c r="Y562" s="16">
        <v>1</v>
      </c>
    </row>
    <row r="563" spans="1:25" x14ac:dyDescent="0.25">
      <c r="A563" s="25">
        <v>0</v>
      </c>
      <c r="B563" s="70" t="str">
        <f>'Daten NWR AS'!A110</f>
        <v>Früchte, Obst, Obsterzeugnisse</v>
      </c>
      <c r="C563" s="79" t="str">
        <f>'Daten NWR AS'!B110</f>
        <v>Nektarine frisch</v>
      </c>
      <c r="D563" s="16">
        <f>SUM('Daten NWR AS'!C110)/100*$A$563</f>
        <v>0</v>
      </c>
      <c r="E563" s="16">
        <f>SUM('Daten NWR AS'!D110)/100*$A$563</f>
        <v>0</v>
      </c>
      <c r="F563" s="16">
        <f>SUM('Daten NWR AS'!E110)/100*$A$563</f>
        <v>0</v>
      </c>
      <c r="G563" s="16">
        <f>SUM('Daten NWR AS'!F110)/100*$A$563</f>
        <v>0</v>
      </c>
      <c r="H563" s="16">
        <f>SUM('Daten NWR AS'!G110)/100*$A$563</f>
        <v>0</v>
      </c>
      <c r="I563" s="16">
        <f>SUM('Daten NWR AS'!H110)/100*$A$563</f>
        <v>0</v>
      </c>
      <c r="J563" s="16">
        <f>SUM('Daten NWR AS'!I110)/100*$A$563</f>
        <v>0</v>
      </c>
      <c r="K563" s="16">
        <f>SUM('Daten NWR AS'!J110)/100*$A$563</f>
        <v>0</v>
      </c>
      <c r="L563" s="16">
        <f>SUM('Daten NWR AS'!K110)/100*$A$563</f>
        <v>0</v>
      </c>
      <c r="M563" s="16">
        <f>SUM('Daten NWR AS'!L110)/100*$A$563</f>
        <v>0</v>
      </c>
      <c r="N563" s="16">
        <f>SUM('Daten NWR AS'!M110)/100*$A$563</f>
        <v>0</v>
      </c>
      <c r="O563" s="16">
        <f>SUM('Daten NWR AS'!N110)/100*$A$563</f>
        <v>0</v>
      </c>
      <c r="P563" s="16">
        <f>SUM('Daten NWR AS'!O110)/100*$A$563</f>
        <v>0</v>
      </c>
      <c r="Q563" s="16">
        <f>SUM('Daten NWR AS'!P110)/100*$A$563</f>
        <v>0</v>
      </c>
      <c r="R563" s="16">
        <f>SUM('Daten NWR AS'!Q110)/100*$A$563</f>
        <v>0</v>
      </c>
      <c r="S563" s="16">
        <f>SUM('Daten NWR AS'!R110)/100*$A$563</f>
        <v>0</v>
      </c>
      <c r="T563" s="16">
        <f>SUM('Daten NWR AS'!S110)/100*$A$563</f>
        <v>0</v>
      </c>
      <c r="U563" s="16">
        <f>SUM('Daten NWR AS'!T110)/100*$A$563</f>
        <v>0</v>
      </c>
      <c r="V563" s="16">
        <f>SUM('Daten NWR AS'!U110)/100*$A$563</f>
        <v>0</v>
      </c>
      <c r="W563" s="16">
        <f>SUM('Daten NWR AS'!V110)/100*$A$563</f>
        <v>0</v>
      </c>
      <c r="X563" s="16">
        <f>SUM('Daten NWR AS'!W110)/100*$A$563</f>
        <v>0</v>
      </c>
      <c r="Y563" s="16">
        <v>1</v>
      </c>
    </row>
    <row r="564" spans="1:25" x14ac:dyDescent="0.25">
      <c r="A564" s="25">
        <v>0</v>
      </c>
      <c r="B564" s="70" t="str">
        <f>'Daten NWR AS'!A111</f>
        <v>Früchte, Obst, Obsterzeugnisse</v>
      </c>
      <c r="C564" s="79" t="str">
        <f>'Daten NWR AS'!B111</f>
        <v>Oliven</v>
      </c>
      <c r="D564" s="16">
        <f>SUM('Daten NWR AS'!C111)/100*$A$564</f>
        <v>0</v>
      </c>
      <c r="E564" s="16">
        <f>SUM('Daten NWR AS'!D111)/100*$A$564</f>
        <v>0</v>
      </c>
      <c r="F564" s="16">
        <f>SUM('Daten NWR AS'!E111)/100*$A$564</f>
        <v>0</v>
      </c>
      <c r="G564" s="16">
        <f>SUM('Daten NWR AS'!F111)/100*$A$564</f>
        <v>0</v>
      </c>
      <c r="H564" s="16">
        <f>SUM('Daten NWR AS'!G111)/100*$A$564</f>
        <v>0</v>
      </c>
      <c r="I564" s="16">
        <f>SUM('Daten NWR AS'!H111)/100*$A$564</f>
        <v>0</v>
      </c>
      <c r="J564" s="16">
        <f>SUM('Daten NWR AS'!I111)/100*$A$564</f>
        <v>0</v>
      </c>
      <c r="K564" s="16">
        <f>SUM('Daten NWR AS'!J111)/100*$A$564</f>
        <v>0</v>
      </c>
      <c r="L564" s="16">
        <f>SUM('Daten NWR AS'!K111)/100*$A$564</f>
        <v>0</v>
      </c>
      <c r="M564" s="16">
        <f>SUM('Daten NWR AS'!L111)/100*$A$564</f>
        <v>0</v>
      </c>
      <c r="N564" s="16">
        <f>SUM('Daten NWR AS'!M111)/100*$A$564</f>
        <v>0</v>
      </c>
      <c r="O564" s="16">
        <f>SUM('Daten NWR AS'!N111)/100*$A$564</f>
        <v>0</v>
      </c>
      <c r="P564" s="16">
        <f>SUM('Daten NWR AS'!O111)/100*$A$564</f>
        <v>0</v>
      </c>
      <c r="Q564" s="16">
        <f>SUM('Daten NWR AS'!P111)/100*$A$564</f>
        <v>0</v>
      </c>
      <c r="R564" s="16">
        <f>SUM('Daten NWR AS'!Q111)/100*$A$564</f>
        <v>0</v>
      </c>
      <c r="S564" s="16">
        <f>SUM('Daten NWR AS'!R111)/100*$A$564</f>
        <v>0</v>
      </c>
      <c r="T564" s="16">
        <f>SUM('Daten NWR AS'!S111)/100*$A$564</f>
        <v>0</v>
      </c>
      <c r="U564" s="16">
        <f>SUM('Daten NWR AS'!T111)/100*$A$564</f>
        <v>0</v>
      </c>
      <c r="V564" s="16">
        <f>SUM('Daten NWR AS'!U111)/100*$A$564</f>
        <v>0</v>
      </c>
      <c r="W564" s="16">
        <f>SUM('Daten NWR AS'!V111)/100*$A$564</f>
        <v>0</v>
      </c>
      <c r="X564" s="16">
        <f>SUM('Daten NWR AS'!W111)/100*$A$564</f>
        <v>0</v>
      </c>
      <c r="Y564" s="16">
        <v>1</v>
      </c>
    </row>
    <row r="565" spans="1:25" x14ac:dyDescent="0.25">
      <c r="A565" s="25">
        <v>0</v>
      </c>
      <c r="B565" s="70" t="str">
        <f>'Daten NWR AS'!A112</f>
        <v>Früchte, Obst, Obsterzeugnisse</v>
      </c>
      <c r="C565" s="79" t="str">
        <f>'Daten NWR AS'!B112</f>
        <v>Oliven grün frisch</v>
      </c>
      <c r="D565" s="16">
        <f>SUM('Daten NWR AS'!C112)/100*$A$565</f>
        <v>0</v>
      </c>
      <c r="E565" s="16">
        <f>SUM('Daten NWR AS'!D112)/100*$A$565</f>
        <v>0</v>
      </c>
      <c r="F565" s="16">
        <f>SUM('Daten NWR AS'!E112)/100*$A$565</f>
        <v>0</v>
      </c>
      <c r="G565" s="16">
        <f>SUM('Daten NWR AS'!F112)/100*$A$565</f>
        <v>0</v>
      </c>
      <c r="H565" s="16">
        <f>SUM('Daten NWR AS'!G112)/100*$A$565</f>
        <v>0</v>
      </c>
      <c r="I565" s="16">
        <f>SUM('Daten NWR AS'!H112)/100*$A$565</f>
        <v>0</v>
      </c>
      <c r="J565" s="16">
        <f>SUM('Daten NWR AS'!I112)/100*$A$565</f>
        <v>0</v>
      </c>
      <c r="K565" s="16">
        <f>SUM('Daten NWR AS'!J112)/100*$A$565</f>
        <v>0</v>
      </c>
      <c r="L565" s="16">
        <f>SUM('Daten NWR AS'!K112)/100*$A$565</f>
        <v>0</v>
      </c>
      <c r="M565" s="16">
        <f>SUM('Daten NWR AS'!L112)/100*$A$565</f>
        <v>0</v>
      </c>
      <c r="N565" s="16">
        <f>SUM('Daten NWR AS'!M112)/100*$A$565</f>
        <v>0</v>
      </c>
      <c r="O565" s="16">
        <f>SUM('Daten NWR AS'!N112)/100*$A$565</f>
        <v>0</v>
      </c>
      <c r="P565" s="16">
        <f>SUM('Daten NWR AS'!O112)/100*$A$565</f>
        <v>0</v>
      </c>
      <c r="Q565" s="16">
        <f>SUM('Daten NWR AS'!P112)/100*$A$565</f>
        <v>0</v>
      </c>
      <c r="R565" s="16">
        <f>SUM('Daten NWR AS'!Q112)/100*$A$565</f>
        <v>0</v>
      </c>
      <c r="S565" s="16">
        <f>SUM('Daten NWR AS'!R112)/100*$A$565</f>
        <v>0</v>
      </c>
      <c r="T565" s="16">
        <f>SUM('Daten NWR AS'!S112)/100*$A$565</f>
        <v>0</v>
      </c>
      <c r="U565" s="16">
        <f>SUM('Daten NWR AS'!T112)/100*$A$565</f>
        <v>0</v>
      </c>
      <c r="V565" s="16">
        <f>SUM('Daten NWR AS'!U112)/100*$A$565</f>
        <v>0</v>
      </c>
      <c r="W565" s="16">
        <f>SUM('Daten NWR AS'!V112)/100*$A$565</f>
        <v>0</v>
      </c>
      <c r="X565" s="16">
        <f>SUM('Daten NWR AS'!W112)/100*$A$565</f>
        <v>0</v>
      </c>
      <c r="Y565" s="16">
        <v>1</v>
      </c>
    </row>
    <row r="566" spans="1:25" x14ac:dyDescent="0.25">
      <c r="A566" s="25">
        <v>0</v>
      </c>
      <c r="B566" s="70" t="str">
        <f>'Daten NWR AS'!A113</f>
        <v>Früchte, Obst, Obsterzeugnisse</v>
      </c>
      <c r="C566" s="79" t="str">
        <f>'Daten NWR AS'!B113</f>
        <v>Oliven grün gesäuert</v>
      </c>
      <c r="D566" s="16">
        <f>SUM('Daten NWR AS'!C113)/100*$A$566</f>
        <v>0</v>
      </c>
      <c r="E566" s="16">
        <f>SUM('Daten NWR AS'!D113)/100*$A$566</f>
        <v>0</v>
      </c>
      <c r="F566" s="16">
        <f>SUM('Daten NWR AS'!E113)/100*$A$566</f>
        <v>0</v>
      </c>
      <c r="G566" s="16">
        <f>SUM('Daten NWR AS'!F113)/100*$A$566</f>
        <v>0</v>
      </c>
      <c r="H566" s="16">
        <f>SUM('Daten NWR AS'!G113)/100*$A$566</f>
        <v>0</v>
      </c>
      <c r="I566" s="16">
        <f>SUM('Daten NWR AS'!H113)/100*$A$566</f>
        <v>0</v>
      </c>
      <c r="J566" s="16">
        <f>SUM('Daten NWR AS'!I113)/100*$A$566</f>
        <v>0</v>
      </c>
      <c r="K566" s="16">
        <f>SUM('Daten NWR AS'!J113)/100*$A$566</f>
        <v>0</v>
      </c>
      <c r="L566" s="16">
        <f>SUM('Daten NWR AS'!K113)/100*$A$566</f>
        <v>0</v>
      </c>
      <c r="M566" s="16">
        <f>SUM('Daten NWR AS'!L113)/100*$A$566</f>
        <v>0</v>
      </c>
      <c r="N566" s="16">
        <f>SUM('Daten NWR AS'!M113)/100*$A$566</f>
        <v>0</v>
      </c>
      <c r="O566" s="16">
        <f>SUM('Daten NWR AS'!N113)/100*$A$566</f>
        <v>0</v>
      </c>
      <c r="P566" s="16">
        <f>SUM('Daten NWR AS'!O113)/100*$A$566</f>
        <v>0</v>
      </c>
      <c r="Q566" s="16">
        <f>SUM('Daten NWR AS'!P113)/100*$A$566</f>
        <v>0</v>
      </c>
      <c r="R566" s="16">
        <f>SUM('Daten NWR AS'!Q113)/100*$A$566</f>
        <v>0</v>
      </c>
      <c r="S566" s="16">
        <f>SUM('Daten NWR AS'!R113)/100*$A$566</f>
        <v>0</v>
      </c>
      <c r="T566" s="16">
        <f>SUM('Daten NWR AS'!S113)/100*$A$566</f>
        <v>0</v>
      </c>
      <c r="U566" s="16">
        <f>SUM('Daten NWR AS'!T113)/100*$A$566</f>
        <v>0</v>
      </c>
      <c r="V566" s="16">
        <f>SUM('Daten NWR AS'!U113)/100*$A$566</f>
        <v>0</v>
      </c>
      <c r="W566" s="16">
        <f>SUM('Daten NWR AS'!V113)/100*$A$566</f>
        <v>0</v>
      </c>
      <c r="X566" s="16">
        <f>SUM('Daten NWR AS'!W113)/100*$A$566</f>
        <v>0</v>
      </c>
      <c r="Y566" s="16">
        <v>1</v>
      </c>
    </row>
    <row r="567" spans="1:25" x14ac:dyDescent="0.25">
      <c r="A567" s="25">
        <v>0</v>
      </c>
      <c r="B567" s="70" t="str">
        <f>'Daten NWR AS'!A114</f>
        <v>Früchte, Obst, Obsterzeugnisse</v>
      </c>
      <c r="C567" s="79" t="str">
        <f>'Daten NWR AS'!B114</f>
        <v>Oliven schwarz</v>
      </c>
      <c r="D567" s="16">
        <f>SUM('Daten NWR AS'!C114)/100*$A$567</f>
        <v>0</v>
      </c>
      <c r="E567" s="16">
        <f>SUM('Daten NWR AS'!D114)/100*$A$567</f>
        <v>0</v>
      </c>
      <c r="F567" s="16">
        <f>SUM('Daten NWR AS'!E114)/100*$A$567</f>
        <v>0</v>
      </c>
      <c r="G567" s="16">
        <f>SUM('Daten NWR AS'!F114)/100*$A$567</f>
        <v>0</v>
      </c>
      <c r="H567" s="16">
        <f>SUM('Daten NWR AS'!G114)/100*$A$567</f>
        <v>0</v>
      </c>
      <c r="I567" s="16">
        <f>SUM('Daten NWR AS'!H114)/100*$A$567</f>
        <v>0</v>
      </c>
      <c r="J567" s="16">
        <f>SUM('Daten NWR AS'!I114)/100*$A$567</f>
        <v>0</v>
      </c>
      <c r="K567" s="16">
        <f>SUM('Daten NWR AS'!J114)/100*$A$567</f>
        <v>0</v>
      </c>
      <c r="L567" s="16">
        <f>SUM('Daten NWR AS'!K114)/100*$A$567</f>
        <v>0</v>
      </c>
      <c r="M567" s="16">
        <f>SUM('Daten NWR AS'!L114)/100*$A$567</f>
        <v>0</v>
      </c>
      <c r="N567" s="16">
        <f>SUM('Daten NWR AS'!M114)/100*$A$567</f>
        <v>0</v>
      </c>
      <c r="O567" s="16">
        <f>SUM('Daten NWR AS'!N114)/100*$A$567</f>
        <v>0</v>
      </c>
      <c r="P567" s="16">
        <f>SUM('Daten NWR AS'!O114)/100*$A$567</f>
        <v>0</v>
      </c>
      <c r="Q567" s="16">
        <f>SUM('Daten NWR AS'!P114)/100*$A$567</f>
        <v>0</v>
      </c>
      <c r="R567" s="16">
        <f>SUM('Daten NWR AS'!Q114)/100*$A$567</f>
        <v>0</v>
      </c>
      <c r="S567" s="16">
        <f>SUM('Daten NWR AS'!R114)/100*$A$567</f>
        <v>0</v>
      </c>
      <c r="T567" s="16">
        <f>SUM('Daten NWR AS'!S114)/100*$A$567</f>
        <v>0</v>
      </c>
      <c r="U567" s="16">
        <f>SUM('Daten NWR AS'!T114)/100*$A$567</f>
        <v>0</v>
      </c>
      <c r="V567" s="16">
        <f>SUM('Daten NWR AS'!U114)/100*$A$567</f>
        <v>0</v>
      </c>
      <c r="W567" s="16">
        <f>SUM('Daten NWR AS'!V114)/100*$A$567</f>
        <v>0</v>
      </c>
      <c r="X567" s="16">
        <f>SUM('Daten NWR AS'!W114)/100*$A$567</f>
        <v>0</v>
      </c>
      <c r="Y567" s="16">
        <v>1</v>
      </c>
    </row>
    <row r="568" spans="1:25" x14ac:dyDescent="0.25">
      <c r="A568" s="25">
        <v>0</v>
      </c>
      <c r="B568" s="70" t="str">
        <f>'Daten NWR AS'!A115</f>
        <v>Früchte, Obst, Obsterzeugnisse</v>
      </c>
      <c r="C568" s="79" t="str">
        <f>'Daten NWR AS'!B115</f>
        <v>Oliven schwarz frisch</v>
      </c>
      <c r="D568" s="16">
        <f>SUM('Daten NWR AS'!C115)/100*$A$568</f>
        <v>0</v>
      </c>
      <c r="E568" s="16">
        <f>SUM('Daten NWR AS'!D115)/100*$A$568</f>
        <v>0</v>
      </c>
      <c r="F568" s="16">
        <f>SUM('Daten NWR AS'!E115)/100*$A$568</f>
        <v>0</v>
      </c>
      <c r="G568" s="16">
        <f>SUM('Daten NWR AS'!F115)/100*$A$568</f>
        <v>0</v>
      </c>
      <c r="H568" s="16">
        <f>SUM('Daten NWR AS'!G115)/100*$A$568</f>
        <v>0</v>
      </c>
      <c r="I568" s="16">
        <f>SUM('Daten NWR AS'!H115)/100*$A$568</f>
        <v>0</v>
      </c>
      <c r="J568" s="16">
        <f>SUM('Daten NWR AS'!I115)/100*$A$568</f>
        <v>0</v>
      </c>
      <c r="K568" s="16">
        <f>SUM('Daten NWR AS'!J115)/100*$A$568</f>
        <v>0</v>
      </c>
      <c r="L568" s="16">
        <f>SUM('Daten NWR AS'!K115)/100*$A$568</f>
        <v>0</v>
      </c>
      <c r="M568" s="16">
        <f>SUM('Daten NWR AS'!L115)/100*$A$568</f>
        <v>0</v>
      </c>
      <c r="N568" s="16">
        <f>SUM('Daten NWR AS'!M115)/100*$A$568</f>
        <v>0</v>
      </c>
      <c r="O568" s="16">
        <f>SUM('Daten NWR AS'!N115)/100*$A$568</f>
        <v>0</v>
      </c>
      <c r="P568" s="16">
        <f>SUM('Daten NWR AS'!O115)/100*$A$568</f>
        <v>0</v>
      </c>
      <c r="Q568" s="16">
        <f>SUM('Daten NWR AS'!P115)/100*$A$568</f>
        <v>0</v>
      </c>
      <c r="R568" s="16">
        <f>SUM('Daten NWR AS'!Q115)/100*$A$568</f>
        <v>0</v>
      </c>
      <c r="S568" s="16">
        <f>SUM('Daten NWR AS'!R115)/100*$A$568</f>
        <v>0</v>
      </c>
      <c r="T568" s="16">
        <f>SUM('Daten NWR AS'!S115)/100*$A$568</f>
        <v>0</v>
      </c>
      <c r="U568" s="16">
        <f>SUM('Daten NWR AS'!T115)/100*$A$568</f>
        <v>0</v>
      </c>
      <c r="V568" s="16">
        <f>SUM('Daten NWR AS'!U115)/100*$A$568</f>
        <v>0</v>
      </c>
      <c r="W568" s="16">
        <f>SUM('Daten NWR AS'!V115)/100*$A$568</f>
        <v>0</v>
      </c>
      <c r="X568" s="16">
        <f>SUM('Daten NWR AS'!W115)/100*$A$568</f>
        <v>0</v>
      </c>
      <c r="Y568" s="16">
        <v>1</v>
      </c>
    </row>
    <row r="569" spans="1:25" x14ac:dyDescent="0.25">
      <c r="A569" s="25">
        <v>0</v>
      </c>
      <c r="B569" s="70" t="str">
        <f>'Daten NWR AS'!A116</f>
        <v>Früchte, Obst, Obsterzeugnisse</v>
      </c>
      <c r="C569" s="79" t="str">
        <f>'Daten NWR AS'!B116</f>
        <v>Oliven schwarz gesäuert</v>
      </c>
      <c r="D569" s="16">
        <f>SUM('Daten NWR AS'!C116)/100*$A$569</f>
        <v>0</v>
      </c>
      <c r="E569" s="16">
        <f>SUM('Daten NWR AS'!D116)/100*$A$569</f>
        <v>0</v>
      </c>
      <c r="F569" s="16">
        <f>SUM('Daten NWR AS'!E116)/100*$A$569</f>
        <v>0</v>
      </c>
      <c r="G569" s="16">
        <f>SUM('Daten NWR AS'!F116)/100*$A$569</f>
        <v>0</v>
      </c>
      <c r="H569" s="16">
        <f>SUM('Daten NWR AS'!G116)/100*$A$569</f>
        <v>0</v>
      </c>
      <c r="I569" s="16">
        <f>SUM('Daten NWR AS'!H116)/100*$A$569</f>
        <v>0</v>
      </c>
      <c r="J569" s="16">
        <f>SUM('Daten NWR AS'!I116)/100*$A$569</f>
        <v>0</v>
      </c>
      <c r="K569" s="16">
        <f>SUM('Daten NWR AS'!J116)/100*$A$569</f>
        <v>0</v>
      </c>
      <c r="L569" s="16">
        <f>SUM('Daten NWR AS'!K116)/100*$A$569</f>
        <v>0</v>
      </c>
      <c r="M569" s="16">
        <f>SUM('Daten NWR AS'!L116)/100*$A$569</f>
        <v>0</v>
      </c>
      <c r="N569" s="16">
        <f>SUM('Daten NWR AS'!M116)/100*$A$569</f>
        <v>0</v>
      </c>
      <c r="O569" s="16">
        <f>SUM('Daten NWR AS'!N116)/100*$A$569</f>
        <v>0</v>
      </c>
      <c r="P569" s="16">
        <f>SUM('Daten NWR AS'!O116)/100*$A$569</f>
        <v>0</v>
      </c>
      <c r="Q569" s="16">
        <f>SUM('Daten NWR AS'!P116)/100*$A$569</f>
        <v>0</v>
      </c>
      <c r="R569" s="16">
        <f>SUM('Daten NWR AS'!Q116)/100*$A$569</f>
        <v>0</v>
      </c>
      <c r="S569" s="16">
        <f>SUM('Daten NWR AS'!R116)/100*$A$569</f>
        <v>0</v>
      </c>
      <c r="T569" s="16">
        <f>SUM('Daten NWR AS'!S116)/100*$A$569</f>
        <v>0</v>
      </c>
      <c r="U569" s="16">
        <f>SUM('Daten NWR AS'!T116)/100*$A$569</f>
        <v>0</v>
      </c>
      <c r="V569" s="16">
        <f>SUM('Daten NWR AS'!U116)/100*$A$569</f>
        <v>0</v>
      </c>
      <c r="W569" s="16">
        <f>SUM('Daten NWR AS'!V116)/100*$A$569</f>
        <v>0</v>
      </c>
      <c r="X569" s="16">
        <f>SUM('Daten NWR AS'!W116)/100*$A$569</f>
        <v>0</v>
      </c>
      <c r="Y569" s="16">
        <v>1</v>
      </c>
    </row>
    <row r="570" spans="1:25" x14ac:dyDescent="0.25">
      <c r="A570" s="25">
        <v>0</v>
      </c>
      <c r="B570" s="70" t="str">
        <f>'Daten NWR AS'!A117</f>
        <v>Früchte, Obst, Obsterzeugnisse</v>
      </c>
      <c r="C570" s="79" t="str">
        <f>'Daten NWR AS'!B117</f>
        <v>Orange frisch</v>
      </c>
      <c r="D570" s="16">
        <f>SUM('Daten NWR AS'!C117)/100*$A$570</f>
        <v>0</v>
      </c>
      <c r="E570" s="16">
        <f>SUM('Daten NWR AS'!D117)/100*$A$570</f>
        <v>0</v>
      </c>
      <c r="F570" s="16">
        <f>SUM('Daten NWR AS'!E117)/100*$A$570</f>
        <v>0</v>
      </c>
      <c r="G570" s="16">
        <f>SUM('Daten NWR AS'!F117)/100*$A$570</f>
        <v>0</v>
      </c>
      <c r="H570" s="16">
        <f>SUM('Daten NWR AS'!G117)/100*$A$570</f>
        <v>0</v>
      </c>
      <c r="I570" s="16">
        <f>SUM('Daten NWR AS'!H117)/100*$A$570</f>
        <v>0</v>
      </c>
      <c r="J570" s="16">
        <f>SUM('Daten NWR AS'!I117)/100*$A$570</f>
        <v>0</v>
      </c>
      <c r="K570" s="16">
        <f>SUM('Daten NWR AS'!J117)/100*$A$570</f>
        <v>0</v>
      </c>
      <c r="L570" s="16">
        <f>SUM('Daten NWR AS'!K117)/100*$A$570</f>
        <v>0</v>
      </c>
      <c r="M570" s="16">
        <f>SUM('Daten NWR AS'!L117)/100*$A$570</f>
        <v>0</v>
      </c>
      <c r="N570" s="16">
        <f>SUM('Daten NWR AS'!M117)/100*$A$570</f>
        <v>0</v>
      </c>
      <c r="O570" s="16">
        <f>SUM('Daten NWR AS'!N117)/100*$A$570</f>
        <v>0</v>
      </c>
      <c r="P570" s="16">
        <f>SUM('Daten NWR AS'!O117)/100*$A$570</f>
        <v>0</v>
      </c>
      <c r="Q570" s="16">
        <f>SUM('Daten NWR AS'!P117)/100*$A$570</f>
        <v>0</v>
      </c>
      <c r="R570" s="16">
        <f>SUM('Daten NWR AS'!Q117)/100*$A$570</f>
        <v>0</v>
      </c>
      <c r="S570" s="16">
        <f>SUM('Daten NWR AS'!R117)/100*$A$570</f>
        <v>0</v>
      </c>
      <c r="T570" s="16">
        <f>SUM('Daten NWR AS'!S117)/100*$A$570</f>
        <v>0</v>
      </c>
      <c r="U570" s="16">
        <f>SUM('Daten NWR AS'!T117)/100*$A$570</f>
        <v>0</v>
      </c>
      <c r="V570" s="16">
        <f>SUM('Daten NWR AS'!U117)/100*$A$570</f>
        <v>0</v>
      </c>
      <c r="W570" s="16">
        <f>SUM('Daten NWR AS'!V117)/100*$A$570</f>
        <v>0</v>
      </c>
      <c r="X570" s="16">
        <f>SUM('Daten NWR AS'!W117)/100*$A$570</f>
        <v>0</v>
      </c>
      <c r="Y570" s="16">
        <v>1</v>
      </c>
    </row>
    <row r="571" spans="1:25" x14ac:dyDescent="0.25">
      <c r="A571" s="25">
        <v>0</v>
      </c>
      <c r="B571" s="70" t="str">
        <f>'Daten NWR AS'!A118</f>
        <v>Früchte, Obst, Obsterzeugnisse</v>
      </c>
      <c r="C571" s="79" t="str">
        <f>'Daten NWR AS'!B118</f>
        <v>Orange Fruchtsaft</v>
      </c>
      <c r="D571" s="16">
        <f>SUM('Daten NWR AS'!C118)/100*$A$571</f>
        <v>0</v>
      </c>
      <c r="E571" s="16">
        <f>SUM('Daten NWR AS'!D118)/100*$A$571</f>
        <v>0</v>
      </c>
      <c r="F571" s="16">
        <f>SUM('Daten NWR AS'!E118)/100*$A$571</f>
        <v>0</v>
      </c>
      <c r="G571" s="16">
        <f>SUM('Daten NWR AS'!F118)/100*$A$571</f>
        <v>0</v>
      </c>
      <c r="H571" s="16">
        <f>SUM('Daten NWR AS'!G118)/100*$A$571</f>
        <v>0</v>
      </c>
      <c r="I571" s="16">
        <f>SUM('Daten NWR AS'!H118)/100*$A$571</f>
        <v>0</v>
      </c>
      <c r="J571" s="16">
        <f>SUM('Daten NWR AS'!I118)/100*$A$571</f>
        <v>0</v>
      </c>
      <c r="K571" s="16">
        <f>SUM('Daten NWR AS'!J118)/100*$A$571</f>
        <v>0</v>
      </c>
      <c r="L571" s="16">
        <f>SUM('Daten NWR AS'!K118)/100*$A$571</f>
        <v>0</v>
      </c>
      <c r="M571" s="16">
        <f>SUM('Daten NWR AS'!L118)/100*$A$571</f>
        <v>0</v>
      </c>
      <c r="N571" s="16">
        <f>SUM('Daten NWR AS'!M118)/100*$A$571</f>
        <v>0</v>
      </c>
      <c r="O571" s="16">
        <f>SUM('Daten NWR AS'!N118)/100*$A$571</f>
        <v>0</v>
      </c>
      <c r="P571" s="16">
        <f>SUM('Daten NWR AS'!O118)/100*$A$571</f>
        <v>0</v>
      </c>
      <c r="Q571" s="16">
        <f>SUM('Daten NWR AS'!P118)/100*$A$571</f>
        <v>0</v>
      </c>
      <c r="R571" s="16">
        <f>SUM('Daten NWR AS'!Q118)/100*$A$571</f>
        <v>0</v>
      </c>
      <c r="S571" s="16">
        <f>SUM('Daten NWR AS'!R118)/100*$A$571</f>
        <v>0</v>
      </c>
      <c r="T571" s="16">
        <f>SUM('Daten NWR AS'!S118)/100*$A$571</f>
        <v>0</v>
      </c>
      <c r="U571" s="16">
        <f>SUM('Daten NWR AS'!T118)/100*$A$571</f>
        <v>0</v>
      </c>
      <c r="V571" s="16">
        <f>SUM('Daten NWR AS'!U118)/100*$A$571</f>
        <v>0</v>
      </c>
      <c r="W571" s="16">
        <f>SUM('Daten NWR AS'!V118)/100*$A$571</f>
        <v>0</v>
      </c>
      <c r="X571" s="16">
        <f>SUM('Daten NWR AS'!W118)/100*$A$571</f>
        <v>0</v>
      </c>
      <c r="Y571" s="16">
        <v>1</v>
      </c>
    </row>
    <row r="572" spans="1:25" x14ac:dyDescent="0.25">
      <c r="A572" s="25">
        <v>0</v>
      </c>
      <c r="B572" s="70" t="str">
        <f>'Daten NWR AS'!A119</f>
        <v>Früchte, Obst, Obsterzeugnisse</v>
      </c>
      <c r="C572" s="79" t="str">
        <f>'Daten NWR AS'!B119</f>
        <v>Papaya roh</v>
      </c>
      <c r="D572" s="16">
        <f>SUM('Daten NWR AS'!C119)/100*$A$572</f>
        <v>0</v>
      </c>
      <c r="E572" s="16">
        <f>SUM('Daten NWR AS'!D119)/100*$A$572</f>
        <v>0</v>
      </c>
      <c r="F572" s="16">
        <f>SUM('Daten NWR AS'!E119)/100*$A$572</f>
        <v>0</v>
      </c>
      <c r="G572" s="16">
        <f>SUM('Daten NWR AS'!F119)/100*$A$572</f>
        <v>0</v>
      </c>
      <c r="H572" s="16">
        <f>SUM('Daten NWR AS'!G119)/100*$A$572</f>
        <v>0</v>
      </c>
      <c r="I572" s="16">
        <f>SUM('Daten NWR AS'!H119)/100*$A$572</f>
        <v>0</v>
      </c>
      <c r="J572" s="16">
        <f>SUM('Daten NWR AS'!I119)/100*$A$572</f>
        <v>0</v>
      </c>
      <c r="K572" s="16">
        <f>SUM('Daten NWR AS'!J119)/100*$A$572</f>
        <v>0</v>
      </c>
      <c r="L572" s="16">
        <f>SUM('Daten NWR AS'!K119)/100*$A$572</f>
        <v>0</v>
      </c>
      <c r="M572" s="16">
        <f>SUM('Daten NWR AS'!L119)/100*$A$572</f>
        <v>0</v>
      </c>
      <c r="N572" s="16">
        <f>SUM('Daten NWR AS'!M119)/100*$A$572</f>
        <v>0</v>
      </c>
      <c r="O572" s="16">
        <f>SUM('Daten NWR AS'!N119)/100*$A$572</f>
        <v>0</v>
      </c>
      <c r="P572" s="16">
        <f>SUM('Daten NWR AS'!O119)/100*$A$572</f>
        <v>0</v>
      </c>
      <c r="Q572" s="16">
        <f>SUM('Daten NWR AS'!P119)/100*$A$572</f>
        <v>0</v>
      </c>
      <c r="R572" s="16">
        <f>SUM('Daten NWR AS'!Q119)/100*$A$572</f>
        <v>0</v>
      </c>
      <c r="S572" s="16">
        <f>SUM('Daten NWR AS'!R119)/100*$A$572</f>
        <v>0</v>
      </c>
      <c r="T572" s="16">
        <f>SUM('Daten NWR AS'!S119)/100*$A$572</f>
        <v>0</v>
      </c>
      <c r="U572" s="16">
        <f>SUM('Daten NWR AS'!T119)/100*$A$572</f>
        <v>0</v>
      </c>
      <c r="V572" s="16">
        <f>SUM('Daten NWR AS'!U119)/100*$A$572</f>
        <v>0</v>
      </c>
      <c r="W572" s="16">
        <f>SUM('Daten NWR AS'!V119)/100*$A$572</f>
        <v>0</v>
      </c>
      <c r="X572" s="16">
        <f>SUM('Daten NWR AS'!W119)/100*$A$572</f>
        <v>0</v>
      </c>
      <c r="Y572" s="16">
        <v>1</v>
      </c>
    </row>
    <row r="573" spans="1:25" x14ac:dyDescent="0.25">
      <c r="A573" s="25">
        <v>0</v>
      </c>
      <c r="B573" s="70" t="str">
        <f>'Daten NWR AS'!A120</f>
        <v>Früchte, Obst, Obsterzeugnisse</v>
      </c>
      <c r="C573" s="79" t="str">
        <f>'Daten NWR AS'!B120</f>
        <v>Passionsfrucht - Maracuja frisch</v>
      </c>
      <c r="D573" s="16">
        <f>SUM('Daten NWR AS'!C120)/100*$A$573</f>
        <v>0</v>
      </c>
      <c r="E573" s="16">
        <f>SUM('Daten NWR AS'!D120)/100*$A$573</f>
        <v>0</v>
      </c>
      <c r="F573" s="16">
        <f>SUM('Daten NWR AS'!E120)/100*$A$573</f>
        <v>0</v>
      </c>
      <c r="G573" s="16">
        <f>SUM('Daten NWR AS'!F120)/100*$A$573</f>
        <v>0</v>
      </c>
      <c r="H573" s="16">
        <f>SUM('Daten NWR AS'!G120)/100*$A$573</f>
        <v>0</v>
      </c>
      <c r="I573" s="16">
        <f>SUM('Daten NWR AS'!H120)/100*$A$573</f>
        <v>0</v>
      </c>
      <c r="J573" s="16">
        <f>SUM('Daten NWR AS'!I120)/100*$A$573</f>
        <v>0</v>
      </c>
      <c r="K573" s="16">
        <f>SUM('Daten NWR AS'!J120)/100*$A$573</f>
        <v>0</v>
      </c>
      <c r="L573" s="16">
        <f>SUM('Daten NWR AS'!K120)/100*$A$573</f>
        <v>0</v>
      </c>
      <c r="M573" s="16">
        <f>SUM('Daten NWR AS'!L120)/100*$A$573</f>
        <v>0</v>
      </c>
      <c r="N573" s="16">
        <f>SUM('Daten NWR AS'!M120)/100*$A$573</f>
        <v>0</v>
      </c>
      <c r="O573" s="16">
        <f>SUM('Daten NWR AS'!N120)/100*$A$573</f>
        <v>0</v>
      </c>
      <c r="P573" s="16">
        <f>SUM('Daten NWR AS'!O120)/100*$A$573</f>
        <v>0</v>
      </c>
      <c r="Q573" s="16">
        <f>SUM('Daten NWR AS'!P120)/100*$A$573</f>
        <v>0</v>
      </c>
      <c r="R573" s="16">
        <f>SUM('Daten NWR AS'!Q120)/100*$A$573</f>
        <v>0</v>
      </c>
      <c r="S573" s="16">
        <f>SUM('Daten NWR AS'!R120)/100*$A$573</f>
        <v>0</v>
      </c>
      <c r="T573" s="16">
        <f>SUM('Daten NWR AS'!S120)/100*$A$573</f>
        <v>0</v>
      </c>
      <c r="U573" s="16">
        <f>SUM('Daten NWR AS'!T120)/100*$A$573</f>
        <v>0</v>
      </c>
      <c r="V573" s="16">
        <f>SUM('Daten NWR AS'!U120)/100*$A$573</f>
        <v>0</v>
      </c>
      <c r="W573" s="16">
        <f>SUM('Daten NWR AS'!V120)/100*$A$573</f>
        <v>0</v>
      </c>
      <c r="X573" s="16">
        <f>SUM('Daten NWR AS'!W120)/100*$A$573</f>
        <v>0</v>
      </c>
      <c r="Y573" s="16">
        <v>1</v>
      </c>
    </row>
    <row r="574" spans="1:25" x14ac:dyDescent="0.25">
      <c r="A574" s="25">
        <v>0</v>
      </c>
      <c r="B574" s="70" t="str">
        <f>'Daten NWR AS'!A121</f>
        <v>Früchte, Obst, Obsterzeugnisse</v>
      </c>
      <c r="C574" s="79" t="str">
        <f>'Daten NWR AS'!B121</f>
        <v>Persimone</v>
      </c>
      <c r="D574" s="16">
        <f>SUM('Daten NWR AS'!C121)/100*$A$574</f>
        <v>0</v>
      </c>
      <c r="E574" s="16">
        <f>SUM('Daten NWR AS'!D121)/100*$A$574</f>
        <v>0</v>
      </c>
      <c r="F574" s="16">
        <f>SUM('Daten NWR AS'!E121)/100*$A$574</f>
        <v>0</v>
      </c>
      <c r="G574" s="16">
        <f>SUM('Daten NWR AS'!F121)/100*$A$574</f>
        <v>0</v>
      </c>
      <c r="H574" s="16">
        <f>SUM('Daten NWR AS'!G121)/100*$A$574</f>
        <v>0</v>
      </c>
      <c r="I574" s="16">
        <f>SUM('Daten NWR AS'!H121)/100*$A$574</f>
        <v>0</v>
      </c>
      <c r="J574" s="16">
        <f>SUM('Daten NWR AS'!I121)/100*$A$574</f>
        <v>0</v>
      </c>
      <c r="K574" s="16">
        <f>SUM('Daten NWR AS'!J121)/100*$A$574</f>
        <v>0</v>
      </c>
      <c r="L574" s="16">
        <f>SUM('Daten NWR AS'!K121)/100*$A$574</f>
        <v>0</v>
      </c>
      <c r="M574" s="16">
        <f>SUM('Daten NWR AS'!L121)/100*$A$574</f>
        <v>0</v>
      </c>
      <c r="N574" s="16">
        <f>SUM('Daten NWR AS'!M121)/100*$A$574</f>
        <v>0</v>
      </c>
      <c r="O574" s="16">
        <f>SUM('Daten NWR AS'!N121)/100*$A$574</f>
        <v>0</v>
      </c>
      <c r="P574" s="16">
        <f>SUM('Daten NWR AS'!O121)/100*$A$574</f>
        <v>0</v>
      </c>
      <c r="Q574" s="16">
        <f>SUM('Daten NWR AS'!P121)/100*$A$574</f>
        <v>0</v>
      </c>
      <c r="R574" s="16">
        <f>SUM('Daten NWR AS'!Q121)/100*$A$574</f>
        <v>0</v>
      </c>
      <c r="S574" s="16">
        <f>SUM('Daten NWR AS'!R121)/100*$A$574</f>
        <v>0</v>
      </c>
      <c r="T574" s="16">
        <f>SUM('Daten NWR AS'!S121)/100*$A$574</f>
        <v>0</v>
      </c>
      <c r="U574" s="16">
        <f>SUM('Daten NWR AS'!T121)/100*$A$574</f>
        <v>0</v>
      </c>
      <c r="V574" s="16">
        <f>SUM('Daten NWR AS'!U121)/100*$A$574</f>
        <v>0</v>
      </c>
      <c r="W574" s="16">
        <f>SUM('Daten NWR AS'!V121)/100*$A$574</f>
        <v>0</v>
      </c>
      <c r="X574" s="16">
        <f>SUM('Daten NWR AS'!W121)/100*$A$574</f>
        <v>0</v>
      </c>
      <c r="Y574" s="16">
        <v>1</v>
      </c>
    </row>
    <row r="575" spans="1:25" x14ac:dyDescent="0.25">
      <c r="A575" s="25">
        <v>0</v>
      </c>
      <c r="B575" s="70" t="str">
        <f>'Daten NWR AS'!A122</f>
        <v>Früchte, Obst, Obsterzeugnisse</v>
      </c>
      <c r="C575" s="79" t="str">
        <f>'Daten NWR AS'!B122</f>
        <v>Pfirsich frisch</v>
      </c>
      <c r="D575" s="16">
        <f>SUM('Daten NWR AS'!C122)/100*$A$575</f>
        <v>0</v>
      </c>
      <c r="E575" s="16">
        <f>SUM('Daten NWR AS'!D122)/100*$A$575</f>
        <v>0</v>
      </c>
      <c r="F575" s="16">
        <f>SUM('Daten NWR AS'!E122)/100*$A$575</f>
        <v>0</v>
      </c>
      <c r="G575" s="16">
        <f>SUM('Daten NWR AS'!F122)/100*$A$575</f>
        <v>0</v>
      </c>
      <c r="H575" s="16">
        <f>SUM('Daten NWR AS'!G122)/100*$A$575</f>
        <v>0</v>
      </c>
      <c r="I575" s="16">
        <f>SUM('Daten NWR AS'!H122)/100*$A$575</f>
        <v>0</v>
      </c>
      <c r="J575" s="16">
        <f>SUM('Daten NWR AS'!I122)/100*$A$575</f>
        <v>0</v>
      </c>
      <c r="K575" s="16">
        <f>SUM('Daten NWR AS'!J122)/100*$A$575</f>
        <v>0</v>
      </c>
      <c r="L575" s="16">
        <f>SUM('Daten NWR AS'!K122)/100*$A$575</f>
        <v>0</v>
      </c>
      <c r="M575" s="16">
        <f>SUM('Daten NWR AS'!L122)/100*$A$575</f>
        <v>0</v>
      </c>
      <c r="N575" s="16">
        <f>SUM('Daten NWR AS'!M122)/100*$A$575</f>
        <v>0</v>
      </c>
      <c r="O575" s="16">
        <f>SUM('Daten NWR AS'!N122)/100*$A$575</f>
        <v>0</v>
      </c>
      <c r="P575" s="16">
        <f>SUM('Daten NWR AS'!O122)/100*$A$575</f>
        <v>0</v>
      </c>
      <c r="Q575" s="16">
        <f>SUM('Daten NWR AS'!P122)/100*$A$575</f>
        <v>0</v>
      </c>
      <c r="R575" s="16">
        <f>SUM('Daten NWR AS'!Q122)/100*$A$575</f>
        <v>0</v>
      </c>
      <c r="S575" s="16">
        <f>SUM('Daten NWR AS'!R122)/100*$A$575</f>
        <v>0</v>
      </c>
      <c r="T575" s="16">
        <f>SUM('Daten NWR AS'!S122)/100*$A$575</f>
        <v>0</v>
      </c>
      <c r="U575" s="16">
        <f>SUM('Daten NWR AS'!T122)/100*$A$575</f>
        <v>0</v>
      </c>
      <c r="V575" s="16">
        <f>SUM('Daten NWR AS'!U122)/100*$A$575</f>
        <v>0</v>
      </c>
      <c r="W575" s="16">
        <f>SUM('Daten NWR AS'!V122)/100*$A$575</f>
        <v>0</v>
      </c>
      <c r="X575" s="16">
        <f>SUM('Daten NWR AS'!W122)/100*$A$575</f>
        <v>0</v>
      </c>
      <c r="Y575" s="16">
        <v>1</v>
      </c>
    </row>
    <row r="576" spans="1:25" x14ac:dyDescent="0.25">
      <c r="A576" s="25">
        <v>0</v>
      </c>
      <c r="B576" s="70" t="str">
        <f>'Daten NWR AS'!A123</f>
        <v>Früchte, Obst, Obsterzeugnisse</v>
      </c>
      <c r="C576" s="79" t="str">
        <f>'Daten NWR AS'!B123</f>
        <v>Pflaume frisch</v>
      </c>
      <c r="D576" s="16">
        <f>SUM('Daten NWR AS'!C123)/100*$A$576</f>
        <v>0</v>
      </c>
      <c r="E576" s="16">
        <f>SUM('Daten NWR AS'!D123)/100*$A$576</f>
        <v>0</v>
      </c>
      <c r="F576" s="16">
        <f>SUM('Daten NWR AS'!E123)/100*$A$576</f>
        <v>0</v>
      </c>
      <c r="G576" s="16">
        <f>SUM('Daten NWR AS'!F123)/100*$A$576</f>
        <v>0</v>
      </c>
      <c r="H576" s="16">
        <f>SUM('Daten NWR AS'!G123)/100*$A$576</f>
        <v>0</v>
      </c>
      <c r="I576" s="16">
        <f>SUM('Daten NWR AS'!H123)/100*$A$576</f>
        <v>0</v>
      </c>
      <c r="J576" s="16">
        <f>SUM('Daten NWR AS'!I123)/100*$A$576</f>
        <v>0</v>
      </c>
      <c r="K576" s="16">
        <f>SUM('Daten NWR AS'!J123)/100*$A$576</f>
        <v>0</v>
      </c>
      <c r="L576" s="16">
        <f>SUM('Daten NWR AS'!K123)/100*$A$576</f>
        <v>0</v>
      </c>
      <c r="M576" s="16">
        <f>SUM('Daten NWR AS'!L123)/100*$A$576</f>
        <v>0</v>
      </c>
      <c r="N576" s="16">
        <f>SUM('Daten NWR AS'!M123)/100*$A$576</f>
        <v>0</v>
      </c>
      <c r="O576" s="16">
        <f>SUM('Daten NWR AS'!N123)/100*$A$576</f>
        <v>0</v>
      </c>
      <c r="P576" s="16">
        <f>SUM('Daten NWR AS'!O123)/100*$A$576</f>
        <v>0</v>
      </c>
      <c r="Q576" s="16">
        <f>SUM('Daten NWR AS'!P123)/100*$A$576</f>
        <v>0</v>
      </c>
      <c r="R576" s="16">
        <f>SUM('Daten NWR AS'!Q123)/100*$A$576</f>
        <v>0</v>
      </c>
      <c r="S576" s="16">
        <f>SUM('Daten NWR AS'!R123)/100*$A$576</f>
        <v>0</v>
      </c>
      <c r="T576" s="16">
        <f>SUM('Daten NWR AS'!S123)/100*$A$576</f>
        <v>0</v>
      </c>
      <c r="U576" s="16">
        <f>SUM('Daten NWR AS'!T123)/100*$A$576</f>
        <v>0</v>
      </c>
      <c r="V576" s="16">
        <f>SUM('Daten NWR AS'!U123)/100*$A$576</f>
        <v>0</v>
      </c>
      <c r="W576" s="16">
        <f>SUM('Daten NWR AS'!V123)/100*$A$576</f>
        <v>0</v>
      </c>
      <c r="X576" s="16">
        <f>SUM('Daten NWR AS'!W123)/100*$A$576</f>
        <v>0</v>
      </c>
      <c r="Y576" s="16">
        <v>1</v>
      </c>
    </row>
    <row r="577" spans="1:25" x14ac:dyDescent="0.25">
      <c r="A577" s="25">
        <v>0</v>
      </c>
      <c r="B577" s="70" t="str">
        <f>'Daten NWR AS'!A124</f>
        <v>Früchte, Obst, Obsterzeugnisse</v>
      </c>
      <c r="C577" s="79" t="str">
        <f>'Daten NWR AS'!B124</f>
        <v>Pomelo frisch</v>
      </c>
      <c r="D577" s="16">
        <f>SUM('Daten NWR AS'!C124)/100*$A$577</f>
        <v>0</v>
      </c>
      <c r="E577" s="16">
        <f>SUM('Daten NWR AS'!D124)/100*$A$577</f>
        <v>0</v>
      </c>
      <c r="F577" s="16">
        <f>SUM('Daten NWR AS'!E124)/100*$A$577</f>
        <v>0</v>
      </c>
      <c r="G577" s="16">
        <f>SUM('Daten NWR AS'!F124)/100*$A$577</f>
        <v>0</v>
      </c>
      <c r="H577" s="16">
        <f>SUM('Daten NWR AS'!G124)/100*$A$577</f>
        <v>0</v>
      </c>
      <c r="I577" s="16">
        <f>SUM('Daten NWR AS'!H124)/100*$A$577</f>
        <v>0</v>
      </c>
      <c r="J577" s="16">
        <f>SUM('Daten NWR AS'!I124)/100*$A$577</f>
        <v>0</v>
      </c>
      <c r="K577" s="16">
        <f>SUM('Daten NWR AS'!J124)/100*$A$577</f>
        <v>0</v>
      </c>
      <c r="L577" s="16">
        <f>SUM('Daten NWR AS'!K124)/100*$A$577</f>
        <v>0</v>
      </c>
      <c r="M577" s="16">
        <f>SUM('Daten NWR AS'!L124)/100*$A$577</f>
        <v>0</v>
      </c>
      <c r="N577" s="16">
        <f>SUM('Daten NWR AS'!M124)/100*$A$577</f>
        <v>0</v>
      </c>
      <c r="O577" s="16">
        <f>SUM('Daten NWR AS'!N124)/100*$A$577</f>
        <v>0</v>
      </c>
      <c r="P577" s="16">
        <f>SUM('Daten NWR AS'!O124)/100*$A$577</f>
        <v>0</v>
      </c>
      <c r="Q577" s="16">
        <f>SUM('Daten NWR AS'!P124)/100*$A$577</f>
        <v>0</v>
      </c>
      <c r="R577" s="16">
        <f>SUM('Daten NWR AS'!Q124)/100*$A$577</f>
        <v>0</v>
      </c>
      <c r="S577" s="16">
        <f>SUM('Daten NWR AS'!R124)/100*$A$577</f>
        <v>0</v>
      </c>
      <c r="T577" s="16">
        <f>SUM('Daten NWR AS'!S124)/100*$A$577</f>
        <v>0</v>
      </c>
      <c r="U577" s="16">
        <f>SUM('Daten NWR AS'!T124)/100*$A$577</f>
        <v>0</v>
      </c>
      <c r="V577" s="16">
        <f>SUM('Daten NWR AS'!U124)/100*$A$577</f>
        <v>0</v>
      </c>
      <c r="W577" s="16">
        <f>SUM('Daten NWR AS'!V124)/100*$A$577</f>
        <v>0</v>
      </c>
      <c r="X577" s="16">
        <f>SUM('Daten NWR AS'!W124)/100*$A$577</f>
        <v>0</v>
      </c>
      <c r="Y577" s="16">
        <v>1</v>
      </c>
    </row>
    <row r="578" spans="1:25" x14ac:dyDescent="0.25">
      <c r="A578" s="25">
        <v>0</v>
      </c>
      <c r="B578" s="70" t="str">
        <f>'Daten NWR AS'!A125</f>
        <v>Früchte, Obst, Obsterzeugnisse</v>
      </c>
      <c r="C578" s="79" t="str">
        <f>'Daten NWR AS'!B125</f>
        <v>Pomelo frisch</v>
      </c>
      <c r="D578" s="16">
        <f>SUM('Daten NWR AS'!C125)/100*$A$578</f>
        <v>0</v>
      </c>
      <c r="E578" s="16">
        <f>SUM('Daten NWR AS'!D125)/100*$A$578</f>
        <v>0</v>
      </c>
      <c r="F578" s="16">
        <f>SUM('Daten NWR AS'!E125)/100*$A$578</f>
        <v>0</v>
      </c>
      <c r="G578" s="16">
        <f>SUM('Daten NWR AS'!F125)/100*$A$578</f>
        <v>0</v>
      </c>
      <c r="H578" s="16">
        <f>SUM('Daten NWR AS'!G125)/100*$A$578</f>
        <v>0</v>
      </c>
      <c r="I578" s="16">
        <f>SUM('Daten NWR AS'!H125)/100*$A$578</f>
        <v>0</v>
      </c>
      <c r="J578" s="16">
        <f>SUM('Daten NWR AS'!I125)/100*$A$578</f>
        <v>0</v>
      </c>
      <c r="K578" s="16">
        <f>SUM('Daten NWR AS'!J125)/100*$A$578</f>
        <v>0</v>
      </c>
      <c r="L578" s="16">
        <f>SUM('Daten NWR AS'!K125)/100*$A$578</f>
        <v>0</v>
      </c>
      <c r="M578" s="16">
        <f>SUM('Daten NWR AS'!L125)/100*$A$578</f>
        <v>0</v>
      </c>
      <c r="N578" s="16">
        <f>SUM('Daten NWR AS'!M125)/100*$A$578</f>
        <v>0</v>
      </c>
      <c r="O578" s="16">
        <f>SUM('Daten NWR AS'!N125)/100*$A$578</f>
        <v>0</v>
      </c>
      <c r="P578" s="16">
        <f>SUM('Daten NWR AS'!O125)/100*$A$578</f>
        <v>0</v>
      </c>
      <c r="Q578" s="16">
        <f>SUM('Daten NWR AS'!P125)/100*$A$578</f>
        <v>0</v>
      </c>
      <c r="R578" s="16">
        <f>SUM('Daten NWR AS'!Q125)/100*$A$578</f>
        <v>0</v>
      </c>
      <c r="S578" s="16">
        <f>SUM('Daten NWR AS'!R125)/100*$A$578</f>
        <v>0</v>
      </c>
      <c r="T578" s="16">
        <f>SUM('Daten NWR AS'!S125)/100*$A$578</f>
        <v>0</v>
      </c>
      <c r="U578" s="16">
        <f>SUM('Daten NWR AS'!T125)/100*$A$578</f>
        <v>0</v>
      </c>
      <c r="V578" s="16">
        <f>SUM('Daten NWR AS'!U125)/100*$A$578</f>
        <v>0</v>
      </c>
      <c r="W578" s="16">
        <f>SUM('Daten NWR AS'!V125)/100*$A$578</f>
        <v>0</v>
      </c>
      <c r="X578" s="16">
        <f>SUM('Daten NWR AS'!W125)/100*$A$578</f>
        <v>0</v>
      </c>
      <c r="Y578" s="16">
        <v>1</v>
      </c>
    </row>
    <row r="579" spans="1:25" x14ac:dyDescent="0.25">
      <c r="A579" s="25">
        <v>0</v>
      </c>
      <c r="B579" s="70" t="str">
        <f>'Daten NWR AS'!A126</f>
        <v>Früchte, Obst, Obsterzeugnisse</v>
      </c>
      <c r="C579" s="79" t="str">
        <f>'Daten NWR AS'!B126</f>
        <v>Sanddornbeere frisch</v>
      </c>
      <c r="D579" s="16">
        <f>SUM('Daten NWR AS'!C126)/100*$A$579</f>
        <v>0</v>
      </c>
      <c r="E579" s="16">
        <f>SUM('Daten NWR AS'!D126)/100*$A$579</f>
        <v>0</v>
      </c>
      <c r="F579" s="16">
        <f>SUM('Daten NWR AS'!E126)/100*$A$579</f>
        <v>0</v>
      </c>
      <c r="G579" s="16">
        <f>SUM('Daten NWR AS'!F126)/100*$A$579</f>
        <v>0</v>
      </c>
      <c r="H579" s="16">
        <f>SUM('Daten NWR AS'!G126)/100*$A$579</f>
        <v>0</v>
      </c>
      <c r="I579" s="16">
        <f>SUM('Daten NWR AS'!H126)/100*$A$579</f>
        <v>0</v>
      </c>
      <c r="J579" s="16">
        <f>SUM('Daten NWR AS'!I126)/100*$A$579</f>
        <v>0</v>
      </c>
      <c r="K579" s="16">
        <f>SUM('Daten NWR AS'!J126)/100*$A$579</f>
        <v>0</v>
      </c>
      <c r="L579" s="16">
        <f>SUM('Daten NWR AS'!K126)/100*$A$579</f>
        <v>0</v>
      </c>
      <c r="M579" s="16">
        <f>SUM('Daten NWR AS'!L126)/100*$A$579</f>
        <v>0</v>
      </c>
      <c r="N579" s="16">
        <f>SUM('Daten NWR AS'!M126)/100*$A$579</f>
        <v>0</v>
      </c>
      <c r="O579" s="16">
        <f>SUM('Daten NWR AS'!N126)/100*$A$579</f>
        <v>0</v>
      </c>
      <c r="P579" s="16">
        <f>SUM('Daten NWR AS'!O126)/100*$A$579</f>
        <v>0</v>
      </c>
      <c r="Q579" s="16">
        <f>SUM('Daten NWR AS'!P126)/100*$A$579</f>
        <v>0</v>
      </c>
      <c r="R579" s="16">
        <f>SUM('Daten NWR AS'!Q126)/100*$A$579</f>
        <v>0</v>
      </c>
      <c r="S579" s="16">
        <f>SUM('Daten NWR AS'!R126)/100*$A$579</f>
        <v>0</v>
      </c>
      <c r="T579" s="16">
        <f>SUM('Daten NWR AS'!S126)/100*$A$579</f>
        <v>0</v>
      </c>
      <c r="U579" s="16">
        <f>SUM('Daten NWR AS'!T126)/100*$A$579</f>
        <v>0</v>
      </c>
      <c r="V579" s="16">
        <f>SUM('Daten NWR AS'!U126)/100*$A$579</f>
        <v>0</v>
      </c>
      <c r="W579" s="16">
        <f>SUM('Daten NWR AS'!V126)/100*$A$579</f>
        <v>0</v>
      </c>
      <c r="X579" s="16">
        <f>SUM('Daten NWR AS'!W126)/100*$A$579</f>
        <v>0</v>
      </c>
      <c r="Y579" s="16">
        <v>1</v>
      </c>
    </row>
    <row r="580" spans="1:25" x14ac:dyDescent="0.25">
      <c r="A580" s="25">
        <v>0</v>
      </c>
      <c r="B580" s="70" t="str">
        <f>'Daten NWR AS'!A127</f>
        <v>Früchte, Obst, Obsterzeugnisse</v>
      </c>
      <c r="C580" s="79" t="str">
        <f>'Daten NWR AS'!B127</f>
        <v>Stachelbeere</v>
      </c>
      <c r="D580" s="16">
        <f>SUM('Daten NWR AS'!C127)/100*$A$580</f>
        <v>0</v>
      </c>
      <c r="E580" s="16">
        <f>SUM('Daten NWR AS'!D127)/100*$A$580</f>
        <v>0</v>
      </c>
      <c r="F580" s="16">
        <f>SUM('Daten NWR AS'!E127)/100*$A$580</f>
        <v>0</v>
      </c>
      <c r="G580" s="16">
        <f>SUM('Daten NWR AS'!F127)/100*$A$580</f>
        <v>0</v>
      </c>
      <c r="H580" s="16">
        <f>SUM('Daten NWR AS'!G127)/100*$A$580</f>
        <v>0</v>
      </c>
      <c r="I580" s="16">
        <f>SUM('Daten NWR AS'!H127)/100*$A$580</f>
        <v>0</v>
      </c>
      <c r="J580" s="16">
        <f>SUM('Daten NWR AS'!I127)/100*$A$580</f>
        <v>0</v>
      </c>
      <c r="K580" s="16">
        <f>SUM('Daten NWR AS'!J127)/100*$A$580</f>
        <v>0</v>
      </c>
      <c r="L580" s="16">
        <f>SUM('Daten NWR AS'!K127)/100*$A$580</f>
        <v>0</v>
      </c>
      <c r="M580" s="16">
        <f>SUM('Daten NWR AS'!L127)/100*$A$580</f>
        <v>0</v>
      </c>
      <c r="N580" s="16">
        <f>SUM('Daten NWR AS'!M127)/100*$A$580</f>
        <v>0</v>
      </c>
      <c r="O580" s="16">
        <f>SUM('Daten NWR AS'!N127)/100*$A$580</f>
        <v>0</v>
      </c>
      <c r="P580" s="16">
        <f>SUM('Daten NWR AS'!O127)/100*$A$580</f>
        <v>0</v>
      </c>
      <c r="Q580" s="16">
        <f>SUM('Daten NWR AS'!P127)/100*$A$580</f>
        <v>0</v>
      </c>
      <c r="R580" s="16">
        <f>SUM('Daten NWR AS'!Q127)/100*$A$580</f>
        <v>0</v>
      </c>
      <c r="S580" s="16">
        <f>SUM('Daten NWR AS'!R127)/100*$A$580</f>
        <v>0</v>
      </c>
      <c r="T580" s="16">
        <f>SUM('Daten NWR AS'!S127)/100*$A$580</f>
        <v>0</v>
      </c>
      <c r="U580" s="16">
        <f>SUM('Daten NWR AS'!T127)/100*$A$580</f>
        <v>0</v>
      </c>
      <c r="V580" s="16">
        <f>SUM('Daten NWR AS'!U127)/100*$A$580</f>
        <v>0</v>
      </c>
      <c r="W580" s="16">
        <f>SUM('Daten NWR AS'!V127)/100*$A$580</f>
        <v>0</v>
      </c>
      <c r="X580" s="16">
        <f>SUM('Daten NWR AS'!W127)/100*$A$580</f>
        <v>0</v>
      </c>
      <c r="Y580" s="16">
        <v>1</v>
      </c>
    </row>
    <row r="581" spans="1:25" x14ac:dyDescent="0.25">
      <c r="A581" s="25">
        <v>0</v>
      </c>
      <c r="B581" s="70" t="str">
        <f>'Daten NWR AS'!A128</f>
        <v>Früchte, Obst, Obsterzeugnisse</v>
      </c>
      <c r="C581" s="79" t="str">
        <f>'Daten NWR AS'!B128</f>
        <v>Walderdbeere frisch</v>
      </c>
      <c r="D581" s="16">
        <f>SUM('Daten NWR AS'!C128)/100*$A$581</f>
        <v>0</v>
      </c>
      <c r="E581" s="16">
        <f>SUM('Daten NWR AS'!D128)/100*$A$581</f>
        <v>0</v>
      </c>
      <c r="F581" s="16">
        <f>SUM('Daten NWR AS'!E128)/100*$A$581</f>
        <v>0</v>
      </c>
      <c r="G581" s="16">
        <f>SUM('Daten NWR AS'!F128)/100*$A$581</f>
        <v>0</v>
      </c>
      <c r="H581" s="16">
        <f>SUM('Daten NWR AS'!G128)/100*$A$581</f>
        <v>0</v>
      </c>
      <c r="I581" s="16">
        <f>SUM('Daten NWR AS'!H128)/100*$A$581</f>
        <v>0</v>
      </c>
      <c r="J581" s="16">
        <f>SUM('Daten NWR AS'!I128)/100*$A$581</f>
        <v>0</v>
      </c>
      <c r="K581" s="16">
        <f>SUM('Daten NWR AS'!J128)/100*$A$581</f>
        <v>0</v>
      </c>
      <c r="L581" s="16">
        <f>SUM('Daten NWR AS'!K128)/100*$A$581</f>
        <v>0</v>
      </c>
      <c r="M581" s="16">
        <f>SUM('Daten NWR AS'!L128)/100*$A$581</f>
        <v>0</v>
      </c>
      <c r="N581" s="16">
        <f>SUM('Daten NWR AS'!M128)/100*$A$581</f>
        <v>0</v>
      </c>
      <c r="O581" s="16">
        <f>SUM('Daten NWR AS'!N128)/100*$A$581</f>
        <v>0</v>
      </c>
      <c r="P581" s="16">
        <f>SUM('Daten NWR AS'!O128)/100*$A$581</f>
        <v>0</v>
      </c>
      <c r="Q581" s="16">
        <f>SUM('Daten NWR AS'!P128)/100*$A$581</f>
        <v>0</v>
      </c>
      <c r="R581" s="16">
        <f>SUM('Daten NWR AS'!Q128)/100*$A$581</f>
        <v>0</v>
      </c>
      <c r="S581" s="16">
        <f>SUM('Daten NWR AS'!R128)/100*$A$581</f>
        <v>0</v>
      </c>
      <c r="T581" s="16">
        <f>SUM('Daten NWR AS'!S128)/100*$A$581</f>
        <v>0</v>
      </c>
      <c r="U581" s="16">
        <f>SUM('Daten NWR AS'!T128)/100*$A$581</f>
        <v>0</v>
      </c>
      <c r="V581" s="16">
        <f>SUM('Daten NWR AS'!U128)/100*$A$581</f>
        <v>0</v>
      </c>
      <c r="W581" s="16">
        <f>SUM('Daten NWR AS'!V128)/100*$A$581</f>
        <v>0</v>
      </c>
      <c r="X581" s="16">
        <f>SUM('Daten NWR AS'!W128)/100*$A$581</f>
        <v>0</v>
      </c>
      <c r="Y581" s="16">
        <v>1</v>
      </c>
    </row>
    <row r="582" spans="1:25" x14ac:dyDescent="0.25">
      <c r="A582" s="25">
        <v>0</v>
      </c>
      <c r="B582" s="70" t="str">
        <f>'Daten NWR AS'!A129</f>
        <v>Früchte, Obst, Obsterzeugnisse</v>
      </c>
      <c r="C582" s="79" t="str">
        <f>'Daten NWR AS'!B129</f>
        <v>Weintraube weiss frisch</v>
      </c>
      <c r="D582" s="16">
        <f>SUM('Daten NWR AS'!C129)/100*$A$582</f>
        <v>0</v>
      </c>
      <c r="E582" s="16">
        <f>SUM('Daten NWR AS'!D129)/100*$A$582</f>
        <v>0</v>
      </c>
      <c r="F582" s="16">
        <f>SUM('Daten NWR AS'!E129)/100*$A$582</f>
        <v>0</v>
      </c>
      <c r="G582" s="16">
        <f>SUM('Daten NWR AS'!F129)/100*$A$582</f>
        <v>0</v>
      </c>
      <c r="H582" s="16">
        <f>SUM('Daten NWR AS'!G129)/100*$A$582</f>
        <v>0</v>
      </c>
      <c r="I582" s="16">
        <f>SUM('Daten NWR AS'!H129)/100*$A$582</f>
        <v>0</v>
      </c>
      <c r="J582" s="16">
        <f>SUM('Daten NWR AS'!I129)/100*$A$582</f>
        <v>0</v>
      </c>
      <c r="K582" s="16">
        <f>SUM('Daten NWR AS'!J129)/100*$A$582</f>
        <v>0</v>
      </c>
      <c r="L582" s="16">
        <f>SUM('Daten NWR AS'!K129)/100*$A$582</f>
        <v>0</v>
      </c>
      <c r="M582" s="16">
        <f>SUM('Daten NWR AS'!L129)/100*$A$582</f>
        <v>0</v>
      </c>
      <c r="N582" s="16">
        <f>SUM('Daten NWR AS'!M129)/100*$A$582</f>
        <v>0</v>
      </c>
      <c r="O582" s="16">
        <f>SUM('Daten NWR AS'!N129)/100*$A$582</f>
        <v>0</v>
      </c>
      <c r="P582" s="16">
        <f>SUM('Daten NWR AS'!O129)/100*$A$582</f>
        <v>0</v>
      </c>
      <c r="Q582" s="16">
        <f>SUM('Daten NWR AS'!P129)/100*$A$582</f>
        <v>0</v>
      </c>
      <c r="R582" s="16">
        <f>SUM('Daten NWR AS'!Q129)/100*$A$582</f>
        <v>0</v>
      </c>
      <c r="S582" s="16">
        <f>SUM('Daten NWR AS'!R129)/100*$A$582</f>
        <v>0</v>
      </c>
      <c r="T582" s="16">
        <f>SUM('Daten NWR AS'!S129)/100*$A$582</f>
        <v>0</v>
      </c>
      <c r="U582" s="16">
        <f>SUM('Daten NWR AS'!T129)/100*$A$582</f>
        <v>0</v>
      </c>
      <c r="V582" s="16">
        <f>SUM('Daten NWR AS'!U129)/100*$A$582</f>
        <v>0</v>
      </c>
      <c r="W582" s="16">
        <f>SUM('Daten NWR AS'!V129)/100*$A$582</f>
        <v>0</v>
      </c>
      <c r="X582" s="16">
        <f>SUM('Daten NWR AS'!W129)/100*$A$582</f>
        <v>0</v>
      </c>
      <c r="Y582" s="16">
        <v>1</v>
      </c>
    </row>
    <row r="583" spans="1:25" x14ac:dyDescent="0.25">
      <c r="A583" s="25">
        <v>0</v>
      </c>
      <c r="B583" s="70" t="str">
        <f>'Daten NWR AS'!A130</f>
        <v>Früchte, Obst, Obsterzeugnisse</v>
      </c>
      <c r="C583" s="79" t="str">
        <f>'Daten NWR AS'!B130</f>
        <v>Weintrauben getrocknet</v>
      </c>
      <c r="D583" s="16">
        <f>SUM('Daten NWR AS'!C130)/100*$A$583</f>
        <v>0</v>
      </c>
      <c r="E583" s="16">
        <f>SUM('Daten NWR AS'!D130)/100*$A$583</f>
        <v>0</v>
      </c>
      <c r="F583" s="16">
        <f>SUM('Daten NWR AS'!E130)/100*$A$583</f>
        <v>0</v>
      </c>
      <c r="G583" s="16">
        <f>SUM('Daten NWR AS'!F130)/100*$A$583</f>
        <v>0</v>
      </c>
      <c r="H583" s="16">
        <f>SUM('Daten NWR AS'!G130)/100*$A$583</f>
        <v>0</v>
      </c>
      <c r="I583" s="16">
        <f>SUM('Daten NWR AS'!H130)/100*$A$583</f>
        <v>0</v>
      </c>
      <c r="J583" s="16">
        <f>SUM('Daten NWR AS'!I130)/100*$A$583</f>
        <v>0</v>
      </c>
      <c r="K583" s="16">
        <f>SUM('Daten NWR AS'!J130)/100*$A$583</f>
        <v>0</v>
      </c>
      <c r="L583" s="16">
        <f>SUM('Daten NWR AS'!K130)/100*$A$583</f>
        <v>0</v>
      </c>
      <c r="M583" s="16">
        <f>SUM('Daten NWR AS'!L130)/100*$A$583</f>
        <v>0</v>
      </c>
      <c r="N583" s="16">
        <f>SUM('Daten NWR AS'!M130)/100*$A$583</f>
        <v>0</v>
      </c>
      <c r="O583" s="16">
        <f>SUM('Daten NWR AS'!N130)/100*$A$583</f>
        <v>0</v>
      </c>
      <c r="P583" s="16">
        <f>SUM('Daten NWR AS'!O130)/100*$A$583</f>
        <v>0</v>
      </c>
      <c r="Q583" s="16">
        <f>SUM('Daten NWR AS'!P130)/100*$A$583</f>
        <v>0</v>
      </c>
      <c r="R583" s="16">
        <f>SUM('Daten NWR AS'!Q130)/100*$A$583</f>
        <v>0</v>
      </c>
      <c r="S583" s="16">
        <f>SUM('Daten NWR AS'!R130)/100*$A$583</f>
        <v>0</v>
      </c>
      <c r="T583" s="16">
        <f>SUM('Daten NWR AS'!S130)/100*$A$583</f>
        <v>0</v>
      </c>
      <c r="U583" s="16">
        <f>SUM('Daten NWR AS'!T130)/100*$A$583</f>
        <v>0</v>
      </c>
      <c r="V583" s="16">
        <f>SUM('Daten NWR AS'!U130)/100*$A$583</f>
        <v>0</v>
      </c>
      <c r="W583" s="16">
        <f>SUM('Daten NWR AS'!V130)/100*$A$583</f>
        <v>0</v>
      </c>
      <c r="X583" s="16">
        <f>SUM('Daten NWR AS'!W130)/100*$A$583</f>
        <v>0</v>
      </c>
      <c r="Y583" s="16">
        <v>1</v>
      </c>
    </row>
    <row r="584" spans="1:25" x14ac:dyDescent="0.25">
      <c r="A584" s="25">
        <v>0</v>
      </c>
      <c r="B584" s="70" t="str">
        <f>'Daten NWR AS'!A131</f>
        <v>Früchte, Obst, Obsterzeugnisse</v>
      </c>
      <c r="C584" s="79" t="str">
        <f>'Daten NWR AS'!B131</f>
        <v>Zitrone frisch</v>
      </c>
      <c r="D584" s="16">
        <f>SUM('Daten NWR AS'!C131)/100*$A$584</f>
        <v>0</v>
      </c>
      <c r="E584" s="16">
        <f>SUM('Daten NWR AS'!D131)/100*$A$584</f>
        <v>0</v>
      </c>
      <c r="F584" s="16">
        <f>SUM('Daten NWR AS'!E131)/100*$A$584</f>
        <v>0</v>
      </c>
      <c r="G584" s="16">
        <f>SUM('Daten NWR AS'!F131)/100*$A$584</f>
        <v>0</v>
      </c>
      <c r="H584" s="16">
        <f>SUM('Daten NWR AS'!G131)/100*$A$584</f>
        <v>0</v>
      </c>
      <c r="I584" s="16">
        <f>SUM('Daten NWR AS'!H131)/100*$A$584</f>
        <v>0</v>
      </c>
      <c r="J584" s="16">
        <f>SUM('Daten NWR AS'!I131)/100*$A$584</f>
        <v>0</v>
      </c>
      <c r="K584" s="16">
        <f>SUM('Daten NWR AS'!J131)/100*$A$584</f>
        <v>0</v>
      </c>
      <c r="L584" s="16">
        <f>SUM('Daten NWR AS'!K131)/100*$A$584</f>
        <v>0</v>
      </c>
      <c r="M584" s="16">
        <f>SUM('Daten NWR AS'!L131)/100*$A$584</f>
        <v>0</v>
      </c>
      <c r="N584" s="16">
        <f>SUM('Daten NWR AS'!M131)/100*$A$584</f>
        <v>0</v>
      </c>
      <c r="O584" s="16">
        <f>SUM('Daten NWR AS'!N131)/100*$A$584</f>
        <v>0</v>
      </c>
      <c r="P584" s="16">
        <f>SUM('Daten NWR AS'!O131)/100*$A$584</f>
        <v>0</v>
      </c>
      <c r="Q584" s="16">
        <f>SUM('Daten NWR AS'!P131)/100*$A$584</f>
        <v>0</v>
      </c>
      <c r="R584" s="16">
        <f>SUM('Daten NWR AS'!Q131)/100*$A$584</f>
        <v>0</v>
      </c>
      <c r="S584" s="16">
        <f>SUM('Daten NWR AS'!R131)/100*$A$584</f>
        <v>0</v>
      </c>
      <c r="T584" s="16">
        <f>SUM('Daten NWR AS'!S131)/100*$A$584</f>
        <v>0</v>
      </c>
      <c r="U584" s="16">
        <f>SUM('Daten NWR AS'!T131)/100*$A$584</f>
        <v>0</v>
      </c>
      <c r="V584" s="16">
        <f>SUM('Daten NWR AS'!U131)/100*$A$584</f>
        <v>0</v>
      </c>
      <c r="W584" s="16">
        <f>SUM('Daten NWR AS'!V131)/100*$A$584</f>
        <v>0</v>
      </c>
      <c r="X584" s="16">
        <f>SUM('Daten NWR AS'!W131)/100*$A$584</f>
        <v>0</v>
      </c>
      <c r="Y584" s="16">
        <v>1</v>
      </c>
    </row>
    <row r="585" spans="1:25" x14ac:dyDescent="0.25">
      <c r="A585" s="25">
        <v>0</v>
      </c>
      <c r="B585" s="70" t="str">
        <f>'Daten NWR AS'!A132</f>
        <v>Früchte, Obst, Obsterzeugnisse</v>
      </c>
      <c r="C585" s="79" t="str">
        <f>'Daten NWR AS'!B132</f>
        <v>Zitrone Fruchtsaft</v>
      </c>
      <c r="D585" s="16">
        <f>SUM('Daten NWR AS'!C132)/100*$A$585</f>
        <v>0</v>
      </c>
      <c r="E585" s="16">
        <f>SUM('Daten NWR AS'!D132)/100*$A$585</f>
        <v>0</v>
      </c>
      <c r="F585" s="16">
        <f>SUM('Daten NWR AS'!E132)/100*$A$585</f>
        <v>0</v>
      </c>
      <c r="G585" s="16">
        <f>SUM('Daten NWR AS'!F132)/100*$A$585</f>
        <v>0</v>
      </c>
      <c r="H585" s="16">
        <f>SUM('Daten NWR AS'!G132)/100*$A$585</f>
        <v>0</v>
      </c>
      <c r="I585" s="16">
        <f>SUM('Daten NWR AS'!H132)/100*$A$585</f>
        <v>0</v>
      </c>
      <c r="J585" s="16">
        <f>SUM('Daten NWR AS'!I132)/100*$A$585</f>
        <v>0</v>
      </c>
      <c r="K585" s="16">
        <f>SUM('Daten NWR AS'!J132)/100*$A$585</f>
        <v>0</v>
      </c>
      <c r="L585" s="16">
        <f>SUM('Daten NWR AS'!K132)/100*$A$585</f>
        <v>0</v>
      </c>
      <c r="M585" s="16">
        <f>SUM('Daten NWR AS'!L132)/100*$A$585</f>
        <v>0</v>
      </c>
      <c r="N585" s="16">
        <f>SUM('Daten NWR AS'!M132)/100*$A$585</f>
        <v>0</v>
      </c>
      <c r="O585" s="16">
        <f>SUM('Daten NWR AS'!N132)/100*$A$585</f>
        <v>0</v>
      </c>
      <c r="P585" s="16">
        <f>SUM('Daten NWR AS'!O132)/100*$A$585</f>
        <v>0</v>
      </c>
      <c r="Q585" s="16">
        <f>SUM('Daten NWR AS'!P132)/100*$A$585</f>
        <v>0</v>
      </c>
      <c r="R585" s="16">
        <f>SUM('Daten NWR AS'!Q132)/100*$A$585</f>
        <v>0</v>
      </c>
      <c r="S585" s="16">
        <f>SUM('Daten NWR AS'!R132)/100*$A$585</f>
        <v>0</v>
      </c>
      <c r="T585" s="16">
        <f>SUM('Daten NWR AS'!S132)/100*$A$585</f>
        <v>0</v>
      </c>
      <c r="U585" s="16">
        <f>SUM('Daten NWR AS'!T132)/100*$A$585</f>
        <v>0</v>
      </c>
      <c r="V585" s="16">
        <f>SUM('Daten NWR AS'!U132)/100*$A$585</f>
        <v>0</v>
      </c>
      <c r="W585" s="16">
        <f>SUM('Daten NWR AS'!V132)/100*$A$585</f>
        <v>0</v>
      </c>
      <c r="X585" s="16">
        <f>SUM('Daten NWR AS'!W132)/100*$A$585</f>
        <v>0</v>
      </c>
      <c r="Y585" s="16">
        <v>1</v>
      </c>
    </row>
    <row r="586" spans="1:25" x14ac:dyDescent="0.25">
      <c r="A586" s="25">
        <v>0</v>
      </c>
      <c r="B586" s="70" t="str">
        <f>'Daten NWR AS'!A133</f>
        <v>Früchte, Obst, Obsterzeugnisse</v>
      </c>
      <c r="C586" s="79" t="str">
        <f>'Daten NWR AS'!B133</f>
        <v>Zwetschge frisch</v>
      </c>
      <c r="D586" s="16">
        <f>SUM('Daten NWR AS'!C133)/100*$A$586</f>
        <v>0</v>
      </c>
      <c r="E586" s="16">
        <f>SUM('Daten NWR AS'!D133)/100*$A$586</f>
        <v>0</v>
      </c>
      <c r="F586" s="16">
        <f>SUM('Daten NWR AS'!E133)/100*$A$586</f>
        <v>0</v>
      </c>
      <c r="G586" s="16">
        <f>SUM('Daten NWR AS'!F133)/100*$A$586</f>
        <v>0</v>
      </c>
      <c r="H586" s="16">
        <f>SUM('Daten NWR AS'!G133)/100*$A$586</f>
        <v>0</v>
      </c>
      <c r="I586" s="16">
        <f>SUM('Daten NWR AS'!H133)/100*$A$586</f>
        <v>0</v>
      </c>
      <c r="J586" s="16">
        <f>SUM('Daten NWR AS'!I133)/100*$A$586</f>
        <v>0</v>
      </c>
      <c r="K586" s="16">
        <f>SUM('Daten NWR AS'!J133)/100*$A$586</f>
        <v>0</v>
      </c>
      <c r="L586" s="16">
        <f>SUM('Daten NWR AS'!K133)/100*$A$586</f>
        <v>0</v>
      </c>
      <c r="M586" s="16">
        <f>SUM('Daten NWR AS'!L133)/100*$A$586</f>
        <v>0</v>
      </c>
      <c r="N586" s="16">
        <f>SUM('Daten NWR AS'!M133)/100*$A$586</f>
        <v>0</v>
      </c>
      <c r="O586" s="16">
        <f>SUM('Daten NWR AS'!N133)/100*$A$586</f>
        <v>0</v>
      </c>
      <c r="P586" s="16">
        <f>SUM('Daten NWR AS'!O133)/100*$A$586</f>
        <v>0</v>
      </c>
      <c r="Q586" s="16">
        <f>SUM('Daten NWR AS'!P133)/100*$A$586</f>
        <v>0</v>
      </c>
      <c r="R586" s="16">
        <f>SUM('Daten NWR AS'!Q133)/100*$A$586</f>
        <v>0</v>
      </c>
      <c r="S586" s="16">
        <f>SUM('Daten NWR AS'!R133)/100*$A$586</f>
        <v>0</v>
      </c>
      <c r="T586" s="16">
        <f>SUM('Daten NWR AS'!S133)/100*$A$586</f>
        <v>0</v>
      </c>
      <c r="U586" s="16">
        <f>SUM('Daten NWR AS'!T133)/100*$A$586</f>
        <v>0</v>
      </c>
      <c r="V586" s="16">
        <f>SUM('Daten NWR AS'!U133)/100*$A$586</f>
        <v>0</v>
      </c>
      <c r="W586" s="16">
        <f>SUM('Daten NWR AS'!V133)/100*$A$586</f>
        <v>0</v>
      </c>
      <c r="X586" s="16">
        <f>SUM('Daten NWR AS'!W133)/100*$A$586</f>
        <v>0</v>
      </c>
      <c r="Y586" s="16">
        <v>1</v>
      </c>
    </row>
    <row r="587" spans="1:25" x14ac:dyDescent="0.25">
      <c r="A587" s="25">
        <v>0</v>
      </c>
      <c r="B587" s="70" t="str">
        <f>'Daten NWR AS'!A134</f>
        <v>Früchte, Obst, Obsterzeugnisse</v>
      </c>
      <c r="C587" s="79" t="str">
        <f>'Daten NWR AS'!B134</f>
        <v>Zwetschge getrocknet</v>
      </c>
      <c r="D587" s="16">
        <f>SUM('Daten NWR AS'!C134)/100*$A$587</f>
        <v>0</v>
      </c>
      <c r="E587" s="16">
        <f>SUM('Daten NWR AS'!D134)/100*$A$587</f>
        <v>0</v>
      </c>
      <c r="F587" s="16">
        <f>SUM('Daten NWR AS'!E134)/100*$A$587</f>
        <v>0</v>
      </c>
      <c r="G587" s="16">
        <f>SUM('Daten NWR AS'!F134)/100*$A$587</f>
        <v>0</v>
      </c>
      <c r="H587" s="16">
        <f>SUM('Daten NWR AS'!G134)/100*$A$587</f>
        <v>0</v>
      </c>
      <c r="I587" s="16">
        <f>SUM('Daten NWR AS'!H134)/100*$A$587</f>
        <v>0</v>
      </c>
      <c r="J587" s="16">
        <f>SUM('Daten NWR AS'!I134)/100*$A$587</f>
        <v>0</v>
      </c>
      <c r="K587" s="16">
        <f>SUM('Daten NWR AS'!J134)/100*$A$587</f>
        <v>0</v>
      </c>
      <c r="L587" s="16">
        <f>SUM('Daten NWR AS'!K134)/100*$A$587</f>
        <v>0</v>
      </c>
      <c r="M587" s="16">
        <f>SUM('Daten NWR AS'!L134)/100*$A$587</f>
        <v>0</v>
      </c>
      <c r="N587" s="16">
        <f>SUM('Daten NWR AS'!M134)/100*$A$587</f>
        <v>0</v>
      </c>
      <c r="O587" s="16">
        <f>SUM('Daten NWR AS'!N134)/100*$A$587</f>
        <v>0</v>
      </c>
      <c r="P587" s="16">
        <f>SUM('Daten NWR AS'!O134)/100*$A$587</f>
        <v>0</v>
      </c>
      <c r="Q587" s="16">
        <f>SUM('Daten NWR AS'!P134)/100*$A$587</f>
        <v>0</v>
      </c>
      <c r="R587" s="16">
        <f>SUM('Daten NWR AS'!Q134)/100*$A$587</f>
        <v>0</v>
      </c>
      <c r="S587" s="16">
        <f>SUM('Daten NWR AS'!R134)/100*$A$587</f>
        <v>0</v>
      </c>
      <c r="T587" s="16">
        <f>SUM('Daten NWR AS'!S134)/100*$A$587</f>
        <v>0</v>
      </c>
      <c r="U587" s="16">
        <f>SUM('Daten NWR AS'!T134)/100*$A$587</f>
        <v>0</v>
      </c>
      <c r="V587" s="16">
        <f>SUM('Daten NWR AS'!U134)/100*$A$587</f>
        <v>0</v>
      </c>
      <c r="W587" s="16">
        <f>SUM('Daten NWR AS'!V134)/100*$A$587</f>
        <v>0</v>
      </c>
      <c r="X587" s="16">
        <f>SUM('Daten NWR AS'!W134)/100*$A$587</f>
        <v>0</v>
      </c>
      <c r="Y587" s="16">
        <v>1</v>
      </c>
    </row>
    <row r="588" spans="1:25" x14ac:dyDescent="0.25">
      <c r="A588" s="25">
        <v>0</v>
      </c>
      <c r="B588" s="70" t="str">
        <f>'Daten NWR AS'!A135</f>
        <v>Gemüse, Gemüseerzeugnisse</v>
      </c>
      <c r="C588" s="79" t="str">
        <f>'Daten NWR AS'!B135</f>
        <v>Artischocken frisch</v>
      </c>
      <c r="D588" s="16">
        <f>SUM('Daten NWR AS'!C135)/100*$A$588</f>
        <v>0</v>
      </c>
      <c r="E588" s="16">
        <f>SUM('Daten NWR AS'!D135)/100*$A$588</f>
        <v>0</v>
      </c>
      <c r="F588" s="16">
        <f>SUM('Daten NWR AS'!E135)/100*$A$588</f>
        <v>0</v>
      </c>
      <c r="G588" s="16">
        <f>SUM('Daten NWR AS'!F135)/100*$A$588</f>
        <v>0</v>
      </c>
      <c r="H588" s="16">
        <f>SUM('Daten NWR AS'!G135)/100*$A$588</f>
        <v>0</v>
      </c>
      <c r="I588" s="16">
        <f>SUM('Daten NWR AS'!H135)/100*$A$588</f>
        <v>0</v>
      </c>
      <c r="J588" s="16">
        <f>SUM('Daten NWR AS'!I135)/100*$A$588</f>
        <v>0</v>
      </c>
      <c r="K588" s="16">
        <f>SUM('Daten NWR AS'!J135)/100*$A$588</f>
        <v>0</v>
      </c>
      <c r="L588" s="16">
        <f>SUM('Daten NWR AS'!K135)/100*$A$588</f>
        <v>0</v>
      </c>
      <c r="M588" s="16">
        <f>SUM('Daten NWR AS'!L135)/100*$A$588</f>
        <v>0</v>
      </c>
      <c r="N588" s="16">
        <f>SUM('Daten NWR AS'!M135)/100*$A$588</f>
        <v>0</v>
      </c>
      <c r="O588" s="16">
        <f>SUM('Daten NWR AS'!N135)/100*$A$588</f>
        <v>0</v>
      </c>
      <c r="P588" s="16">
        <f>SUM('Daten NWR AS'!O135)/100*$A$588</f>
        <v>0</v>
      </c>
      <c r="Q588" s="16">
        <f>SUM('Daten NWR AS'!P135)/100*$A$588</f>
        <v>0</v>
      </c>
      <c r="R588" s="16">
        <f>SUM('Daten NWR AS'!Q135)/100*$A$588</f>
        <v>0</v>
      </c>
      <c r="S588" s="16">
        <f>SUM('Daten NWR AS'!R135)/100*$A$588</f>
        <v>0</v>
      </c>
      <c r="T588" s="16">
        <f>SUM('Daten NWR AS'!S135)/100*$A$588</f>
        <v>0</v>
      </c>
      <c r="U588" s="16">
        <f>SUM('Daten NWR AS'!T135)/100*$A$588</f>
        <v>0</v>
      </c>
      <c r="V588" s="16">
        <f>SUM('Daten NWR AS'!U135)/100*$A$588</f>
        <v>0</v>
      </c>
      <c r="W588" s="16">
        <f>SUM('Daten NWR AS'!V135)/100*$A$588</f>
        <v>0</v>
      </c>
      <c r="X588" s="16">
        <f>SUM('Daten NWR AS'!W135)/100*$A$588</f>
        <v>0</v>
      </c>
      <c r="Y588" s="16">
        <v>1</v>
      </c>
    </row>
    <row r="589" spans="1:25" x14ac:dyDescent="0.25">
      <c r="A589" s="25">
        <v>0</v>
      </c>
      <c r="B589" s="70" t="str">
        <f>'Daten NWR AS'!A136</f>
        <v>Gemüse, Gemüseerzeugnisse</v>
      </c>
      <c r="C589" s="79" t="str">
        <f>'Daten NWR AS'!B136</f>
        <v>Artischocken frisch gegart</v>
      </c>
      <c r="D589" s="16">
        <f>SUM('Daten NWR AS'!C136)/100*$A$589</f>
        <v>0</v>
      </c>
      <c r="E589" s="16">
        <f>SUM('Daten NWR AS'!D136)/100*$A$589</f>
        <v>0</v>
      </c>
      <c r="F589" s="16">
        <f>SUM('Daten NWR AS'!E136)/100*$A$589</f>
        <v>0</v>
      </c>
      <c r="G589" s="16">
        <f>SUM('Daten NWR AS'!F136)/100*$A$589</f>
        <v>0</v>
      </c>
      <c r="H589" s="16">
        <f>SUM('Daten NWR AS'!G136)/100*$A$589</f>
        <v>0</v>
      </c>
      <c r="I589" s="16">
        <f>SUM('Daten NWR AS'!H136)/100*$A$589</f>
        <v>0</v>
      </c>
      <c r="J589" s="16">
        <f>SUM('Daten NWR AS'!I136)/100*$A$589</f>
        <v>0</v>
      </c>
      <c r="K589" s="16">
        <f>SUM('Daten NWR AS'!J136)/100*$A$589</f>
        <v>0</v>
      </c>
      <c r="L589" s="16">
        <f>SUM('Daten NWR AS'!K136)/100*$A$589</f>
        <v>0</v>
      </c>
      <c r="M589" s="16">
        <f>SUM('Daten NWR AS'!L136)/100*$A$589</f>
        <v>0</v>
      </c>
      <c r="N589" s="16">
        <f>SUM('Daten NWR AS'!M136)/100*$A$589</f>
        <v>0</v>
      </c>
      <c r="O589" s="16">
        <f>SUM('Daten NWR AS'!N136)/100*$A$589</f>
        <v>0</v>
      </c>
      <c r="P589" s="16">
        <f>SUM('Daten NWR AS'!O136)/100*$A$589</f>
        <v>0</v>
      </c>
      <c r="Q589" s="16">
        <f>SUM('Daten NWR AS'!P136)/100*$A$589</f>
        <v>0</v>
      </c>
      <c r="R589" s="16">
        <f>SUM('Daten NWR AS'!Q136)/100*$A$589</f>
        <v>0</v>
      </c>
      <c r="S589" s="16">
        <f>SUM('Daten NWR AS'!R136)/100*$A$589</f>
        <v>0</v>
      </c>
      <c r="T589" s="16">
        <f>SUM('Daten NWR AS'!S136)/100*$A$589</f>
        <v>0</v>
      </c>
      <c r="U589" s="16">
        <f>SUM('Daten NWR AS'!T136)/100*$A$589</f>
        <v>0</v>
      </c>
      <c r="V589" s="16">
        <f>SUM('Daten NWR AS'!U136)/100*$A$589</f>
        <v>0</v>
      </c>
      <c r="W589" s="16">
        <f>SUM('Daten NWR AS'!V136)/100*$A$589</f>
        <v>0</v>
      </c>
      <c r="X589" s="16">
        <f>SUM('Daten NWR AS'!W136)/100*$A$589</f>
        <v>0</v>
      </c>
      <c r="Y589" s="16">
        <v>1</v>
      </c>
    </row>
    <row r="590" spans="1:25" x14ac:dyDescent="0.25">
      <c r="A590" s="25">
        <v>0</v>
      </c>
      <c r="B590" s="70" t="str">
        <f>'Daten NWR AS'!A137</f>
        <v>Gemüse, Gemüseerzeugnisse</v>
      </c>
      <c r="C590" s="79" t="str">
        <f>'Daten NWR AS'!B137</f>
        <v>Aubergine frisch</v>
      </c>
      <c r="D590" s="16">
        <f>SUM('Daten NWR AS'!C137)/100*$A$590</f>
        <v>0</v>
      </c>
      <c r="E590" s="16">
        <f>SUM('Daten NWR AS'!D137)/100*$A$590</f>
        <v>0</v>
      </c>
      <c r="F590" s="16">
        <f>SUM('Daten NWR AS'!E137)/100*$A$590</f>
        <v>0</v>
      </c>
      <c r="G590" s="16">
        <f>SUM('Daten NWR AS'!F137)/100*$A$590</f>
        <v>0</v>
      </c>
      <c r="H590" s="16">
        <f>SUM('Daten NWR AS'!G137)/100*$A$590</f>
        <v>0</v>
      </c>
      <c r="I590" s="16">
        <f>SUM('Daten NWR AS'!H137)/100*$A$590</f>
        <v>0</v>
      </c>
      <c r="J590" s="16">
        <f>SUM('Daten NWR AS'!I137)/100*$A$590</f>
        <v>0</v>
      </c>
      <c r="K590" s="16">
        <f>SUM('Daten NWR AS'!J137)/100*$A$590</f>
        <v>0</v>
      </c>
      <c r="L590" s="16">
        <f>SUM('Daten NWR AS'!K137)/100*$A$590</f>
        <v>0</v>
      </c>
      <c r="M590" s="16">
        <f>SUM('Daten NWR AS'!L137)/100*$A$590</f>
        <v>0</v>
      </c>
      <c r="N590" s="16">
        <f>SUM('Daten NWR AS'!M137)/100*$A$590</f>
        <v>0</v>
      </c>
      <c r="O590" s="16">
        <f>SUM('Daten NWR AS'!N137)/100*$A$590</f>
        <v>0</v>
      </c>
      <c r="P590" s="16">
        <f>SUM('Daten NWR AS'!O137)/100*$A$590</f>
        <v>0</v>
      </c>
      <c r="Q590" s="16">
        <f>SUM('Daten NWR AS'!P137)/100*$A$590</f>
        <v>0</v>
      </c>
      <c r="R590" s="16">
        <f>SUM('Daten NWR AS'!Q137)/100*$A$590</f>
        <v>0</v>
      </c>
      <c r="S590" s="16">
        <f>SUM('Daten NWR AS'!R137)/100*$A$590</f>
        <v>0</v>
      </c>
      <c r="T590" s="16">
        <f>SUM('Daten NWR AS'!S137)/100*$A$590</f>
        <v>0</v>
      </c>
      <c r="U590" s="16">
        <f>SUM('Daten NWR AS'!T137)/100*$A$590</f>
        <v>0</v>
      </c>
      <c r="V590" s="16">
        <f>SUM('Daten NWR AS'!U137)/100*$A$590</f>
        <v>0</v>
      </c>
      <c r="W590" s="16">
        <f>SUM('Daten NWR AS'!V137)/100*$A$590</f>
        <v>0</v>
      </c>
      <c r="X590" s="16">
        <f>SUM('Daten NWR AS'!W137)/100*$A$590</f>
        <v>0</v>
      </c>
      <c r="Y590" s="16">
        <v>1</v>
      </c>
    </row>
    <row r="591" spans="1:25" x14ac:dyDescent="0.25">
      <c r="A591" s="25">
        <v>0</v>
      </c>
      <c r="B591" s="70" t="str">
        <f>'Daten NWR AS'!A138</f>
        <v>Gemüse, Gemüseerzeugnisse</v>
      </c>
      <c r="C591" s="79" t="str">
        <f>'Daten NWR AS'!B138</f>
        <v>Aubergine frisch gegart</v>
      </c>
      <c r="D591" s="16">
        <f>SUM('Daten NWR AS'!C138)/100*$A$591</f>
        <v>0</v>
      </c>
      <c r="E591" s="16">
        <f>SUM('Daten NWR AS'!D138)/100*$A$591</f>
        <v>0</v>
      </c>
      <c r="F591" s="16">
        <f>SUM('Daten NWR AS'!E138)/100*$A$591</f>
        <v>0</v>
      </c>
      <c r="G591" s="16">
        <f>SUM('Daten NWR AS'!F138)/100*$A$591</f>
        <v>0</v>
      </c>
      <c r="H591" s="16">
        <f>SUM('Daten NWR AS'!G138)/100*$A$591</f>
        <v>0</v>
      </c>
      <c r="I591" s="16">
        <f>SUM('Daten NWR AS'!H138)/100*$A$591</f>
        <v>0</v>
      </c>
      <c r="J591" s="16">
        <f>SUM('Daten NWR AS'!I138)/100*$A$591</f>
        <v>0</v>
      </c>
      <c r="K591" s="16">
        <f>SUM('Daten NWR AS'!J138)/100*$A$591</f>
        <v>0</v>
      </c>
      <c r="L591" s="16">
        <f>SUM('Daten NWR AS'!K138)/100*$A$591</f>
        <v>0</v>
      </c>
      <c r="M591" s="16">
        <f>SUM('Daten NWR AS'!L138)/100*$A$591</f>
        <v>0</v>
      </c>
      <c r="N591" s="16">
        <f>SUM('Daten NWR AS'!M138)/100*$A$591</f>
        <v>0</v>
      </c>
      <c r="O591" s="16">
        <f>SUM('Daten NWR AS'!N138)/100*$A$591</f>
        <v>0</v>
      </c>
      <c r="P591" s="16">
        <f>SUM('Daten NWR AS'!O138)/100*$A$591</f>
        <v>0</v>
      </c>
      <c r="Q591" s="16">
        <f>SUM('Daten NWR AS'!P138)/100*$A$591</f>
        <v>0</v>
      </c>
      <c r="R591" s="16">
        <f>SUM('Daten NWR AS'!Q138)/100*$A$591</f>
        <v>0</v>
      </c>
      <c r="S591" s="16">
        <f>SUM('Daten NWR AS'!R138)/100*$A$591</f>
        <v>0</v>
      </c>
      <c r="T591" s="16">
        <f>SUM('Daten NWR AS'!S138)/100*$A$591</f>
        <v>0</v>
      </c>
      <c r="U591" s="16">
        <f>SUM('Daten NWR AS'!T138)/100*$A$591</f>
        <v>0</v>
      </c>
      <c r="V591" s="16">
        <f>SUM('Daten NWR AS'!U138)/100*$A$591</f>
        <v>0</v>
      </c>
      <c r="W591" s="16">
        <f>SUM('Daten NWR AS'!V138)/100*$A$591</f>
        <v>0</v>
      </c>
      <c r="X591" s="16">
        <f>SUM('Daten NWR AS'!W138)/100*$A$591</f>
        <v>0</v>
      </c>
      <c r="Y591" s="16">
        <v>1</v>
      </c>
    </row>
    <row r="592" spans="1:25" x14ac:dyDescent="0.25">
      <c r="A592" s="25">
        <v>0</v>
      </c>
      <c r="B592" s="70" t="str">
        <f>'Daten NWR AS'!A139</f>
        <v>Gemüse, Gemüseerzeugnisse</v>
      </c>
      <c r="C592" s="79" t="str">
        <f>'Daten NWR AS'!B139</f>
        <v>Aubergine frisch gegart</v>
      </c>
      <c r="D592" s="16">
        <f>SUM('Daten NWR AS'!C139)/100*$A$592</f>
        <v>0</v>
      </c>
      <c r="E592" s="16">
        <f>SUM('Daten NWR AS'!D139)/100*$A$592</f>
        <v>0</v>
      </c>
      <c r="F592" s="16">
        <f>SUM('Daten NWR AS'!E139)/100*$A$592</f>
        <v>0</v>
      </c>
      <c r="G592" s="16">
        <f>SUM('Daten NWR AS'!F139)/100*$A$592</f>
        <v>0</v>
      </c>
      <c r="H592" s="16">
        <f>SUM('Daten NWR AS'!G139)/100*$A$592</f>
        <v>0</v>
      </c>
      <c r="I592" s="16">
        <f>SUM('Daten NWR AS'!H139)/100*$A$592</f>
        <v>0</v>
      </c>
      <c r="J592" s="16">
        <f>SUM('Daten NWR AS'!I139)/100*$A$592</f>
        <v>0</v>
      </c>
      <c r="K592" s="16">
        <f>SUM('Daten NWR AS'!J139)/100*$A$592</f>
        <v>0</v>
      </c>
      <c r="L592" s="16">
        <f>SUM('Daten NWR AS'!K139)/100*$A$592</f>
        <v>0</v>
      </c>
      <c r="M592" s="16">
        <f>SUM('Daten NWR AS'!L139)/100*$A$592</f>
        <v>0</v>
      </c>
      <c r="N592" s="16">
        <f>SUM('Daten NWR AS'!M139)/100*$A$592</f>
        <v>0</v>
      </c>
      <c r="O592" s="16">
        <f>SUM('Daten NWR AS'!N139)/100*$A$592</f>
        <v>0</v>
      </c>
      <c r="P592" s="16">
        <f>SUM('Daten NWR AS'!O139)/100*$A$592</f>
        <v>0</v>
      </c>
      <c r="Q592" s="16">
        <f>SUM('Daten NWR AS'!P139)/100*$A$592</f>
        <v>0</v>
      </c>
      <c r="R592" s="16">
        <f>SUM('Daten NWR AS'!Q139)/100*$A$592</f>
        <v>0</v>
      </c>
      <c r="S592" s="16">
        <f>SUM('Daten NWR AS'!R139)/100*$A$592</f>
        <v>0</v>
      </c>
      <c r="T592" s="16">
        <f>SUM('Daten NWR AS'!S139)/100*$A$592</f>
        <v>0</v>
      </c>
      <c r="U592" s="16">
        <f>SUM('Daten NWR AS'!T139)/100*$A$592</f>
        <v>0</v>
      </c>
      <c r="V592" s="16">
        <f>SUM('Daten NWR AS'!U139)/100*$A$592</f>
        <v>0</v>
      </c>
      <c r="W592" s="16">
        <f>SUM('Daten NWR AS'!V139)/100*$A$592</f>
        <v>0</v>
      </c>
      <c r="X592" s="16">
        <f>SUM('Daten NWR AS'!W139)/100*$A$592</f>
        <v>0</v>
      </c>
      <c r="Y592" s="16">
        <v>1</v>
      </c>
    </row>
    <row r="593" spans="1:25" x14ac:dyDescent="0.25">
      <c r="A593" s="25">
        <v>0</v>
      </c>
      <c r="B593" s="70" t="str">
        <f>'Daten NWR AS'!A140</f>
        <v>Gemüse, Gemüseerzeugnisse</v>
      </c>
      <c r="C593" s="79" t="str">
        <f>'Daten NWR AS'!B140</f>
        <v>Bärlauch roh</v>
      </c>
      <c r="D593" s="16">
        <f>SUM('Daten NWR AS'!C140)/100*$A$593</f>
        <v>0</v>
      </c>
      <c r="E593" s="16">
        <f>SUM('Daten NWR AS'!D140)/100*$A$593</f>
        <v>0</v>
      </c>
      <c r="F593" s="16">
        <f>SUM('Daten NWR AS'!E140)/100*$A$593</f>
        <v>0</v>
      </c>
      <c r="G593" s="16">
        <f>SUM('Daten NWR AS'!F140)/100*$A$593</f>
        <v>0</v>
      </c>
      <c r="H593" s="16">
        <f>SUM('Daten NWR AS'!G140)/100*$A$593</f>
        <v>0</v>
      </c>
      <c r="I593" s="16">
        <f>SUM('Daten NWR AS'!H140)/100*$A$593</f>
        <v>0</v>
      </c>
      <c r="J593" s="16">
        <f>SUM('Daten NWR AS'!I140)/100*$A$593</f>
        <v>0</v>
      </c>
      <c r="K593" s="16">
        <f>SUM('Daten NWR AS'!J140)/100*$A$593</f>
        <v>0</v>
      </c>
      <c r="L593" s="16">
        <f>SUM('Daten NWR AS'!K140)/100*$A$593</f>
        <v>0</v>
      </c>
      <c r="M593" s="16">
        <f>SUM('Daten NWR AS'!L140)/100*$A$593</f>
        <v>0</v>
      </c>
      <c r="N593" s="16">
        <f>SUM('Daten NWR AS'!M140)/100*$A$593</f>
        <v>0</v>
      </c>
      <c r="O593" s="16">
        <f>SUM('Daten NWR AS'!N140)/100*$A$593</f>
        <v>0</v>
      </c>
      <c r="P593" s="16">
        <f>SUM('Daten NWR AS'!O140)/100*$A$593</f>
        <v>0</v>
      </c>
      <c r="Q593" s="16">
        <f>SUM('Daten NWR AS'!P140)/100*$A$593</f>
        <v>0</v>
      </c>
      <c r="R593" s="16">
        <f>SUM('Daten NWR AS'!Q140)/100*$A$593</f>
        <v>0</v>
      </c>
      <c r="S593" s="16">
        <f>SUM('Daten NWR AS'!R140)/100*$A$593</f>
        <v>0</v>
      </c>
      <c r="T593" s="16">
        <f>SUM('Daten NWR AS'!S140)/100*$A$593</f>
        <v>0</v>
      </c>
      <c r="U593" s="16">
        <f>SUM('Daten NWR AS'!T140)/100*$A$593</f>
        <v>0</v>
      </c>
      <c r="V593" s="16">
        <f>SUM('Daten NWR AS'!U140)/100*$A$593</f>
        <v>0</v>
      </c>
      <c r="W593" s="16">
        <f>SUM('Daten NWR AS'!V140)/100*$A$593</f>
        <v>0</v>
      </c>
      <c r="X593" s="16">
        <f>SUM('Daten NWR AS'!W140)/100*$A$593</f>
        <v>0</v>
      </c>
      <c r="Y593" s="16">
        <v>1</v>
      </c>
    </row>
    <row r="594" spans="1:25" x14ac:dyDescent="0.25">
      <c r="A594" s="25">
        <v>0</v>
      </c>
      <c r="B594" s="70" t="str">
        <f>'Daten NWR AS'!A141</f>
        <v>Gemüse, Gemüseerzeugnisse</v>
      </c>
      <c r="C594" s="79" t="str">
        <f>'Daten NWR AS'!B141</f>
        <v>Blumenkohl gegart</v>
      </c>
      <c r="D594" s="16">
        <f>SUM('Daten NWR AS'!C141)/100*$A$594</f>
        <v>0</v>
      </c>
      <c r="E594" s="16">
        <f>SUM('Daten NWR AS'!D141)/100*$A$594</f>
        <v>0</v>
      </c>
      <c r="F594" s="16">
        <f>SUM('Daten NWR AS'!E141)/100*$A$594</f>
        <v>0</v>
      </c>
      <c r="G594" s="16">
        <f>SUM('Daten NWR AS'!F141)/100*$A$594</f>
        <v>0</v>
      </c>
      <c r="H594" s="16">
        <f>SUM('Daten NWR AS'!G141)/100*$A$594</f>
        <v>0</v>
      </c>
      <c r="I594" s="16">
        <f>SUM('Daten NWR AS'!H141)/100*$A$594</f>
        <v>0</v>
      </c>
      <c r="J594" s="16">
        <f>SUM('Daten NWR AS'!I141)/100*$A$594</f>
        <v>0</v>
      </c>
      <c r="K594" s="16">
        <f>SUM('Daten NWR AS'!J141)/100*$A$594</f>
        <v>0</v>
      </c>
      <c r="L594" s="16">
        <f>SUM('Daten NWR AS'!K141)/100*$A$594</f>
        <v>0</v>
      </c>
      <c r="M594" s="16">
        <f>SUM('Daten NWR AS'!L141)/100*$A$594</f>
        <v>0</v>
      </c>
      <c r="N594" s="16">
        <f>SUM('Daten NWR AS'!M141)/100*$A$594</f>
        <v>0</v>
      </c>
      <c r="O594" s="16">
        <f>SUM('Daten NWR AS'!N141)/100*$A$594</f>
        <v>0</v>
      </c>
      <c r="P594" s="16">
        <f>SUM('Daten NWR AS'!O141)/100*$A$594</f>
        <v>0</v>
      </c>
      <c r="Q594" s="16">
        <f>SUM('Daten NWR AS'!P141)/100*$A$594</f>
        <v>0</v>
      </c>
      <c r="R594" s="16">
        <f>SUM('Daten NWR AS'!Q141)/100*$A$594</f>
        <v>0</v>
      </c>
      <c r="S594" s="16">
        <f>SUM('Daten NWR AS'!R141)/100*$A$594</f>
        <v>0</v>
      </c>
      <c r="T594" s="16">
        <f>SUM('Daten NWR AS'!S141)/100*$A$594</f>
        <v>0</v>
      </c>
      <c r="U594" s="16">
        <f>SUM('Daten NWR AS'!T141)/100*$A$594</f>
        <v>0</v>
      </c>
      <c r="V594" s="16">
        <f>SUM('Daten NWR AS'!U141)/100*$A$594</f>
        <v>0</v>
      </c>
      <c r="W594" s="16">
        <f>SUM('Daten NWR AS'!V141)/100*$A$594</f>
        <v>0</v>
      </c>
      <c r="X594" s="16">
        <f>SUM('Daten NWR AS'!W141)/100*$A$594</f>
        <v>0</v>
      </c>
      <c r="Y594" s="16">
        <v>1</v>
      </c>
    </row>
    <row r="595" spans="1:25" x14ac:dyDescent="0.25">
      <c r="A595" s="25">
        <v>0</v>
      </c>
      <c r="B595" s="70" t="str">
        <f>'Daten NWR AS'!A142</f>
        <v>Gemüse, Gemüseerzeugnisse</v>
      </c>
      <c r="C595" s="79" t="str">
        <f>'Daten NWR AS'!B142</f>
        <v>Blumenkohl roh</v>
      </c>
      <c r="D595" s="16">
        <f>SUM('Daten NWR AS'!C142)/100*$A$595</f>
        <v>0</v>
      </c>
      <c r="E595" s="16">
        <f>SUM('Daten NWR AS'!D142)/100*$A$595</f>
        <v>0</v>
      </c>
      <c r="F595" s="16">
        <f>SUM('Daten NWR AS'!E142)/100*$A$595</f>
        <v>0</v>
      </c>
      <c r="G595" s="16">
        <f>SUM('Daten NWR AS'!F142)/100*$A$595</f>
        <v>0</v>
      </c>
      <c r="H595" s="16">
        <f>SUM('Daten NWR AS'!G142)/100*$A$595</f>
        <v>0</v>
      </c>
      <c r="I595" s="16">
        <f>SUM('Daten NWR AS'!H142)/100*$A$595</f>
        <v>0</v>
      </c>
      <c r="J595" s="16">
        <f>SUM('Daten NWR AS'!I142)/100*$A$595</f>
        <v>0</v>
      </c>
      <c r="K595" s="16">
        <f>SUM('Daten NWR AS'!J142)/100*$A$595</f>
        <v>0</v>
      </c>
      <c r="L595" s="16">
        <f>SUM('Daten NWR AS'!K142)/100*$A$595</f>
        <v>0</v>
      </c>
      <c r="M595" s="16">
        <f>SUM('Daten NWR AS'!L142)/100*$A$595</f>
        <v>0</v>
      </c>
      <c r="N595" s="16">
        <f>SUM('Daten NWR AS'!M142)/100*$A$595</f>
        <v>0</v>
      </c>
      <c r="O595" s="16">
        <f>SUM('Daten NWR AS'!N142)/100*$A$595</f>
        <v>0</v>
      </c>
      <c r="P595" s="16">
        <f>SUM('Daten NWR AS'!O142)/100*$A$595</f>
        <v>0</v>
      </c>
      <c r="Q595" s="16">
        <f>SUM('Daten NWR AS'!P142)/100*$A$595</f>
        <v>0</v>
      </c>
      <c r="R595" s="16">
        <f>SUM('Daten NWR AS'!Q142)/100*$A$595</f>
        <v>0</v>
      </c>
      <c r="S595" s="16">
        <f>SUM('Daten NWR AS'!R142)/100*$A$595</f>
        <v>0</v>
      </c>
      <c r="T595" s="16">
        <f>SUM('Daten NWR AS'!S142)/100*$A$595</f>
        <v>0</v>
      </c>
      <c r="U595" s="16">
        <f>SUM('Daten NWR AS'!T142)/100*$A$595</f>
        <v>0</v>
      </c>
      <c r="V595" s="16">
        <f>SUM('Daten NWR AS'!U142)/100*$A$595</f>
        <v>0</v>
      </c>
      <c r="W595" s="16">
        <f>SUM('Daten NWR AS'!V142)/100*$A$595</f>
        <v>0</v>
      </c>
      <c r="X595" s="16">
        <f>SUM('Daten NWR AS'!W142)/100*$A$595</f>
        <v>0</v>
      </c>
      <c r="Y595" s="16">
        <v>1</v>
      </c>
    </row>
    <row r="596" spans="1:25" x14ac:dyDescent="0.25">
      <c r="A596" s="25">
        <v>0</v>
      </c>
      <c r="B596" s="70" t="str">
        <f>'Daten NWR AS'!A143</f>
        <v>Gemüse, Gemüseerzeugnisse</v>
      </c>
      <c r="C596" s="79" t="str">
        <f>'Daten NWR AS'!B143</f>
        <v>Bohnen grün gegart</v>
      </c>
      <c r="D596" s="16">
        <f>SUM('Daten NWR AS'!C143)/100*$A$596</f>
        <v>0</v>
      </c>
      <c r="E596" s="16">
        <f>SUM('Daten NWR AS'!D143)/100*$A$596</f>
        <v>0</v>
      </c>
      <c r="F596" s="16">
        <f>SUM('Daten NWR AS'!E143)/100*$A$596</f>
        <v>0</v>
      </c>
      <c r="G596" s="16">
        <f>SUM('Daten NWR AS'!F143)/100*$A$596</f>
        <v>0</v>
      </c>
      <c r="H596" s="16">
        <f>SUM('Daten NWR AS'!G143)/100*$A$596</f>
        <v>0</v>
      </c>
      <c r="I596" s="16">
        <f>SUM('Daten NWR AS'!H143)/100*$A$596</f>
        <v>0</v>
      </c>
      <c r="J596" s="16">
        <f>SUM('Daten NWR AS'!I143)/100*$A$596</f>
        <v>0</v>
      </c>
      <c r="K596" s="16">
        <f>SUM('Daten NWR AS'!J143)/100*$A$596</f>
        <v>0</v>
      </c>
      <c r="L596" s="16">
        <f>SUM('Daten NWR AS'!K143)/100*$A$596</f>
        <v>0</v>
      </c>
      <c r="M596" s="16">
        <f>SUM('Daten NWR AS'!L143)/100*$A$596</f>
        <v>0</v>
      </c>
      <c r="N596" s="16">
        <f>SUM('Daten NWR AS'!M143)/100*$A$596</f>
        <v>0</v>
      </c>
      <c r="O596" s="16">
        <f>SUM('Daten NWR AS'!N143)/100*$A$596</f>
        <v>0</v>
      </c>
      <c r="P596" s="16">
        <f>SUM('Daten NWR AS'!O143)/100*$A$596</f>
        <v>0</v>
      </c>
      <c r="Q596" s="16">
        <f>SUM('Daten NWR AS'!P143)/100*$A$596</f>
        <v>0</v>
      </c>
      <c r="R596" s="16">
        <f>SUM('Daten NWR AS'!Q143)/100*$A$596</f>
        <v>0</v>
      </c>
      <c r="S596" s="16">
        <f>SUM('Daten NWR AS'!R143)/100*$A$596</f>
        <v>0</v>
      </c>
      <c r="T596" s="16">
        <f>SUM('Daten NWR AS'!S143)/100*$A$596</f>
        <v>0</v>
      </c>
      <c r="U596" s="16">
        <f>SUM('Daten NWR AS'!T143)/100*$A$596</f>
        <v>0</v>
      </c>
      <c r="V596" s="16">
        <f>SUM('Daten NWR AS'!U143)/100*$A$596</f>
        <v>0</v>
      </c>
      <c r="W596" s="16">
        <f>SUM('Daten NWR AS'!V143)/100*$A$596</f>
        <v>0</v>
      </c>
      <c r="X596" s="16">
        <f>SUM('Daten NWR AS'!W143)/100*$A$596</f>
        <v>0</v>
      </c>
      <c r="Y596" s="16">
        <v>1</v>
      </c>
    </row>
    <row r="597" spans="1:25" x14ac:dyDescent="0.25">
      <c r="A597" s="25">
        <v>0</v>
      </c>
      <c r="B597" s="70" t="str">
        <f>'Daten NWR AS'!A144</f>
        <v>Gemüse, Gemüseerzeugnisse</v>
      </c>
      <c r="C597" s="79" t="str">
        <f>'Daten NWR AS'!B144</f>
        <v>Bohnen grün Konserve</v>
      </c>
      <c r="D597" s="16">
        <f>SUM('Daten NWR AS'!C144)/100*$A$597</f>
        <v>0</v>
      </c>
      <c r="E597" s="16">
        <f>SUM('Daten NWR AS'!D144)/100*$A$597</f>
        <v>0</v>
      </c>
      <c r="F597" s="16">
        <f>SUM('Daten NWR AS'!E144)/100*$A$597</f>
        <v>0</v>
      </c>
      <c r="G597" s="16">
        <f>SUM('Daten NWR AS'!F144)/100*$A$597</f>
        <v>0</v>
      </c>
      <c r="H597" s="16">
        <f>SUM('Daten NWR AS'!G144)/100*$A$597</f>
        <v>0</v>
      </c>
      <c r="I597" s="16">
        <f>SUM('Daten NWR AS'!H144)/100*$A$597</f>
        <v>0</v>
      </c>
      <c r="J597" s="16">
        <f>SUM('Daten NWR AS'!I144)/100*$A$597</f>
        <v>0</v>
      </c>
      <c r="K597" s="16">
        <f>SUM('Daten NWR AS'!J144)/100*$A$597</f>
        <v>0</v>
      </c>
      <c r="L597" s="16">
        <f>SUM('Daten NWR AS'!K144)/100*$A$597</f>
        <v>0</v>
      </c>
      <c r="M597" s="16">
        <f>SUM('Daten NWR AS'!L144)/100*$A$597</f>
        <v>0</v>
      </c>
      <c r="N597" s="16">
        <f>SUM('Daten NWR AS'!M144)/100*$A$597</f>
        <v>0</v>
      </c>
      <c r="O597" s="16">
        <f>SUM('Daten NWR AS'!N144)/100*$A$597</f>
        <v>0</v>
      </c>
      <c r="P597" s="16">
        <f>SUM('Daten NWR AS'!O144)/100*$A$597</f>
        <v>0</v>
      </c>
      <c r="Q597" s="16">
        <f>SUM('Daten NWR AS'!P144)/100*$A$597</f>
        <v>0</v>
      </c>
      <c r="R597" s="16">
        <f>SUM('Daten NWR AS'!Q144)/100*$A$597</f>
        <v>0</v>
      </c>
      <c r="S597" s="16">
        <f>SUM('Daten NWR AS'!R144)/100*$A$597</f>
        <v>0</v>
      </c>
      <c r="T597" s="16">
        <f>SUM('Daten NWR AS'!S144)/100*$A$597</f>
        <v>0</v>
      </c>
      <c r="U597" s="16">
        <f>SUM('Daten NWR AS'!T144)/100*$A$597</f>
        <v>0</v>
      </c>
      <c r="V597" s="16">
        <f>SUM('Daten NWR AS'!U144)/100*$A$597</f>
        <v>0</v>
      </c>
      <c r="W597" s="16">
        <f>SUM('Daten NWR AS'!V144)/100*$A$597</f>
        <v>0</v>
      </c>
      <c r="X597" s="16">
        <f>SUM('Daten NWR AS'!W144)/100*$A$597</f>
        <v>0</v>
      </c>
      <c r="Y597" s="16">
        <v>1</v>
      </c>
    </row>
    <row r="598" spans="1:25" x14ac:dyDescent="0.25">
      <c r="A598" s="25">
        <v>0</v>
      </c>
      <c r="B598" s="70" t="str">
        <f>'Daten NWR AS'!A145</f>
        <v>Gemüse, Gemüseerzeugnisse</v>
      </c>
      <c r="C598" s="79" t="str">
        <f>'Daten NWR AS'!B145</f>
        <v>Bohnen weiss reif Konserve gegart abgetropft</v>
      </c>
      <c r="D598" s="16">
        <f>SUM('Daten NWR AS'!C145)/100*$A$598</f>
        <v>0</v>
      </c>
      <c r="E598" s="16">
        <f>SUM('Daten NWR AS'!D145)/100*$A$598</f>
        <v>0</v>
      </c>
      <c r="F598" s="16">
        <f>SUM('Daten NWR AS'!E145)/100*$A$598</f>
        <v>0</v>
      </c>
      <c r="G598" s="16">
        <f>SUM('Daten NWR AS'!F145)/100*$A$598</f>
        <v>0</v>
      </c>
      <c r="H598" s="16">
        <f>SUM('Daten NWR AS'!G145)/100*$A$598</f>
        <v>0</v>
      </c>
      <c r="I598" s="16">
        <f>SUM('Daten NWR AS'!H145)/100*$A$598</f>
        <v>0</v>
      </c>
      <c r="J598" s="16">
        <f>SUM('Daten NWR AS'!I145)/100*$A$598</f>
        <v>0</v>
      </c>
      <c r="K598" s="16">
        <f>SUM('Daten NWR AS'!J145)/100*$A$598</f>
        <v>0</v>
      </c>
      <c r="L598" s="16">
        <f>SUM('Daten NWR AS'!K145)/100*$A$598</f>
        <v>0</v>
      </c>
      <c r="M598" s="16">
        <f>SUM('Daten NWR AS'!L145)/100*$A$598</f>
        <v>0</v>
      </c>
      <c r="N598" s="16">
        <f>SUM('Daten NWR AS'!M145)/100*$A$598</f>
        <v>0</v>
      </c>
      <c r="O598" s="16">
        <f>SUM('Daten NWR AS'!N145)/100*$A$598</f>
        <v>0</v>
      </c>
      <c r="P598" s="16">
        <f>SUM('Daten NWR AS'!O145)/100*$A$598</f>
        <v>0</v>
      </c>
      <c r="Q598" s="16">
        <f>SUM('Daten NWR AS'!P145)/100*$A$598</f>
        <v>0</v>
      </c>
      <c r="R598" s="16">
        <f>SUM('Daten NWR AS'!Q145)/100*$A$598</f>
        <v>0</v>
      </c>
      <c r="S598" s="16">
        <f>SUM('Daten NWR AS'!R145)/100*$A$598</f>
        <v>0</v>
      </c>
      <c r="T598" s="16">
        <f>SUM('Daten NWR AS'!S145)/100*$A$598</f>
        <v>0</v>
      </c>
      <c r="U598" s="16">
        <f>SUM('Daten NWR AS'!T145)/100*$A$598</f>
        <v>0</v>
      </c>
      <c r="V598" s="16">
        <f>SUM('Daten NWR AS'!U145)/100*$A$598</f>
        <v>0</v>
      </c>
      <c r="W598" s="16">
        <f>SUM('Daten NWR AS'!V145)/100*$A$598</f>
        <v>0</v>
      </c>
      <c r="X598" s="16">
        <f>SUM('Daten NWR AS'!W145)/100*$A$598</f>
        <v>0</v>
      </c>
      <c r="Y598" s="16">
        <v>1</v>
      </c>
    </row>
    <row r="599" spans="1:25" x14ac:dyDescent="0.25">
      <c r="A599" s="25">
        <v>0</v>
      </c>
      <c r="B599" s="70" t="str">
        <f>'Daten NWR AS'!A146</f>
        <v>Gemüse, Gemüseerzeugnisse</v>
      </c>
      <c r="C599" s="79" t="str">
        <f>'Daten NWR AS'!B146</f>
        <v>Bohnen-Stangenbohnen grün frisch</v>
      </c>
      <c r="D599" s="16">
        <f>SUM('Daten NWR AS'!C146)/100*$A$599</f>
        <v>0</v>
      </c>
      <c r="E599" s="16">
        <f>SUM('Daten NWR AS'!D146)/100*$A$599</f>
        <v>0</v>
      </c>
      <c r="F599" s="16">
        <f>SUM('Daten NWR AS'!E146)/100*$A$599</f>
        <v>0</v>
      </c>
      <c r="G599" s="16">
        <f>SUM('Daten NWR AS'!F146)/100*$A$599</f>
        <v>0</v>
      </c>
      <c r="H599" s="16">
        <f>SUM('Daten NWR AS'!G146)/100*$A$599</f>
        <v>0</v>
      </c>
      <c r="I599" s="16">
        <f>SUM('Daten NWR AS'!H146)/100*$A$599</f>
        <v>0</v>
      </c>
      <c r="J599" s="16">
        <f>SUM('Daten NWR AS'!I146)/100*$A$599</f>
        <v>0</v>
      </c>
      <c r="K599" s="16">
        <f>SUM('Daten NWR AS'!J146)/100*$A$599</f>
        <v>0</v>
      </c>
      <c r="L599" s="16">
        <f>SUM('Daten NWR AS'!K146)/100*$A$599</f>
        <v>0</v>
      </c>
      <c r="M599" s="16">
        <f>SUM('Daten NWR AS'!L146)/100*$A$599</f>
        <v>0</v>
      </c>
      <c r="N599" s="16">
        <f>SUM('Daten NWR AS'!M146)/100*$A$599</f>
        <v>0</v>
      </c>
      <c r="O599" s="16">
        <f>SUM('Daten NWR AS'!N146)/100*$A$599</f>
        <v>0</v>
      </c>
      <c r="P599" s="16">
        <f>SUM('Daten NWR AS'!O146)/100*$A$599</f>
        <v>0</v>
      </c>
      <c r="Q599" s="16">
        <f>SUM('Daten NWR AS'!P146)/100*$A$599</f>
        <v>0</v>
      </c>
      <c r="R599" s="16">
        <f>SUM('Daten NWR AS'!Q146)/100*$A$599</f>
        <v>0</v>
      </c>
      <c r="S599" s="16">
        <f>SUM('Daten NWR AS'!R146)/100*$A$599</f>
        <v>0</v>
      </c>
      <c r="T599" s="16">
        <f>SUM('Daten NWR AS'!S146)/100*$A$599</f>
        <v>0</v>
      </c>
      <c r="U599" s="16">
        <f>SUM('Daten NWR AS'!T146)/100*$A$599</f>
        <v>0</v>
      </c>
      <c r="V599" s="16">
        <f>SUM('Daten NWR AS'!U146)/100*$A$599</f>
        <v>0</v>
      </c>
      <c r="W599" s="16">
        <f>SUM('Daten NWR AS'!V146)/100*$A$599</f>
        <v>0</v>
      </c>
      <c r="X599" s="16">
        <f>SUM('Daten NWR AS'!W146)/100*$A$599</f>
        <v>0</v>
      </c>
      <c r="Y599" s="16">
        <v>1</v>
      </c>
    </row>
    <row r="600" spans="1:25" x14ac:dyDescent="0.25">
      <c r="A600" s="25">
        <v>0</v>
      </c>
      <c r="B600" s="70" t="str">
        <f>'Daten NWR AS'!A147</f>
        <v>Gemüse, Gemüseerzeugnisse</v>
      </c>
      <c r="C600" s="79" t="str">
        <f>'Daten NWR AS'!B147</f>
        <v>Brennnessel roh</v>
      </c>
      <c r="D600" s="16">
        <f>SUM('Daten NWR AS'!C147)/100*$A$600</f>
        <v>0</v>
      </c>
      <c r="E600" s="16">
        <f>SUM('Daten NWR AS'!D147)/100*$A$600</f>
        <v>0</v>
      </c>
      <c r="F600" s="16">
        <f>SUM('Daten NWR AS'!E147)/100*$A$600</f>
        <v>0</v>
      </c>
      <c r="G600" s="16">
        <f>SUM('Daten NWR AS'!F147)/100*$A$600</f>
        <v>0</v>
      </c>
      <c r="H600" s="16">
        <f>SUM('Daten NWR AS'!G147)/100*$A$600</f>
        <v>0</v>
      </c>
      <c r="I600" s="16">
        <f>SUM('Daten NWR AS'!H147)/100*$A$600</f>
        <v>0</v>
      </c>
      <c r="J600" s="16">
        <f>SUM('Daten NWR AS'!I147)/100*$A$600</f>
        <v>0</v>
      </c>
      <c r="K600" s="16">
        <f>SUM('Daten NWR AS'!J147)/100*$A$600</f>
        <v>0</v>
      </c>
      <c r="L600" s="16">
        <f>SUM('Daten NWR AS'!K147)/100*$A$600</f>
        <v>0</v>
      </c>
      <c r="M600" s="16">
        <f>SUM('Daten NWR AS'!L147)/100*$A$600</f>
        <v>0</v>
      </c>
      <c r="N600" s="16">
        <f>SUM('Daten NWR AS'!M147)/100*$A$600</f>
        <v>0</v>
      </c>
      <c r="O600" s="16">
        <f>SUM('Daten NWR AS'!N147)/100*$A$600</f>
        <v>0</v>
      </c>
      <c r="P600" s="16">
        <f>SUM('Daten NWR AS'!O147)/100*$A$600</f>
        <v>0</v>
      </c>
      <c r="Q600" s="16">
        <f>SUM('Daten NWR AS'!P147)/100*$A$600</f>
        <v>0</v>
      </c>
      <c r="R600" s="16">
        <f>SUM('Daten NWR AS'!Q147)/100*$A$600</f>
        <v>0</v>
      </c>
      <c r="S600" s="16">
        <f>SUM('Daten NWR AS'!R147)/100*$A$600</f>
        <v>0</v>
      </c>
      <c r="T600" s="16">
        <f>SUM('Daten NWR AS'!S147)/100*$A$600</f>
        <v>0</v>
      </c>
      <c r="U600" s="16">
        <f>SUM('Daten NWR AS'!T147)/100*$A$600</f>
        <v>0</v>
      </c>
      <c r="V600" s="16">
        <f>SUM('Daten NWR AS'!U147)/100*$A$600</f>
        <v>0</v>
      </c>
      <c r="W600" s="16">
        <f>SUM('Daten NWR AS'!V147)/100*$A$600</f>
        <v>0</v>
      </c>
      <c r="X600" s="16">
        <f>SUM('Daten NWR AS'!W147)/100*$A$600</f>
        <v>0</v>
      </c>
      <c r="Y600" s="16">
        <v>1</v>
      </c>
    </row>
    <row r="601" spans="1:25" x14ac:dyDescent="0.25">
      <c r="A601" s="25">
        <v>0</v>
      </c>
      <c r="B601" s="70" t="str">
        <f>'Daten NWR AS'!A148</f>
        <v>Gemüse, Gemüseerzeugnisse</v>
      </c>
      <c r="C601" s="79" t="str">
        <f>'Daten NWR AS'!B148</f>
        <v>Broccoli frisch</v>
      </c>
      <c r="D601" s="16">
        <f>SUM('Daten NWR AS'!C148)/100*$A$601</f>
        <v>0</v>
      </c>
      <c r="E601" s="16">
        <f>SUM('Daten NWR AS'!D148)/100*$A$601</f>
        <v>0</v>
      </c>
      <c r="F601" s="16">
        <f>SUM('Daten NWR AS'!E148)/100*$A$601</f>
        <v>0</v>
      </c>
      <c r="G601" s="16">
        <f>SUM('Daten NWR AS'!F148)/100*$A$601</f>
        <v>0</v>
      </c>
      <c r="H601" s="16">
        <f>SUM('Daten NWR AS'!G148)/100*$A$601</f>
        <v>0</v>
      </c>
      <c r="I601" s="16">
        <f>SUM('Daten NWR AS'!H148)/100*$A$601</f>
        <v>0</v>
      </c>
      <c r="J601" s="16">
        <f>SUM('Daten NWR AS'!I148)/100*$A$601</f>
        <v>0</v>
      </c>
      <c r="K601" s="16">
        <f>SUM('Daten NWR AS'!J148)/100*$A$601</f>
        <v>0</v>
      </c>
      <c r="L601" s="16">
        <f>SUM('Daten NWR AS'!K148)/100*$A$601</f>
        <v>0</v>
      </c>
      <c r="M601" s="16">
        <f>SUM('Daten NWR AS'!L148)/100*$A$601</f>
        <v>0</v>
      </c>
      <c r="N601" s="16">
        <f>SUM('Daten NWR AS'!M148)/100*$A$601</f>
        <v>0</v>
      </c>
      <c r="O601" s="16">
        <f>SUM('Daten NWR AS'!N148)/100*$A$601</f>
        <v>0</v>
      </c>
      <c r="P601" s="16">
        <f>SUM('Daten NWR AS'!O148)/100*$A$601</f>
        <v>0</v>
      </c>
      <c r="Q601" s="16">
        <f>SUM('Daten NWR AS'!P148)/100*$A$601</f>
        <v>0</v>
      </c>
      <c r="R601" s="16">
        <f>SUM('Daten NWR AS'!Q148)/100*$A$601</f>
        <v>0</v>
      </c>
      <c r="S601" s="16">
        <f>SUM('Daten NWR AS'!R148)/100*$A$601</f>
        <v>0</v>
      </c>
      <c r="T601" s="16">
        <f>SUM('Daten NWR AS'!S148)/100*$A$601</f>
        <v>0</v>
      </c>
      <c r="U601" s="16">
        <f>SUM('Daten NWR AS'!T148)/100*$A$601</f>
        <v>0</v>
      </c>
      <c r="V601" s="16">
        <f>SUM('Daten NWR AS'!U148)/100*$A$601</f>
        <v>0</v>
      </c>
      <c r="W601" s="16">
        <f>SUM('Daten NWR AS'!V148)/100*$A$601</f>
        <v>0</v>
      </c>
      <c r="X601" s="16">
        <f>SUM('Daten NWR AS'!W148)/100*$A$601</f>
        <v>0</v>
      </c>
      <c r="Y601" s="16">
        <v>1</v>
      </c>
    </row>
    <row r="602" spans="1:25" x14ac:dyDescent="0.25">
      <c r="A602" s="25">
        <v>0</v>
      </c>
      <c r="B602" s="70" t="str">
        <f>'Daten NWR AS'!A149</f>
        <v>Gemüse, Gemüseerzeugnisse</v>
      </c>
      <c r="C602" s="79" t="str">
        <f>'Daten NWR AS'!B149</f>
        <v>Broccoli frisch gegart</v>
      </c>
      <c r="D602" s="16">
        <f>SUM('Daten NWR AS'!C149)/100*$A$602</f>
        <v>0</v>
      </c>
      <c r="E602" s="16">
        <f>SUM('Daten NWR AS'!D149)/100*$A$602</f>
        <v>0</v>
      </c>
      <c r="F602" s="16">
        <f>SUM('Daten NWR AS'!E149)/100*$A$602</f>
        <v>0</v>
      </c>
      <c r="G602" s="16">
        <f>SUM('Daten NWR AS'!F149)/100*$A$602</f>
        <v>0</v>
      </c>
      <c r="H602" s="16">
        <f>SUM('Daten NWR AS'!G149)/100*$A$602</f>
        <v>0</v>
      </c>
      <c r="I602" s="16">
        <f>SUM('Daten NWR AS'!H149)/100*$A$602</f>
        <v>0</v>
      </c>
      <c r="J602" s="16">
        <f>SUM('Daten NWR AS'!I149)/100*$A$602</f>
        <v>0</v>
      </c>
      <c r="K602" s="16">
        <f>SUM('Daten NWR AS'!J149)/100*$A$602</f>
        <v>0</v>
      </c>
      <c r="L602" s="16">
        <f>SUM('Daten NWR AS'!K149)/100*$A$602</f>
        <v>0</v>
      </c>
      <c r="M602" s="16">
        <f>SUM('Daten NWR AS'!L149)/100*$A$602</f>
        <v>0</v>
      </c>
      <c r="N602" s="16">
        <f>SUM('Daten NWR AS'!M149)/100*$A$602</f>
        <v>0</v>
      </c>
      <c r="O602" s="16">
        <f>SUM('Daten NWR AS'!N149)/100*$A$602</f>
        <v>0</v>
      </c>
      <c r="P602" s="16">
        <f>SUM('Daten NWR AS'!O149)/100*$A$602</f>
        <v>0</v>
      </c>
      <c r="Q602" s="16">
        <f>SUM('Daten NWR AS'!P149)/100*$A$602</f>
        <v>0</v>
      </c>
      <c r="R602" s="16">
        <f>SUM('Daten NWR AS'!Q149)/100*$A$602</f>
        <v>0</v>
      </c>
      <c r="S602" s="16">
        <f>SUM('Daten NWR AS'!R149)/100*$A$602</f>
        <v>0</v>
      </c>
      <c r="T602" s="16">
        <f>SUM('Daten NWR AS'!S149)/100*$A$602</f>
        <v>0</v>
      </c>
      <c r="U602" s="16">
        <f>SUM('Daten NWR AS'!T149)/100*$A$602</f>
        <v>0</v>
      </c>
      <c r="V602" s="16">
        <f>SUM('Daten NWR AS'!U149)/100*$A$602</f>
        <v>0</v>
      </c>
      <c r="W602" s="16">
        <f>SUM('Daten NWR AS'!V149)/100*$A$602</f>
        <v>0</v>
      </c>
      <c r="X602" s="16">
        <f>SUM('Daten NWR AS'!W149)/100*$A$602</f>
        <v>0</v>
      </c>
      <c r="Y602" s="16">
        <v>1</v>
      </c>
    </row>
    <row r="603" spans="1:25" x14ac:dyDescent="0.25">
      <c r="A603" s="25">
        <v>0</v>
      </c>
      <c r="B603" s="70" t="str">
        <f>'Daten NWR AS'!A150</f>
        <v>Gemüse, Gemüseerzeugnisse</v>
      </c>
      <c r="C603" s="79" t="str">
        <f>'Daten NWR AS'!B150</f>
        <v>Brunnenkresse frisch</v>
      </c>
      <c r="D603" s="16">
        <f>SUM('Daten NWR AS'!C150)/100*$A$603</f>
        <v>0</v>
      </c>
      <c r="E603" s="16">
        <f>SUM('Daten NWR AS'!D150)/100*$A$603</f>
        <v>0</v>
      </c>
      <c r="F603" s="16">
        <f>SUM('Daten NWR AS'!E150)/100*$A$603</f>
        <v>0</v>
      </c>
      <c r="G603" s="16">
        <f>SUM('Daten NWR AS'!F150)/100*$A$603</f>
        <v>0</v>
      </c>
      <c r="H603" s="16">
        <f>SUM('Daten NWR AS'!G150)/100*$A$603</f>
        <v>0</v>
      </c>
      <c r="I603" s="16">
        <f>SUM('Daten NWR AS'!H150)/100*$A$603</f>
        <v>0</v>
      </c>
      <c r="J603" s="16">
        <f>SUM('Daten NWR AS'!I150)/100*$A$603</f>
        <v>0</v>
      </c>
      <c r="K603" s="16">
        <f>SUM('Daten NWR AS'!J150)/100*$A$603</f>
        <v>0</v>
      </c>
      <c r="L603" s="16">
        <f>SUM('Daten NWR AS'!K150)/100*$A$603</f>
        <v>0</v>
      </c>
      <c r="M603" s="16">
        <f>SUM('Daten NWR AS'!L150)/100*$A$603</f>
        <v>0</v>
      </c>
      <c r="N603" s="16">
        <f>SUM('Daten NWR AS'!M150)/100*$A$603</f>
        <v>0</v>
      </c>
      <c r="O603" s="16">
        <f>SUM('Daten NWR AS'!N150)/100*$A$603</f>
        <v>0</v>
      </c>
      <c r="P603" s="16">
        <f>SUM('Daten NWR AS'!O150)/100*$A$603</f>
        <v>0</v>
      </c>
      <c r="Q603" s="16">
        <f>SUM('Daten NWR AS'!P150)/100*$A$603</f>
        <v>0</v>
      </c>
      <c r="R603" s="16">
        <f>SUM('Daten NWR AS'!Q150)/100*$A$603</f>
        <v>0</v>
      </c>
      <c r="S603" s="16">
        <f>SUM('Daten NWR AS'!R150)/100*$A$603</f>
        <v>0</v>
      </c>
      <c r="T603" s="16">
        <f>SUM('Daten NWR AS'!S150)/100*$A$603</f>
        <v>0</v>
      </c>
      <c r="U603" s="16">
        <f>SUM('Daten NWR AS'!T150)/100*$A$603</f>
        <v>0</v>
      </c>
      <c r="V603" s="16">
        <f>SUM('Daten NWR AS'!U150)/100*$A$603</f>
        <v>0</v>
      </c>
      <c r="W603" s="16">
        <f>SUM('Daten NWR AS'!V150)/100*$A$603</f>
        <v>0</v>
      </c>
      <c r="X603" s="16">
        <f>SUM('Daten NWR AS'!W150)/100*$A$603</f>
        <v>0</v>
      </c>
      <c r="Y603" s="16">
        <v>1</v>
      </c>
    </row>
    <row r="604" spans="1:25" x14ac:dyDescent="0.25">
      <c r="A604" s="25">
        <v>0</v>
      </c>
      <c r="B604" s="70" t="str">
        <f>'Daten NWR AS'!A151</f>
        <v>Gemüse, Gemüseerzeugnisse</v>
      </c>
      <c r="C604" s="79" t="str">
        <f>'Daten NWR AS'!B151</f>
        <v>Buschbohnen grün frisch</v>
      </c>
      <c r="D604" s="16">
        <f>SUM('Daten NWR AS'!C151)/100*$A$604</f>
        <v>0</v>
      </c>
      <c r="E604" s="16">
        <f>SUM('Daten NWR AS'!D151)/100*$A$604</f>
        <v>0</v>
      </c>
      <c r="F604" s="16">
        <f>SUM('Daten NWR AS'!E151)/100*$A$604</f>
        <v>0</v>
      </c>
      <c r="G604" s="16">
        <f>SUM('Daten NWR AS'!F151)/100*$A$604</f>
        <v>0</v>
      </c>
      <c r="H604" s="16">
        <f>SUM('Daten NWR AS'!G151)/100*$A$604</f>
        <v>0</v>
      </c>
      <c r="I604" s="16">
        <f>SUM('Daten NWR AS'!H151)/100*$A$604</f>
        <v>0</v>
      </c>
      <c r="J604" s="16">
        <f>SUM('Daten NWR AS'!I151)/100*$A$604</f>
        <v>0</v>
      </c>
      <c r="K604" s="16">
        <f>SUM('Daten NWR AS'!J151)/100*$A$604</f>
        <v>0</v>
      </c>
      <c r="L604" s="16">
        <f>SUM('Daten NWR AS'!K151)/100*$A$604</f>
        <v>0</v>
      </c>
      <c r="M604" s="16">
        <f>SUM('Daten NWR AS'!L151)/100*$A$604</f>
        <v>0</v>
      </c>
      <c r="N604" s="16">
        <f>SUM('Daten NWR AS'!M151)/100*$A$604</f>
        <v>0</v>
      </c>
      <c r="O604" s="16">
        <f>SUM('Daten NWR AS'!N151)/100*$A$604</f>
        <v>0</v>
      </c>
      <c r="P604" s="16">
        <f>SUM('Daten NWR AS'!O151)/100*$A$604</f>
        <v>0</v>
      </c>
      <c r="Q604" s="16">
        <f>SUM('Daten NWR AS'!P151)/100*$A$604</f>
        <v>0</v>
      </c>
      <c r="R604" s="16">
        <f>SUM('Daten NWR AS'!Q151)/100*$A$604</f>
        <v>0</v>
      </c>
      <c r="S604" s="16">
        <f>SUM('Daten NWR AS'!R151)/100*$A$604</f>
        <v>0</v>
      </c>
      <c r="T604" s="16">
        <f>SUM('Daten NWR AS'!S151)/100*$A$604</f>
        <v>0</v>
      </c>
      <c r="U604" s="16">
        <f>SUM('Daten NWR AS'!T151)/100*$A$604</f>
        <v>0</v>
      </c>
      <c r="V604" s="16">
        <f>SUM('Daten NWR AS'!U151)/100*$A$604</f>
        <v>0</v>
      </c>
      <c r="W604" s="16">
        <f>SUM('Daten NWR AS'!V151)/100*$A$604</f>
        <v>0</v>
      </c>
      <c r="X604" s="16">
        <f>SUM('Daten NWR AS'!W151)/100*$A$604</f>
        <v>0</v>
      </c>
      <c r="Y604" s="16">
        <v>1</v>
      </c>
    </row>
    <row r="605" spans="1:25" x14ac:dyDescent="0.25">
      <c r="A605" s="25">
        <v>0</v>
      </c>
      <c r="B605" s="70" t="str">
        <f>'Daten NWR AS'!A152</f>
        <v>Gemüse, Gemüseerzeugnisse</v>
      </c>
      <c r="C605" s="79" t="str">
        <f>'Daten NWR AS'!B152</f>
        <v>Chinakohl frisch</v>
      </c>
      <c r="D605" s="16">
        <f>SUM('Daten NWR AS'!C152)/100*$A$605</f>
        <v>0</v>
      </c>
      <c r="E605" s="16">
        <f>SUM('Daten NWR AS'!D152)/100*$A$605</f>
        <v>0</v>
      </c>
      <c r="F605" s="16">
        <f>SUM('Daten NWR AS'!E152)/100*$A$605</f>
        <v>0</v>
      </c>
      <c r="G605" s="16">
        <f>SUM('Daten NWR AS'!F152)/100*$A$605</f>
        <v>0</v>
      </c>
      <c r="H605" s="16">
        <f>SUM('Daten NWR AS'!G152)/100*$A$605</f>
        <v>0</v>
      </c>
      <c r="I605" s="16">
        <f>SUM('Daten NWR AS'!H152)/100*$A$605</f>
        <v>0</v>
      </c>
      <c r="J605" s="16">
        <f>SUM('Daten NWR AS'!I152)/100*$A$605</f>
        <v>0</v>
      </c>
      <c r="K605" s="16">
        <f>SUM('Daten NWR AS'!J152)/100*$A$605</f>
        <v>0</v>
      </c>
      <c r="L605" s="16">
        <f>SUM('Daten NWR AS'!K152)/100*$A$605</f>
        <v>0</v>
      </c>
      <c r="M605" s="16">
        <f>SUM('Daten NWR AS'!L152)/100*$A$605</f>
        <v>0</v>
      </c>
      <c r="N605" s="16">
        <f>SUM('Daten NWR AS'!M152)/100*$A$605</f>
        <v>0</v>
      </c>
      <c r="O605" s="16">
        <f>SUM('Daten NWR AS'!N152)/100*$A$605</f>
        <v>0</v>
      </c>
      <c r="P605" s="16">
        <f>SUM('Daten NWR AS'!O152)/100*$A$605</f>
        <v>0</v>
      </c>
      <c r="Q605" s="16">
        <f>SUM('Daten NWR AS'!P152)/100*$A$605</f>
        <v>0</v>
      </c>
      <c r="R605" s="16">
        <f>SUM('Daten NWR AS'!Q152)/100*$A$605</f>
        <v>0</v>
      </c>
      <c r="S605" s="16">
        <f>SUM('Daten NWR AS'!R152)/100*$A$605</f>
        <v>0</v>
      </c>
      <c r="T605" s="16">
        <f>SUM('Daten NWR AS'!S152)/100*$A$605</f>
        <v>0</v>
      </c>
      <c r="U605" s="16">
        <f>SUM('Daten NWR AS'!T152)/100*$A$605</f>
        <v>0</v>
      </c>
      <c r="V605" s="16">
        <f>SUM('Daten NWR AS'!U152)/100*$A$605</f>
        <v>0</v>
      </c>
      <c r="W605" s="16">
        <f>SUM('Daten NWR AS'!V152)/100*$A$605</f>
        <v>0</v>
      </c>
      <c r="X605" s="16">
        <f>SUM('Daten NWR AS'!W152)/100*$A$605</f>
        <v>0</v>
      </c>
      <c r="Y605" s="16">
        <v>1</v>
      </c>
    </row>
    <row r="606" spans="1:25" x14ac:dyDescent="0.25">
      <c r="A606" s="25">
        <v>0</v>
      </c>
      <c r="B606" s="70" t="str">
        <f>'Daten NWR AS'!A153</f>
        <v>Gemüse, Gemüseerzeugnisse</v>
      </c>
      <c r="C606" s="79" t="str">
        <f>'Daten NWR AS'!B153</f>
        <v>Chinakohl frisch gegart</v>
      </c>
      <c r="D606" s="16">
        <f>SUM('Daten NWR AS'!C153)/100*$A$606</f>
        <v>0</v>
      </c>
      <c r="E606" s="16">
        <f>SUM('Daten NWR AS'!D153)/100*$A$606</f>
        <v>0</v>
      </c>
      <c r="F606" s="16">
        <f>SUM('Daten NWR AS'!E153)/100*$A$606</f>
        <v>0</v>
      </c>
      <c r="G606" s="16">
        <f>SUM('Daten NWR AS'!F153)/100*$A$606</f>
        <v>0</v>
      </c>
      <c r="H606" s="16">
        <f>SUM('Daten NWR AS'!G153)/100*$A$606</f>
        <v>0</v>
      </c>
      <c r="I606" s="16">
        <f>SUM('Daten NWR AS'!H153)/100*$A$606</f>
        <v>0</v>
      </c>
      <c r="J606" s="16">
        <f>SUM('Daten NWR AS'!I153)/100*$A$606</f>
        <v>0</v>
      </c>
      <c r="K606" s="16">
        <f>SUM('Daten NWR AS'!J153)/100*$A$606</f>
        <v>0</v>
      </c>
      <c r="L606" s="16">
        <f>SUM('Daten NWR AS'!K153)/100*$A$606</f>
        <v>0</v>
      </c>
      <c r="M606" s="16">
        <f>SUM('Daten NWR AS'!L153)/100*$A$606</f>
        <v>0</v>
      </c>
      <c r="N606" s="16">
        <f>SUM('Daten NWR AS'!M153)/100*$A$606</f>
        <v>0</v>
      </c>
      <c r="O606" s="16">
        <f>SUM('Daten NWR AS'!N153)/100*$A$606</f>
        <v>0</v>
      </c>
      <c r="P606" s="16">
        <f>SUM('Daten NWR AS'!O153)/100*$A$606</f>
        <v>0</v>
      </c>
      <c r="Q606" s="16">
        <f>SUM('Daten NWR AS'!P153)/100*$A$606</f>
        <v>0</v>
      </c>
      <c r="R606" s="16">
        <f>SUM('Daten NWR AS'!Q153)/100*$A$606</f>
        <v>0</v>
      </c>
      <c r="S606" s="16">
        <f>SUM('Daten NWR AS'!R153)/100*$A$606</f>
        <v>0</v>
      </c>
      <c r="T606" s="16">
        <f>SUM('Daten NWR AS'!S153)/100*$A$606</f>
        <v>0</v>
      </c>
      <c r="U606" s="16">
        <f>SUM('Daten NWR AS'!T153)/100*$A$606</f>
        <v>0</v>
      </c>
      <c r="V606" s="16">
        <f>SUM('Daten NWR AS'!U153)/100*$A$606</f>
        <v>0</v>
      </c>
      <c r="W606" s="16">
        <f>SUM('Daten NWR AS'!V153)/100*$A$606</f>
        <v>0</v>
      </c>
      <c r="X606" s="16">
        <f>SUM('Daten NWR AS'!W153)/100*$A$606</f>
        <v>0</v>
      </c>
      <c r="Y606" s="16">
        <v>1</v>
      </c>
    </row>
    <row r="607" spans="1:25" x14ac:dyDescent="0.25">
      <c r="A607" s="25">
        <v>0</v>
      </c>
      <c r="B607" s="70" t="str">
        <f>'Daten NWR AS'!A154</f>
        <v>Gemüse, Gemüseerzeugnisse</v>
      </c>
      <c r="C607" s="79" t="str">
        <f>'Daten NWR AS'!B154</f>
        <v>Erbsen grün frisch</v>
      </c>
      <c r="D607" s="16">
        <f>SUM('Daten NWR AS'!C154)/100*$A$607</f>
        <v>0</v>
      </c>
      <c r="E607" s="16">
        <f>SUM('Daten NWR AS'!D154)/100*$A$607</f>
        <v>0</v>
      </c>
      <c r="F607" s="16">
        <f>SUM('Daten NWR AS'!E154)/100*$A$607</f>
        <v>0</v>
      </c>
      <c r="G607" s="16">
        <f>SUM('Daten NWR AS'!F154)/100*$A$607</f>
        <v>0</v>
      </c>
      <c r="H607" s="16">
        <f>SUM('Daten NWR AS'!G154)/100*$A$607</f>
        <v>0</v>
      </c>
      <c r="I607" s="16">
        <f>SUM('Daten NWR AS'!H154)/100*$A$607</f>
        <v>0</v>
      </c>
      <c r="J607" s="16">
        <f>SUM('Daten NWR AS'!I154)/100*$A$607</f>
        <v>0</v>
      </c>
      <c r="K607" s="16">
        <f>SUM('Daten NWR AS'!J154)/100*$A$607</f>
        <v>0</v>
      </c>
      <c r="L607" s="16">
        <f>SUM('Daten NWR AS'!K154)/100*$A$607</f>
        <v>0</v>
      </c>
      <c r="M607" s="16">
        <f>SUM('Daten NWR AS'!L154)/100*$A$607</f>
        <v>0</v>
      </c>
      <c r="N607" s="16">
        <f>SUM('Daten NWR AS'!M154)/100*$A$607</f>
        <v>0</v>
      </c>
      <c r="O607" s="16">
        <f>SUM('Daten NWR AS'!N154)/100*$A$607</f>
        <v>0</v>
      </c>
      <c r="P607" s="16">
        <f>SUM('Daten NWR AS'!O154)/100*$A$607</f>
        <v>0</v>
      </c>
      <c r="Q607" s="16">
        <f>SUM('Daten NWR AS'!P154)/100*$A$607</f>
        <v>0</v>
      </c>
      <c r="R607" s="16">
        <f>SUM('Daten NWR AS'!Q154)/100*$A$607</f>
        <v>0</v>
      </c>
      <c r="S607" s="16">
        <f>SUM('Daten NWR AS'!R154)/100*$A$607</f>
        <v>0</v>
      </c>
      <c r="T607" s="16">
        <f>SUM('Daten NWR AS'!S154)/100*$A$607</f>
        <v>0</v>
      </c>
      <c r="U607" s="16">
        <f>SUM('Daten NWR AS'!T154)/100*$A$607</f>
        <v>0</v>
      </c>
      <c r="V607" s="16">
        <f>SUM('Daten NWR AS'!U154)/100*$A$607</f>
        <v>0</v>
      </c>
      <c r="W607" s="16">
        <f>SUM('Daten NWR AS'!V154)/100*$A$607</f>
        <v>0</v>
      </c>
      <c r="X607" s="16">
        <f>SUM('Daten NWR AS'!W154)/100*$A$607</f>
        <v>0</v>
      </c>
    </row>
    <row r="608" spans="1:25" x14ac:dyDescent="0.25">
      <c r="A608" s="25">
        <v>0</v>
      </c>
      <c r="B608" s="70" t="str">
        <f>'Daten NWR AS'!A155</f>
        <v>Gemüse, Gemüseerzeugnisse</v>
      </c>
      <c r="C608" s="79" t="str">
        <f>'Daten NWR AS'!B155</f>
        <v>Fenchel frisch</v>
      </c>
      <c r="D608" s="16">
        <f>SUM('Daten NWR AS'!C155)/100*$A$608</f>
        <v>0</v>
      </c>
      <c r="E608" s="16">
        <f>SUM('Daten NWR AS'!D155)/100*$A$608</f>
        <v>0</v>
      </c>
      <c r="F608" s="16">
        <f>SUM('Daten NWR AS'!E155)/100*$A$608</f>
        <v>0</v>
      </c>
      <c r="G608" s="16">
        <f>SUM('Daten NWR AS'!F155)/100*$A$608</f>
        <v>0</v>
      </c>
      <c r="H608" s="16">
        <f>SUM('Daten NWR AS'!G155)/100*$A$608</f>
        <v>0</v>
      </c>
      <c r="I608" s="16">
        <f>SUM('Daten NWR AS'!H155)/100*$A$608</f>
        <v>0</v>
      </c>
      <c r="J608" s="16">
        <f>SUM('Daten NWR AS'!I155)/100*$A$608</f>
        <v>0</v>
      </c>
      <c r="K608" s="16">
        <f>SUM('Daten NWR AS'!J155)/100*$A$608</f>
        <v>0</v>
      </c>
      <c r="L608" s="16">
        <f>SUM('Daten NWR AS'!K155)/100*$A$608</f>
        <v>0</v>
      </c>
      <c r="M608" s="16">
        <f>SUM('Daten NWR AS'!L155)/100*$A$608</f>
        <v>0</v>
      </c>
      <c r="N608" s="16">
        <f>SUM('Daten NWR AS'!M155)/100*$A$608</f>
        <v>0</v>
      </c>
      <c r="O608" s="16">
        <f>SUM('Daten NWR AS'!N155)/100*$A$608</f>
        <v>0</v>
      </c>
      <c r="P608" s="16">
        <f>SUM('Daten NWR AS'!O155)/100*$A$608</f>
        <v>0</v>
      </c>
      <c r="Q608" s="16">
        <f>SUM('Daten NWR AS'!P155)/100*$A$608</f>
        <v>0</v>
      </c>
      <c r="R608" s="16">
        <f>SUM('Daten NWR AS'!Q155)/100*$A$608</f>
        <v>0</v>
      </c>
      <c r="S608" s="16">
        <f>SUM('Daten NWR AS'!R155)/100*$A$608</f>
        <v>0</v>
      </c>
      <c r="T608" s="16">
        <f>SUM('Daten NWR AS'!S155)/100*$A$608</f>
        <v>0</v>
      </c>
      <c r="U608" s="16">
        <f>SUM('Daten NWR AS'!T155)/100*$A$608</f>
        <v>0</v>
      </c>
      <c r="V608" s="16">
        <f>SUM('Daten NWR AS'!U155)/100*$A$608</f>
        <v>0</v>
      </c>
      <c r="W608" s="16">
        <f>SUM('Daten NWR AS'!V155)/100*$A$608</f>
        <v>0</v>
      </c>
      <c r="X608" s="16">
        <f>SUM('Daten NWR AS'!W155)/100*$A$608</f>
        <v>0</v>
      </c>
    </row>
    <row r="609" spans="1:24" x14ac:dyDescent="0.25">
      <c r="A609" s="25">
        <v>0</v>
      </c>
      <c r="B609" s="70" t="str">
        <f>'Daten NWR AS'!A156</f>
        <v>Gemüse, Gemüseerzeugnisse</v>
      </c>
      <c r="C609" s="79" t="str">
        <f>'Daten NWR AS'!B156</f>
        <v>Fenchel gegart</v>
      </c>
      <c r="D609" s="16">
        <f>SUM('Daten NWR AS'!C156)/100*$A$609</f>
        <v>0</v>
      </c>
      <c r="E609" s="16">
        <f>SUM('Daten NWR AS'!D156)/100*$A$609</f>
        <v>0</v>
      </c>
      <c r="F609" s="16">
        <f>SUM('Daten NWR AS'!E156)/100*$A$609</f>
        <v>0</v>
      </c>
      <c r="G609" s="16">
        <f>SUM('Daten NWR AS'!F156)/100*$A$609</f>
        <v>0</v>
      </c>
      <c r="H609" s="16">
        <f>SUM('Daten NWR AS'!G156)/100*$A$609</f>
        <v>0</v>
      </c>
      <c r="I609" s="16">
        <f>SUM('Daten NWR AS'!H156)/100*$A$609</f>
        <v>0</v>
      </c>
      <c r="J609" s="16">
        <f>SUM('Daten NWR AS'!I156)/100*$A$609</f>
        <v>0</v>
      </c>
      <c r="K609" s="16">
        <f>SUM('Daten NWR AS'!J156)/100*$A$609</f>
        <v>0</v>
      </c>
      <c r="L609" s="16">
        <f>SUM('Daten NWR AS'!K156)/100*$A$609</f>
        <v>0</v>
      </c>
      <c r="M609" s="16">
        <f>SUM('Daten NWR AS'!L156)/100*$A$609</f>
        <v>0</v>
      </c>
      <c r="N609" s="16">
        <f>SUM('Daten NWR AS'!M156)/100*$A$609</f>
        <v>0</v>
      </c>
      <c r="O609" s="16">
        <f>SUM('Daten NWR AS'!N156)/100*$A$609</f>
        <v>0</v>
      </c>
      <c r="P609" s="16">
        <f>SUM('Daten NWR AS'!O156)/100*$A$609</f>
        <v>0</v>
      </c>
      <c r="Q609" s="16">
        <f>SUM('Daten NWR AS'!P156)/100*$A$609</f>
        <v>0</v>
      </c>
      <c r="R609" s="16">
        <f>SUM('Daten NWR AS'!Q156)/100*$A$609</f>
        <v>0</v>
      </c>
      <c r="S609" s="16">
        <f>SUM('Daten NWR AS'!R156)/100*$A$609</f>
        <v>0</v>
      </c>
      <c r="T609" s="16">
        <f>SUM('Daten NWR AS'!S156)/100*$A$609</f>
        <v>0</v>
      </c>
      <c r="U609" s="16">
        <f>SUM('Daten NWR AS'!T156)/100*$A$609</f>
        <v>0</v>
      </c>
      <c r="V609" s="16">
        <f>SUM('Daten NWR AS'!U156)/100*$A$609</f>
        <v>0</v>
      </c>
      <c r="W609" s="16">
        <f>SUM('Daten NWR AS'!V156)/100*$A$609</f>
        <v>0</v>
      </c>
      <c r="X609" s="16">
        <f>SUM('Daten NWR AS'!W156)/100*$A$609</f>
        <v>0</v>
      </c>
    </row>
    <row r="610" spans="1:24" x14ac:dyDescent="0.25">
      <c r="A610" s="25">
        <v>0</v>
      </c>
      <c r="B610" s="70" t="str">
        <f>'Daten NWR AS'!A157</f>
        <v>Gemüse, Gemüseerzeugnisse</v>
      </c>
      <c r="C610" s="79" t="str">
        <f>'Daten NWR AS'!B157</f>
        <v>Gemüsepaprika gelb frisch</v>
      </c>
      <c r="D610" s="16">
        <f>SUM('Daten NWR AS'!C157)/100*$A$610</f>
        <v>0</v>
      </c>
      <c r="E610" s="16">
        <f>SUM('Daten NWR AS'!D157)/100*$A$610</f>
        <v>0</v>
      </c>
      <c r="F610" s="16">
        <f>SUM('Daten NWR AS'!E157)/100*$A$610</f>
        <v>0</v>
      </c>
      <c r="G610" s="16">
        <f>SUM('Daten NWR AS'!F157)/100*$A$610</f>
        <v>0</v>
      </c>
      <c r="H610" s="16">
        <f>SUM('Daten NWR AS'!G157)/100*$A$610</f>
        <v>0</v>
      </c>
      <c r="I610" s="16">
        <f>SUM('Daten NWR AS'!H157)/100*$A$610</f>
        <v>0</v>
      </c>
      <c r="J610" s="16">
        <f>SUM('Daten NWR AS'!I157)/100*$A$610</f>
        <v>0</v>
      </c>
      <c r="K610" s="16">
        <f>SUM('Daten NWR AS'!J157)/100*$A$610</f>
        <v>0</v>
      </c>
      <c r="L610" s="16">
        <f>SUM('Daten NWR AS'!K157)/100*$A$610</f>
        <v>0</v>
      </c>
      <c r="M610" s="16">
        <f>SUM('Daten NWR AS'!L157)/100*$A$610</f>
        <v>0</v>
      </c>
      <c r="N610" s="16">
        <f>SUM('Daten NWR AS'!M157)/100*$A$610</f>
        <v>0</v>
      </c>
      <c r="O610" s="16">
        <f>SUM('Daten NWR AS'!N157)/100*$A$610</f>
        <v>0</v>
      </c>
      <c r="P610" s="16">
        <f>SUM('Daten NWR AS'!O157)/100*$A$610</f>
        <v>0</v>
      </c>
      <c r="Q610" s="16">
        <f>SUM('Daten NWR AS'!P157)/100*$A$610</f>
        <v>0</v>
      </c>
      <c r="R610" s="16">
        <f>SUM('Daten NWR AS'!Q157)/100*$A$610</f>
        <v>0</v>
      </c>
      <c r="S610" s="16">
        <f>SUM('Daten NWR AS'!R157)/100*$A$610</f>
        <v>0</v>
      </c>
      <c r="T610" s="16">
        <f>SUM('Daten NWR AS'!S157)/100*$A$610</f>
        <v>0</v>
      </c>
      <c r="U610" s="16">
        <f>SUM('Daten NWR AS'!T157)/100*$A$610</f>
        <v>0</v>
      </c>
      <c r="V610" s="16">
        <f>SUM('Daten NWR AS'!U157)/100*$A$610</f>
        <v>0</v>
      </c>
      <c r="W610" s="16">
        <f>SUM('Daten NWR AS'!V157)/100*$A$610</f>
        <v>0</v>
      </c>
      <c r="X610" s="16">
        <f>SUM('Daten NWR AS'!W157)/100*$A$610</f>
        <v>0</v>
      </c>
    </row>
    <row r="611" spans="1:24" x14ac:dyDescent="0.25">
      <c r="A611" s="25">
        <v>0</v>
      </c>
      <c r="B611" s="70" t="str">
        <f>'Daten NWR AS'!A158</f>
        <v>Gemüse, Gemüseerzeugnisse</v>
      </c>
      <c r="C611" s="79" t="str">
        <f>'Daten NWR AS'!B158</f>
        <v>Gemüsepaprika grün frisch</v>
      </c>
      <c r="D611" s="16">
        <f>SUM('Daten NWR AS'!C158)/100*$A$611</f>
        <v>0</v>
      </c>
      <c r="E611" s="16">
        <f>SUM('Daten NWR AS'!D158)/100*$A$611</f>
        <v>0</v>
      </c>
      <c r="F611" s="16">
        <f>SUM('Daten NWR AS'!E158)/100*$A$611</f>
        <v>0</v>
      </c>
      <c r="G611" s="16">
        <f>SUM('Daten NWR AS'!F158)/100*$A$611</f>
        <v>0</v>
      </c>
      <c r="H611" s="16">
        <f>SUM('Daten NWR AS'!G158)/100*$A$611</f>
        <v>0</v>
      </c>
      <c r="I611" s="16">
        <f>SUM('Daten NWR AS'!H158)/100*$A$611</f>
        <v>0</v>
      </c>
      <c r="J611" s="16">
        <f>SUM('Daten NWR AS'!I158)/100*$A$611</f>
        <v>0</v>
      </c>
      <c r="K611" s="16">
        <f>SUM('Daten NWR AS'!J158)/100*$A$611</f>
        <v>0</v>
      </c>
      <c r="L611" s="16">
        <f>SUM('Daten NWR AS'!K158)/100*$A$611</f>
        <v>0</v>
      </c>
      <c r="M611" s="16">
        <f>SUM('Daten NWR AS'!L158)/100*$A$611</f>
        <v>0</v>
      </c>
      <c r="N611" s="16">
        <f>SUM('Daten NWR AS'!M158)/100*$A$611</f>
        <v>0</v>
      </c>
      <c r="O611" s="16">
        <f>SUM('Daten NWR AS'!N158)/100*$A$611</f>
        <v>0</v>
      </c>
      <c r="P611" s="16">
        <f>SUM('Daten NWR AS'!O158)/100*$A$611</f>
        <v>0</v>
      </c>
      <c r="Q611" s="16">
        <f>SUM('Daten NWR AS'!P158)/100*$A$611</f>
        <v>0</v>
      </c>
      <c r="R611" s="16">
        <f>SUM('Daten NWR AS'!Q158)/100*$A$611</f>
        <v>0</v>
      </c>
      <c r="S611" s="16">
        <f>SUM('Daten NWR AS'!R158)/100*$A$611</f>
        <v>0</v>
      </c>
      <c r="T611" s="16">
        <f>SUM('Daten NWR AS'!S158)/100*$A$611</f>
        <v>0</v>
      </c>
      <c r="U611" s="16">
        <f>SUM('Daten NWR AS'!T158)/100*$A$611</f>
        <v>0</v>
      </c>
      <c r="V611" s="16">
        <f>SUM('Daten NWR AS'!U158)/100*$A$611</f>
        <v>0</v>
      </c>
      <c r="W611" s="16">
        <f>SUM('Daten NWR AS'!V158)/100*$A$611</f>
        <v>0</v>
      </c>
      <c r="X611" s="16">
        <f>SUM('Daten NWR AS'!W158)/100*$A$611</f>
        <v>0</v>
      </c>
    </row>
    <row r="612" spans="1:24" x14ac:dyDescent="0.25">
      <c r="A612" s="25">
        <v>0</v>
      </c>
      <c r="B612" s="70" t="str">
        <f>'Daten NWR AS'!A159</f>
        <v>Gemüse, Gemüseerzeugnisse</v>
      </c>
      <c r="C612" s="79" t="str">
        <f>'Daten NWR AS'!B159</f>
        <v>Gemüsepaprika rot frisch</v>
      </c>
      <c r="D612" s="16">
        <f>SUM('Daten NWR AS'!C159)/100*$A$612</f>
        <v>0</v>
      </c>
      <c r="E612" s="16">
        <f>SUM('Daten NWR AS'!D159)/100*$A$612</f>
        <v>0</v>
      </c>
      <c r="F612" s="16">
        <f>SUM('Daten NWR AS'!E159)/100*$A$612</f>
        <v>0</v>
      </c>
      <c r="G612" s="16">
        <f>SUM('Daten NWR AS'!F159)/100*$A$612</f>
        <v>0</v>
      </c>
      <c r="H612" s="16">
        <f>SUM('Daten NWR AS'!G159)/100*$A$612</f>
        <v>0</v>
      </c>
      <c r="I612" s="16">
        <f>SUM('Daten NWR AS'!H159)/100*$A$612</f>
        <v>0</v>
      </c>
      <c r="J612" s="16">
        <f>SUM('Daten NWR AS'!I159)/100*$A$612</f>
        <v>0</v>
      </c>
      <c r="K612" s="16">
        <f>SUM('Daten NWR AS'!J159)/100*$A$612</f>
        <v>0</v>
      </c>
      <c r="L612" s="16">
        <f>SUM('Daten NWR AS'!K159)/100*$A$612</f>
        <v>0</v>
      </c>
      <c r="M612" s="16">
        <f>SUM('Daten NWR AS'!L159)/100*$A$612</f>
        <v>0</v>
      </c>
      <c r="N612" s="16">
        <f>SUM('Daten NWR AS'!M159)/100*$A$612</f>
        <v>0</v>
      </c>
      <c r="O612" s="16">
        <f>SUM('Daten NWR AS'!N159)/100*$A$612</f>
        <v>0</v>
      </c>
      <c r="P612" s="16">
        <f>SUM('Daten NWR AS'!O159)/100*$A$612</f>
        <v>0</v>
      </c>
      <c r="Q612" s="16">
        <f>SUM('Daten NWR AS'!P159)/100*$A$612</f>
        <v>0</v>
      </c>
      <c r="R612" s="16">
        <f>SUM('Daten NWR AS'!Q159)/100*$A$612</f>
        <v>0</v>
      </c>
      <c r="S612" s="16">
        <f>SUM('Daten NWR AS'!R159)/100*$A$612</f>
        <v>0</v>
      </c>
      <c r="T612" s="16">
        <f>SUM('Daten NWR AS'!S159)/100*$A$612</f>
        <v>0</v>
      </c>
      <c r="U612" s="16">
        <f>SUM('Daten NWR AS'!T159)/100*$A$612</f>
        <v>0</v>
      </c>
      <c r="V612" s="16">
        <f>SUM('Daten NWR AS'!U159)/100*$A$612</f>
        <v>0</v>
      </c>
      <c r="W612" s="16">
        <f>SUM('Daten NWR AS'!V159)/100*$A$612</f>
        <v>0</v>
      </c>
      <c r="X612" s="16">
        <f>SUM('Daten NWR AS'!W159)/100*$A$612</f>
        <v>0</v>
      </c>
    </row>
    <row r="613" spans="1:24" x14ac:dyDescent="0.25">
      <c r="A613" s="25">
        <v>0</v>
      </c>
      <c r="B613" s="70" t="str">
        <f>'Daten NWR AS'!A160</f>
        <v>Gemüse, Gemüseerzeugnisse</v>
      </c>
      <c r="C613" s="79" t="str">
        <f>'Daten NWR AS'!B160</f>
        <v>Gemüsezwiebel roh</v>
      </c>
      <c r="D613" s="16">
        <f>SUM('Daten NWR AS'!C160)/100*$A$613</f>
        <v>0</v>
      </c>
      <c r="E613" s="16">
        <f>SUM('Daten NWR AS'!D160)/100*$A$613</f>
        <v>0</v>
      </c>
      <c r="F613" s="16">
        <f>SUM('Daten NWR AS'!E160)/100*$A$613</f>
        <v>0</v>
      </c>
      <c r="G613" s="16">
        <f>SUM('Daten NWR AS'!F160)/100*$A$613</f>
        <v>0</v>
      </c>
      <c r="H613" s="16">
        <f>SUM('Daten NWR AS'!G160)/100*$A$613</f>
        <v>0</v>
      </c>
      <c r="I613" s="16">
        <f>SUM('Daten NWR AS'!H160)/100*$A$613</f>
        <v>0</v>
      </c>
      <c r="J613" s="16">
        <f>SUM('Daten NWR AS'!I160)/100*$A$613</f>
        <v>0</v>
      </c>
      <c r="K613" s="16">
        <f>SUM('Daten NWR AS'!J160)/100*$A$613</f>
        <v>0</v>
      </c>
      <c r="L613" s="16">
        <f>SUM('Daten NWR AS'!K160)/100*$A$613</f>
        <v>0</v>
      </c>
      <c r="M613" s="16">
        <f>SUM('Daten NWR AS'!L160)/100*$A$613</f>
        <v>0</v>
      </c>
      <c r="N613" s="16">
        <f>SUM('Daten NWR AS'!M160)/100*$A$613</f>
        <v>0</v>
      </c>
      <c r="O613" s="16">
        <f>SUM('Daten NWR AS'!N160)/100*$A$613</f>
        <v>0</v>
      </c>
      <c r="P613" s="16">
        <f>SUM('Daten NWR AS'!O160)/100*$A$613</f>
        <v>0</v>
      </c>
      <c r="Q613" s="16">
        <f>SUM('Daten NWR AS'!P160)/100*$A$613</f>
        <v>0</v>
      </c>
      <c r="R613" s="16">
        <f>SUM('Daten NWR AS'!Q160)/100*$A$613</f>
        <v>0</v>
      </c>
      <c r="S613" s="16">
        <f>SUM('Daten NWR AS'!R160)/100*$A$613</f>
        <v>0</v>
      </c>
      <c r="T613" s="16">
        <f>SUM('Daten NWR AS'!S160)/100*$A$613</f>
        <v>0</v>
      </c>
      <c r="U613" s="16">
        <f>SUM('Daten NWR AS'!T160)/100*$A$613</f>
        <v>0</v>
      </c>
      <c r="V613" s="16">
        <f>SUM('Daten NWR AS'!U160)/100*$A$613</f>
        <v>0</v>
      </c>
      <c r="W613" s="16">
        <f>SUM('Daten NWR AS'!V160)/100*$A$613</f>
        <v>0</v>
      </c>
      <c r="X613" s="16">
        <f>SUM('Daten NWR AS'!W160)/100*$A$613</f>
        <v>0</v>
      </c>
    </row>
    <row r="614" spans="1:24" x14ac:dyDescent="0.25">
      <c r="A614" s="25">
        <v>0</v>
      </c>
      <c r="B614" s="70" t="str">
        <f>'Daten NWR AS'!A161</f>
        <v>Gemüse, Gemüseerzeugnisse</v>
      </c>
      <c r="C614" s="79" t="str">
        <f>'Daten NWR AS'!B161</f>
        <v>Getreide-Buchweizen</v>
      </c>
      <c r="D614" s="16">
        <f>SUM('Daten NWR AS'!C161)/100*$A$614</f>
        <v>0</v>
      </c>
      <c r="E614" s="16">
        <f>SUM('Daten NWR AS'!D161)/100*$A$614</f>
        <v>0</v>
      </c>
      <c r="F614" s="16">
        <f>SUM('Daten NWR AS'!E161)/100*$A$614</f>
        <v>0</v>
      </c>
      <c r="G614" s="16">
        <f>SUM('Daten NWR AS'!F161)/100*$A$614</f>
        <v>0</v>
      </c>
      <c r="H614" s="16">
        <f>SUM('Daten NWR AS'!G161)/100*$A$614</f>
        <v>0</v>
      </c>
      <c r="I614" s="16">
        <f>SUM('Daten NWR AS'!H161)/100*$A$614</f>
        <v>0</v>
      </c>
      <c r="J614" s="16">
        <f>SUM('Daten NWR AS'!I161)/100*$A$614</f>
        <v>0</v>
      </c>
      <c r="K614" s="16">
        <f>SUM('Daten NWR AS'!J161)/100*$A$614</f>
        <v>0</v>
      </c>
      <c r="L614" s="16">
        <f>SUM('Daten NWR AS'!K161)/100*$A$614</f>
        <v>0</v>
      </c>
      <c r="M614" s="16">
        <f>SUM('Daten NWR AS'!L161)/100*$A$614</f>
        <v>0</v>
      </c>
      <c r="N614" s="16">
        <f>SUM('Daten NWR AS'!M161)/100*$A$614</f>
        <v>0</v>
      </c>
      <c r="O614" s="16">
        <f>SUM('Daten NWR AS'!N161)/100*$A$614</f>
        <v>0</v>
      </c>
      <c r="P614" s="16">
        <f>SUM('Daten NWR AS'!O161)/100*$A$614</f>
        <v>0</v>
      </c>
      <c r="Q614" s="16">
        <f>SUM('Daten NWR AS'!P161)/100*$A$614</f>
        <v>0</v>
      </c>
      <c r="R614" s="16">
        <f>SUM('Daten NWR AS'!Q161)/100*$A$614</f>
        <v>0</v>
      </c>
      <c r="S614" s="16">
        <f>SUM('Daten NWR AS'!R161)/100*$A$614</f>
        <v>0</v>
      </c>
      <c r="T614" s="16">
        <f>SUM('Daten NWR AS'!S161)/100*$A$614</f>
        <v>0</v>
      </c>
      <c r="U614" s="16">
        <f>SUM('Daten NWR AS'!T161)/100*$A$614</f>
        <v>0</v>
      </c>
      <c r="V614" s="16">
        <f>SUM('Daten NWR AS'!U161)/100*$A$614</f>
        <v>0</v>
      </c>
      <c r="W614" s="16">
        <f>SUM('Daten NWR AS'!V161)/100*$A$614</f>
        <v>0</v>
      </c>
      <c r="X614" s="16">
        <f>SUM('Daten NWR AS'!W161)/100*$A$614</f>
        <v>0</v>
      </c>
    </row>
    <row r="615" spans="1:24" x14ac:dyDescent="0.25">
      <c r="A615" s="25">
        <v>0</v>
      </c>
      <c r="B615" s="70" t="str">
        <f>'Daten NWR AS'!A162</f>
        <v>Gemüse, Gemüseerzeugnisse</v>
      </c>
      <c r="C615" s="79" t="str">
        <f>'Daten NWR AS'!B162</f>
        <v>Getreide-Hafer</v>
      </c>
      <c r="D615" s="16">
        <f>SUM('Daten NWR AS'!C162)/100*$A$615</f>
        <v>0</v>
      </c>
      <c r="E615" s="16">
        <f>SUM('Daten NWR AS'!D162)/100*$A$615</f>
        <v>0</v>
      </c>
      <c r="F615" s="16">
        <f>SUM('Daten NWR AS'!E162)/100*$A$615</f>
        <v>0</v>
      </c>
      <c r="G615" s="16">
        <f>SUM('Daten NWR AS'!F162)/100*$A$615</f>
        <v>0</v>
      </c>
      <c r="H615" s="16">
        <f>SUM('Daten NWR AS'!G162)/100*$A$615</f>
        <v>0</v>
      </c>
      <c r="I615" s="16">
        <f>SUM('Daten NWR AS'!H162)/100*$A$615</f>
        <v>0</v>
      </c>
      <c r="J615" s="16">
        <f>SUM('Daten NWR AS'!I162)/100*$A$615</f>
        <v>0</v>
      </c>
      <c r="K615" s="16">
        <f>SUM('Daten NWR AS'!J162)/100*$A$615</f>
        <v>0</v>
      </c>
      <c r="L615" s="16">
        <f>SUM('Daten NWR AS'!K162)/100*$A$615</f>
        <v>0</v>
      </c>
      <c r="M615" s="16">
        <f>SUM('Daten NWR AS'!L162)/100*$A$615</f>
        <v>0</v>
      </c>
      <c r="N615" s="16">
        <f>SUM('Daten NWR AS'!M162)/100*$A$615</f>
        <v>0</v>
      </c>
      <c r="O615" s="16">
        <f>SUM('Daten NWR AS'!N162)/100*$A$615</f>
        <v>0</v>
      </c>
      <c r="P615" s="16">
        <f>SUM('Daten NWR AS'!O162)/100*$A$615</f>
        <v>0</v>
      </c>
      <c r="Q615" s="16">
        <f>SUM('Daten NWR AS'!P162)/100*$A$615</f>
        <v>0</v>
      </c>
      <c r="R615" s="16">
        <f>SUM('Daten NWR AS'!Q162)/100*$A$615</f>
        <v>0</v>
      </c>
      <c r="S615" s="16">
        <f>SUM('Daten NWR AS'!R162)/100*$A$615</f>
        <v>0</v>
      </c>
      <c r="T615" s="16">
        <f>SUM('Daten NWR AS'!S162)/100*$A$615</f>
        <v>0</v>
      </c>
      <c r="U615" s="16">
        <f>SUM('Daten NWR AS'!T162)/100*$A$615</f>
        <v>0</v>
      </c>
      <c r="V615" s="16">
        <f>SUM('Daten NWR AS'!U162)/100*$A$615</f>
        <v>0</v>
      </c>
      <c r="W615" s="16">
        <f>SUM('Daten NWR AS'!V162)/100*$A$615</f>
        <v>0</v>
      </c>
      <c r="X615" s="16">
        <f>SUM('Daten NWR AS'!W162)/100*$A$615</f>
        <v>0</v>
      </c>
    </row>
    <row r="616" spans="1:24" x14ac:dyDescent="0.25">
      <c r="A616" s="25">
        <v>0</v>
      </c>
      <c r="B616" s="70" t="str">
        <f>'Daten NWR AS'!A163</f>
        <v>Gemüse, Gemüseerzeugnisse</v>
      </c>
      <c r="C616" s="79" t="str">
        <f>'Daten NWR AS'!B163</f>
        <v>Getreide-Quinoa gekocht</v>
      </c>
      <c r="D616" s="16">
        <f>SUM('Daten NWR AS'!C163)/100*$A$616</f>
        <v>0</v>
      </c>
      <c r="E616" s="16">
        <f>SUM('Daten NWR AS'!D163)/100*$A$616</f>
        <v>0</v>
      </c>
      <c r="F616" s="16">
        <f>SUM('Daten NWR AS'!E163)/100*$A$616</f>
        <v>0</v>
      </c>
      <c r="G616" s="16">
        <f>SUM('Daten NWR AS'!F163)/100*$A$616</f>
        <v>0</v>
      </c>
      <c r="H616" s="16">
        <f>SUM('Daten NWR AS'!G163)/100*$A$616</f>
        <v>0</v>
      </c>
      <c r="I616" s="16">
        <f>SUM('Daten NWR AS'!H163)/100*$A$616</f>
        <v>0</v>
      </c>
      <c r="J616" s="16">
        <f>SUM('Daten NWR AS'!I163)/100*$A$616</f>
        <v>0</v>
      </c>
      <c r="K616" s="16">
        <f>SUM('Daten NWR AS'!J163)/100*$A$616</f>
        <v>0</v>
      </c>
      <c r="L616" s="16">
        <f>SUM('Daten NWR AS'!K163)/100*$A$616</f>
        <v>0</v>
      </c>
      <c r="M616" s="16">
        <f>SUM('Daten NWR AS'!L163)/100*$A$616</f>
        <v>0</v>
      </c>
      <c r="N616" s="16">
        <f>SUM('Daten NWR AS'!M163)/100*$A$616</f>
        <v>0</v>
      </c>
      <c r="O616" s="16">
        <f>SUM('Daten NWR AS'!N163)/100*$A$616</f>
        <v>0</v>
      </c>
      <c r="P616" s="16">
        <f>SUM('Daten NWR AS'!O163)/100*$A$616</f>
        <v>0</v>
      </c>
      <c r="Q616" s="16">
        <f>SUM('Daten NWR AS'!P163)/100*$A$616</f>
        <v>0</v>
      </c>
      <c r="R616" s="16">
        <f>SUM('Daten NWR AS'!Q163)/100*$A$616</f>
        <v>0</v>
      </c>
      <c r="S616" s="16">
        <f>SUM('Daten NWR AS'!R163)/100*$A$616</f>
        <v>0</v>
      </c>
      <c r="T616" s="16">
        <f>SUM('Daten NWR AS'!S163)/100*$A$616</f>
        <v>0</v>
      </c>
      <c r="U616" s="16">
        <f>SUM('Daten NWR AS'!T163)/100*$A$616</f>
        <v>0</v>
      </c>
      <c r="V616" s="16">
        <f>SUM('Daten NWR AS'!U163)/100*$A$616</f>
        <v>0</v>
      </c>
      <c r="W616" s="16">
        <f>SUM('Daten NWR AS'!V163)/100*$A$616</f>
        <v>0</v>
      </c>
      <c r="X616" s="16">
        <f>SUM('Daten NWR AS'!W163)/100*$A$616</f>
        <v>0</v>
      </c>
    </row>
    <row r="617" spans="1:24" x14ac:dyDescent="0.25">
      <c r="A617" s="25">
        <v>0</v>
      </c>
      <c r="B617" s="70" t="str">
        <f>'Daten NWR AS'!A164</f>
        <v>Gemüse, Gemüseerzeugnisse</v>
      </c>
      <c r="C617" s="79" t="str">
        <f>'Daten NWR AS'!B164</f>
        <v>Getreide-Quinoa roh</v>
      </c>
      <c r="D617" s="16">
        <f>SUM('Daten NWR AS'!C164)/100*$A$617</f>
        <v>0</v>
      </c>
      <c r="E617" s="16">
        <f>SUM('Daten NWR AS'!D164)/100*$A$617</f>
        <v>0</v>
      </c>
      <c r="F617" s="16">
        <f>SUM('Daten NWR AS'!E164)/100*$A$617</f>
        <v>0</v>
      </c>
      <c r="G617" s="16">
        <f>SUM('Daten NWR AS'!F164)/100*$A$617</f>
        <v>0</v>
      </c>
      <c r="H617" s="16">
        <f>SUM('Daten NWR AS'!G164)/100*$A$617</f>
        <v>0</v>
      </c>
      <c r="I617" s="16">
        <f>SUM('Daten NWR AS'!H164)/100*$A$617</f>
        <v>0</v>
      </c>
      <c r="J617" s="16">
        <f>SUM('Daten NWR AS'!I164)/100*$A$617</f>
        <v>0</v>
      </c>
      <c r="K617" s="16">
        <f>SUM('Daten NWR AS'!J164)/100*$A$617</f>
        <v>0</v>
      </c>
      <c r="L617" s="16">
        <f>SUM('Daten NWR AS'!K164)/100*$A$617</f>
        <v>0</v>
      </c>
      <c r="M617" s="16">
        <f>SUM('Daten NWR AS'!L164)/100*$A$617</f>
        <v>0</v>
      </c>
      <c r="N617" s="16">
        <f>SUM('Daten NWR AS'!M164)/100*$A$617</f>
        <v>0</v>
      </c>
      <c r="O617" s="16">
        <f>SUM('Daten NWR AS'!N164)/100*$A$617</f>
        <v>0</v>
      </c>
      <c r="P617" s="16">
        <f>SUM('Daten NWR AS'!O164)/100*$A$617</f>
        <v>0</v>
      </c>
      <c r="Q617" s="16">
        <f>SUM('Daten NWR AS'!P164)/100*$A$617</f>
        <v>0</v>
      </c>
      <c r="R617" s="16">
        <f>SUM('Daten NWR AS'!Q164)/100*$A$617</f>
        <v>0</v>
      </c>
      <c r="S617" s="16">
        <f>SUM('Daten NWR AS'!R164)/100*$A$617</f>
        <v>0</v>
      </c>
      <c r="T617" s="16">
        <f>SUM('Daten NWR AS'!S164)/100*$A$617</f>
        <v>0</v>
      </c>
      <c r="U617" s="16">
        <f>SUM('Daten NWR AS'!T164)/100*$A$617</f>
        <v>0</v>
      </c>
      <c r="V617" s="16">
        <f>SUM('Daten NWR AS'!U164)/100*$A$617</f>
        <v>0</v>
      </c>
      <c r="W617" s="16">
        <f>SUM('Daten NWR AS'!V164)/100*$A$617</f>
        <v>0</v>
      </c>
      <c r="X617" s="16">
        <f>SUM('Daten NWR AS'!W164)/100*$A$617</f>
        <v>0</v>
      </c>
    </row>
    <row r="618" spans="1:24" x14ac:dyDescent="0.25">
      <c r="A618" s="25">
        <v>0</v>
      </c>
      <c r="B618" s="70" t="str">
        <f>'Daten NWR AS'!A165</f>
        <v>Gemüse, Gemüseerzeugnisse</v>
      </c>
      <c r="C618" s="79" t="str">
        <f>'Daten NWR AS'!B165</f>
        <v>Getreide-Reis</v>
      </c>
      <c r="D618" s="16">
        <f>SUM('Daten NWR AS'!C165)/100*$A$618</f>
        <v>0</v>
      </c>
      <c r="E618" s="16">
        <f>SUM('Daten NWR AS'!D165)/100*$A$618</f>
        <v>0</v>
      </c>
      <c r="F618" s="16">
        <f>SUM('Daten NWR AS'!E165)/100*$A$618</f>
        <v>0</v>
      </c>
      <c r="G618" s="16">
        <f>SUM('Daten NWR AS'!F165)/100*$A$618</f>
        <v>0</v>
      </c>
      <c r="H618" s="16">
        <f>SUM('Daten NWR AS'!G165)/100*$A$618</f>
        <v>0</v>
      </c>
      <c r="I618" s="16">
        <f>SUM('Daten NWR AS'!H165)/100*$A$618</f>
        <v>0</v>
      </c>
      <c r="J618" s="16">
        <f>SUM('Daten NWR AS'!I165)/100*$A$618</f>
        <v>0</v>
      </c>
      <c r="K618" s="16">
        <f>SUM('Daten NWR AS'!J165)/100*$A$618</f>
        <v>0</v>
      </c>
      <c r="L618" s="16">
        <f>SUM('Daten NWR AS'!K165)/100*$A$618</f>
        <v>0</v>
      </c>
      <c r="M618" s="16">
        <f>SUM('Daten NWR AS'!L165)/100*$A$618</f>
        <v>0</v>
      </c>
      <c r="N618" s="16">
        <f>SUM('Daten NWR AS'!M165)/100*$A$618</f>
        <v>0</v>
      </c>
      <c r="O618" s="16">
        <f>SUM('Daten NWR AS'!N165)/100*$A$618</f>
        <v>0</v>
      </c>
      <c r="P618" s="16">
        <f>SUM('Daten NWR AS'!O165)/100*$A$618</f>
        <v>0</v>
      </c>
      <c r="Q618" s="16">
        <f>SUM('Daten NWR AS'!P165)/100*$A$618</f>
        <v>0</v>
      </c>
      <c r="R618" s="16">
        <f>SUM('Daten NWR AS'!Q165)/100*$A$618</f>
        <v>0</v>
      </c>
      <c r="S618" s="16">
        <f>SUM('Daten NWR AS'!R165)/100*$A$618</f>
        <v>0</v>
      </c>
      <c r="T618" s="16">
        <f>SUM('Daten NWR AS'!S165)/100*$A$618</f>
        <v>0</v>
      </c>
      <c r="U618" s="16">
        <f>SUM('Daten NWR AS'!T165)/100*$A$618</f>
        <v>0</v>
      </c>
      <c r="V618" s="16">
        <f>SUM('Daten NWR AS'!U165)/100*$A$618</f>
        <v>0</v>
      </c>
      <c r="W618" s="16">
        <f>SUM('Daten NWR AS'!V165)/100*$A$618</f>
        <v>0</v>
      </c>
      <c r="X618" s="16">
        <f>SUM('Daten NWR AS'!W165)/100*$A$618</f>
        <v>0</v>
      </c>
    </row>
    <row r="619" spans="1:24" x14ac:dyDescent="0.25">
      <c r="A619" s="25">
        <v>0</v>
      </c>
      <c r="B619" s="70" t="str">
        <f>'Daten NWR AS'!A166</f>
        <v>Gemüse, Gemüseerzeugnisse</v>
      </c>
      <c r="C619" s="79" t="str">
        <f>'Daten NWR AS'!B166</f>
        <v>Getreide-Zuckermais gegart</v>
      </c>
      <c r="D619" s="16">
        <f>SUM('Daten NWR AS'!C166)/100*$A$619</f>
        <v>0</v>
      </c>
      <c r="E619" s="16">
        <f>SUM('Daten NWR AS'!D166)/100*$A$619</f>
        <v>0</v>
      </c>
      <c r="F619" s="16">
        <f>SUM('Daten NWR AS'!E166)/100*$A$619</f>
        <v>0</v>
      </c>
      <c r="G619" s="16">
        <f>SUM('Daten NWR AS'!F166)/100*$A$619</f>
        <v>0</v>
      </c>
      <c r="H619" s="16">
        <f>SUM('Daten NWR AS'!G166)/100*$A$619</f>
        <v>0</v>
      </c>
      <c r="I619" s="16">
        <f>SUM('Daten NWR AS'!H166)/100*$A$619</f>
        <v>0</v>
      </c>
      <c r="J619" s="16">
        <f>SUM('Daten NWR AS'!I166)/100*$A$619</f>
        <v>0</v>
      </c>
      <c r="K619" s="16">
        <f>SUM('Daten NWR AS'!J166)/100*$A$619</f>
        <v>0</v>
      </c>
      <c r="L619" s="16">
        <f>SUM('Daten NWR AS'!K166)/100*$A$619</f>
        <v>0</v>
      </c>
      <c r="M619" s="16">
        <f>SUM('Daten NWR AS'!L166)/100*$A$619</f>
        <v>0</v>
      </c>
      <c r="N619" s="16">
        <f>SUM('Daten NWR AS'!M166)/100*$A$619</f>
        <v>0</v>
      </c>
      <c r="O619" s="16">
        <f>SUM('Daten NWR AS'!N166)/100*$A$619</f>
        <v>0</v>
      </c>
      <c r="P619" s="16">
        <f>SUM('Daten NWR AS'!O166)/100*$A$619</f>
        <v>0</v>
      </c>
      <c r="Q619" s="16">
        <f>SUM('Daten NWR AS'!P166)/100*$A$619</f>
        <v>0</v>
      </c>
      <c r="R619" s="16">
        <f>SUM('Daten NWR AS'!Q166)/100*$A$619</f>
        <v>0</v>
      </c>
      <c r="S619" s="16">
        <f>SUM('Daten NWR AS'!R166)/100*$A$619</f>
        <v>0</v>
      </c>
      <c r="T619" s="16">
        <f>SUM('Daten NWR AS'!S166)/100*$A$619</f>
        <v>0</v>
      </c>
      <c r="U619" s="16">
        <f>SUM('Daten NWR AS'!T166)/100*$A$619</f>
        <v>0</v>
      </c>
      <c r="V619" s="16">
        <f>SUM('Daten NWR AS'!U166)/100*$A$619</f>
        <v>0</v>
      </c>
      <c r="W619" s="16">
        <f>SUM('Daten NWR AS'!V166)/100*$A$619</f>
        <v>0</v>
      </c>
      <c r="X619" s="16">
        <f>SUM('Daten NWR AS'!W166)/100*$A$619</f>
        <v>0</v>
      </c>
    </row>
    <row r="620" spans="1:24" x14ac:dyDescent="0.25">
      <c r="A620" s="25">
        <v>0</v>
      </c>
      <c r="B620" s="70" t="str">
        <f>'Daten NWR AS'!A167</f>
        <v>Gemüse, Gemüseerzeugnisse</v>
      </c>
      <c r="C620" s="79" t="str">
        <f>'Daten NWR AS'!B167</f>
        <v>Gewürze-Basilikum frisch</v>
      </c>
      <c r="D620" s="16">
        <f>SUM('Daten NWR AS'!C167)/100*$A$620</f>
        <v>0</v>
      </c>
      <c r="E620" s="16">
        <f>SUM('Daten NWR AS'!D167)/100*$A$620</f>
        <v>0</v>
      </c>
      <c r="F620" s="16">
        <f>SUM('Daten NWR AS'!E167)/100*$A$620</f>
        <v>0</v>
      </c>
      <c r="G620" s="16">
        <f>SUM('Daten NWR AS'!F167)/100*$A$620</f>
        <v>0</v>
      </c>
      <c r="H620" s="16">
        <f>SUM('Daten NWR AS'!G167)/100*$A$620</f>
        <v>0</v>
      </c>
      <c r="I620" s="16">
        <f>SUM('Daten NWR AS'!H167)/100*$A$620</f>
        <v>0</v>
      </c>
      <c r="J620" s="16">
        <f>SUM('Daten NWR AS'!I167)/100*$A$620</f>
        <v>0</v>
      </c>
      <c r="K620" s="16">
        <f>SUM('Daten NWR AS'!J167)/100*$A$620</f>
        <v>0</v>
      </c>
      <c r="L620" s="16">
        <f>SUM('Daten NWR AS'!K167)/100*$A$620</f>
        <v>0</v>
      </c>
      <c r="M620" s="16">
        <f>SUM('Daten NWR AS'!L167)/100*$A$620</f>
        <v>0</v>
      </c>
      <c r="N620" s="16">
        <f>SUM('Daten NWR AS'!M167)/100*$A$620</f>
        <v>0</v>
      </c>
      <c r="O620" s="16">
        <f>SUM('Daten NWR AS'!N167)/100*$A$620</f>
        <v>0</v>
      </c>
      <c r="P620" s="16">
        <f>SUM('Daten NWR AS'!O167)/100*$A$620</f>
        <v>0</v>
      </c>
      <c r="Q620" s="16">
        <f>SUM('Daten NWR AS'!P167)/100*$A$620</f>
        <v>0</v>
      </c>
      <c r="R620" s="16">
        <f>SUM('Daten NWR AS'!Q167)/100*$A$620</f>
        <v>0</v>
      </c>
      <c r="S620" s="16">
        <f>SUM('Daten NWR AS'!R167)/100*$A$620</f>
        <v>0</v>
      </c>
      <c r="T620" s="16">
        <f>SUM('Daten NWR AS'!S167)/100*$A$620</f>
        <v>0</v>
      </c>
      <c r="U620" s="16">
        <f>SUM('Daten NWR AS'!T167)/100*$A$620</f>
        <v>0</v>
      </c>
      <c r="V620" s="16">
        <f>SUM('Daten NWR AS'!U167)/100*$A$620</f>
        <v>0</v>
      </c>
      <c r="W620" s="16">
        <f>SUM('Daten NWR AS'!V167)/100*$A$620</f>
        <v>0</v>
      </c>
      <c r="X620" s="16">
        <f>SUM('Daten NWR AS'!W167)/100*$A$620</f>
        <v>0</v>
      </c>
    </row>
    <row r="621" spans="1:24" x14ac:dyDescent="0.25">
      <c r="A621" s="25">
        <v>0</v>
      </c>
      <c r="B621" s="70" t="str">
        <f>'Daten NWR AS'!A168</f>
        <v>Gemüse, Gemüseerzeugnisse</v>
      </c>
      <c r="C621" s="79" t="str">
        <f>'Daten NWR AS'!B168</f>
        <v>Gewürze-Kapern</v>
      </c>
      <c r="D621" s="16">
        <f>SUM('Daten NWR AS'!C168)/100*$A$621</f>
        <v>0</v>
      </c>
      <c r="E621" s="16">
        <f>SUM('Daten NWR AS'!D168)/100*$A$621</f>
        <v>0</v>
      </c>
      <c r="F621" s="16">
        <f>SUM('Daten NWR AS'!E168)/100*$A$621</f>
        <v>0</v>
      </c>
      <c r="G621" s="16">
        <f>SUM('Daten NWR AS'!F168)/100*$A$621</f>
        <v>0</v>
      </c>
      <c r="H621" s="16">
        <f>SUM('Daten NWR AS'!G168)/100*$A$621</f>
        <v>0</v>
      </c>
      <c r="I621" s="16">
        <f>SUM('Daten NWR AS'!H168)/100*$A$621</f>
        <v>0</v>
      </c>
      <c r="J621" s="16">
        <f>SUM('Daten NWR AS'!I168)/100*$A$621</f>
        <v>0</v>
      </c>
      <c r="K621" s="16">
        <f>SUM('Daten NWR AS'!J168)/100*$A$621</f>
        <v>0</v>
      </c>
      <c r="L621" s="16">
        <f>SUM('Daten NWR AS'!K168)/100*$A$621</f>
        <v>0</v>
      </c>
      <c r="M621" s="16">
        <f>SUM('Daten NWR AS'!L168)/100*$A$621</f>
        <v>0</v>
      </c>
      <c r="N621" s="16">
        <f>SUM('Daten NWR AS'!M168)/100*$A$621</f>
        <v>0</v>
      </c>
      <c r="O621" s="16">
        <f>SUM('Daten NWR AS'!N168)/100*$A$621</f>
        <v>0</v>
      </c>
      <c r="P621" s="16">
        <f>SUM('Daten NWR AS'!O168)/100*$A$621</f>
        <v>0</v>
      </c>
      <c r="Q621" s="16">
        <f>SUM('Daten NWR AS'!P168)/100*$A$621</f>
        <v>0</v>
      </c>
      <c r="R621" s="16">
        <f>SUM('Daten NWR AS'!Q168)/100*$A$621</f>
        <v>0</v>
      </c>
      <c r="S621" s="16">
        <f>SUM('Daten NWR AS'!R168)/100*$A$621</f>
        <v>0</v>
      </c>
      <c r="T621" s="16">
        <f>SUM('Daten NWR AS'!S168)/100*$A$621</f>
        <v>0</v>
      </c>
      <c r="U621" s="16">
        <f>SUM('Daten NWR AS'!T168)/100*$A$621</f>
        <v>0</v>
      </c>
      <c r="V621" s="16">
        <f>SUM('Daten NWR AS'!U168)/100*$A$621</f>
        <v>0</v>
      </c>
      <c r="W621" s="16">
        <f>SUM('Daten NWR AS'!V168)/100*$A$621</f>
        <v>0</v>
      </c>
      <c r="X621" s="16">
        <f>SUM('Daten NWR AS'!W168)/100*$A$621</f>
        <v>0</v>
      </c>
    </row>
    <row r="622" spans="1:24" x14ac:dyDescent="0.25">
      <c r="A622" s="25">
        <v>0</v>
      </c>
      <c r="B622" s="70" t="str">
        <f>'Daten NWR AS'!A169</f>
        <v>Gemüse, Gemüseerzeugnisse</v>
      </c>
      <c r="C622" s="79" t="str">
        <f>'Daten NWR AS'!B169</f>
        <v>Gewürze-Schnittlauch</v>
      </c>
      <c r="D622" s="16">
        <f>SUM('Daten NWR AS'!C169)/100*$A$622</f>
        <v>0</v>
      </c>
      <c r="E622" s="16">
        <f>SUM('Daten NWR AS'!D169)/100*$A$622</f>
        <v>0</v>
      </c>
      <c r="F622" s="16">
        <f>SUM('Daten NWR AS'!E169)/100*$A$622</f>
        <v>0</v>
      </c>
      <c r="G622" s="16">
        <f>SUM('Daten NWR AS'!F169)/100*$A$622</f>
        <v>0</v>
      </c>
      <c r="H622" s="16">
        <f>SUM('Daten NWR AS'!G169)/100*$A$622</f>
        <v>0</v>
      </c>
      <c r="I622" s="16">
        <f>SUM('Daten NWR AS'!H169)/100*$A$622</f>
        <v>0</v>
      </c>
      <c r="J622" s="16">
        <f>SUM('Daten NWR AS'!I169)/100*$A$622</f>
        <v>0</v>
      </c>
      <c r="K622" s="16">
        <f>SUM('Daten NWR AS'!J169)/100*$A$622</f>
        <v>0</v>
      </c>
      <c r="L622" s="16">
        <f>SUM('Daten NWR AS'!K169)/100*$A$622</f>
        <v>0</v>
      </c>
      <c r="M622" s="16">
        <f>SUM('Daten NWR AS'!L169)/100*$A$622</f>
        <v>0</v>
      </c>
      <c r="N622" s="16">
        <f>SUM('Daten NWR AS'!M169)/100*$A$622</f>
        <v>0</v>
      </c>
      <c r="O622" s="16">
        <f>SUM('Daten NWR AS'!N169)/100*$A$622</f>
        <v>0</v>
      </c>
      <c r="P622" s="16">
        <f>SUM('Daten NWR AS'!O169)/100*$A$622</f>
        <v>0</v>
      </c>
      <c r="Q622" s="16">
        <f>SUM('Daten NWR AS'!P169)/100*$A$622</f>
        <v>0</v>
      </c>
      <c r="R622" s="16">
        <f>SUM('Daten NWR AS'!Q169)/100*$A$622</f>
        <v>0</v>
      </c>
      <c r="S622" s="16">
        <f>SUM('Daten NWR AS'!R169)/100*$A$622</f>
        <v>0</v>
      </c>
      <c r="T622" s="16">
        <f>SUM('Daten NWR AS'!S169)/100*$A$622</f>
        <v>0</v>
      </c>
      <c r="U622" s="16">
        <f>SUM('Daten NWR AS'!T169)/100*$A$622</f>
        <v>0</v>
      </c>
      <c r="V622" s="16">
        <f>SUM('Daten NWR AS'!U169)/100*$A$622</f>
        <v>0</v>
      </c>
      <c r="W622" s="16">
        <f>SUM('Daten NWR AS'!V169)/100*$A$622</f>
        <v>0</v>
      </c>
      <c r="X622" s="16">
        <f>SUM('Daten NWR AS'!W169)/100*$A$622</f>
        <v>0</v>
      </c>
    </row>
    <row r="623" spans="1:24" x14ac:dyDescent="0.25">
      <c r="A623" s="25">
        <v>0</v>
      </c>
      <c r="B623" s="70" t="str">
        <f>'Daten NWR AS'!A170</f>
        <v>Gemüse, Gemüseerzeugnisse</v>
      </c>
      <c r="C623" s="79" t="str">
        <f>'Daten NWR AS'!B170</f>
        <v>Grünkohl frisch</v>
      </c>
      <c r="D623" s="16">
        <f>SUM('Daten NWR AS'!C170)/100*$A$623</f>
        <v>0</v>
      </c>
      <c r="E623" s="16">
        <f>SUM('Daten NWR AS'!D170)/100*$A$623</f>
        <v>0</v>
      </c>
      <c r="F623" s="16">
        <f>SUM('Daten NWR AS'!E170)/100*$A$623</f>
        <v>0</v>
      </c>
      <c r="G623" s="16">
        <f>SUM('Daten NWR AS'!F170)/100*$A$623</f>
        <v>0</v>
      </c>
      <c r="H623" s="16">
        <f>SUM('Daten NWR AS'!G170)/100*$A$623</f>
        <v>0</v>
      </c>
      <c r="I623" s="16">
        <f>SUM('Daten NWR AS'!H170)/100*$A$623</f>
        <v>0</v>
      </c>
      <c r="J623" s="16">
        <f>SUM('Daten NWR AS'!I170)/100*$A$623</f>
        <v>0</v>
      </c>
      <c r="K623" s="16">
        <f>SUM('Daten NWR AS'!J170)/100*$A$623</f>
        <v>0</v>
      </c>
      <c r="L623" s="16">
        <f>SUM('Daten NWR AS'!K170)/100*$A$623</f>
        <v>0</v>
      </c>
      <c r="M623" s="16">
        <f>SUM('Daten NWR AS'!L170)/100*$A$623</f>
        <v>0</v>
      </c>
      <c r="N623" s="16">
        <f>SUM('Daten NWR AS'!M170)/100*$A$623</f>
        <v>0</v>
      </c>
      <c r="O623" s="16">
        <f>SUM('Daten NWR AS'!N170)/100*$A$623</f>
        <v>0</v>
      </c>
      <c r="P623" s="16">
        <f>SUM('Daten NWR AS'!O170)/100*$A$623</f>
        <v>0</v>
      </c>
      <c r="Q623" s="16">
        <f>SUM('Daten NWR AS'!P170)/100*$A$623</f>
        <v>0</v>
      </c>
      <c r="R623" s="16">
        <f>SUM('Daten NWR AS'!Q170)/100*$A$623</f>
        <v>0</v>
      </c>
      <c r="S623" s="16">
        <f>SUM('Daten NWR AS'!R170)/100*$A$623</f>
        <v>0</v>
      </c>
      <c r="T623" s="16">
        <f>SUM('Daten NWR AS'!S170)/100*$A$623</f>
        <v>0</v>
      </c>
      <c r="U623" s="16">
        <f>SUM('Daten NWR AS'!T170)/100*$A$623</f>
        <v>0</v>
      </c>
      <c r="V623" s="16">
        <f>SUM('Daten NWR AS'!U170)/100*$A$623</f>
        <v>0</v>
      </c>
      <c r="W623" s="16">
        <f>SUM('Daten NWR AS'!V170)/100*$A$623</f>
        <v>0</v>
      </c>
      <c r="X623" s="16">
        <f>SUM('Daten NWR AS'!W170)/100*$A$623</f>
        <v>0</v>
      </c>
    </row>
    <row r="624" spans="1:24" x14ac:dyDescent="0.25">
      <c r="A624" s="25">
        <v>0</v>
      </c>
      <c r="B624" s="70" t="str">
        <f>'Daten NWR AS'!A171</f>
        <v>Gemüse, Gemüseerzeugnisse</v>
      </c>
      <c r="C624" s="79" t="str">
        <f>'Daten NWR AS'!B171</f>
        <v>Gurke frisch</v>
      </c>
      <c r="D624" s="16">
        <f>SUM('Daten NWR AS'!C171)/100*$A$624</f>
        <v>0</v>
      </c>
      <c r="E624" s="16">
        <f>SUM('Daten NWR AS'!D171)/100*$A$624</f>
        <v>0</v>
      </c>
      <c r="F624" s="16">
        <f>SUM('Daten NWR AS'!E171)/100*$A$624</f>
        <v>0</v>
      </c>
      <c r="G624" s="16">
        <f>SUM('Daten NWR AS'!F171)/100*$A$624</f>
        <v>0</v>
      </c>
      <c r="H624" s="16">
        <f>SUM('Daten NWR AS'!G171)/100*$A$624</f>
        <v>0</v>
      </c>
      <c r="I624" s="16">
        <f>SUM('Daten NWR AS'!H171)/100*$A$624</f>
        <v>0</v>
      </c>
      <c r="J624" s="16">
        <f>SUM('Daten NWR AS'!I171)/100*$A$624</f>
        <v>0</v>
      </c>
      <c r="K624" s="16">
        <f>SUM('Daten NWR AS'!J171)/100*$A$624</f>
        <v>0</v>
      </c>
      <c r="L624" s="16">
        <f>SUM('Daten NWR AS'!K171)/100*$A$624</f>
        <v>0</v>
      </c>
      <c r="M624" s="16">
        <f>SUM('Daten NWR AS'!L171)/100*$A$624</f>
        <v>0</v>
      </c>
      <c r="N624" s="16">
        <f>SUM('Daten NWR AS'!M171)/100*$A$624</f>
        <v>0</v>
      </c>
      <c r="O624" s="16">
        <f>SUM('Daten NWR AS'!N171)/100*$A$624</f>
        <v>0</v>
      </c>
      <c r="P624" s="16">
        <f>SUM('Daten NWR AS'!O171)/100*$A$624</f>
        <v>0</v>
      </c>
      <c r="Q624" s="16">
        <f>SUM('Daten NWR AS'!P171)/100*$A$624</f>
        <v>0</v>
      </c>
      <c r="R624" s="16">
        <f>SUM('Daten NWR AS'!Q171)/100*$A$624</f>
        <v>0</v>
      </c>
      <c r="S624" s="16">
        <f>SUM('Daten NWR AS'!R171)/100*$A$624</f>
        <v>0</v>
      </c>
      <c r="T624" s="16">
        <f>SUM('Daten NWR AS'!S171)/100*$A$624</f>
        <v>0</v>
      </c>
      <c r="U624" s="16">
        <f>SUM('Daten NWR AS'!T171)/100*$A$624</f>
        <v>0</v>
      </c>
      <c r="V624" s="16">
        <f>SUM('Daten NWR AS'!U171)/100*$A$624</f>
        <v>0</v>
      </c>
      <c r="W624" s="16">
        <f>SUM('Daten NWR AS'!V171)/100*$A$624</f>
        <v>0</v>
      </c>
      <c r="X624" s="16">
        <f>SUM('Daten NWR AS'!W171)/100*$A$624</f>
        <v>0</v>
      </c>
    </row>
    <row r="625" spans="1:24" x14ac:dyDescent="0.25">
      <c r="A625" s="25">
        <v>0</v>
      </c>
      <c r="B625" s="70" t="str">
        <f>'Daten NWR AS'!A172</f>
        <v>Gemüse, Gemüseerzeugnisse</v>
      </c>
      <c r="C625" s="79" t="str">
        <f>'Daten NWR AS'!B172</f>
        <v>Ingwerknolle</v>
      </c>
      <c r="D625" s="16">
        <f>SUM('Daten NWR AS'!C172)/100*$A$625</f>
        <v>0</v>
      </c>
      <c r="E625" s="16">
        <f>SUM('Daten NWR AS'!D172)/100*$A$625</f>
        <v>0</v>
      </c>
      <c r="F625" s="16">
        <f>SUM('Daten NWR AS'!E172)/100*$A$625</f>
        <v>0</v>
      </c>
      <c r="G625" s="16">
        <f>SUM('Daten NWR AS'!F172)/100*$A$625</f>
        <v>0</v>
      </c>
      <c r="H625" s="16">
        <f>SUM('Daten NWR AS'!G172)/100*$A$625</f>
        <v>0</v>
      </c>
      <c r="I625" s="16">
        <f>SUM('Daten NWR AS'!H172)/100*$A$625</f>
        <v>0</v>
      </c>
      <c r="J625" s="16">
        <f>SUM('Daten NWR AS'!I172)/100*$A$625</f>
        <v>0</v>
      </c>
      <c r="K625" s="16">
        <f>SUM('Daten NWR AS'!J172)/100*$A$625</f>
        <v>0</v>
      </c>
      <c r="L625" s="16">
        <f>SUM('Daten NWR AS'!K172)/100*$A$625</f>
        <v>0</v>
      </c>
      <c r="M625" s="16">
        <f>SUM('Daten NWR AS'!L172)/100*$A$625</f>
        <v>0</v>
      </c>
      <c r="N625" s="16">
        <f>SUM('Daten NWR AS'!M172)/100*$A$625</f>
        <v>0</v>
      </c>
      <c r="O625" s="16">
        <f>SUM('Daten NWR AS'!N172)/100*$A$625</f>
        <v>0</v>
      </c>
      <c r="P625" s="16">
        <f>SUM('Daten NWR AS'!O172)/100*$A$625</f>
        <v>0</v>
      </c>
      <c r="Q625" s="16">
        <f>SUM('Daten NWR AS'!P172)/100*$A$625</f>
        <v>0</v>
      </c>
      <c r="R625" s="16">
        <f>SUM('Daten NWR AS'!Q172)/100*$A$625</f>
        <v>0</v>
      </c>
      <c r="S625" s="16">
        <f>SUM('Daten NWR AS'!R172)/100*$A$625</f>
        <v>0</v>
      </c>
      <c r="T625" s="16">
        <f>SUM('Daten NWR AS'!S172)/100*$A$625</f>
        <v>0</v>
      </c>
      <c r="U625" s="16">
        <f>SUM('Daten NWR AS'!T172)/100*$A$625</f>
        <v>0</v>
      </c>
      <c r="V625" s="16">
        <f>SUM('Daten NWR AS'!U172)/100*$A$625</f>
        <v>0</v>
      </c>
      <c r="W625" s="16">
        <f>SUM('Daten NWR AS'!V172)/100*$A$625</f>
        <v>0</v>
      </c>
      <c r="X625" s="16">
        <f>SUM('Daten NWR AS'!W172)/100*$A$625</f>
        <v>0</v>
      </c>
    </row>
    <row r="626" spans="1:24" x14ac:dyDescent="0.25">
      <c r="A626" s="25">
        <v>0</v>
      </c>
      <c r="B626" s="70" t="str">
        <f>'Daten NWR AS'!A173</f>
        <v>Gemüse, Gemüseerzeugnisse</v>
      </c>
      <c r="C626" s="79" t="str">
        <f>'Daten NWR AS'!B173</f>
        <v>Karotte gegart</v>
      </c>
      <c r="D626" s="16">
        <f>SUM('Daten NWR AS'!C173)/100*$A$626</f>
        <v>0</v>
      </c>
      <c r="E626" s="16">
        <f>SUM('Daten NWR AS'!D173)/100*$A$626</f>
        <v>0</v>
      </c>
      <c r="F626" s="16">
        <f>SUM('Daten NWR AS'!E173)/100*$A$626</f>
        <v>0</v>
      </c>
      <c r="G626" s="16">
        <f>SUM('Daten NWR AS'!F173)/100*$A$626</f>
        <v>0</v>
      </c>
      <c r="H626" s="16">
        <f>SUM('Daten NWR AS'!G173)/100*$A$626</f>
        <v>0</v>
      </c>
      <c r="I626" s="16">
        <f>SUM('Daten NWR AS'!H173)/100*$A$626</f>
        <v>0</v>
      </c>
      <c r="J626" s="16">
        <f>SUM('Daten NWR AS'!I173)/100*$A$626</f>
        <v>0</v>
      </c>
      <c r="K626" s="16">
        <f>SUM('Daten NWR AS'!J173)/100*$A$626</f>
        <v>0</v>
      </c>
      <c r="L626" s="16">
        <f>SUM('Daten NWR AS'!K173)/100*$A$626</f>
        <v>0</v>
      </c>
      <c r="M626" s="16">
        <f>SUM('Daten NWR AS'!L173)/100*$A$626</f>
        <v>0</v>
      </c>
      <c r="N626" s="16">
        <f>SUM('Daten NWR AS'!M173)/100*$A$626</f>
        <v>0</v>
      </c>
      <c r="O626" s="16">
        <f>SUM('Daten NWR AS'!N173)/100*$A$626</f>
        <v>0</v>
      </c>
      <c r="P626" s="16">
        <f>SUM('Daten NWR AS'!O173)/100*$A$626</f>
        <v>0</v>
      </c>
      <c r="Q626" s="16">
        <f>SUM('Daten NWR AS'!P173)/100*$A$626</f>
        <v>0</v>
      </c>
      <c r="R626" s="16">
        <f>SUM('Daten NWR AS'!Q173)/100*$A$626</f>
        <v>0</v>
      </c>
      <c r="S626" s="16">
        <f>SUM('Daten NWR AS'!R173)/100*$A$626</f>
        <v>0</v>
      </c>
      <c r="T626" s="16">
        <f>SUM('Daten NWR AS'!S173)/100*$A$626</f>
        <v>0</v>
      </c>
      <c r="U626" s="16">
        <f>SUM('Daten NWR AS'!T173)/100*$A$626</f>
        <v>0</v>
      </c>
      <c r="V626" s="16">
        <f>SUM('Daten NWR AS'!U173)/100*$A$626</f>
        <v>0</v>
      </c>
      <c r="W626" s="16">
        <f>SUM('Daten NWR AS'!V173)/100*$A$626</f>
        <v>0</v>
      </c>
      <c r="X626" s="16">
        <f>SUM('Daten NWR AS'!W173)/100*$A$626</f>
        <v>0</v>
      </c>
    </row>
    <row r="627" spans="1:24" x14ac:dyDescent="0.25">
      <c r="A627" s="25">
        <v>0</v>
      </c>
      <c r="B627" s="70" t="str">
        <f>'Daten NWR AS'!A174</f>
        <v>Gemüse, Gemüseerzeugnisse</v>
      </c>
      <c r="C627" s="79" t="str">
        <f>'Daten NWR AS'!B174</f>
        <v>Karotten roh</v>
      </c>
      <c r="D627" s="16">
        <f>SUM('Daten NWR AS'!C174)/100*$A$627</f>
        <v>0</v>
      </c>
      <c r="E627" s="16">
        <f>SUM('Daten NWR AS'!D174)/100*$A$627</f>
        <v>0</v>
      </c>
      <c r="F627" s="16">
        <f>SUM('Daten NWR AS'!E174)/100*$A$627</f>
        <v>0</v>
      </c>
      <c r="G627" s="16">
        <f>SUM('Daten NWR AS'!F174)/100*$A$627</f>
        <v>0</v>
      </c>
      <c r="H627" s="16">
        <f>SUM('Daten NWR AS'!G174)/100*$A$627</f>
        <v>0</v>
      </c>
      <c r="I627" s="16">
        <f>SUM('Daten NWR AS'!H174)/100*$A$627</f>
        <v>0</v>
      </c>
      <c r="J627" s="16">
        <f>SUM('Daten NWR AS'!I174)/100*$A$627</f>
        <v>0</v>
      </c>
      <c r="K627" s="16">
        <f>SUM('Daten NWR AS'!J174)/100*$A$627</f>
        <v>0</v>
      </c>
      <c r="L627" s="16">
        <f>SUM('Daten NWR AS'!K174)/100*$A$627</f>
        <v>0</v>
      </c>
      <c r="M627" s="16">
        <f>SUM('Daten NWR AS'!L174)/100*$A$627</f>
        <v>0</v>
      </c>
      <c r="N627" s="16">
        <f>SUM('Daten NWR AS'!M174)/100*$A$627</f>
        <v>0</v>
      </c>
      <c r="O627" s="16">
        <f>SUM('Daten NWR AS'!N174)/100*$A$627</f>
        <v>0</v>
      </c>
      <c r="P627" s="16">
        <f>SUM('Daten NWR AS'!O174)/100*$A$627</f>
        <v>0</v>
      </c>
      <c r="Q627" s="16">
        <f>SUM('Daten NWR AS'!P174)/100*$A$627</f>
        <v>0</v>
      </c>
      <c r="R627" s="16">
        <f>SUM('Daten NWR AS'!Q174)/100*$A$627</f>
        <v>0</v>
      </c>
      <c r="S627" s="16">
        <f>SUM('Daten NWR AS'!R174)/100*$A$627</f>
        <v>0</v>
      </c>
      <c r="T627" s="16">
        <f>SUM('Daten NWR AS'!S174)/100*$A$627</f>
        <v>0</v>
      </c>
      <c r="U627" s="16">
        <f>SUM('Daten NWR AS'!T174)/100*$A$627</f>
        <v>0</v>
      </c>
      <c r="V627" s="16">
        <f>SUM('Daten NWR AS'!U174)/100*$A$627</f>
        <v>0</v>
      </c>
      <c r="W627" s="16">
        <f>SUM('Daten NWR AS'!V174)/100*$A$627</f>
        <v>0</v>
      </c>
      <c r="X627" s="16">
        <f>SUM('Daten NWR AS'!W174)/100*$A$627</f>
        <v>0</v>
      </c>
    </row>
    <row r="628" spans="1:24" x14ac:dyDescent="0.25">
      <c r="A628" s="25">
        <v>0</v>
      </c>
      <c r="B628" s="70" t="str">
        <f>'Daten NWR AS'!A175</f>
        <v>Gemüse, Gemüseerzeugnisse</v>
      </c>
      <c r="C628" s="79" t="str">
        <f>'Daten NWR AS'!B175</f>
        <v>Kichererbsen Konserve abgetropft</v>
      </c>
      <c r="D628" s="16">
        <f>SUM('Daten NWR AS'!C175)/100*$A$628</f>
        <v>0</v>
      </c>
      <c r="E628" s="16">
        <f>SUM('Daten NWR AS'!D175)/100*$A$628</f>
        <v>0</v>
      </c>
      <c r="F628" s="16">
        <f>SUM('Daten NWR AS'!E175)/100*$A$628</f>
        <v>0</v>
      </c>
      <c r="G628" s="16">
        <f>SUM('Daten NWR AS'!F175)/100*$A$628</f>
        <v>0</v>
      </c>
      <c r="H628" s="16">
        <f>SUM('Daten NWR AS'!G175)/100*$A$628</f>
        <v>0</v>
      </c>
      <c r="I628" s="16">
        <f>SUM('Daten NWR AS'!H175)/100*$A$628</f>
        <v>0</v>
      </c>
      <c r="J628" s="16">
        <f>SUM('Daten NWR AS'!I175)/100*$A$628</f>
        <v>0</v>
      </c>
      <c r="K628" s="16">
        <f>SUM('Daten NWR AS'!J175)/100*$A$628</f>
        <v>0</v>
      </c>
      <c r="L628" s="16">
        <f>SUM('Daten NWR AS'!K175)/100*$A$628</f>
        <v>0</v>
      </c>
      <c r="M628" s="16">
        <f>SUM('Daten NWR AS'!L175)/100*$A$628</f>
        <v>0</v>
      </c>
      <c r="N628" s="16">
        <f>SUM('Daten NWR AS'!M175)/100*$A$628</f>
        <v>0</v>
      </c>
      <c r="O628" s="16">
        <f>SUM('Daten NWR AS'!N175)/100*$A$628</f>
        <v>0</v>
      </c>
      <c r="P628" s="16">
        <f>SUM('Daten NWR AS'!O175)/100*$A$628</f>
        <v>0</v>
      </c>
      <c r="Q628" s="16">
        <f>SUM('Daten NWR AS'!P175)/100*$A$628</f>
        <v>0</v>
      </c>
      <c r="R628" s="16">
        <f>SUM('Daten NWR AS'!Q175)/100*$A$628</f>
        <v>0</v>
      </c>
      <c r="S628" s="16">
        <f>SUM('Daten NWR AS'!R175)/100*$A$628</f>
        <v>0</v>
      </c>
      <c r="T628" s="16">
        <f>SUM('Daten NWR AS'!S175)/100*$A$628</f>
        <v>0</v>
      </c>
      <c r="U628" s="16">
        <f>SUM('Daten NWR AS'!T175)/100*$A$628</f>
        <v>0</v>
      </c>
      <c r="V628" s="16">
        <f>SUM('Daten NWR AS'!U175)/100*$A$628</f>
        <v>0</v>
      </c>
      <c r="W628" s="16">
        <f>SUM('Daten NWR AS'!V175)/100*$A$628</f>
        <v>0</v>
      </c>
      <c r="X628" s="16">
        <f>SUM('Daten NWR AS'!W175)/100*$A$628</f>
        <v>0</v>
      </c>
    </row>
    <row r="629" spans="1:24" x14ac:dyDescent="0.25">
      <c r="A629" s="25">
        <v>0</v>
      </c>
      <c r="B629" s="70" t="str">
        <f>'Daten NWR AS'!A176</f>
        <v>Gemüse, Gemüseerzeugnisse</v>
      </c>
      <c r="C629" s="79" t="str">
        <f>'Daten NWR AS'!B176</f>
        <v>Kidney-Bohnen Konserve gegart abgetropft</v>
      </c>
      <c r="D629" s="16">
        <f>SUM('Daten NWR AS'!C176)/100*$A$629</f>
        <v>0</v>
      </c>
      <c r="E629" s="16">
        <f>SUM('Daten NWR AS'!D176)/100*$A$629</f>
        <v>0</v>
      </c>
      <c r="F629" s="16">
        <f>SUM('Daten NWR AS'!E176)/100*$A$629</f>
        <v>0</v>
      </c>
      <c r="G629" s="16">
        <f>SUM('Daten NWR AS'!F176)/100*$A$629</f>
        <v>0</v>
      </c>
      <c r="H629" s="16">
        <f>SUM('Daten NWR AS'!G176)/100*$A$629</f>
        <v>0</v>
      </c>
      <c r="I629" s="16">
        <f>SUM('Daten NWR AS'!H176)/100*$A$629</f>
        <v>0</v>
      </c>
      <c r="J629" s="16">
        <f>SUM('Daten NWR AS'!I176)/100*$A$629</f>
        <v>0</v>
      </c>
      <c r="K629" s="16">
        <f>SUM('Daten NWR AS'!J176)/100*$A$629</f>
        <v>0</v>
      </c>
      <c r="L629" s="16">
        <f>SUM('Daten NWR AS'!K176)/100*$A$629</f>
        <v>0</v>
      </c>
      <c r="M629" s="16">
        <f>SUM('Daten NWR AS'!L176)/100*$A$629</f>
        <v>0</v>
      </c>
      <c r="N629" s="16">
        <f>SUM('Daten NWR AS'!M176)/100*$A$629</f>
        <v>0</v>
      </c>
      <c r="O629" s="16">
        <f>SUM('Daten NWR AS'!N176)/100*$A$629</f>
        <v>0</v>
      </c>
      <c r="P629" s="16">
        <f>SUM('Daten NWR AS'!O176)/100*$A$629</f>
        <v>0</v>
      </c>
      <c r="Q629" s="16">
        <f>SUM('Daten NWR AS'!P176)/100*$A$629</f>
        <v>0</v>
      </c>
      <c r="R629" s="16">
        <f>SUM('Daten NWR AS'!Q176)/100*$A$629</f>
        <v>0</v>
      </c>
      <c r="S629" s="16">
        <f>SUM('Daten NWR AS'!R176)/100*$A$629</f>
        <v>0</v>
      </c>
      <c r="T629" s="16">
        <f>SUM('Daten NWR AS'!S176)/100*$A$629</f>
        <v>0</v>
      </c>
      <c r="U629" s="16">
        <f>SUM('Daten NWR AS'!T176)/100*$A$629</f>
        <v>0</v>
      </c>
      <c r="V629" s="16">
        <f>SUM('Daten NWR AS'!U176)/100*$A$629</f>
        <v>0</v>
      </c>
      <c r="W629" s="16">
        <f>SUM('Daten NWR AS'!V176)/100*$A$629</f>
        <v>0</v>
      </c>
      <c r="X629" s="16">
        <f>SUM('Daten NWR AS'!W176)/100*$A$629</f>
        <v>0</v>
      </c>
    </row>
    <row r="630" spans="1:24" x14ac:dyDescent="0.25">
      <c r="A630" s="25">
        <v>0</v>
      </c>
      <c r="B630" s="70" t="str">
        <f>'Daten NWR AS'!A177</f>
        <v>Gemüse, Gemüseerzeugnisse</v>
      </c>
      <c r="C630" s="79" t="str">
        <f>'Daten NWR AS'!B177</f>
        <v>Knoblauch gegart</v>
      </c>
      <c r="D630" s="16">
        <f>SUM('Daten NWR AS'!C177)/100*$A$630</f>
        <v>0</v>
      </c>
      <c r="E630" s="16">
        <f>SUM('Daten NWR AS'!D177)/100*$A$630</f>
        <v>0</v>
      </c>
      <c r="F630" s="16">
        <f>SUM('Daten NWR AS'!E177)/100*$A$630</f>
        <v>0</v>
      </c>
      <c r="G630" s="16">
        <f>SUM('Daten NWR AS'!F177)/100*$A$630</f>
        <v>0</v>
      </c>
      <c r="H630" s="16">
        <f>SUM('Daten NWR AS'!G177)/100*$A$630</f>
        <v>0</v>
      </c>
      <c r="I630" s="16">
        <f>SUM('Daten NWR AS'!H177)/100*$A$630</f>
        <v>0</v>
      </c>
      <c r="J630" s="16">
        <f>SUM('Daten NWR AS'!I177)/100*$A$630</f>
        <v>0</v>
      </c>
      <c r="K630" s="16">
        <f>SUM('Daten NWR AS'!J177)/100*$A$630</f>
        <v>0</v>
      </c>
      <c r="L630" s="16">
        <f>SUM('Daten NWR AS'!K177)/100*$A$630</f>
        <v>0</v>
      </c>
      <c r="M630" s="16">
        <f>SUM('Daten NWR AS'!L177)/100*$A$630</f>
        <v>0</v>
      </c>
      <c r="N630" s="16">
        <f>SUM('Daten NWR AS'!M177)/100*$A$630</f>
        <v>0</v>
      </c>
      <c r="O630" s="16">
        <f>SUM('Daten NWR AS'!N177)/100*$A$630</f>
        <v>0</v>
      </c>
      <c r="P630" s="16">
        <f>SUM('Daten NWR AS'!O177)/100*$A$630</f>
        <v>0</v>
      </c>
      <c r="Q630" s="16">
        <f>SUM('Daten NWR AS'!P177)/100*$A$630</f>
        <v>0</v>
      </c>
      <c r="R630" s="16">
        <f>SUM('Daten NWR AS'!Q177)/100*$A$630</f>
        <v>0</v>
      </c>
      <c r="S630" s="16">
        <f>SUM('Daten NWR AS'!R177)/100*$A$630</f>
        <v>0</v>
      </c>
      <c r="T630" s="16">
        <f>SUM('Daten NWR AS'!S177)/100*$A$630</f>
        <v>0</v>
      </c>
      <c r="U630" s="16">
        <f>SUM('Daten NWR AS'!T177)/100*$A$630</f>
        <v>0</v>
      </c>
      <c r="V630" s="16">
        <f>SUM('Daten NWR AS'!U177)/100*$A$630</f>
        <v>0</v>
      </c>
      <c r="W630" s="16">
        <f>SUM('Daten NWR AS'!V177)/100*$A$630</f>
        <v>0</v>
      </c>
      <c r="X630" s="16">
        <f>SUM('Daten NWR AS'!W177)/100*$A$630</f>
        <v>0</v>
      </c>
    </row>
    <row r="631" spans="1:24" x14ac:dyDescent="0.25">
      <c r="A631" s="25">
        <v>0</v>
      </c>
      <c r="B631" s="70" t="str">
        <f>'Daten NWR AS'!A178</f>
        <v>Gemüse, Gemüseerzeugnisse</v>
      </c>
      <c r="C631" s="79" t="str">
        <f>'Daten NWR AS'!B178</f>
        <v>Knoblauch roh</v>
      </c>
      <c r="D631" s="16">
        <f>SUM('Daten NWR AS'!C178)/100*$A$631</f>
        <v>0</v>
      </c>
      <c r="E631" s="16">
        <f>SUM('Daten NWR AS'!D178)/100*$A$631</f>
        <v>0</v>
      </c>
      <c r="F631" s="16">
        <f>SUM('Daten NWR AS'!E178)/100*$A$631</f>
        <v>0</v>
      </c>
      <c r="G631" s="16">
        <f>SUM('Daten NWR AS'!F178)/100*$A$631</f>
        <v>0</v>
      </c>
      <c r="H631" s="16">
        <f>SUM('Daten NWR AS'!G178)/100*$A$631</f>
        <v>0</v>
      </c>
      <c r="I631" s="16">
        <f>SUM('Daten NWR AS'!H178)/100*$A$631</f>
        <v>0</v>
      </c>
      <c r="J631" s="16">
        <f>SUM('Daten NWR AS'!I178)/100*$A$631</f>
        <v>0</v>
      </c>
      <c r="K631" s="16">
        <f>SUM('Daten NWR AS'!J178)/100*$A$631</f>
        <v>0</v>
      </c>
      <c r="L631" s="16">
        <f>SUM('Daten NWR AS'!K178)/100*$A$631</f>
        <v>0</v>
      </c>
      <c r="M631" s="16">
        <f>SUM('Daten NWR AS'!L178)/100*$A$631</f>
        <v>0</v>
      </c>
      <c r="N631" s="16">
        <f>SUM('Daten NWR AS'!M178)/100*$A$631</f>
        <v>0</v>
      </c>
      <c r="O631" s="16">
        <f>SUM('Daten NWR AS'!N178)/100*$A$631</f>
        <v>0</v>
      </c>
      <c r="P631" s="16">
        <f>SUM('Daten NWR AS'!O178)/100*$A$631</f>
        <v>0</v>
      </c>
      <c r="Q631" s="16">
        <f>SUM('Daten NWR AS'!P178)/100*$A$631</f>
        <v>0</v>
      </c>
      <c r="R631" s="16">
        <f>SUM('Daten NWR AS'!Q178)/100*$A$631</f>
        <v>0</v>
      </c>
      <c r="S631" s="16">
        <f>SUM('Daten NWR AS'!R178)/100*$A$631</f>
        <v>0</v>
      </c>
      <c r="T631" s="16">
        <f>SUM('Daten NWR AS'!S178)/100*$A$631</f>
        <v>0</v>
      </c>
      <c r="U631" s="16">
        <f>SUM('Daten NWR AS'!T178)/100*$A$631</f>
        <v>0</v>
      </c>
      <c r="V631" s="16">
        <f>SUM('Daten NWR AS'!U178)/100*$A$631</f>
        <v>0</v>
      </c>
      <c r="W631" s="16">
        <f>SUM('Daten NWR AS'!V178)/100*$A$631</f>
        <v>0</v>
      </c>
      <c r="X631" s="16">
        <f>SUM('Daten NWR AS'!W178)/100*$A$631</f>
        <v>0</v>
      </c>
    </row>
    <row r="632" spans="1:24" x14ac:dyDescent="0.25">
      <c r="A632" s="25">
        <v>0</v>
      </c>
      <c r="B632" s="70" t="str">
        <f>'Daten NWR AS'!A179</f>
        <v>Gemüse, Gemüseerzeugnisse</v>
      </c>
      <c r="C632" s="79" t="str">
        <f>'Daten NWR AS'!B179</f>
        <v>Knoblauch roh</v>
      </c>
      <c r="D632" s="16">
        <f>SUM('Daten NWR AS'!C179)/100*$A$632</f>
        <v>0</v>
      </c>
      <c r="E632" s="16">
        <f>SUM('Daten NWR AS'!D179)/100*$A$632</f>
        <v>0</v>
      </c>
      <c r="F632" s="16">
        <f>SUM('Daten NWR AS'!E179)/100*$A$632</f>
        <v>0</v>
      </c>
      <c r="G632" s="16">
        <f>SUM('Daten NWR AS'!F179)/100*$A$632</f>
        <v>0</v>
      </c>
      <c r="H632" s="16">
        <f>SUM('Daten NWR AS'!G179)/100*$A$632</f>
        <v>0</v>
      </c>
      <c r="I632" s="16">
        <f>SUM('Daten NWR AS'!H179)/100*$A$632</f>
        <v>0</v>
      </c>
      <c r="J632" s="16">
        <f>SUM('Daten NWR AS'!I179)/100*$A$632</f>
        <v>0</v>
      </c>
      <c r="K632" s="16">
        <f>SUM('Daten NWR AS'!J179)/100*$A$632</f>
        <v>0</v>
      </c>
      <c r="L632" s="16">
        <f>SUM('Daten NWR AS'!K179)/100*$A$632</f>
        <v>0</v>
      </c>
      <c r="M632" s="16">
        <f>SUM('Daten NWR AS'!L179)/100*$A$632</f>
        <v>0</v>
      </c>
      <c r="N632" s="16">
        <f>SUM('Daten NWR AS'!M179)/100*$A$632</f>
        <v>0</v>
      </c>
      <c r="O632" s="16">
        <f>SUM('Daten NWR AS'!N179)/100*$A$632</f>
        <v>0</v>
      </c>
      <c r="P632" s="16">
        <f>SUM('Daten NWR AS'!O179)/100*$A$632</f>
        <v>0</v>
      </c>
      <c r="Q632" s="16">
        <f>SUM('Daten NWR AS'!P179)/100*$A$632</f>
        <v>0</v>
      </c>
      <c r="R632" s="16">
        <f>SUM('Daten NWR AS'!Q179)/100*$A$632</f>
        <v>0</v>
      </c>
      <c r="S632" s="16">
        <f>SUM('Daten NWR AS'!R179)/100*$A$632</f>
        <v>0</v>
      </c>
      <c r="T632" s="16">
        <f>SUM('Daten NWR AS'!S179)/100*$A$632</f>
        <v>0</v>
      </c>
      <c r="U632" s="16">
        <f>SUM('Daten NWR AS'!T179)/100*$A$632</f>
        <v>0</v>
      </c>
      <c r="V632" s="16">
        <f>SUM('Daten NWR AS'!U179)/100*$A$632</f>
        <v>0</v>
      </c>
      <c r="W632" s="16">
        <f>SUM('Daten NWR AS'!V179)/100*$A$632</f>
        <v>0</v>
      </c>
      <c r="X632" s="16">
        <f>SUM('Daten NWR AS'!W179)/100*$A$632</f>
        <v>0</v>
      </c>
    </row>
    <row r="633" spans="1:24" x14ac:dyDescent="0.25">
      <c r="A633" s="25">
        <v>0</v>
      </c>
      <c r="B633" s="70" t="str">
        <f>'Daten NWR AS'!A180</f>
        <v>Gemüse, Gemüseerzeugnisse</v>
      </c>
      <c r="C633" s="79" t="str">
        <f>'Daten NWR AS'!B180</f>
        <v>Kohlrabi frisch</v>
      </c>
      <c r="D633" s="16">
        <f>SUM('Daten NWR AS'!C180)/100*$A$633</f>
        <v>0</v>
      </c>
      <c r="E633" s="16">
        <f>SUM('Daten NWR AS'!D180)/100*$A$633</f>
        <v>0</v>
      </c>
      <c r="F633" s="16">
        <f>SUM('Daten NWR AS'!E180)/100*$A$633</f>
        <v>0</v>
      </c>
      <c r="G633" s="16">
        <f>SUM('Daten NWR AS'!F180)/100*$A$633</f>
        <v>0</v>
      </c>
      <c r="H633" s="16">
        <f>SUM('Daten NWR AS'!G180)/100*$A$633</f>
        <v>0</v>
      </c>
      <c r="I633" s="16">
        <f>SUM('Daten NWR AS'!H180)/100*$A$633</f>
        <v>0</v>
      </c>
      <c r="J633" s="16">
        <f>SUM('Daten NWR AS'!I180)/100*$A$633</f>
        <v>0</v>
      </c>
      <c r="K633" s="16">
        <f>SUM('Daten NWR AS'!J180)/100*$A$633</f>
        <v>0</v>
      </c>
      <c r="L633" s="16">
        <f>SUM('Daten NWR AS'!K180)/100*$A$633</f>
        <v>0</v>
      </c>
      <c r="M633" s="16">
        <f>SUM('Daten NWR AS'!L180)/100*$A$633</f>
        <v>0</v>
      </c>
      <c r="N633" s="16">
        <f>SUM('Daten NWR AS'!M180)/100*$A$633</f>
        <v>0</v>
      </c>
      <c r="O633" s="16">
        <f>SUM('Daten NWR AS'!N180)/100*$A$633</f>
        <v>0</v>
      </c>
      <c r="P633" s="16">
        <f>SUM('Daten NWR AS'!O180)/100*$A$633</f>
        <v>0</v>
      </c>
      <c r="Q633" s="16">
        <f>SUM('Daten NWR AS'!P180)/100*$A$633</f>
        <v>0</v>
      </c>
      <c r="R633" s="16">
        <f>SUM('Daten NWR AS'!Q180)/100*$A$633</f>
        <v>0</v>
      </c>
      <c r="S633" s="16">
        <f>SUM('Daten NWR AS'!R180)/100*$A$633</f>
        <v>0</v>
      </c>
      <c r="T633" s="16">
        <f>SUM('Daten NWR AS'!S180)/100*$A$633</f>
        <v>0</v>
      </c>
      <c r="U633" s="16">
        <f>SUM('Daten NWR AS'!T180)/100*$A$633</f>
        <v>0</v>
      </c>
      <c r="V633" s="16">
        <f>SUM('Daten NWR AS'!U180)/100*$A$633</f>
        <v>0</v>
      </c>
      <c r="W633" s="16">
        <f>SUM('Daten NWR AS'!V180)/100*$A$633</f>
        <v>0</v>
      </c>
      <c r="X633" s="16">
        <f>SUM('Daten NWR AS'!W180)/100*$A$633</f>
        <v>0</v>
      </c>
    </row>
    <row r="634" spans="1:24" x14ac:dyDescent="0.25">
      <c r="A634" s="25">
        <v>0</v>
      </c>
      <c r="B634" s="70" t="str">
        <f>'Daten NWR AS'!A181</f>
        <v>Gemüse, Gemüseerzeugnisse</v>
      </c>
      <c r="C634" s="79" t="str">
        <f>'Daten NWR AS'!B181</f>
        <v>Kresse (Gartenkresse) (naehrwertrechner.de)</v>
      </c>
      <c r="D634" s="16">
        <f>SUM('Daten NWR AS'!C181)/100*$A$634</f>
        <v>0</v>
      </c>
      <c r="E634" s="16">
        <f>SUM('Daten NWR AS'!D181)/100*$A$634</f>
        <v>0</v>
      </c>
      <c r="F634" s="16">
        <f>SUM('Daten NWR AS'!E181)/100*$A$634</f>
        <v>0</v>
      </c>
      <c r="G634" s="16">
        <f>SUM('Daten NWR AS'!F181)/100*$A$634</f>
        <v>0</v>
      </c>
      <c r="H634" s="16">
        <f>SUM('Daten NWR AS'!G181)/100*$A$634</f>
        <v>0</v>
      </c>
      <c r="I634" s="16">
        <f>SUM('Daten NWR AS'!H181)/100*$A$634</f>
        <v>0</v>
      </c>
      <c r="J634" s="16">
        <f>SUM('Daten NWR AS'!I181)/100*$A$634</f>
        <v>0</v>
      </c>
      <c r="K634" s="16">
        <f>SUM('Daten NWR AS'!J181)/100*$A$634</f>
        <v>0</v>
      </c>
      <c r="L634" s="16">
        <f>SUM('Daten NWR AS'!K181)/100*$A$634</f>
        <v>0</v>
      </c>
      <c r="M634" s="16">
        <f>SUM('Daten NWR AS'!L181)/100*$A$634</f>
        <v>0</v>
      </c>
      <c r="N634" s="16">
        <f>SUM('Daten NWR AS'!M181)/100*$A$634</f>
        <v>0</v>
      </c>
      <c r="O634" s="16">
        <f>SUM('Daten NWR AS'!N181)/100*$A$634</f>
        <v>0</v>
      </c>
      <c r="P634" s="16">
        <f>SUM('Daten NWR AS'!O181)/100*$A$634</f>
        <v>0</v>
      </c>
      <c r="Q634" s="16">
        <f>SUM('Daten NWR AS'!P181)/100*$A$634</f>
        <v>0</v>
      </c>
      <c r="R634" s="16">
        <f>SUM('Daten NWR AS'!Q181)/100*$A$634</f>
        <v>0</v>
      </c>
      <c r="S634" s="16">
        <f>SUM('Daten NWR AS'!R181)/100*$A$634</f>
        <v>0</v>
      </c>
      <c r="T634" s="16">
        <f>SUM('Daten NWR AS'!S181)/100*$A$634</f>
        <v>0</v>
      </c>
      <c r="U634" s="16">
        <f>SUM('Daten NWR AS'!T181)/100*$A$634</f>
        <v>0</v>
      </c>
      <c r="V634" s="16">
        <f>SUM('Daten NWR AS'!U181)/100*$A$634</f>
        <v>0</v>
      </c>
      <c r="W634" s="16">
        <f>SUM('Daten NWR AS'!V181)/100*$A$634</f>
        <v>0</v>
      </c>
      <c r="X634" s="16">
        <f>SUM('Daten NWR AS'!W181)/100*$A$634</f>
        <v>0</v>
      </c>
    </row>
    <row r="635" spans="1:24" x14ac:dyDescent="0.25">
      <c r="A635" s="25">
        <v>0</v>
      </c>
      <c r="B635" s="70" t="str">
        <f>'Daten NWR AS'!A182</f>
        <v>Gemüse, Gemüseerzeugnisse</v>
      </c>
      <c r="C635" s="79" t="str">
        <f>'Daten NWR AS'!B182</f>
        <v>Lauch</v>
      </c>
      <c r="D635" s="16">
        <f>SUM('Daten NWR AS'!C182)/100*$A$635</f>
        <v>0</v>
      </c>
      <c r="E635" s="16">
        <f>SUM('Daten NWR AS'!D182)/100*$A$635</f>
        <v>0</v>
      </c>
      <c r="F635" s="16">
        <f>SUM('Daten NWR AS'!E182)/100*$A$635</f>
        <v>0</v>
      </c>
      <c r="G635" s="16">
        <f>SUM('Daten NWR AS'!F182)/100*$A$635</f>
        <v>0</v>
      </c>
      <c r="H635" s="16">
        <f>SUM('Daten NWR AS'!G182)/100*$A$635</f>
        <v>0</v>
      </c>
      <c r="I635" s="16">
        <f>SUM('Daten NWR AS'!H182)/100*$A$635</f>
        <v>0</v>
      </c>
      <c r="J635" s="16">
        <f>SUM('Daten NWR AS'!I182)/100*$A$635</f>
        <v>0</v>
      </c>
      <c r="K635" s="16">
        <f>SUM('Daten NWR AS'!J182)/100*$A$635</f>
        <v>0</v>
      </c>
      <c r="L635" s="16">
        <f>SUM('Daten NWR AS'!K182)/100*$A$635</f>
        <v>0</v>
      </c>
      <c r="M635" s="16">
        <f>SUM('Daten NWR AS'!L182)/100*$A$635</f>
        <v>0</v>
      </c>
      <c r="N635" s="16">
        <f>SUM('Daten NWR AS'!M182)/100*$A$635</f>
        <v>0</v>
      </c>
      <c r="O635" s="16">
        <f>SUM('Daten NWR AS'!N182)/100*$A$635</f>
        <v>0</v>
      </c>
      <c r="P635" s="16">
        <f>SUM('Daten NWR AS'!O182)/100*$A$635</f>
        <v>0</v>
      </c>
      <c r="Q635" s="16">
        <f>SUM('Daten NWR AS'!P182)/100*$A$635</f>
        <v>0</v>
      </c>
      <c r="R635" s="16">
        <f>SUM('Daten NWR AS'!Q182)/100*$A$635</f>
        <v>0</v>
      </c>
      <c r="S635" s="16">
        <f>SUM('Daten NWR AS'!R182)/100*$A$635</f>
        <v>0</v>
      </c>
      <c r="T635" s="16">
        <f>SUM('Daten NWR AS'!S182)/100*$A$635</f>
        <v>0</v>
      </c>
      <c r="U635" s="16">
        <f>SUM('Daten NWR AS'!T182)/100*$A$635</f>
        <v>0</v>
      </c>
      <c r="V635" s="16">
        <f>SUM('Daten NWR AS'!U182)/100*$A$635</f>
        <v>0</v>
      </c>
      <c r="W635" s="16">
        <f>SUM('Daten NWR AS'!V182)/100*$A$635</f>
        <v>0</v>
      </c>
      <c r="X635" s="16">
        <f>SUM('Daten NWR AS'!W182)/100*$A$635</f>
        <v>0</v>
      </c>
    </row>
    <row r="636" spans="1:24" x14ac:dyDescent="0.25">
      <c r="A636" s="25">
        <v>0</v>
      </c>
      <c r="B636" s="70" t="str">
        <f>'Daten NWR AS'!A183</f>
        <v>Gemüse, Gemüseerzeugnisse</v>
      </c>
      <c r="C636" s="79" t="str">
        <f>'Daten NWR AS'!B183</f>
        <v>Lauch -Porree gegart</v>
      </c>
      <c r="D636" s="16">
        <f>SUM('Daten NWR AS'!C183)/100*$A$636</f>
        <v>0</v>
      </c>
      <c r="E636" s="16">
        <f>SUM('Daten NWR AS'!D183)/100*$A$636</f>
        <v>0</v>
      </c>
      <c r="F636" s="16">
        <f>SUM('Daten NWR AS'!E183)/100*$A$636</f>
        <v>0</v>
      </c>
      <c r="G636" s="16">
        <f>SUM('Daten NWR AS'!F183)/100*$A$636</f>
        <v>0</v>
      </c>
      <c r="H636" s="16">
        <f>SUM('Daten NWR AS'!G183)/100*$A$636</f>
        <v>0</v>
      </c>
      <c r="I636" s="16">
        <f>SUM('Daten NWR AS'!H183)/100*$A$636</f>
        <v>0</v>
      </c>
      <c r="J636" s="16">
        <f>SUM('Daten NWR AS'!I183)/100*$A$636</f>
        <v>0</v>
      </c>
      <c r="K636" s="16">
        <f>SUM('Daten NWR AS'!J183)/100*$A$636</f>
        <v>0</v>
      </c>
      <c r="L636" s="16">
        <f>SUM('Daten NWR AS'!K183)/100*$A$636</f>
        <v>0</v>
      </c>
      <c r="M636" s="16">
        <f>SUM('Daten NWR AS'!L183)/100*$A$636</f>
        <v>0</v>
      </c>
      <c r="N636" s="16">
        <f>SUM('Daten NWR AS'!M183)/100*$A$636</f>
        <v>0</v>
      </c>
      <c r="O636" s="16">
        <f>SUM('Daten NWR AS'!N183)/100*$A$636</f>
        <v>0</v>
      </c>
      <c r="P636" s="16">
        <f>SUM('Daten NWR AS'!O183)/100*$A$636</f>
        <v>0</v>
      </c>
      <c r="Q636" s="16">
        <f>SUM('Daten NWR AS'!P183)/100*$A$636</f>
        <v>0</v>
      </c>
      <c r="R636" s="16">
        <f>SUM('Daten NWR AS'!Q183)/100*$A$636</f>
        <v>0</v>
      </c>
      <c r="S636" s="16">
        <f>SUM('Daten NWR AS'!R183)/100*$A$636</f>
        <v>0</v>
      </c>
      <c r="T636" s="16">
        <f>SUM('Daten NWR AS'!S183)/100*$A$636</f>
        <v>0</v>
      </c>
      <c r="U636" s="16">
        <f>SUM('Daten NWR AS'!T183)/100*$A$636</f>
        <v>0</v>
      </c>
      <c r="V636" s="16">
        <f>SUM('Daten NWR AS'!U183)/100*$A$636</f>
        <v>0</v>
      </c>
      <c r="W636" s="16">
        <f>SUM('Daten NWR AS'!V183)/100*$A$636</f>
        <v>0</v>
      </c>
      <c r="X636" s="16">
        <f>SUM('Daten NWR AS'!W183)/100*$A$636</f>
        <v>0</v>
      </c>
    </row>
    <row r="637" spans="1:24" x14ac:dyDescent="0.25">
      <c r="A637" s="25">
        <v>0</v>
      </c>
      <c r="B637" s="70" t="str">
        <f>'Daten NWR AS'!A184</f>
        <v>Gemüse, Gemüseerzeugnisse</v>
      </c>
      <c r="C637" s="79" t="str">
        <f>'Daten NWR AS'!B184</f>
        <v>Linsen reif frisch</v>
      </c>
      <c r="D637" s="16">
        <f>SUM('Daten NWR AS'!C184)/100*$A$637</f>
        <v>0</v>
      </c>
      <c r="E637" s="16">
        <f>SUM('Daten NWR AS'!D184)/100*$A$637</f>
        <v>0</v>
      </c>
      <c r="F637" s="16">
        <f>SUM('Daten NWR AS'!E184)/100*$A$637</f>
        <v>0</v>
      </c>
      <c r="G637" s="16">
        <f>SUM('Daten NWR AS'!F184)/100*$A$637</f>
        <v>0</v>
      </c>
      <c r="H637" s="16">
        <f>SUM('Daten NWR AS'!G184)/100*$A$637</f>
        <v>0</v>
      </c>
      <c r="I637" s="16">
        <f>SUM('Daten NWR AS'!H184)/100*$A$637</f>
        <v>0</v>
      </c>
      <c r="J637" s="16">
        <f>SUM('Daten NWR AS'!I184)/100*$A$637</f>
        <v>0</v>
      </c>
      <c r="K637" s="16">
        <f>SUM('Daten NWR AS'!J184)/100*$A$637</f>
        <v>0</v>
      </c>
      <c r="L637" s="16">
        <f>SUM('Daten NWR AS'!K184)/100*$A$637</f>
        <v>0</v>
      </c>
      <c r="M637" s="16">
        <f>SUM('Daten NWR AS'!L184)/100*$A$637</f>
        <v>0</v>
      </c>
      <c r="N637" s="16">
        <f>SUM('Daten NWR AS'!M184)/100*$A$637</f>
        <v>0</v>
      </c>
      <c r="O637" s="16">
        <f>SUM('Daten NWR AS'!N184)/100*$A$637</f>
        <v>0</v>
      </c>
      <c r="P637" s="16">
        <f>SUM('Daten NWR AS'!O184)/100*$A$637</f>
        <v>0</v>
      </c>
      <c r="Q637" s="16">
        <f>SUM('Daten NWR AS'!P184)/100*$A$637</f>
        <v>0</v>
      </c>
      <c r="R637" s="16">
        <f>SUM('Daten NWR AS'!Q184)/100*$A$637</f>
        <v>0</v>
      </c>
      <c r="S637" s="16">
        <f>SUM('Daten NWR AS'!R184)/100*$A$637</f>
        <v>0</v>
      </c>
      <c r="T637" s="16">
        <f>SUM('Daten NWR AS'!S184)/100*$A$637</f>
        <v>0</v>
      </c>
      <c r="U637" s="16">
        <f>SUM('Daten NWR AS'!T184)/100*$A$637</f>
        <v>0</v>
      </c>
      <c r="V637" s="16">
        <f>SUM('Daten NWR AS'!U184)/100*$A$637</f>
        <v>0</v>
      </c>
      <c r="W637" s="16">
        <f>SUM('Daten NWR AS'!V184)/100*$A$637</f>
        <v>0</v>
      </c>
      <c r="X637" s="16">
        <f>SUM('Daten NWR AS'!W184)/100*$A$637</f>
        <v>0</v>
      </c>
    </row>
    <row r="638" spans="1:24" x14ac:dyDescent="0.25">
      <c r="A638" s="25">
        <v>0</v>
      </c>
      <c r="B638" s="70" t="str">
        <f>'Daten NWR AS'!A185</f>
        <v>Gemüse, Gemüseerzeugnisse</v>
      </c>
      <c r="C638" s="79" t="str">
        <f>'Daten NWR AS'!B185</f>
        <v>Lupinenschrot</v>
      </c>
      <c r="D638" s="16">
        <f>SUM('Daten NWR AS'!C185)/100*$A$638</f>
        <v>0</v>
      </c>
      <c r="E638" s="16">
        <f>SUM('Daten NWR AS'!D185)/100*$A$638</f>
        <v>0</v>
      </c>
      <c r="F638" s="16">
        <f>SUM('Daten NWR AS'!E185)/100*$A$638</f>
        <v>0</v>
      </c>
      <c r="G638" s="16">
        <f>SUM('Daten NWR AS'!F185)/100*$A$638</f>
        <v>0</v>
      </c>
      <c r="H638" s="16">
        <f>SUM('Daten NWR AS'!G185)/100*$A$638</f>
        <v>0</v>
      </c>
      <c r="I638" s="16">
        <f>SUM('Daten NWR AS'!H185)/100*$A$638</f>
        <v>0</v>
      </c>
      <c r="J638" s="16">
        <f>SUM('Daten NWR AS'!I185)/100*$A$638</f>
        <v>0</v>
      </c>
      <c r="K638" s="16">
        <f>SUM('Daten NWR AS'!J185)/100*$A$638</f>
        <v>0</v>
      </c>
      <c r="L638" s="16">
        <f>SUM('Daten NWR AS'!K185)/100*$A$638</f>
        <v>0</v>
      </c>
      <c r="M638" s="16">
        <f>SUM('Daten NWR AS'!L185)/100*$A$638</f>
        <v>0</v>
      </c>
      <c r="N638" s="16">
        <f>SUM('Daten NWR AS'!M185)/100*$A$638</f>
        <v>0</v>
      </c>
      <c r="O638" s="16">
        <f>SUM('Daten NWR AS'!N185)/100*$A$638</f>
        <v>0</v>
      </c>
      <c r="P638" s="16">
        <f>SUM('Daten NWR AS'!O185)/100*$A$638</f>
        <v>0</v>
      </c>
      <c r="Q638" s="16">
        <f>SUM('Daten NWR AS'!P185)/100*$A$638</f>
        <v>0</v>
      </c>
      <c r="R638" s="16">
        <f>SUM('Daten NWR AS'!Q185)/100*$A$638</f>
        <v>0</v>
      </c>
      <c r="S638" s="16">
        <f>SUM('Daten NWR AS'!R185)/100*$A$638</f>
        <v>0</v>
      </c>
      <c r="T638" s="16">
        <f>SUM('Daten NWR AS'!S185)/100*$A$638</f>
        <v>0</v>
      </c>
      <c r="U638" s="16">
        <f>SUM('Daten NWR AS'!T185)/100*$A$638</f>
        <v>0</v>
      </c>
      <c r="V638" s="16">
        <f>SUM('Daten NWR AS'!U185)/100*$A$638</f>
        <v>0</v>
      </c>
      <c r="W638" s="16">
        <f>SUM('Daten NWR AS'!V185)/100*$A$638</f>
        <v>0</v>
      </c>
      <c r="X638" s="16">
        <f>SUM('Daten NWR AS'!W185)/100*$A$638</f>
        <v>0</v>
      </c>
    </row>
    <row r="639" spans="1:24" x14ac:dyDescent="0.25">
      <c r="A639" s="25">
        <v>0</v>
      </c>
      <c r="B639" s="70" t="str">
        <f>'Daten NWR AS'!A186</f>
        <v>Gemüse, Gemüseerzeugnisse</v>
      </c>
      <c r="C639" s="79" t="str">
        <f>'Daten NWR AS'!B186</f>
        <v>Mangold frisch</v>
      </c>
      <c r="D639" s="16">
        <f>SUM('Daten NWR AS'!C186)/100*$A$639</f>
        <v>0</v>
      </c>
      <c r="E639" s="16">
        <f>SUM('Daten NWR AS'!D186)/100*$A$639</f>
        <v>0</v>
      </c>
      <c r="F639" s="16">
        <f>SUM('Daten NWR AS'!E186)/100*$A$639</f>
        <v>0</v>
      </c>
      <c r="G639" s="16">
        <f>SUM('Daten NWR AS'!F186)/100*$A$639</f>
        <v>0</v>
      </c>
      <c r="H639" s="16">
        <f>SUM('Daten NWR AS'!G186)/100*$A$639</f>
        <v>0</v>
      </c>
      <c r="I639" s="16">
        <f>SUM('Daten NWR AS'!H186)/100*$A$639</f>
        <v>0</v>
      </c>
      <c r="J639" s="16">
        <f>SUM('Daten NWR AS'!I186)/100*$A$639</f>
        <v>0</v>
      </c>
      <c r="K639" s="16">
        <f>SUM('Daten NWR AS'!J186)/100*$A$639</f>
        <v>0</v>
      </c>
      <c r="L639" s="16">
        <f>SUM('Daten NWR AS'!K186)/100*$A$639</f>
        <v>0</v>
      </c>
      <c r="M639" s="16">
        <f>SUM('Daten NWR AS'!L186)/100*$A$639</f>
        <v>0</v>
      </c>
      <c r="N639" s="16">
        <f>SUM('Daten NWR AS'!M186)/100*$A$639</f>
        <v>0</v>
      </c>
      <c r="O639" s="16">
        <f>SUM('Daten NWR AS'!N186)/100*$A$639</f>
        <v>0</v>
      </c>
      <c r="P639" s="16">
        <f>SUM('Daten NWR AS'!O186)/100*$A$639</f>
        <v>0</v>
      </c>
      <c r="Q639" s="16">
        <f>SUM('Daten NWR AS'!P186)/100*$A$639</f>
        <v>0</v>
      </c>
      <c r="R639" s="16">
        <f>SUM('Daten NWR AS'!Q186)/100*$A$639</f>
        <v>0</v>
      </c>
      <c r="S639" s="16">
        <f>SUM('Daten NWR AS'!R186)/100*$A$639</f>
        <v>0</v>
      </c>
      <c r="T639" s="16">
        <f>SUM('Daten NWR AS'!S186)/100*$A$639</f>
        <v>0</v>
      </c>
      <c r="U639" s="16">
        <f>SUM('Daten NWR AS'!T186)/100*$A$639</f>
        <v>0</v>
      </c>
      <c r="V639" s="16">
        <f>SUM('Daten NWR AS'!U186)/100*$A$639</f>
        <v>0</v>
      </c>
      <c r="W639" s="16">
        <f>SUM('Daten NWR AS'!V186)/100*$A$639</f>
        <v>0</v>
      </c>
      <c r="X639" s="16">
        <f>SUM('Daten NWR AS'!W186)/100*$A$639</f>
        <v>0</v>
      </c>
    </row>
    <row r="640" spans="1:24" x14ac:dyDescent="0.25">
      <c r="A640" s="25">
        <v>0</v>
      </c>
      <c r="B640" s="70" t="str">
        <f>'Daten NWR AS'!A187</f>
        <v>Gemüse, Gemüseerzeugnisse</v>
      </c>
      <c r="C640" s="79" t="str">
        <f>'Daten NWR AS'!B187</f>
        <v>Mangold frisch gegart</v>
      </c>
      <c r="D640" s="16">
        <f>SUM('Daten NWR AS'!C187)/100*$A$640</f>
        <v>0</v>
      </c>
      <c r="E640" s="16">
        <f>SUM('Daten NWR AS'!D187)/100*$A$640</f>
        <v>0</v>
      </c>
      <c r="F640" s="16">
        <f>SUM('Daten NWR AS'!E187)/100*$A$640</f>
        <v>0</v>
      </c>
      <c r="G640" s="16">
        <f>SUM('Daten NWR AS'!F187)/100*$A$640</f>
        <v>0</v>
      </c>
      <c r="H640" s="16">
        <f>SUM('Daten NWR AS'!G187)/100*$A$640</f>
        <v>0</v>
      </c>
      <c r="I640" s="16">
        <f>SUM('Daten NWR AS'!H187)/100*$A$640</f>
        <v>0</v>
      </c>
      <c r="J640" s="16">
        <f>SUM('Daten NWR AS'!I187)/100*$A$640</f>
        <v>0</v>
      </c>
      <c r="K640" s="16">
        <f>SUM('Daten NWR AS'!J187)/100*$A$640</f>
        <v>0</v>
      </c>
      <c r="L640" s="16">
        <f>SUM('Daten NWR AS'!K187)/100*$A$640</f>
        <v>0</v>
      </c>
      <c r="M640" s="16">
        <f>SUM('Daten NWR AS'!L187)/100*$A$640</f>
        <v>0</v>
      </c>
      <c r="N640" s="16">
        <f>SUM('Daten NWR AS'!M187)/100*$A$640</f>
        <v>0</v>
      </c>
      <c r="O640" s="16">
        <f>SUM('Daten NWR AS'!N187)/100*$A$640</f>
        <v>0</v>
      </c>
      <c r="P640" s="16">
        <f>SUM('Daten NWR AS'!O187)/100*$A$640</f>
        <v>0</v>
      </c>
      <c r="Q640" s="16">
        <f>SUM('Daten NWR AS'!P187)/100*$A$640</f>
        <v>0</v>
      </c>
      <c r="R640" s="16">
        <f>SUM('Daten NWR AS'!Q187)/100*$A$640</f>
        <v>0</v>
      </c>
      <c r="S640" s="16">
        <f>SUM('Daten NWR AS'!R187)/100*$A$640</f>
        <v>0</v>
      </c>
      <c r="T640" s="16">
        <f>SUM('Daten NWR AS'!S187)/100*$A$640</f>
        <v>0</v>
      </c>
      <c r="U640" s="16">
        <f>SUM('Daten NWR AS'!T187)/100*$A$640</f>
        <v>0</v>
      </c>
      <c r="V640" s="16">
        <f>SUM('Daten NWR AS'!U187)/100*$A$640</f>
        <v>0</v>
      </c>
      <c r="W640" s="16">
        <f>SUM('Daten NWR AS'!V187)/100*$A$640</f>
        <v>0</v>
      </c>
      <c r="X640" s="16">
        <f>SUM('Daten NWR AS'!W187)/100*$A$640</f>
        <v>0</v>
      </c>
    </row>
    <row r="641" spans="1:24" x14ac:dyDescent="0.25">
      <c r="A641" s="25">
        <v>0</v>
      </c>
      <c r="B641" s="70" t="str">
        <f>'Daten NWR AS'!A188</f>
        <v>Gemüse, Gemüseerzeugnisse</v>
      </c>
      <c r="C641" s="79" t="str">
        <f>'Daten NWR AS'!B188</f>
        <v>Meerrettich frisch</v>
      </c>
      <c r="D641" s="16">
        <f>SUM('Daten NWR AS'!C188)/100*$A$641</f>
        <v>0</v>
      </c>
      <c r="E641" s="16">
        <f>SUM('Daten NWR AS'!D188)/100*$A$641</f>
        <v>0</v>
      </c>
      <c r="F641" s="16">
        <f>SUM('Daten NWR AS'!E188)/100*$A$641</f>
        <v>0</v>
      </c>
      <c r="G641" s="16">
        <f>SUM('Daten NWR AS'!F188)/100*$A$641</f>
        <v>0</v>
      </c>
      <c r="H641" s="16">
        <f>SUM('Daten NWR AS'!G188)/100*$A$641</f>
        <v>0</v>
      </c>
      <c r="I641" s="16">
        <f>SUM('Daten NWR AS'!H188)/100*$A$641</f>
        <v>0</v>
      </c>
      <c r="J641" s="16">
        <f>SUM('Daten NWR AS'!I188)/100*$A$641</f>
        <v>0</v>
      </c>
      <c r="K641" s="16">
        <f>SUM('Daten NWR AS'!J188)/100*$A$641</f>
        <v>0</v>
      </c>
      <c r="L641" s="16">
        <f>SUM('Daten NWR AS'!K188)/100*$A$641</f>
        <v>0</v>
      </c>
      <c r="M641" s="16">
        <f>SUM('Daten NWR AS'!L188)/100*$A$641</f>
        <v>0</v>
      </c>
      <c r="N641" s="16">
        <f>SUM('Daten NWR AS'!M188)/100*$A$641</f>
        <v>0</v>
      </c>
      <c r="O641" s="16">
        <f>SUM('Daten NWR AS'!N188)/100*$A$641</f>
        <v>0</v>
      </c>
      <c r="P641" s="16">
        <f>SUM('Daten NWR AS'!O188)/100*$A$641</f>
        <v>0</v>
      </c>
      <c r="Q641" s="16">
        <f>SUM('Daten NWR AS'!P188)/100*$A$641</f>
        <v>0</v>
      </c>
      <c r="R641" s="16">
        <f>SUM('Daten NWR AS'!Q188)/100*$A$641</f>
        <v>0</v>
      </c>
      <c r="S641" s="16">
        <f>SUM('Daten NWR AS'!R188)/100*$A$641</f>
        <v>0</v>
      </c>
      <c r="T641" s="16">
        <f>SUM('Daten NWR AS'!S188)/100*$A$641</f>
        <v>0</v>
      </c>
      <c r="U641" s="16">
        <f>SUM('Daten NWR AS'!T188)/100*$A$641</f>
        <v>0</v>
      </c>
      <c r="V641" s="16">
        <f>SUM('Daten NWR AS'!U188)/100*$A$641</f>
        <v>0</v>
      </c>
      <c r="W641" s="16">
        <f>SUM('Daten NWR AS'!V188)/100*$A$641</f>
        <v>0</v>
      </c>
      <c r="X641" s="16">
        <f>SUM('Daten NWR AS'!W188)/100*$A$641</f>
        <v>0</v>
      </c>
    </row>
    <row r="642" spans="1:24" x14ac:dyDescent="0.25">
      <c r="A642" s="25">
        <v>0</v>
      </c>
      <c r="B642" s="70" t="str">
        <f>'Daten NWR AS'!A189</f>
        <v>Gemüse, Gemüseerzeugnisse</v>
      </c>
      <c r="C642" s="79" t="str">
        <f>'Daten NWR AS'!B189</f>
        <v>Mungobohnen reif frisch</v>
      </c>
      <c r="D642" s="16">
        <f>SUM('Daten NWR AS'!C189)/100*$A$642</f>
        <v>0</v>
      </c>
      <c r="E642" s="16">
        <f>SUM('Daten NWR AS'!D189)/100*$A$642</f>
        <v>0</v>
      </c>
      <c r="F642" s="16">
        <f>SUM('Daten NWR AS'!E189)/100*$A$642</f>
        <v>0</v>
      </c>
      <c r="G642" s="16">
        <f>SUM('Daten NWR AS'!F189)/100*$A$642</f>
        <v>0</v>
      </c>
      <c r="H642" s="16">
        <f>SUM('Daten NWR AS'!G189)/100*$A$642</f>
        <v>0</v>
      </c>
      <c r="I642" s="16">
        <f>SUM('Daten NWR AS'!H189)/100*$A$642</f>
        <v>0</v>
      </c>
      <c r="J642" s="16">
        <f>SUM('Daten NWR AS'!I189)/100*$A$642</f>
        <v>0</v>
      </c>
      <c r="K642" s="16">
        <f>SUM('Daten NWR AS'!J189)/100*$A$642</f>
        <v>0</v>
      </c>
      <c r="L642" s="16">
        <f>SUM('Daten NWR AS'!K189)/100*$A$642</f>
        <v>0</v>
      </c>
      <c r="M642" s="16">
        <f>SUM('Daten NWR AS'!L189)/100*$A$642</f>
        <v>0</v>
      </c>
      <c r="N642" s="16">
        <f>SUM('Daten NWR AS'!M189)/100*$A$642</f>
        <v>0</v>
      </c>
      <c r="O642" s="16">
        <f>SUM('Daten NWR AS'!N189)/100*$A$642</f>
        <v>0</v>
      </c>
      <c r="P642" s="16">
        <f>SUM('Daten NWR AS'!O189)/100*$A$642</f>
        <v>0</v>
      </c>
      <c r="Q642" s="16">
        <f>SUM('Daten NWR AS'!P189)/100*$A$642</f>
        <v>0</v>
      </c>
      <c r="R642" s="16">
        <f>SUM('Daten NWR AS'!Q189)/100*$A$642</f>
        <v>0</v>
      </c>
      <c r="S642" s="16">
        <f>SUM('Daten NWR AS'!R189)/100*$A$642</f>
        <v>0</v>
      </c>
      <c r="T642" s="16">
        <f>SUM('Daten NWR AS'!S189)/100*$A$642</f>
        <v>0</v>
      </c>
      <c r="U642" s="16">
        <f>SUM('Daten NWR AS'!T189)/100*$A$642</f>
        <v>0</v>
      </c>
      <c r="V642" s="16">
        <f>SUM('Daten NWR AS'!U189)/100*$A$642</f>
        <v>0</v>
      </c>
      <c r="W642" s="16">
        <f>SUM('Daten NWR AS'!V189)/100*$A$642</f>
        <v>0</v>
      </c>
      <c r="X642" s="16">
        <f>SUM('Daten NWR AS'!W189)/100*$A$642</f>
        <v>0</v>
      </c>
    </row>
    <row r="643" spans="1:24" x14ac:dyDescent="0.25">
      <c r="A643" s="25">
        <v>0</v>
      </c>
      <c r="B643" s="70" t="str">
        <f>'Daten NWR AS'!A190</f>
        <v>Gemüse, Gemüseerzeugnisse</v>
      </c>
      <c r="C643" s="79" t="str">
        <f>'Daten NWR AS'!B190</f>
        <v>Petersilienblatt frisch</v>
      </c>
      <c r="D643" s="16">
        <f>SUM('Daten NWR AS'!C190)/100*$A$643</f>
        <v>0</v>
      </c>
      <c r="E643" s="16">
        <f>SUM('Daten NWR AS'!D190)/100*$A$643</f>
        <v>0</v>
      </c>
      <c r="F643" s="16">
        <f>SUM('Daten NWR AS'!E190)/100*$A$643</f>
        <v>0</v>
      </c>
      <c r="G643" s="16">
        <f>SUM('Daten NWR AS'!F190)/100*$A$643</f>
        <v>0</v>
      </c>
      <c r="H643" s="16">
        <f>SUM('Daten NWR AS'!G190)/100*$A$643</f>
        <v>0</v>
      </c>
      <c r="I643" s="16">
        <f>SUM('Daten NWR AS'!H190)/100*$A$643</f>
        <v>0</v>
      </c>
      <c r="J643" s="16">
        <f>SUM('Daten NWR AS'!I190)/100*$A$643</f>
        <v>0</v>
      </c>
      <c r="K643" s="16">
        <f>SUM('Daten NWR AS'!J190)/100*$A$643</f>
        <v>0</v>
      </c>
      <c r="L643" s="16">
        <f>SUM('Daten NWR AS'!K190)/100*$A$643</f>
        <v>0</v>
      </c>
      <c r="M643" s="16">
        <f>SUM('Daten NWR AS'!L190)/100*$A$643</f>
        <v>0</v>
      </c>
      <c r="N643" s="16">
        <f>SUM('Daten NWR AS'!M190)/100*$A$643</f>
        <v>0</v>
      </c>
      <c r="O643" s="16">
        <f>SUM('Daten NWR AS'!N190)/100*$A$643</f>
        <v>0</v>
      </c>
      <c r="P643" s="16">
        <f>SUM('Daten NWR AS'!O190)/100*$A$643</f>
        <v>0</v>
      </c>
      <c r="Q643" s="16">
        <f>SUM('Daten NWR AS'!P190)/100*$A$643</f>
        <v>0</v>
      </c>
      <c r="R643" s="16">
        <f>SUM('Daten NWR AS'!Q190)/100*$A$643</f>
        <v>0</v>
      </c>
      <c r="S643" s="16">
        <f>SUM('Daten NWR AS'!R190)/100*$A$643</f>
        <v>0</v>
      </c>
      <c r="T643" s="16">
        <f>SUM('Daten NWR AS'!S190)/100*$A$643</f>
        <v>0</v>
      </c>
      <c r="U643" s="16">
        <f>SUM('Daten NWR AS'!T190)/100*$A$643</f>
        <v>0</v>
      </c>
      <c r="V643" s="16">
        <f>SUM('Daten NWR AS'!U190)/100*$A$643</f>
        <v>0</v>
      </c>
      <c r="W643" s="16">
        <f>SUM('Daten NWR AS'!V190)/100*$A$643</f>
        <v>0</v>
      </c>
      <c r="X643" s="16">
        <f>SUM('Daten NWR AS'!W190)/100*$A$643</f>
        <v>0</v>
      </c>
    </row>
    <row r="644" spans="1:24" x14ac:dyDescent="0.25">
      <c r="A644" s="25">
        <v>0</v>
      </c>
      <c r="B644" s="70" t="str">
        <f>'Daten NWR AS'!A191</f>
        <v>Gemüse, Gemüseerzeugnisse</v>
      </c>
      <c r="C644" s="79" t="str">
        <f>'Daten NWR AS'!B191</f>
        <v>Petersilienblatt frisch</v>
      </c>
      <c r="D644" s="16">
        <f>SUM('Daten NWR AS'!C191)/100*$A$644</f>
        <v>0</v>
      </c>
      <c r="E644" s="16">
        <f>SUM('Daten NWR AS'!D191)/100*$A$644</f>
        <v>0</v>
      </c>
      <c r="F644" s="16">
        <f>SUM('Daten NWR AS'!E191)/100*$A$644</f>
        <v>0</v>
      </c>
      <c r="G644" s="16">
        <f>SUM('Daten NWR AS'!F191)/100*$A$644</f>
        <v>0</v>
      </c>
      <c r="H644" s="16">
        <f>SUM('Daten NWR AS'!G191)/100*$A$644</f>
        <v>0</v>
      </c>
      <c r="I644" s="16">
        <f>SUM('Daten NWR AS'!H191)/100*$A$644</f>
        <v>0</v>
      </c>
      <c r="J644" s="16">
        <f>SUM('Daten NWR AS'!I191)/100*$A$644</f>
        <v>0</v>
      </c>
      <c r="K644" s="16">
        <f>SUM('Daten NWR AS'!J191)/100*$A$644</f>
        <v>0</v>
      </c>
      <c r="L644" s="16">
        <f>SUM('Daten NWR AS'!K191)/100*$A$644</f>
        <v>0</v>
      </c>
      <c r="M644" s="16">
        <f>SUM('Daten NWR AS'!L191)/100*$A$644</f>
        <v>0</v>
      </c>
      <c r="N644" s="16">
        <f>SUM('Daten NWR AS'!M191)/100*$A$644</f>
        <v>0</v>
      </c>
      <c r="O644" s="16">
        <f>SUM('Daten NWR AS'!N191)/100*$A$644</f>
        <v>0</v>
      </c>
      <c r="P644" s="16">
        <f>SUM('Daten NWR AS'!O191)/100*$A$644</f>
        <v>0</v>
      </c>
      <c r="Q644" s="16">
        <f>SUM('Daten NWR AS'!P191)/100*$A$644</f>
        <v>0</v>
      </c>
      <c r="R644" s="16">
        <f>SUM('Daten NWR AS'!Q191)/100*$A$644</f>
        <v>0</v>
      </c>
      <c r="S644" s="16">
        <f>SUM('Daten NWR AS'!R191)/100*$A$644</f>
        <v>0</v>
      </c>
      <c r="T644" s="16">
        <f>SUM('Daten NWR AS'!S191)/100*$A$644</f>
        <v>0</v>
      </c>
      <c r="U644" s="16">
        <f>SUM('Daten NWR AS'!T191)/100*$A$644</f>
        <v>0</v>
      </c>
      <c r="V644" s="16">
        <f>SUM('Daten NWR AS'!U191)/100*$A$644</f>
        <v>0</v>
      </c>
      <c r="W644" s="16">
        <f>SUM('Daten NWR AS'!V191)/100*$A$644</f>
        <v>0</v>
      </c>
      <c r="X644" s="16">
        <f>SUM('Daten NWR AS'!W191)/100*$A$644</f>
        <v>0</v>
      </c>
    </row>
    <row r="645" spans="1:24" x14ac:dyDescent="0.25">
      <c r="A645" s="25">
        <v>0</v>
      </c>
      <c r="B645" s="70" t="str">
        <f>'Daten NWR AS'!A192</f>
        <v>Gemüse, Gemüseerzeugnisse</v>
      </c>
      <c r="C645" s="79" t="str">
        <f>'Daten NWR AS'!B192</f>
        <v>Radieschen frisch</v>
      </c>
      <c r="D645" s="16">
        <f>SUM('Daten NWR AS'!C192)/100*$A$645</f>
        <v>0</v>
      </c>
      <c r="E645" s="16">
        <f>SUM('Daten NWR AS'!D192)/100*$A$645</f>
        <v>0</v>
      </c>
      <c r="F645" s="16">
        <f>SUM('Daten NWR AS'!E192)/100*$A$645</f>
        <v>0</v>
      </c>
      <c r="G645" s="16">
        <f>SUM('Daten NWR AS'!F192)/100*$A$645</f>
        <v>0</v>
      </c>
      <c r="H645" s="16">
        <f>SUM('Daten NWR AS'!G192)/100*$A$645</f>
        <v>0</v>
      </c>
      <c r="I645" s="16">
        <f>SUM('Daten NWR AS'!H192)/100*$A$645</f>
        <v>0</v>
      </c>
      <c r="J645" s="16">
        <f>SUM('Daten NWR AS'!I192)/100*$A$645</f>
        <v>0</v>
      </c>
      <c r="K645" s="16">
        <f>SUM('Daten NWR AS'!J192)/100*$A$645</f>
        <v>0</v>
      </c>
      <c r="L645" s="16">
        <f>SUM('Daten NWR AS'!K192)/100*$A$645</f>
        <v>0</v>
      </c>
      <c r="M645" s="16">
        <f>SUM('Daten NWR AS'!L192)/100*$A$645</f>
        <v>0</v>
      </c>
      <c r="N645" s="16">
        <f>SUM('Daten NWR AS'!M192)/100*$A$645</f>
        <v>0</v>
      </c>
      <c r="O645" s="16">
        <f>SUM('Daten NWR AS'!N192)/100*$A$645</f>
        <v>0</v>
      </c>
      <c r="P645" s="16">
        <f>SUM('Daten NWR AS'!O192)/100*$A$645</f>
        <v>0</v>
      </c>
      <c r="Q645" s="16">
        <f>SUM('Daten NWR AS'!P192)/100*$A$645</f>
        <v>0</v>
      </c>
      <c r="R645" s="16">
        <f>SUM('Daten NWR AS'!Q192)/100*$A$645</f>
        <v>0</v>
      </c>
      <c r="S645" s="16">
        <f>SUM('Daten NWR AS'!R192)/100*$A$645</f>
        <v>0</v>
      </c>
      <c r="T645" s="16">
        <f>SUM('Daten NWR AS'!S192)/100*$A$645</f>
        <v>0</v>
      </c>
      <c r="U645" s="16">
        <f>SUM('Daten NWR AS'!T192)/100*$A$645</f>
        <v>0</v>
      </c>
      <c r="V645" s="16">
        <f>SUM('Daten NWR AS'!U192)/100*$A$645</f>
        <v>0</v>
      </c>
      <c r="W645" s="16">
        <f>SUM('Daten NWR AS'!V192)/100*$A$645</f>
        <v>0</v>
      </c>
      <c r="X645" s="16">
        <f>SUM('Daten NWR AS'!W192)/100*$A$645</f>
        <v>0</v>
      </c>
    </row>
    <row r="646" spans="1:24" x14ac:dyDescent="0.25">
      <c r="A646" s="25">
        <v>0</v>
      </c>
      <c r="B646" s="70" t="str">
        <f>'Daten NWR AS'!A193</f>
        <v>Gemüse, Gemüseerzeugnisse</v>
      </c>
      <c r="C646" s="79" t="str">
        <f>'Daten NWR AS'!B193</f>
        <v>Rettich weiss frisch</v>
      </c>
      <c r="D646" s="16">
        <f>SUM('Daten NWR AS'!C193)/100*$A$646</f>
        <v>0</v>
      </c>
      <c r="E646" s="16">
        <f>SUM('Daten NWR AS'!D193)/100*$A$646</f>
        <v>0</v>
      </c>
      <c r="F646" s="16">
        <f>SUM('Daten NWR AS'!E193)/100*$A$646</f>
        <v>0</v>
      </c>
      <c r="G646" s="16">
        <f>SUM('Daten NWR AS'!F193)/100*$A$646</f>
        <v>0</v>
      </c>
      <c r="H646" s="16">
        <f>SUM('Daten NWR AS'!G193)/100*$A$646</f>
        <v>0</v>
      </c>
      <c r="I646" s="16">
        <f>SUM('Daten NWR AS'!H193)/100*$A$646</f>
        <v>0</v>
      </c>
      <c r="J646" s="16">
        <f>SUM('Daten NWR AS'!I193)/100*$A$646</f>
        <v>0</v>
      </c>
      <c r="K646" s="16">
        <f>SUM('Daten NWR AS'!J193)/100*$A$646</f>
        <v>0</v>
      </c>
      <c r="L646" s="16">
        <f>SUM('Daten NWR AS'!K193)/100*$A$646</f>
        <v>0</v>
      </c>
      <c r="M646" s="16">
        <f>SUM('Daten NWR AS'!L193)/100*$A$646</f>
        <v>0</v>
      </c>
      <c r="N646" s="16">
        <f>SUM('Daten NWR AS'!M193)/100*$A$646</f>
        <v>0</v>
      </c>
      <c r="O646" s="16">
        <f>SUM('Daten NWR AS'!N193)/100*$A$646</f>
        <v>0</v>
      </c>
      <c r="P646" s="16">
        <f>SUM('Daten NWR AS'!O193)/100*$A$646</f>
        <v>0</v>
      </c>
      <c r="Q646" s="16">
        <f>SUM('Daten NWR AS'!P193)/100*$A$646</f>
        <v>0</v>
      </c>
      <c r="R646" s="16">
        <f>SUM('Daten NWR AS'!Q193)/100*$A$646</f>
        <v>0</v>
      </c>
      <c r="S646" s="16">
        <f>SUM('Daten NWR AS'!R193)/100*$A$646</f>
        <v>0</v>
      </c>
      <c r="T646" s="16">
        <f>SUM('Daten NWR AS'!S193)/100*$A$646</f>
        <v>0</v>
      </c>
      <c r="U646" s="16">
        <f>SUM('Daten NWR AS'!T193)/100*$A$646</f>
        <v>0</v>
      </c>
      <c r="V646" s="16">
        <f>SUM('Daten NWR AS'!U193)/100*$A$646</f>
        <v>0</v>
      </c>
      <c r="W646" s="16">
        <f>SUM('Daten NWR AS'!V193)/100*$A$646</f>
        <v>0</v>
      </c>
      <c r="X646" s="16">
        <f>SUM('Daten NWR AS'!W193)/100*$A$646</f>
        <v>0</v>
      </c>
    </row>
    <row r="647" spans="1:24" x14ac:dyDescent="0.25">
      <c r="A647" s="25">
        <v>0</v>
      </c>
      <c r="B647" s="70" t="str">
        <f>'Daten NWR AS'!A194</f>
        <v>Gemüse, Gemüseerzeugnisse</v>
      </c>
      <c r="C647" s="79" t="str">
        <f>'Daten NWR AS'!B194</f>
        <v>Romanesco (Minarettkohl) roh</v>
      </c>
      <c r="D647" s="16">
        <f>SUM('Daten NWR AS'!C194)/100*$A$647</f>
        <v>0</v>
      </c>
      <c r="E647" s="16">
        <f>SUM('Daten NWR AS'!D194)/100*$A$647</f>
        <v>0</v>
      </c>
      <c r="F647" s="16">
        <f>SUM('Daten NWR AS'!E194)/100*$A$647</f>
        <v>0</v>
      </c>
      <c r="G647" s="16">
        <f>SUM('Daten NWR AS'!F194)/100*$A$647</f>
        <v>0</v>
      </c>
      <c r="H647" s="16">
        <f>SUM('Daten NWR AS'!G194)/100*$A$647</f>
        <v>0</v>
      </c>
      <c r="I647" s="16">
        <f>SUM('Daten NWR AS'!H194)/100*$A$647</f>
        <v>0</v>
      </c>
      <c r="J647" s="16">
        <f>SUM('Daten NWR AS'!I194)/100*$A$647</f>
        <v>0</v>
      </c>
      <c r="K647" s="16">
        <f>SUM('Daten NWR AS'!J194)/100*$A$647</f>
        <v>0</v>
      </c>
      <c r="L647" s="16">
        <f>SUM('Daten NWR AS'!K194)/100*$A$647</f>
        <v>0</v>
      </c>
      <c r="M647" s="16">
        <f>SUM('Daten NWR AS'!L194)/100*$A$647</f>
        <v>0</v>
      </c>
      <c r="N647" s="16">
        <f>SUM('Daten NWR AS'!M194)/100*$A$647</f>
        <v>0</v>
      </c>
      <c r="O647" s="16">
        <f>SUM('Daten NWR AS'!N194)/100*$A$647</f>
        <v>0</v>
      </c>
      <c r="P647" s="16">
        <f>SUM('Daten NWR AS'!O194)/100*$A$647</f>
        <v>0</v>
      </c>
      <c r="Q647" s="16">
        <f>SUM('Daten NWR AS'!P194)/100*$A$647</f>
        <v>0</v>
      </c>
      <c r="R647" s="16">
        <f>SUM('Daten NWR AS'!Q194)/100*$A$647</f>
        <v>0</v>
      </c>
      <c r="S647" s="16">
        <f>SUM('Daten NWR AS'!R194)/100*$A$647</f>
        <v>0</v>
      </c>
      <c r="T647" s="16">
        <f>SUM('Daten NWR AS'!S194)/100*$A$647</f>
        <v>0</v>
      </c>
      <c r="U647" s="16">
        <f>SUM('Daten NWR AS'!T194)/100*$A$647</f>
        <v>0</v>
      </c>
      <c r="V647" s="16">
        <f>SUM('Daten NWR AS'!U194)/100*$A$647</f>
        <v>0</v>
      </c>
      <c r="W647" s="16">
        <f>SUM('Daten NWR AS'!V194)/100*$A$647</f>
        <v>0</v>
      </c>
      <c r="X647" s="16">
        <f>SUM('Daten NWR AS'!W194)/100*$A$647</f>
        <v>0</v>
      </c>
    </row>
    <row r="648" spans="1:24" x14ac:dyDescent="0.25">
      <c r="A648" s="25">
        <v>0</v>
      </c>
      <c r="B648" s="70" t="str">
        <f>'Daten NWR AS'!A195</f>
        <v>Gemüse, Gemüseerzeugnisse</v>
      </c>
      <c r="C648" s="79" t="str">
        <f>'Daten NWR AS'!B195</f>
        <v>Rosenkohl frisch</v>
      </c>
      <c r="D648" s="16">
        <f>SUM('Daten NWR AS'!C195)/100*$A$648</f>
        <v>0</v>
      </c>
      <c r="E648" s="16">
        <f>SUM('Daten NWR AS'!D195)/100*$A$648</f>
        <v>0</v>
      </c>
      <c r="F648" s="16">
        <f>SUM('Daten NWR AS'!E195)/100*$A$648</f>
        <v>0</v>
      </c>
      <c r="G648" s="16">
        <f>SUM('Daten NWR AS'!F195)/100*$A$648</f>
        <v>0</v>
      </c>
      <c r="H648" s="16">
        <f>SUM('Daten NWR AS'!G195)/100*$A$648</f>
        <v>0</v>
      </c>
      <c r="I648" s="16">
        <f>SUM('Daten NWR AS'!H195)/100*$A$648</f>
        <v>0</v>
      </c>
      <c r="J648" s="16">
        <f>SUM('Daten NWR AS'!I195)/100*$A$648</f>
        <v>0</v>
      </c>
      <c r="K648" s="16">
        <f>SUM('Daten NWR AS'!J195)/100*$A$648</f>
        <v>0</v>
      </c>
      <c r="L648" s="16">
        <f>SUM('Daten NWR AS'!K195)/100*$A$648</f>
        <v>0</v>
      </c>
      <c r="M648" s="16">
        <f>SUM('Daten NWR AS'!L195)/100*$A$648</f>
        <v>0</v>
      </c>
      <c r="N648" s="16">
        <f>SUM('Daten NWR AS'!M195)/100*$A$648</f>
        <v>0</v>
      </c>
      <c r="O648" s="16">
        <f>SUM('Daten NWR AS'!N195)/100*$A$648</f>
        <v>0</v>
      </c>
      <c r="P648" s="16">
        <f>SUM('Daten NWR AS'!O195)/100*$A$648</f>
        <v>0</v>
      </c>
      <c r="Q648" s="16">
        <f>SUM('Daten NWR AS'!P195)/100*$A$648</f>
        <v>0</v>
      </c>
      <c r="R648" s="16">
        <f>SUM('Daten NWR AS'!Q195)/100*$A$648</f>
        <v>0</v>
      </c>
      <c r="S648" s="16">
        <f>SUM('Daten NWR AS'!R195)/100*$A$648</f>
        <v>0</v>
      </c>
      <c r="T648" s="16">
        <f>SUM('Daten NWR AS'!S195)/100*$A$648</f>
        <v>0</v>
      </c>
      <c r="U648" s="16">
        <f>SUM('Daten NWR AS'!T195)/100*$A$648</f>
        <v>0</v>
      </c>
      <c r="V648" s="16">
        <f>SUM('Daten NWR AS'!U195)/100*$A$648</f>
        <v>0</v>
      </c>
      <c r="W648" s="16">
        <f>SUM('Daten NWR AS'!V195)/100*$A$648</f>
        <v>0</v>
      </c>
      <c r="X648" s="16">
        <f>SUM('Daten NWR AS'!W195)/100*$A$648</f>
        <v>0</v>
      </c>
    </row>
    <row r="649" spans="1:24" x14ac:dyDescent="0.25">
      <c r="A649" s="25">
        <v>0</v>
      </c>
      <c r="B649" s="70" t="str">
        <f>'Daten NWR AS'!A196</f>
        <v>Gemüse, Gemüseerzeugnisse</v>
      </c>
      <c r="C649" s="79" t="str">
        <f>'Daten NWR AS'!B196</f>
        <v>Rosenkohl gegart</v>
      </c>
      <c r="D649" s="16">
        <f>SUM('Daten NWR AS'!C196)/100*$A$649</f>
        <v>0</v>
      </c>
      <c r="E649" s="16">
        <f>SUM('Daten NWR AS'!D196)/100*$A$649</f>
        <v>0</v>
      </c>
      <c r="F649" s="16">
        <f>SUM('Daten NWR AS'!E196)/100*$A$649</f>
        <v>0</v>
      </c>
      <c r="G649" s="16">
        <f>SUM('Daten NWR AS'!F196)/100*$A$649</f>
        <v>0</v>
      </c>
      <c r="H649" s="16">
        <f>SUM('Daten NWR AS'!G196)/100*$A$649</f>
        <v>0</v>
      </c>
      <c r="I649" s="16">
        <f>SUM('Daten NWR AS'!H196)/100*$A$649</f>
        <v>0</v>
      </c>
      <c r="J649" s="16">
        <f>SUM('Daten NWR AS'!I196)/100*$A$649</f>
        <v>0</v>
      </c>
      <c r="K649" s="16">
        <f>SUM('Daten NWR AS'!J196)/100*$A$649</f>
        <v>0</v>
      </c>
      <c r="L649" s="16">
        <f>SUM('Daten NWR AS'!K196)/100*$A$649</f>
        <v>0</v>
      </c>
      <c r="M649" s="16">
        <f>SUM('Daten NWR AS'!L196)/100*$A$649</f>
        <v>0</v>
      </c>
      <c r="N649" s="16">
        <f>SUM('Daten NWR AS'!M196)/100*$A$649</f>
        <v>0</v>
      </c>
      <c r="O649" s="16">
        <f>SUM('Daten NWR AS'!N196)/100*$A$649</f>
        <v>0</v>
      </c>
      <c r="P649" s="16">
        <f>SUM('Daten NWR AS'!O196)/100*$A$649</f>
        <v>0</v>
      </c>
      <c r="Q649" s="16">
        <f>SUM('Daten NWR AS'!P196)/100*$A$649</f>
        <v>0</v>
      </c>
      <c r="R649" s="16">
        <f>SUM('Daten NWR AS'!Q196)/100*$A$649</f>
        <v>0</v>
      </c>
      <c r="S649" s="16">
        <f>SUM('Daten NWR AS'!R196)/100*$A$649</f>
        <v>0</v>
      </c>
      <c r="T649" s="16">
        <f>SUM('Daten NWR AS'!S196)/100*$A$649</f>
        <v>0</v>
      </c>
      <c r="U649" s="16">
        <f>SUM('Daten NWR AS'!T196)/100*$A$649</f>
        <v>0</v>
      </c>
      <c r="V649" s="16">
        <f>SUM('Daten NWR AS'!U196)/100*$A$649</f>
        <v>0</v>
      </c>
      <c r="W649" s="16">
        <f>SUM('Daten NWR AS'!V196)/100*$A$649</f>
        <v>0</v>
      </c>
      <c r="X649" s="16">
        <f>SUM('Daten NWR AS'!W196)/100*$A$649</f>
        <v>0</v>
      </c>
    </row>
    <row r="650" spans="1:24" x14ac:dyDescent="0.25">
      <c r="A650" s="25">
        <v>0</v>
      </c>
      <c r="B650" s="70" t="str">
        <f>'Daten NWR AS'!A197</f>
        <v>Gemüse, Gemüseerzeugnisse</v>
      </c>
      <c r="C650" s="79" t="str">
        <f>'Daten NWR AS'!B197</f>
        <v>Rote Bete gegart</v>
      </c>
      <c r="D650" s="16">
        <f>SUM('Daten NWR AS'!C197)/100*$A$650</f>
        <v>0</v>
      </c>
      <c r="E650" s="16">
        <f>SUM('Daten NWR AS'!D197)/100*$A$650</f>
        <v>0</v>
      </c>
      <c r="F650" s="16">
        <f>SUM('Daten NWR AS'!E197)/100*$A$650</f>
        <v>0</v>
      </c>
      <c r="G650" s="16">
        <f>SUM('Daten NWR AS'!F197)/100*$A$650</f>
        <v>0</v>
      </c>
      <c r="H650" s="16">
        <f>SUM('Daten NWR AS'!G197)/100*$A$650</f>
        <v>0</v>
      </c>
      <c r="I650" s="16">
        <f>SUM('Daten NWR AS'!H197)/100*$A$650</f>
        <v>0</v>
      </c>
      <c r="J650" s="16">
        <f>SUM('Daten NWR AS'!I197)/100*$A$650</f>
        <v>0</v>
      </c>
      <c r="K650" s="16">
        <f>SUM('Daten NWR AS'!J197)/100*$A$650</f>
        <v>0</v>
      </c>
      <c r="L650" s="16">
        <f>SUM('Daten NWR AS'!K197)/100*$A$650</f>
        <v>0</v>
      </c>
      <c r="M650" s="16">
        <f>SUM('Daten NWR AS'!L197)/100*$A$650</f>
        <v>0</v>
      </c>
      <c r="N650" s="16">
        <f>SUM('Daten NWR AS'!M197)/100*$A$650</f>
        <v>0</v>
      </c>
      <c r="O650" s="16">
        <f>SUM('Daten NWR AS'!N197)/100*$A$650</f>
        <v>0</v>
      </c>
      <c r="P650" s="16">
        <f>SUM('Daten NWR AS'!O197)/100*$A$650</f>
        <v>0</v>
      </c>
      <c r="Q650" s="16">
        <f>SUM('Daten NWR AS'!P197)/100*$A$650</f>
        <v>0</v>
      </c>
      <c r="R650" s="16">
        <f>SUM('Daten NWR AS'!Q197)/100*$A$650</f>
        <v>0</v>
      </c>
      <c r="S650" s="16">
        <f>SUM('Daten NWR AS'!R197)/100*$A$650</f>
        <v>0</v>
      </c>
      <c r="T650" s="16">
        <f>SUM('Daten NWR AS'!S197)/100*$A$650</f>
        <v>0</v>
      </c>
      <c r="U650" s="16">
        <f>SUM('Daten NWR AS'!T197)/100*$A$650</f>
        <v>0</v>
      </c>
      <c r="V650" s="16">
        <f>SUM('Daten NWR AS'!U197)/100*$A$650</f>
        <v>0</v>
      </c>
      <c r="W650" s="16">
        <f>SUM('Daten NWR AS'!V197)/100*$A$650</f>
        <v>0</v>
      </c>
      <c r="X650" s="16">
        <f>SUM('Daten NWR AS'!W197)/100*$A$650</f>
        <v>0</v>
      </c>
    </row>
    <row r="651" spans="1:24" x14ac:dyDescent="0.25">
      <c r="A651" s="25">
        <v>0</v>
      </c>
      <c r="B651" s="70" t="str">
        <f>'Daten NWR AS'!A198</f>
        <v>Gemüse, Gemüseerzeugnisse</v>
      </c>
      <c r="C651" s="79" t="str">
        <f>'Daten NWR AS'!B198</f>
        <v>Rotkohl frisch</v>
      </c>
      <c r="D651" s="16">
        <f>SUM('Daten NWR AS'!C198)/100*$A$651</f>
        <v>0</v>
      </c>
      <c r="E651" s="16">
        <f>SUM('Daten NWR AS'!D198)/100*$A$651</f>
        <v>0</v>
      </c>
      <c r="F651" s="16">
        <f>SUM('Daten NWR AS'!E198)/100*$A$651</f>
        <v>0</v>
      </c>
      <c r="G651" s="16">
        <f>SUM('Daten NWR AS'!F198)/100*$A$651</f>
        <v>0</v>
      </c>
      <c r="H651" s="16">
        <f>SUM('Daten NWR AS'!G198)/100*$A$651</f>
        <v>0</v>
      </c>
      <c r="I651" s="16">
        <f>SUM('Daten NWR AS'!H198)/100*$A$651</f>
        <v>0</v>
      </c>
      <c r="J651" s="16">
        <f>SUM('Daten NWR AS'!I198)/100*$A$651</f>
        <v>0</v>
      </c>
      <c r="K651" s="16">
        <f>SUM('Daten NWR AS'!J198)/100*$A$651</f>
        <v>0</v>
      </c>
      <c r="L651" s="16">
        <f>SUM('Daten NWR AS'!K198)/100*$A$651</f>
        <v>0</v>
      </c>
      <c r="M651" s="16">
        <f>SUM('Daten NWR AS'!L198)/100*$A$651</f>
        <v>0</v>
      </c>
      <c r="N651" s="16">
        <f>SUM('Daten NWR AS'!M198)/100*$A$651</f>
        <v>0</v>
      </c>
      <c r="O651" s="16">
        <f>SUM('Daten NWR AS'!N198)/100*$A$651</f>
        <v>0</v>
      </c>
      <c r="P651" s="16">
        <f>SUM('Daten NWR AS'!O198)/100*$A$651</f>
        <v>0</v>
      </c>
      <c r="Q651" s="16">
        <f>SUM('Daten NWR AS'!P198)/100*$A$651</f>
        <v>0</v>
      </c>
      <c r="R651" s="16">
        <f>SUM('Daten NWR AS'!Q198)/100*$A$651</f>
        <v>0</v>
      </c>
      <c r="S651" s="16">
        <f>SUM('Daten NWR AS'!R198)/100*$A$651</f>
        <v>0</v>
      </c>
      <c r="T651" s="16">
        <f>SUM('Daten NWR AS'!S198)/100*$A$651</f>
        <v>0</v>
      </c>
      <c r="U651" s="16">
        <f>SUM('Daten NWR AS'!T198)/100*$A$651</f>
        <v>0</v>
      </c>
      <c r="V651" s="16">
        <f>SUM('Daten NWR AS'!U198)/100*$A$651</f>
        <v>0</v>
      </c>
      <c r="W651" s="16">
        <f>SUM('Daten NWR AS'!V198)/100*$A$651</f>
        <v>0</v>
      </c>
      <c r="X651" s="16">
        <f>SUM('Daten NWR AS'!W198)/100*$A$651</f>
        <v>0</v>
      </c>
    </row>
    <row r="652" spans="1:24" x14ac:dyDescent="0.25">
      <c r="A652" s="25">
        <v>0</v>
      </c>
      <c r="B652" s="70" t="str">
        <f>'Daten NWR AS'!A199</f>
        <v>Gemüse, Gemüseerzeugnisse</v>
      </c>
      <c r="C652" s="79" t="str">
        <f>'Daten NWR AS'!B199</f>
        <v>Rotkohl frisch gegart</v>
      </c>
      <c r="D652" s="16">
        <f>SUM('Daten NWR AS'!C199)/100*$A$652</f>
        <v>0</v>
      </c>
      <c r="E652" s="16">
        <f>SUM('Daten NWR AS'!D199)/100*$A$652</f>
        <v>0</v>
      </c>
      <c r="F652" s="16">
        <f>SUM('Daten NWR AS'!E199)/100*$A$652</f>
        <v>0</v>
      </c>
      <c r="G652" s="16">
        <f>SUM('Daten NWR AS'!F199)/100*$A$652</f>
        <v>0</v>
      </c>
      <c r="H652" s="16">
        <f>SUM('Daten NWR AS'!G199)/100*$A$652</f>
        <v>0</v>
      </c>
      <c r="I652" s="16">
        <f>SUM('Daten NWR AS'!H199)/100*$A$652</f>
        <v>0</v>
      </c>
      <c r="J652" s="16">
        <f>SUM('Daten NWR AS'!I199)/100*$A$652</f>
        <v>0</v>
      </c>
      <c r="K652" s="16">
        <f>SUM('Daten NWR AS'!J199)/100*$A$652</f>
        <v>0</v>
      </c>
      <c r="L652" s="16">
        <f>SUM('Daten NWR AS'!K199)/100*$A$652</f>
        <v>0</v>
      </c>
      <c r="M652" s="16">
        <f>SUM('Daten NWR AS'!L199)/100*$A$652</f>
        <v>0</v>
      </c>
      <c r="N652" s="16">
        <f>SUM('Daten NWR AS'!M199)/100*$A$652</f>
        <v>0</v>
      </c>
      <c r="O652" s="16">
        <f>SUM('Daten NWR AS'!N199)/100*$A$652</f>
        <v>0</v>
      </c>
      <c r="P652" s="16">
        <f>SUM('Daten NWR AS'!O199)/100*$A$652</f>
        <v>0</v>
      </c>
      <c r="Q652" s="16">
        <f>SUM('Daten NWR AS'!P199)/100*$A$652</f>
        <v>0</v>
      </c>
      <c r="R652" s="16">
        <f>SUM('Daten NWR AS'!Q199)/100*$A$652</f>
        <v>0</v>
      </c>
      <c r="S652" s="16">
        <f>SUM('Daten NWR AS'!R199)/100*$A$652</f>
        <v>0</v>
      </c>
      <c r="T652" s="16">
        <f>SUM('Daten NWR AS'!S199)/100*$A$652</f>
        <v>0</v>
      </c>
      <c r="U652" s="16">
        <f>SUM('Daten NWR AS'!T199)/100*$A$652</f>
        <v>0</v>
      </c>
      <c r="V652" s="16">
        <f>SUM('Daten NWR AS'!U199)/100*$A$652</f>
        <v>0</v>
      </c>
      <c r="W652" s="16">
        <f>SUM('Daten NWR AS'!V199)/100*$A$652</f>
        <v>0</v>
      </c>
      <c r="X652" s="16">
        <f>SUM('Daten NWR AS'!W199)/100*$A$652</f>
        <v>0</v>
      </c>
    </row>
    <row r="653" spans="1:24" x14ac:dyDescent="0.25">
      <c r="A653" s="25">
        <v>0</v>
      </c>
      <c r="B653" s="70" t="str">
        <f>'Daten NWR AS'!A200</f>
        <v>Gemüse, Gemüseerzeugnisse</v>
      </c>
      <c r="C653" s="79" t="str">
        <f>'Daten NWR AS'!B200</f>
        <v>Sauerkraut (Zubereitung Haushalt)</v>
      </c>
      <c r="D653" s="16">
        <f>SUM('Daten NWR AS'!C200)/100*$A$653</f>
        <v>0</v>
      </c>
      <c r="E653" s="16">
        <f>SUM('Daten NWR AS'!D200)/100*$A$653</f>
        <v>0</v>
      </c>
      <c r="F653" s="16">
        <f>SUM('Daten NWR AS'!E200)/100*$A$653</f>
        <v>0</v>
      </c>
      <c r="G653" s="16">
        <f>SUM('Daten NWR AS'!F200)/100*$A$653</f>
        <v>0</v>
      </c>
      <c r="H653" s="16">
        <f>SUM('Daten NWR AS'!G200)/100*$A$653</f>
        <v>0</v>
      </c>
      <c r="I653" s="16">
        <f>SUM('Daten NWR AS'!H200)/100*$A$653</f>
        <v>0</v>
      </c>
      <c r="J653" s="16">
        <f>SUM('Daten NWR AS'!I200)/100*$A$653</f>
        <v>0</v>
      </c>
      <c r="K653" s="16">
        <f>SUM('Daten NWR AS'!J200)/100*$A$653</f>
        <v>0</v>
      </c>
      <c r="L653" s="16">
        <f>SUM('Daten NWR AS'!K200)/100*$A$653</f>
        <v>0</v>
      </c>
      <c r="M653" s="16">
        <f>SUM('Daten NWR AS'!L200)/100*$A$653</f>
        <v>0</v>
      </c>
      <c r="N653" s="16">
        <f>SUM('Daten NWR AS'!M200)/100*$A$653</f>
        <v>0</v>
      </c>
      <c r="O653" s="16">
        <f>SUM('Daten NWR AS'!N200)/100*$A$653</f>
        <v>0</v>
      </c>
      <c r="P653" s="16">
        <f>SUM('Daten NWR AS'!O200)/100*$A$653</f>
        <v>0</v>
      </c>
      <c r="Q653" s="16">
        <f>SUM('Daten NWR AS'!P200)/100*$A$653</f>
        <v>0</v>
      </c>
      <c r="R653" s="16">
        <f>SUM('Daten NWR AS'!Q200)/100*$A$653</f>
        <v>0</v>
      </c>
      <c r="S653" s="16">
        <f>SUM('Daten NWR AS'!R200)/100*$A$653</f>
        <v>0</v>
      </c>
      <c r="T653" s="16">
        <f>SUM('Daten NWR AS'!S200)/100*$A$653</f>
        <v>0</v>
      </c>
      <c r="U653" s="16">
        <f>SUM('Daten NWR AS'!T200)/100*$A$653</f>
        <v>0</v>
      </c>
      <c r="V653" s="16">
        <f>SUM('Daten NWR AS'!U200)/100*$A$653</f>
        <v>0</v>
      </c>
      <c r="W653" s="16">
        <f>SUM('Daten NWR AS'!V200)/100*$A$653</f>
        <v>0</v>
      </c>
      <c r="X653" s="16">
        <f>SUM('Daten NWR AS'!W200)/100*$A$653</f>
        <v>0</v>
      </c>
    </row>
    <row r="654" spans="1:24" x14ac:dyDescent="0.25">
      <c r="A654" s="25">
        <v>0</v>
      </c>
      <c r="B654" s="70" t="str">
        <f>'Daten NWR AS'!A201</f>
        <v>Gemüse, Gemüseerzeugnisse</v>
      </c>
      <c r="C654" s="79" t="str">
        <f>'Daten NWR AS'!B201</f>
        <v>Schnittlauch frisch</v>
      </c>
      <c r="D654" s="16">
        <f>SUM('Daten NWR AS'!C201)/100*$A$654</f>
        <v>0</v>
      </c>
      <c r="E654" s="16">
        <f>SUM('Daten NWR AS'!D201)/100*$A$654</f>
        <v>0</v>
      </c>
      <c r="F654" s="16">
        <f>SUM('Daten NWR AS'!E201)/100*$A$654</f>
        <v>0</v>
      </c>
      <c r="G654" s="16">
        <f>SUM('Daten NWR AS'!F201)/100*$A$654</f>
        <v>0</v>
      </c>
      <c r="H654" s="16">
        <f>SUM('Daten NWR AS'!G201)/100*$A$654</f>
        <v>0</v>
      </c>
      <c r="I654" s="16">
        <f>SUM('Daten NWR AS'!H201)/100*$A$654</f>
        <v>0</v>
      </c>
      <c r="J654" s="16">
        <f>SUM('Daten NWR AS'!I201)/100*$A$654</f>
        <v>0</v>
      </c>
      <c r="K654" s="16">
        <f>SUM('Daten NWR AS'!J201)/100*$A$654</f>
        <v>0</v>
      </c>
      <c r="L654" s="16">
        <f>SUM('Daten NWR AS'!K201)/100*$A$654</f>
        <v>0</v>
      </c>
      <c r="M654" s="16">
        <f>SUM('Daten NWR AS'!L201)/100*$A$654</f>
        <v>0</v>
      </c>
      <c r="N654" s="16">
        <f>SUM('Daten NWR AS'!M201)/100*$A$654</f>
        <v>0</v>
      </c>
      <c r="O654" s="16">
        <f>SUM('Daten NWR AS'!N201)/100*$A$654</f>
        <v>0</v>
      </c>
      <c r="P654" s="16">
        <f>SUM('Daten NWR AS'!O201)/100*$A$654</f>
        <v>0</v>
      </c>
      <c r="Q654" s="16">
        <f>SUM('Daten NWR AS'!P201)/100*$A$654</f>
        <v>0</v>
      </c>
      <c r="R654" s="16">
        <f>SUM('Daten NWR AS'!Q201)/100*$A$654</f>
        <v>0</v>
      </c>
      <c r="S654" s="16">
        <f>SUM('Daten NWR AS'!R201)/100*$A$654</f>
        <v>0</v>
      </c>
      <c r="T654" s="16">
        <f>SUM('Daten NWR AS'!S201)/100*$A$654</f>
        <v>0</v>
      </c>
      <c r="U654" s="16">
        <f>SUM('Daten NWR AS'!T201)/100*$A$654</f>
        <v>0</v>
      </c>
      <c r="V654" s="16">
        <f>SUM('Daten NWR AS'!U201)/100*$A$654</f>
        <v>0</v>
      </c>
      <c r="W654" s="16">
        <f>SUM('Daten NWR AS'!V201)/100*$A$654</f>
        <v>0</v>
      </c>
      <c r="X654" s="16">
        <f>SUM('Daten NWR AS'!W201)/100*$A$654</f>
        <v>0</v>
      </c>
    </row>
    <row r="655" spans="1:24" x14ac:dyDescent="0.25">
      <c r="A655" s="25">
        <v>0</v>
      </c>
      <c r="B655" s="70" t="str">
        <f>'Daten NWR AS'!A202</f>
        <v>Gemüse, Gemüseerzeugnisse</v>
      </c>
      <c r="C655" s="79" t="str">
        <f>'Daten NWR AS'!B202</f>
        <v>Spargel grün</v>
      </c>
      <c r="D655" s="16">
        <f>SUM('Daten NWR AS'!C202)/100*$A$655</f>
        <v>0</v>
      </c>
      <c r="E655" s="16">
        <f>SUM('Daten NWR AS'!D202)/100*$A$655</f>
        <v>0</v>
      </c>
      <c r="F655" s="16">
        <f>SUM('Daten NWR AS'!E202)/100*$A$655</f>
        <v>0</v>
      </c>
      <c r="G655" s="16">
        <f>SUM('Daten NWR AS'!F202)/100*$A$655</f>
        <v>0</v>
      </c>
      <c r="H655" s="16">
        <f>SUM('Daten NWR AS'!G202)/100*$A$655</f>
        <v>0</v>
      </c>
      <c r="I655" s="16">
        <f>SUM('Daten NWR AS'!H202)/100*$A$655</f>
        <v>0</v>
      </c>
      <c r="J655" s="16">
        <f>SUM('Daten NWR AS'!I202)/100*$A$655</f>
        <v>0</v>
      </c>
      <c r="K655" s="16">
        <f>SUM('Daten NWR AS'!J202)/100*$A$655</f>
        <v>0</v>
      </c>
      <c r="L655" s="16">
        <f>SUM('Daten NWR AS'!K202)/100*$A$655</f>
        <v>0</v>
      </c>
      <c r="M655" s="16">
        <f>SUM('Daten NWR AS'!L202)/100*$A$655</f>
        <v>0</v>
      </c>
      <c r="N655" s="16">
        <f>SUM('Daten NWR AS'!M202)/100*$A$655</f>
        <v>0</v>
      </c>
      <c r="O655" s="16">
        <f>SUM('Daten NWR AS'!N202)/100*$A$655</f>
        <v>0</v>
      </c>
      <c r="P655" s="16">
        <f>SUM('Daten NWR AS'!O202)/100*$A$655</f>
        <v>0</v>
      </c>
      <c r="Q655" s="16">
        <f>SUM('Daten NWR AS'!P202)/100*$A$655</f>
        <v>0</v>
      </c>
      <c r="R655" s="16">
        <f>SUM('Daten NWR AS'!Q202)/100*$A$655</f>
        <v>0</v>
      </c>
      <c r="S655" s="16">
        <f>SUM('Daten NWR AS'!R202)/100*$A$655</f>
        <v>0</v>
      </c>
      <c r="T655" s="16">
        <f>SUM('Daten NWR AS'!S202)/100*$A$655</f>
        <v>0</v>
      </c>
      <c r="U655" s="16">
        <f>SUM('Daten NWR AS'!T202)/100*$A$655</f>
        <v>0</v>
      </c>
      <c r="V655" s="16">
        <f>SUM('Daten NWR AS'!U202)/100*$A$655</f>
        <v>0</v>
      </c>
      <c r="W655" s="16">
        <f>SUM('Daten NWR AS'!V202)/100*$A$655</f>
        <v>0</v>
      </c>
      <c r="X655" s="16">
        <f>SUM('Daten NWR AS'!W202)/100*$A$655</f>
        <v>0</v>
      </c>
    </row>
    <row r="656" spans="1:24" x14ac:dyDescent="0.25">
      <c r="A656" s="25">
        <v>0</v>
      </c>
      <c r="B656" s="70" t="str">
        <f>'Daten NWR AS'!A203</f>
        <v>Gemüse, Gemüseerzeugnisse</v>
      </c>
      <c r="C656" s="79" t="str">
        <f>'Daten NWR AS'!B203</f>
        <v>Spargel weiss gegart</v>
      </c>
      <c r="D656" s="16">
        <f>SUM('Daten NWR AS'!C203)/100*$A$656</f>
        <v>0</v>
      </c>
      <c r="E656" s="16">
        <f>SUM('Daten NWR AS'!D203)/100*$A$656</f>
        <v>0</v>
      </c>
      <c r="F656" s="16">
        <f>SUM('Daten NWR AS'!E203)/100*$A$656</f>
        <v>0</v>
      </c>
      <c r="G656" s="16">
        <f>SUM('Daten NWR AS'!F203)/100*$A$656</f>
        <v>0</v>
      </c>
      <c r="H656" s="16">
        <f>SUM('Daten NWR AS'!G203)/100*$A$656</f>
        <v>0</v>
      </c>
      <c r="I656" s="16">
        <f>SUM('Daten NWR AS'!H203)/100*$A$656</f>
        <v>0</v>
      </c>
      <c r="J656" s="16">
        <f>SUM('Daten NWR AS'!I203)/100*$A$656</f>
        <v>0</v>
      </c>
      <c r="K656" s="16">
        <f>SUM('Daten NWR AS'!J203)/100*$A$656</f>
        <v>0</v>
      </c>
      <c r="L656" s="16">
        <f>SUM('Daten NWR AS'!K203)/100*$A$656</f>
        <v>0</v>
      </c>
      <c r="M656" s="16">
        <f>SUM('Daten NWR AS'!L203)/100*$A$656</f>
        <v>0</v>
      </c>
      <c r="N656" s="16">
        <f>SUM('Daten NWR AS'!M203)/100*$A$656</f>
        <v>0</v>
      </c>
      <c r="O656" s="16">
        <f>SUM('Daten NWR AS'!N203)/100*$A$656</f>
        <v>0</v>
      </c>
      <c r="P656" s="16">
        <f>SUM('Daten NWR AS'!O203)/100*$A$656</f>
        <v>0</v>
      </c>
      <c r="Q656" s="16">
        <f>SUM('Daten NWR AS'!P203)/100*$A$656</f>
        <v>0</v>
      </c>
      <c r="R656" s="16">
        <f>SUM('Daten NWR AS'!Q203)/100*$A$656</f>
        <v>0</v>
      </c>
      <c r="S656" s="16">
        <f>SUM('Daten NWR AS'!R203)/100*$A$656</f>
        <v>0</v>
      </c>
      <c r="T656" s="16">
        <f>SUM('Daten NWR AS'!S203)/100*$A$656</f>
        <v>0</v>
      </c>
      <c r="U656" s="16">
        <f>SUM('Daten NWR AS'!T203)/100*$A$656</f>
        <v>0</v>
      </c>
      <c r="V656" s="16">
        <f>SUM('Daten NWR AS'!U203)/100*$A$656</f>
        <v>0</v>
      </c>
      <c r="W656" s="16">
        <f>SUM('Daten NWR AS'!V203)/100*$A$656</f>
        <v>0</v>
      </c>
      <c r="X656" s="16">
        <f>SUM('Daten NWR AS'!W203)/100*$A$656</f>
        <v>0</v>
      </c>
    </row>
    <row r="657" spans="1:24" x14ac:dyDescent="0.25">
      <c r="A657" s="25">
        <v>0</v>
      </c>
      <c r="B657" s="70" t="str">
        <f>'Daten NWR AS'!A204</f>
        <v>Gemüse, Gemüseerzeugnisse</v>
      </c>
      <c r="C657" s="79" t="str">
        <f>'Daten NWR AS'!B204</f>
        <v>Spitzkohl frisch</v>
      </c>
      <c r="D657" s="16">
        <f>SUM('Daten NWR AS'!C204)/100*$A$657</f>
        <v>0</v>
      </c>
      <c r="E657" s="16">
        <f>SUM('Daten NWR AS'!D204)/100*$A$657</f>
        <v>0</v>
      </c>
      <c r="F657" s="16">
        <f>SUM('Daten NWR AS'!E204)/100*$A$657</f>
        <v>0</v>
      </c>
      <c r="G657" s="16">
        <f>SUM('Daten NWR AS'!F204)/100*$A$657</f>
        <v>0</v>
      </c>
      <c r="H657" s="16">
        <f>SUM('Daten NWR AS'!G204)/100*$A$657</f>
        <v>0</v>
      </c>
      <c r="I657" s="16">
        <f>SUM('Daten NWR AS'!H204)/100*$A$657</f>
        <v>0</v>
      </c>
      <c r="J657" s="16">
        <f>SUM('Daten NWR AS'!I204)/100*$A$657</f>
        <v>0</v>
      </c>
      <c r="K657" s="16">
        <f>SUM('Daten NWR AS'!J204)/100*$A$657</f>
        <v>0</v>
      </c>
      <c r="L657" s="16">
        <f>SUM('Daten NWR AS'!K204)/100*$A$657</f>
        <v>0</v>
      </c>
      <c r="M657" s="16">
        <f>SUM('Daten NWR AS'!L204)/100*$A$657</f>
        <v>0</v>
      </c>
      <c r="N657" s="16">
        <f>SUM('Daten NWR AS'!M204)/100*$A$657</f>
        <v>0</v>
      </c>
      <c r="O657" s="16">
        <f>SUM('Daten NWR AS'!N204)/100*$A$657</f>
        <v>0</v>
      </c>
      <c r="P657" s="16">
        <f>SUM('Daten NWR AS'!O204)/100*$A$657</f>
        <v>0</v>
      </c>
      <c r="Q657" s="16">
        <f>SUM('Daten NWR AS'!P204)/100*$A$657</f>
        <v>0</v>
      </c>
      <c r="R657" s="16">
        <f>SUM('Daten NWR AS'!Q204)/100*$A$657</f>
        <v>0</v>
      </c>
      <c r="S657" s="16">
        <f>SUM('Daten NWR AS'!R204)/100*$A$657</f>
        <v>0</v>
      </c>
      <c r="T657" s="16">
        <f>SUM('Daten NWR AS'!S204)/100*$A$657</f>
        <v>0</v>
      </c>
      <c r="U657" s="16">
        <f>SUM('Daten NWR AS'!T204)/100*$A$657</f>
        <v>0</v>
      </c>
      <c r="V657" s="16">
        <f>SUM('Daten NWR AS'!U204)/100*$A$657</f>
        <v>0</v>
      </c>
      <c r="W657" s="16">
        <f>SUM('Daten NWR AS'!V204)/100*$A$657</f>
        <v>0</v>
      </c>
      <c r="X657" s="16">
        <f>SUM('Daten NWR AS'!W204)/100*$A$657</f>
        <v>0</v>
      </c>
    </row>
    <row r="658" spans="1:24" x14ac:dyDescent="0.25">
      <c r="A658" s="25">
        <v>0</v>
      </c>
      <c r="B658" s="70" t="str">
        <f>'Daten NWR AS'!A205</f>
        <v>Gemüse, Gemüseerzeugnisse</v>
      </c>
      <c r="C658" s="79" t="str">
        <f>'Daten NWR AS'!B205</f>
        <v>Stangenbohnen grün frisch</v>
      </c>
      <c r="D658" s="16">
        <f>SUM('Daten NWR AS'!C205)/100*$A$658</f>
        <v>0</v>
      </c>
      <c r="E658" s="16">
        <f>SUM('Daten NWR AS'!D205)/100*$A$658</f>
        <v>0</v>
      </c>
      <c r="F658" s="16">
        <f>SUM('Daten NWR AS'!E205)/100*$A$658</f>
        <v>0</v>
      </c>
      <c r="G658" s="16">
        <f>SUM('Daten NWR AS'!F205)/100*$A$658</f>
        <v>0</v>
      </c>
      <c r="H658" s="16">
        <f>SUM('Daten NWR AS'!G205)/100*$A$658</f>
        <v>0</v>
      </c>
      <c r="I658" s="16">
        <f>SUM('Daten NWR AS'!H205)/100*$A$658</f>
        <v>0</v>
      </c>
      <c r="J658" s="16">
        <f>SUM('Daten NWR AS'!I205)/100*$A$658</f>
        <v>0</v>
      </c>
      <c r="K658" s="16">
        <f>SUM('Daten NWR AS'!J205)/100*$A$658</f>
        <v>0</v>
      </c>
      <c r="L658" s="16">
        <f>SUM('Daten NWR AS'!K205)/100*$A$658</f>
        <v>0</v>
      </c>
      <c r="M658" s="16">
        <f>SUM('Daten NWR AS'!L205)/100*$A$658</f>
        <v>0</v>
      </c>
      <c r="N658" s="16">
        <f>SUM('Daten NWR AS'!M205)/100*$A$658</f>
        <v>0</v>
      </c>
      <c r="O658" s="16">
        <f>SUM('Daten NWR AS'!N205)/100*$A$658</f>
        <v>0</v>
      </c>
      <c r="P658" s="16">
        <f>SUM('Daten NWR AS'!O205)/100*$A$658</f>
        <v>0</v>
      </c>
      <c r="Q658" s="16">
        <f>SUM('Daten NWR AS'!P205)/100*$A$658</f>
        <v>0</v>
      </c>
      <c r="R658" s="16">
        <f>SUM('Daten NWR AS'!Q205)/100*$A$658</f>
        <v>0</v>
      </c>
      <c r="S658" s="16">
        <f>SUM('Daten NWR AS'!R205)/100*$A$658</f>
        <v>0</v>
      </c>
      <c r="T658" s="16">
        <f>SUM('Daten NWR AS'!S205)/100*$A$658</f>
        <v>0</v>
      </c>
      <c r="U658" s="16">
        <f>SUM('Daten NWR AS'!T205)/100*$A$658</f>
        <v>0</v>
      </c>
      <c r="V658" s="16">
        <f>SUM('Daten NWR AS'!U205)/100*$A$658</f>
        <v>0</v>
      </c>
      <c r="W658" s="16">
        <f>SUM('Daten NWR AS'!V205)/100*$A$658</f>
        <v>0</v>
      </c>
      <c r="X658" s="16">
        <f>SUM('Daten NWR AS'!W205)/100*$A$658</f>
        <v>0</v>
      </c>
    </row>
    <row r="659" spans="1:24" x14ac:dyDescent="0.25">
      <c r="A659" s="25">
        <v>0</v>
      </c>
      <c r="B659" s="70" t="str">
        <f>'Daten NWR AS'!A206</f>
        <v>Gemüse, Gemüseerzeugnisse</v>
      </c>
      <c r="C659" s="79" t="str">
        <f>'Daten NWR AS'!B206</f>
        <v>Tomate rot roh</v>
      </c>
      <c r="D659" s="16">
        <f>SUM('Daten NWR AS'!C206)/100*$A$659</f>
        <v>0</v>
      </c>
      <c r="E659" s="16">
        <f>SUM('Daten NWR AS'!D206)/100*$A$659</f>
        <v>0</v>
      </c>
      <c r="F659" s="16">
        <f>SUM('Daten NWR AS'!E206)/100*$A$659</f>
        <v>0</v>
      </c>
      <c r="G659" s="16">
        <f>SUM('Daten NWR AS'!F206)/100*$A$659</f>
        <v>0</v>
      </c>
      <c r="H659" s="16">
        <f>SUM('Daten NWR AS'!G206)/100*$A$659</f>
        <v>0</v>
      </c>
      <c r="I659" s="16">
        <f>SUM('Daten NWR AS'!H206)/100*$A$659</f>
        <v>0</v>
      </c>
      <c r="J659" s="16">
        <f>SUM('Daten NWR AS'!I206)/100*$A$659</f>
        <v>0</v>
      </c>
      <c r="K659" s="16">
        <f>SUM('Daten NWR AS'!J206)/100*$A$659</f>
        <v>0</v>
      </c>
      <c r="L659" s="16">
        <f>SUM('Daten NWR AS'!K206)/100*$A$659</f>
        <v>0</v>
      </c>
      <c r="M659" s="16">
        <f>SUM('Daten NWR AS'!L206)/100*$A$659</f>
        <v>0</v>
      </c>
      <c r="N659" s="16">
        <f>SUM('Daten NWR AS'!M206)/100*$A$659</f>
        <v>0</v>
      </c>
      <c r="O659" s="16">
        <f>SUM('Daten NWR AS'!N206)/100*$A$659</f>
        <v>0</v>
      </c>
      <c r="P659" s="16">
        <f>SUM('Daten NWR AS'!O206)/100*$A$659</f>
        <v>0</v>
      </c>
      <c r="Q659" s="16">
        <f>SUM('Daten NWR AS'!P206)/100*$A$659</f>
        <v>0</v>
      </c>
      <c r="R659" s="16">
        <f>SUM('Daten NWR AS'!Q206)/100*$A$659</f>
        <v>0</v>
      </c>
      <c r="S659" s="16">
        <f>SUM('Daten NWR AS'!R206)/100*$A$659</f>
        <v>0</v>
      </c>
      <c r="T659" s="16">
        <f>SUM('Daten NWR AS'!S206)/100*$A$659</f>
        <v>0</v>
      </c>
      <c r="U659" s="16">
        <f>SUM('Daten NWR AS'!T206)/100*$A$659</f>
        <v>0</v>
      </c>
      <c r="V659" s="16">
        <f>SUM('Daten NWR AS'!U206)/100*$A$659</f>
        <v>0</v>
      </c>
      <c r="W659" s="16">
        <f>SUM('Daten NWR AS'!V206)/100*$A$659</f>
        <v>0</v>
      </c>
      <c r="X659" s="16">
        <f>SUM('Daten NWR AS'!W206)/100*$A$659</f>
        <v>0</v>
      </c>
    </row>
    <row r="660" spans="1:24" x14ac:dyDescent="0.25">
      <c r="A660" s="25">
        <v>0</v>
      </c>
      <c r="B660" s="70" t="str">
        <f>'Daten NWR AS'!A207</f>
        <v>Gemüse, Gemüseerzeugnisse</v>
      </c>
      <c r="C660" s="79" t="str">
        <f>'Daten NWR AS'!B207</f>
        <v>Tomaten-Cocktailtomaten</v>
      </c>
      <c r="D660" s="16">
        <f>SUM('Daten NWR AS'!C207)/100*$A$660</f>
        <v>0</v>
      </c>
      <c r="E660" s="16">
        <f>SUM('Daten NWR AS'!D207)/100*$A$660</f>
        <v>0</v>
      </c>
      <c r="F660" s="16">
        <f>SUM('Daten NWR AS'!E207)/100*$A$660</f>
        <v>0</v>
      </c>
      <c r="G660" s="16">
        <f>SUM('Daten NWR AS'!F207)/100*$A$660</f>
        <v>0</v>
      </c>
      <c r="H660" s="16">
        <f>SUM('Daten NWR AS'!G207)/100*$A$660</f>
        <v>0</v>
      </c>
      <c r="I660" s="16">
        <f>SUM('Daten NWR AS'!H207)/100*$A$660</f>
        <v>0</v>
      </c>
      <c r="J660" s="16">
        <f>SUM('Daten NWR AS'!I207)/100*$A$660</f>
        <v>0</v>
      </c>
      <c r="K660" s="16">
        <f>SUM('Daten NWR AS'!J207)/100*$A$660</f>
        <v>0</v>
      </c>
      <c r="L660" s="16">
        <f>SUM('Daten NWR AS'!K207)/100*$A$660</f>
        <v>0</v>
      </c>
      <c r="M660" s="16">
        <f>SUM('Daten NWR AS'!L207)/100*$A$660</f>
        <v>0</v>
      </c>
      <c r="N660" s="16">
        <f>SUM('Daten NWR AS'!M207)/100*$A$660</f>
        <v>0</v>
      </c>
      <c r="O660" s="16">
        <f>SUM('Daten NWR AS'!N207)/100*$A$660</f>
        <v>0</v>
      </c>
      <c r="P660" s="16">
        <f>SUM('Daten NWR AS'!O207)/100*$A$660</f>
        <v>0</v>
      </c>
      <c r="Q660" s="16">
        <f>SUM('Daten NWR AS'!P207)/100*$A$660</f>
        <v>0</v>
      </c>
      <c r="R660" s="16">
        <f>SUM('Daten NWR AS'!Q207)/100*$A$660</f>
        <v>0</v>
      </c>
      <c r="S660" s="16">
        <f>SUM('Daten NWR AS'!R207)/100*$A$660</f>
        <v>0</v>
      </c>
      <c r="T660" s="16">
        <f>SUM('Daten NWR AS'!S207)/100*$A$660</f>
        <v>0</v>
      </c>
      <c r="U660" s="16">
        <f>SUM('Daten NWR AS'!T207)/100*$A$660</f>
        <v>0</v>
      </c>
      <c r="V660" s="16">
        <f>SUM('Daten NWR AS'!U207)/100*$A$660</f>
        <v>0</v>
      </c>
      <c r="W660" s="16">
        <f>SUM('Daten NWR AS'!V207)/100*$A$660</f>
        <v>0</v>
      </c>
      <c r="X660" s="16">
        <f>SUM('Daten NWR AS'!W207)/100*$A$660</f>
        <v>0</v>
      </c>
    </row>
    <row r="661" spans="1:24" x14ac:dyDescent="0.25">
      <c r="A661" s="25">
        <v>0</v>
      </c>
      <c r="B661" s="70" t="str">
        <f>'Daten NWR AS'!A208</f>
        <v>Gemüse, Gemüseerzeugnisse</v>
      </c>
      <c r="C661" s="79" t="str">
        <f>'Daten NWR AS'!B208</f>
        <v>Tomatensosse aus frischen Tomaten (Zubereitung Haushalt)</v>
      </c>
      <c r="D661" s="16">
        <f>SUM('Daten NWR AS'!C208)/100*$A$661</f>
        <v>0</v>
      </c>
      <c r="E661" s="16">
        <f>SUM('Daten NWR AS'!D208)/100*$A$661</f>
        <v>0</v>
      </c>
      <c r="F661" s="16">
        <f>SUM('Daten NWR AS'!E208)/100*$A$661</f>
        <v>0</v>
      </c>
      <c r="G661" s="16">
        <f>SUM('Daten NWR AS'!F208)/100*$A$661</f>
        <v>0</v>
      </c>
      <c r="H661" s="16">
        <f>SUM('Daten NWR AS'!G208)/100*$A$661</f>
        <v>0</v>
      </c>
      <c r="I661" s="16">
        <f>SUM('Daten NWR AS'!H208)/100*$A$661</f>
        <v>0</v>
      </c>
      <c r="J661" s="16">
        <f>SUM('Daten NWR AS'!I208)/100*$A$661</f>
        <v>0</v>
      </c>
      <c r="K661" s="16">
        <f>SUM('Daten NWR AS'!J208)/100*$A$661</f>
        <v>0</v>
      </c>
      <c r="L661" s="16">
        <f>SUM('Daten NWR AS'!K208)/100*$A$661</f>
        <v>0</v>
      </c>
      <c r="M661" s="16">
        <f>SUM('Daten NWR AS'!L208)/100*$A$661</f>
        <v>0</v>
      </c>
      <c r="N661" s="16">
        <f>SUM('Daten NWR AS'!M208)/100*$A$661</f>
        <v>0</v>
      </c>
      <c r="O661" s="16">
        <f>SUM('Daten NWR AS'!N208)/100*$A$661</f>
        <v>0</v>
      </c>
      <c r="P661" s="16">
        <f>SUM('Daten NWR AS'!O208)/100*$A$661</f>
        <v>0</v>
      </c>
      <c r="Q661" s="16">
        <f>SUM('Daten NWR AS'!P208)/100*$A$661</f>
        <v>0</v>
      </c>
      <c r="R661" s="16">
        <f>SUM('Daten NWR AS'!Q208)/100*$A$661</f>
        <v>0</v>
      </c>
      <c r="S661" s="16">
        <f>SUM('Daten NWR AS'!R208)/100*$A$661</f>
        <v>0</v>
      </c>
      <c r="T661" s="16">
        <f>SUM('Daten NWR AS'!S208)/100*$A$661</f>
        <v>0</v>
      </c>
      <c r="U661" s="16">
        <f>SUM('Daten NWR AS'!T208)/100*$A$661</f>
        <v>0</v>
      </c>
      <c r="V661" s="16">
        <f>SUM('Daten NWR AS'!U208)/100*$A$661</f>
        <v>0</v>
      </c>
      <c r="W661" s="16">
        <f>SUM('Daten NWR AS'!V208)/100*$A$661</f>
        <v>0</v>
      </c>
      <c r="X661" s="16">
        <f>SUM('Daten NWR AS'!W208)/100*$A$661</f>
        <v>0</v>
      </c>
    </row>
    <row r="662" spans="1:24" x14ac:dyDescent="0.25">
      <c r="A662" s="25">
        <v>0</v>
      </c>
      <c r="B662" s="70" t="str">
        <f>'Daten NWR AS'!A209</f>
        <v>Gemüse, Gemüseerzeugnisse</v>
      </c>
      <c r="C662" s="79" t="str">
        <f>'Daten NWR AS'!B209</f>
        <v>Weisskohl frisch</v>
      </c>
      <c r="D662" s="16">
        <f>SUM('Daten NWR AS'!C209)/100*$A$662</f>
        <v>0</v>
      </c>
      <c r="E662" s="16">
        <f>SUM('Daten NWR AS'!D209)/100*$A$662</f>
        <v>0</v>
      </c>
      <c r="F662" s="16">
        <f>SUM('Daten NWR AS'!E209)/100*$A$662</f>
        <v>0</v>
      </c>
      <c r="G662" s="16">
        <f>SUM('Daten NWR AS'!F209)/100*$A$662</f>
        <v>0</v>
      </c>
      <c r="H662" s="16">
        <f>SUM('Daten NWR AS'!G209)/100*$A$662</f>
        <v>0</v>
      </c>
      <c r="I662" s="16">
        <f>SUM('Daten NWR AS'!H209)/100*$A$662</f>
        <v>0</v>
      </c>
      <c r="J662" s="16">
        <f>SUM('Daten NWR AS'!I209)/100*$A$662</f>
        <v>0</v>
      </c>
      <c r="K662" s="16">
        <f>SUM('Daten NWR AS'!J209)/100*$A$662</f>
        <v>0</v>
      </c>
      <c r="L662" s="16">
        <f>SUM('Daten NWR AS'!K209)/100*$A$662</f>
        <v>0</v>
      </c>
      <c r="M662" s="16">
        <f>SUM('Daten NWR AS'!L209)/100*$A$662</f>
        <v>0</v>
      </c>
      <c r="N662" s="16">
        <f>SUM('Daten NWR AS'!M209)/100*$A$662</f>
        <v>0</v>
      </c>
      <c r="O662" s="16">
        <f>SUM('Daten NWR AS'!N209)/100*$A$662</f>
        <v>0</v>
      </c>
      <c r="P662" s="16">
        <f>SUM('Daten NWR AS'!O209)/100*$A$662</f>
        <v>0</v>
      </c>
      <c r="Q662" s="16">
        <f>SUM('Daten NWR AS'!P209)/100*$A$662</f>
        <v>0</v>
      </c>
      <c r="R662" s="16">
        <f>SUM('Daten NWR AS'!Q209)/100*$A$662</f>
        <v>0</v>
      </c>
      <c r="S662" s="16">
        <f>SUM('Daten NWR AS'!R209)/100*$A$662</f>
        <v>0</v>
      </c>
      <c r="T662" s="16">
        <f>SUM('Daten NWR AS'!S209)/100*$A$662</f>
        <v>0</v>
      </c>
      <c r="U662" s="16">
        <f>SUM('Daten NWR AS'!T209)/100*$A$662</f>
        <v>0</v>
      </c>
      <c r="V662" s="16">
        <f>SUM('Daten NWR AS'!U209)/100*$A$662</f>
        <v>0</v>
      </c>
      <c r="W662" s="16">
        <f>SUM('Daten NWR AS'!V209)/100*$A$662</f>
        <v>0</v>
      </c>
      <c r="X662" s="16">
        <f>SUM('Daten NWR AS'!W209)/100*$A$662</f>
        <v>0</v>
      </c>
    </row>
    <row r="663" spans="1:24" x14ac:dyDescent="0.25">
      <c r="A663" s="25">
        <v>0</v>
      </c>
      <c r="B663" s="70" t="str">
        <f>'Daten NWR AS'!A210</f>
        <v>Gemüse, Gemüseerzeugnisse</v>
      </c>
      <c r="C663" s="79" t="str">
        <f>'Daten NWR AS'!B210</f>
        <v>Wirsingkohl frisch</v>
      </c>
      <c r="D663" s="16">
        <f>SUM('Daten NWR AS'!C210)/100*$A$663</f>
        <v>0</v>
      </c>
      <c r="E663" s="16">
        <f>SUM('Daten NWR AS'!D210)/100*$A$663</f>
        <v>0</v>
      </c>
      <c r="F663" s="16">
        <f>SUM('Daten NWR AS'!E210)/100*$A$663</f>
        <v>0</v>
      </c>
      <c r="G663" s="16">
        <f>SUM('Daten NWR AS'!F210)/100*$A$663</f>
        <v>0</v>
      </c>
      <c r="H663" s="16">
        <f>SUM('Daten NWR AS'!G210)/100*$A$663</f>
        <v>0</v>
      </c>
      <c r="I663" s="16">
        <f>SUM('Daten NWR AS'!H210)/100*$A$663</f>
        <v>0</v>
      </c>
      <c r="J663" s="16">
        <f>SUM('Daten NWR AS'!I210)/100*$A$663</f>
        <v>0</v>
      </c>
      <c r="K663" s="16">
        <f>SUM('Daten NWR AS'!J210)/100*$A$663</f>
        <v>0</v>
      </c>
      <c r="L663" s="16">
        <f>SUM('Daten NWR AS'!K210)/100*$A$663</f>
        <v>0</v>
      </c>
      <c r="M663" s="16">
        <f>SUM('Daten NWR AS'!L210)/100*$A$663</f>
        <v>0</v>
      </c>
      <c r="N663" s="16">
        <f>SUM('Daten NWR AS'!M210)/100*$A$663</f>
        <v>0</v>
      </c>
      <c r="O663" s="16">
        <f>SUM('Daten NWR AS'!N210)/100*$A$663</f>
        <v>0</v>
      </c>
      <c r="P663" s="16">
        <f>SUM('Daten NWR AS'!O210)/100*$A$663</f>
        <v>0</v>
      </c>
      <c r="Q663" s="16">
        <f>SUM('Daten NWR AS'!P210)/100*$A$663</f>
        <v>0</v>
      </c>
      <c r="R663" s="16">
        <f>SUM('Daten NWR AS'!Q210)/100*$A$663</f>
        <v>0</v>
      </c>
      <c r="S663" s="16">
        <f>SUM('Daten NWR AS'!R210)/100*$A$663</f>
        <v>0</v>
      </c>
      <c r="T663" s="16">
        <f>SUM('Daten NWR AS'!S210)/100*$A$663</f>
        <v>0</v>
      </c>
      <c r="U663" s="16">
        <f>SUM('Daten NWR AS'!T210)/100*$A$663</f>
        <v>0</v>
      </c>
      <c r="V663" s="16">
        <f>SUM('Daten NWR AS'!U210)/100*$A$663</f>
        <v>0</v>
      </c>
      <c r="W663" s="16">
        <f>SUM('Daten NWR AS'!V210)/100*$A$663</f>
        <v>0</v>
      </c>
      <c r="X663" s="16">
        <f>SUM('Daten NWR AS'!W210)/100*$A$663</f>
        <v>0</v>
      </c>
    </row>
    <row r="664" spans="1:24" x14ac:dyDescent="0.25">
      <c r="A664" s="25">
        <v>0</v>
      </c>
      <c r="B664" s="70" t="str">
        <f>'Daten NWR AS'!A211</f>
        <v>Gemüse, Gemüseerzeugnisse</v>
      </c>
      <c r="C664" s="79" t="str">
        <f>'Daten NWR AS'!B211</f>
        <v>Wirsingkohl gedünstet (Zubereitung Haushalt)</v>
      </c>
      <c r="D664" s="16">
        <f>SUM('Daten NWR AS'!C211)/100*$A$664</f>
        <v>0</v>
      </c>
      <c r="E664" s="16">
        <f>SUM('Daten NWR AS'!D211)/100*$A$664</f>
        <v>0</v>
      </c>
      <c r="F664" s="16">
        <f>SUM('Daten NWR AS'!E211)/100*$A$664</f>
        <v>0</v>
      </c>
      <c r="G664" s="16">
        <f>SUM('Daten NWR AS'!F211)/100*$A$664</f>
        <v>0</v>
      </c>
      <c r="H664" s="16">
        <f>SUM('Daten NWR AS'!G211)/100*$A$664</f>
        <v>0</v>
      </c>
      <c r="I664" s="16">
        <f>SUM('Daten NWR AS'!H211)/100*$A$664</f>
        <v>0</v>
      </c>
      <c r="J664" s="16">
        <f>SUM('Daten NWR AS'!I211)/100*$A$664</f>
        <v>0</v>
      </c>
      <c r="K664" s="16">
        <f>SUM('Daten NWR AS'!J211)/100*$A$664</f>
        <v>0</v>
      </c>
      <c r="L664" s="16">
        <f>SUM('Daten NWR AS'!K211)/100*$A$664</f>
        <v>0</v>
      </c>
      <c r="M664" s="16">
        <f>SUM('Daten NWR AS'!L211)/100*$A$664</f>
        <v>0</v>
      </c>
      <c r="N664" s="16">
        <f>SUM('Daten NWR AS'!M211)/100*$A$664</f>
        <v>0</v>
      </c>
      <c r="O664" s="16">
        <f>SUM('Daten NWR AS'!N211)/100*$A$664</f>
        <v>0</v>
      </c>
      <c r="P664" s="16">
        <f>SUM('Daten NWR AS'!O211)/100*$A$664</f>
        <v>0</v>
      </c>
      <c r="Q664" s="16">
        <f>SUM('Daten NWR AS'!P211)/100*$A$664</f>
        <v>0</v>
      </c>
      <c r="R664" s="16">
        <f>SUM('Daten NWR AS'!Q211)/100*$A$664</f>
        <v>0</v>
      </c>
      <c r="S664" s="16">
        <f>SUM('Daten NWR AS'!R211)/100*$A$664</f>
        <v>0</v>
      </c>
      <c r="T664" s="16">
        <f>SUM('Daten NWR AS'!S211)/100*$A$664</f>
        <v>0</v>
      </c>
      <c r="U664" s="16">
        <f>SUM('Daten NWR AS'!T211)/100*$A$664</f>
        <v>0</v>
      </c>
      <c r="V664" s="16">
        <f>SUM('Daten NWR AS'!U211)/100*$A$664</f>
        <v>0</v>
      </c>
      <c r="W664" s="16">
        <f>SUM('Daten NWR AS'!V211)/100*$A$664</f>
        <v>0</v>
      </c>
      <c r="X664" s="16">
        <f>SUM('Daten NWR AS'!W211)/100*$A$664</f>
        <v>0</v>
      </c>
    </row>
    <row r="665" spans="1:24" x14ac:dyDescent="0.25">
      <c r="A665" s="25">
        <v>0</v>
      </c>
      <c r="B665" s="70" t="str">
        <f>'Daten NWR AS'!A212</f>
        <v>Gemüse, Gemüseerzeugnisse</v>
      </c>
      <c r="C665" s="79" t="str">
        <f>'Daten NWR AS'!B212</f>
        <v>Wirsingkohl gegart</v>
      </c>
      <c r="D665" s="16">
        <f>SUM('Daten NWR AS'!C212)/100*$A$665</f>
        <v>0</v>
      </c>
      <c r="E665" s="16">
        <f>SUM('Daten NWR AS'!D212)/100*$A$665</f>
        <v>0</v>
      </c>
      <c r="F665" s="16">
        <f>SUM('Daten NWR AS'!E212)/100*$A$665</f>
        <v>0</v>
      </c>
      <c r="G665" s="16">
        <f>SUM('Daten NWR AS'!F212)/100*$A$665</f>
        <v>0</v>
      </c>
      <c r="H665" s="16">
        <f>SUM('Daten NWR AS'!G212)/100*$A$665</f>
        <v>0</v>
      </c>
      <c r="I665" s="16">
        <f>SUM('Daten NWR AS'!H212)/100*$A$665</f>
        <v>0</v>
      </c>
      <c r="J665" s="16">
        <f>SUM('Daten NWR AS'!I212)/100*$A$665</f>
        <v>0</v>
      </c>
      <c r="K665" s="16">
        <f>SUM('Daten NWR AS'!J212)/100*$A$665</f>
        <v>0</v>
      </c>
      <c r="L665" s="16">
        <f>SUM('Daten NWR AS'!K212)/100*$A$665</f>
        <v>0</v>
      </c>
      <c r="M665" s="16">
        <f>SUM('Daten NWR AS'!L212)/100*$A$665</f>
        <v>0</v>
      </c>
      <c r="N665" s="16">
        <f>SUM('Daten NWR AS'!M212)/100*$A$665</f>
        <v>0</v>
      </c>
      <c r="O665" s="16">
        <f>SUM('Daten NWR AS'!N212)/100*$A$665</f>
        <v>0</v>
      </c>
      <c r="P665" s="16">
        <f>SUM('Daten NWR AS'!O212)/100*$A$665</f>
        <v>0</v>
      </c>
      <c r="Q665" s="16">
        <f>SUM('Daten NWR AS'!P212)/100*$A$665</f>
        <v>0</v>
      </c>
      <c r="R665" s="16">
        <f>SUM('Daten NWR AS'!Q212)/100*$A$665</f>
        <v>0</v>
      </c>
      <c r="S665" s="16">
        <f>SUM('Daten NWR AS'!R212)/100*$A$665</f>
        <v>0</v>
      </c>
      <c r="T665" s="16">
        <f>SUM('Daten NWR AS'!S212)/100*$A$665</f>
        <v>0</v>
      </c>
      <c r="U665" s="16">
        <f>SUM('Daten NWR AS'!T212)/100*$A$665</f>
        <v>0</v>
      </c>
      <c r="V665" s="16">
        <f>SUM('Daten NWR AS'!U212)/100*$A$665</f>
        <v>0</v>
      </c>
      <c r="W665" s="16">
        <f>SUM('Daten NWR AS'!V212)/100*$A$665</f>
        <v>0</v>
      </c>
      <c r="X665" s="16">
        <f>SUM('Daten NWR AS'!W212)/100*$A$665</f>
        <v>0</v>
      </c>
    </row>
    <row r="666" spans="1:24" x14ac:dyDescent="0.25">
      <c r="A666" s="25">
        <v>0</v>
      </c>
      <c r="B666" s="70" t="str">
        <f>'Daten NWR AS'!A213</f>
        <v>Gemüse, Gemüseerzeugnisse</v>
      </c>
      <c r="C666" s="79" t="str">
        <f>'Daten NWR AS'!B213</f>
        <v>Zucchini frisch</v>
      </c>
      <c r="D666" s="16">
        <f>SUM('Daten NWR AS'!C213)/100*$A$666</f>
        <v>0</v>
      </c>
      <c r="E666" s="16">
        <f>SUM('Daten NWR AS'!D213)/100*$A$666</f>
        <v>0</v>
      </c>
      <c r="F666" s="16">
        <f>SUM('Daten NWR AS'!E213)/100*$A$666</f>
        <v>0</v>
      </c>
      <c r="G666" s="16">
        <f>SUM('Daten NWR AS'!F213)/100*$A$666</f>
        <v>0</v>
      </c>
      <c r="H666" s="16">
        <f>SUM('Daten NWR AS'!G213)/100*$A$666</f>
        <v>0</v>
      </c>
      <c r="I666" s="16">
        <f>SUM('Daten NWR AS'!H213)/100*$A$666</f>
        <v>0</v>
      </c>
      <c r="J666" s="16">
        <f>SUM('Daten NWR AS'!I213)/100*$A$666</f>
        <v>0</v>
      </c>
      <c r="K666" s="16">
        <f>SUM('Daten NWR AS'!J213)/100*$A$666</f>
        <v>0</v>
      </c>
      <c r="L666" s="16">
        <f>SUM('Daten NWR AS'!K213)/100*$A$666</f>
        <v>0</v>
      </c>
      <c r="M666" s="16">
        <f>SUM('Daten NWR AS'!L213)/100*$A$666</f>
        <v>0</v>
      </c>
      <c r="N666" s="16">
        <f>SUM('Daten NWR AS'!M213)/100*$A$666</f>
        <v>0</v>
      </c>
      <c r="O666" s="16">
        <f>SUM('Daten NWR AS'!N213)/100*$A$666</f>
        <v>0</v>
      </c>
      <c r="P666" s="16">
        <f>SUM('Daten NWR AS'!O213)/100*$A$666</f>
        <v>0</v>
      </c>
      <c r="Q666" s="16">
        <f>SUM('Daten NWR AS'!P213)/100*$A$666</f>
        <v>0</v>
      </c>
      <c r="R666" s="16">
        <f>SUM('Daten NWR AS'!Q213)/100*$A$666</f>
        <v>0</v>
      </c>
      <c r="S666" s="16">
        <f>SUM('Daten NWR AS'!R213)/100*$A$666</f>
        <v>0</v>
      </c>
      <c r="T666" s="16">
        <f>SUM('Daten NWR AS'!S213)/100*$A$666</f>
        <v>0</v>
      </c>
      <c r="U666" s="16">
        <f>SUM('Daten NWR AS'!T213)/100*$A$666</f>
        <v>0</v>
      </c>
      <c r="V666" s="16">
        <f>SUM('Daten NWR AS'!U213)/100*$A$666</f>
        <v>0</v>
      </c>
      <c r="W666" s="16">
        <f>SUM('Daten NWR AS'!V213)/100*$A$666</f>
        <v>0</v>
      </c>
      <c r="X666" s="16">
        <f>SUM('Daten NWR AS'!W213)/100*$A$666</f>
        <v>0</v>
      </c>
    </row>
    <row r="667" spans="1:24" x14ac:dyDescent="0.25">
      <c r="A667" s="25">
        <v>0</v>
      </c>
      <c r="B667" s="70" t="str">
        <f>'Daten NWR AS'!A214</f>
        <v>Gemüse, Gemüseerzeugnisse</v>
      </c>
      <c r="C667" s="79" t="str">
        <f>'Daten NWR AS'!B214</f>
        <v>Zucchini frisch gegart</v>
      </c>
      <c r="D667" s="16">
        <f>SUM('Daten NWR AS'!C214)/100*$A$667</f>
        <v>0</v>
      </c>
      <c r="E667" s="16">
        <f>SUM('Daten NWR AS'!D214)/100*$A$667</f>
        <v>0</v>
      </c>
      <c r="F667" s="16">
        <f>SUM('Daten NWR AS'!E214)/100*$A$667</f>
        <v>0</v>
      </c>
      <c r="G667" s="16">
        <f>SUM('Daten NWR AS'!F214)/100*$A$667</f>
        <v>0</v>
      </c>
      <c r="H667" s="16">
        <f>SUM('Daten NWR AS'!G214)/100*$A$667</f>
        <v>0</v>
      </c>
      <c r="I667" s="16">
        <f>SUM('Daten NWR AS'!H214)/100*$A$667</f>
        <v>0</v>
      </c>
      <c r="J667" s="16">
        <f>SUM('Daten NWR AS'!I214)/100*$A$667</f>
        <v>0</v>
      </c>
      <c r="K667" s="16">
        <f>SUM('Daten NWR AS'!J214)/100*$A$667</f>
        <v>0</v>
      </c>
      <c r="L667" s="16">
        <f>SUM('Daten NWR AS'!K214)/100*$A$667</f>
        <v>0</v>
      </c>
      <c r="M667" s="16">
        <f>SUM('Daten NWR AS'!L214)/100*$A$667</f>
        <v>0</v>
      </c>
      <c r="N667" s="16">
        <f>SUM('Daten NWR AS'!M214)/100*$A$667</f>
        <v>0</v>
      </c>
      <c r="O667" s="16">
        <f>SUM('Daten NWR AS'!N214)/100*$A$667</f>
        <v>0</v>
      </c>
      <c r="P667" s="16">
        <f>SUM('Daten NWR AS'!O214)/100*$A$667</f>
        <v>0</v>
      </c>
      <c r="Q667" s="16">
        <f>SUM('Daten NWR AS'!P214)/100*$A$667</f>
        <v>0</v>
      </c>
      <c r="R667" s="16">
        <f>SUM('Daten NWR AS'!Q214)/100*$A$667</f>
        <v>0</v>
      </c>
      <c r="S667" s="16">
        <f>SUM('Daten NWR AS'!R214)/100*$A$667</f>
        <v>0</v>
      </c>
      <c r="T667" s="16">
        <f>SUM('Daten NWR AS'!S214)/100*$A$667</f>
        <v>0</v>
      </c>
      <c r="U667" s="16">
        <f>SUM('Daten NWR AS'!T214)/100*$A$667</f>
        <v>0</v>
      </c>
      <c r="V667" s="16">
        <f>SUM('Daten NWR AS'!U214)/100*$A$667</f>
        <v>0</v>
      </c>
      <c r="W667" s="16">
        <f>SUM('Daten NWR AS'!V214)/100*$A$667</f>
        <v>0</v>
      </c>
      <c r="X667" s="16">
        <f>SUM('Daten NWR AS'!W214)/100*$A$667</f>
        <v>0</v>
      </c>
    </row>
    <row r="668" spans="1:24" x14ac:dyDescent="0.25">
      <c r="A668" s="25">
        <v>0</v>
      </c>
      <c r="B668" s="70" t="str">
        <f>'Daten NWR AS'!A215</f>
        <v>Gemüse, Gemüseerzeugnisse</v>
      </c>
      <c r="C668" s="79" t="str">
        <f>'Daten NWR AS'!B215</f>
        <v>Zwiebel</v>
      </c>
      <c r="D668" s="16">
        <f>SUM('Daten NWR AS'!C215)/100*$A$668</f>
        <v>0</v>
      </c>
      <c r="E668" s="16">
        <f>SUM('Daten NWR AS'!D215)/100*$A$668</f>
        <v>0</v>
      </c>
      <c r="F668" s="16">
        <f>SUM('Daten NWR AS'!E215)/100*$A$668</f>
        <v>0</v>
      </c>
      <c r="G668" s="16">
        <f>SUM('Daten NWR AS'!F215)/100*$A$668</f>
        <v>0</v>
      </c>
      <c r="H668" s="16">
        <f>SUM('Daten NWR AS'!G215)/100*$A$668</f>
        <v>0</v>
      </c>
      <c r="I668" s="16">
        <f>SUM('Daten NWR AS'!H215)/100*$A$668</f>
        <v>0</v>
      </c>
      <c r="J668" s="16">
        <f>SUM('Daten NWR AS'!I215)/100*$A$668</f>
        <v>0</v>
      </c>
      <c r="K668" s="16">
        <f>SUM('Daten NWR AS'!J215)/100*$A$668</f>
        <v>0</v>
      </c>
      <c r="L668" s="16">
        <f>SUM('Daten NWR AS'!K215)/100*$A$668</f>
        <v>0</v>
      </c>
      <c r="M668" s="16">
        <f>SUM('Daten NWR AS'!L215)/100*$A$668</f>
        <v>0</v>
      </c>
      <c r="N668" s="16">
        <f>SUM('Daten NWR AS'!M215)/100*$A$668</f>
        <v>0</v>
      </c>
      <c r="O668" s="16">
        <f>SUM('Daten NWR AS'!N215)/100*$A$668</f>
        <v>0</v>
      </c>
      <c r="P668" s="16">
        <f>SUM('Daten NWR AS'!O215)/100*$A$668</f>
        <v>0</v>
      </c>
      <c r="Q668" s="16">
        <f>SUM('Daten NWR AS'!P215)/100*$A$668</f>
        <v>0</v>
      </c>
      <c r="R668" s="16">
        <f>SUM('Daten NWR AS'!Q215)/100*$A$668</f>
        <v>0</v>
      </c>
      <c r="S668" s="16">
        <f>SUM('Daten NWR AS'!R215)/100*$A$668</f>
        <v>0</v>
      </c>
      <c r="T668" s="16">
        <f>SUM('Daten NWR AS'!S215)/100*$A$668</f>
        <v>0</v>
      </c>
      <c r="U668" s="16">
        <f>SUM('Daten NWR AS'!T215)/100*$A$668</f>
        <v>0</v>
      </c>
      <c r="V668" s="16">
        <f>SUM('Daten NWR AS'!U215)/100*$A$668</f>
        <v>0</v>
      </c>
      <c r="W668" s="16">
        <f>SUM('Daten NWR AS'!V215)/100*$A$668</f>
        <v>0</v>
      </c>
      <c r="X668" s="16">
        <f>SUM('Daten NWR AS'!W215)/100*$A$668</f>
        <v>0</v>
      </c>
    </row>
    <row r="669" spans="1:24" x14ac:dyDescent="0.25">
      <c r="A669" s="25">
        <v>0</v>
      </c>
      <c r="B669" s="70" t="str">
        <f>'Daten NWR AS'!A216</f>
        <v>Getreide, Getreideprodukte, Cerealien, Reis</v>
      </c>
      <c r="C669" s="79" t="str">
        <f>'Daten NWR AS'!B216</f>
        <v>Amaranth roh</v>
      </c>
      <c r="D669" s="16">
        <f>SUM('Daten NWR AS'!C216)/100*$A$669</f>
        <v>0</v>
      </c>
      <c r="E669" s="16">
        <f>SUM('Daten NWR AS'!D216)/100*$A$669</f>
        <v>0</v>
      </c>
      <c r="F669" s="16">
        <f>SUM('Daten NWR AS'!E216)/100*$A$669</f>
        <v>0</v>
      </c>
      <c r="G669" s="16">
        <f>SUM('Daten NWR AS'!F216)/100*$A$669</f>
        <v>0</v>
      </c>
      <c r="H669" s="16">
        <f>SUM('Daten NWR AS'!G216)/100*$A$669</f>
        <v>0</v>
      </c>
      <c r="I669" s="16">
        <f>SUM('Daten NWR AS'!H216)/100*$A$669</f>
        <v>0</v>
      </c>
      <c r="J669" s="16">
        <f>SUM('Daten NWR AS'!I216)/100*$A$669</f>
        <v>0</v>
      </c>
      <c r="K669" s="16">
        <f>SUM('Daten NWR AS'!J216)/100*$A$669</f>
        <v>0</v>
      </c>
      <c r="L669" s="16">
        <f>SUM('Daten NWR AS'!K216)/100*$A$669</f>
        <v>0</v>
      </c>
      <c r="M669" s="16">
        <f>SUM('Daten NWR AS'!L216)/100*$A$669</f>
        <v>0</v>
      </c>
      <c r="N669" s="16">
        <f>SUM('Daten NWR AS'!M216)/100*$A$669</f>
        <v>0</v>
      </c>
      <c r="O669" s="16">
        <f>SUM('Daten NWR AS'!N216)/100*$A$669</f>
        <v>0</v>
      </c>
      <c r="P669" s="16">
        <f>SUM('Daten NWR AS'!O216)/100*$A$669</f>
        <v>0</v>
      </c>
      <c r="Q669" s="16">
        <f>SUM('Daten NWR AS'!P216)/100*$A$669</f>
        <v>0</v>
      </c>
      <c r="R669" s="16">
        <f>SUM('Daten NWR AS'!Q216)/100*$A$669</f>
        <v>0</v>
      </c>
      <c r="S669" s="16">
        <f>SUM('Daten NWR AS'!R216)/100*$A$669</f>
        <v>0</v>
      </c>
      <c r="T669" s="16">
        <f>SUM('Daten NWR AS'!S216)/100*$A$669</f>
        <v>0</v>
      </c>
      <c r="U669" s="16">
        <f>SUM('Daten NWR AS'!T216)/100*$A$669</f>
        <v>0</v>
      </c>
      <c r="V669" s="16">
        <f>SUM('Daten NWR AS'!U216)/100*$A$669</f>
        <v>0</v>
      </c>
      <c r="W669" s="16">
        <f>SUM('Daten NWR AS'!V216)/100*$A$669</f>
        <v>0</v>
      </c>
      <c r="X669" s="16">
        <f>SUM('Daten NWR AS'!W216)/100*$A$669</f>
        <v>0</v>
      </c>
    </row>
    <row r="670" spans="1:24" x14ac:dyDescent="0.25">
      <c r="A670" s="25">
        <v>0</v>
      </c>
      <c r="B670" s="70" t="str">
        <f>'Daten NWR AS'!A217</f>
        <v>Getreide, Getreideprodukte, Cerealien, Reis</v>
      </c>
      <c r="C670" s="79" t="str">
        <f>'Daten NWR AS'!B217</f>
        <v>Buchweizen gekeimt</v>
      </c>
      <c r="D670" s="16">
        <f>SUM('Daten NWR AS'!C217)/100*$A$670</f>
        <v>0</v>
      </c>
      <c r="E670" s="16">
        <f>SUM('Daten NWR AS'!D217)/100*$A$670</f>
        <v>0</v>
      </c>
      <c r="F670" s="16">
        <f>SUM('Daten NWR AS'!E217)/100*$A$670</f>
        <v>0</v>
      </c>
      <c r="G670" s="16">
        <f>SUM('Daten NWR AS'!F217)/100*$A$670</f>
        <v>0</v>
      </c>
      <c r="H670" s="16">
        <f>SUM('Daten NWR AS'!G217)/100*$A$670</f>
        <v>0</v>
      </c>
      <c r="I670" s="16">
        <f>SUM('Daten NWR AS'!H217)/100*$A$670</f>
        <v>0</v>
      </c>
      <c r="J670" s="16">
        <f>SUM('Daten NWR AS'!I217)/100*$A$670</f>
        <v>0</v>
      </c>
      <c r="K670" s="16">
        <f>SUM('Daten NWR AS'!J217)/100*$A$670</f>
        <v>0</v>
      </c>
      <c r="L670" s="16">
        <f>SUM('Daten NWR AS'!K217)/100*$A$670</f>
        <v>0</v>
      </c>
      <c r="M670" s="16">
        <f>SUM('Daten NWR AS'!L217)/100*$A$670</f>
        <v>0</v>
      </c>
      <c r="N670" s="16">
        <f>SUM('Daten NWR AS'!M217)/100*$A$670</f>
        <v>0</v>
      </c>
      <c r="O670" s="16">
        <f>SUM('Daten NWR AS'!N217)/100*$A$670</f>
        <v>0</v>
      </c>
      <c r="P670" s="16">
        <f>SUM('Daten NWR AS'!O217)/100*$A$670</f>
        <v>0</v>
      </c>
      <c r="Q670" s="16">
        <f>SUM('Daten NWR AS'!P217)/100*$A$670</f>
        <v>0</v>
      </c>
      <c r="R670" s="16">
        <f>SUM('Daten NWR AS'!Q217)/100*$A$670</f>
        <v>0</v>
      </c>
      <c r="S670" s="16">
        <f>SUM('Daten NWR AS'!R217)/100*$A$670</f>
        <v>0</v>
      </c>
      <c r="T670" s="16">
        <f>SUM('Daten NWR AS'!S217)/100*$A$670</f>
        <v>0</v>
      </c>
      <c r="U670" s="16">
        <f>SUM('Daten NWR AS'!T217)/100*$A$670</f>
        <v>0</v>
      </c>
      <c r="V670" s="16">
        <f>SUM('Daten NWR AS'!U217)/100*$A$670</f>
        <v>0</v>
      </c>
      <c r="W670" s="16">
        <f>SUM('Daten NWR AS'!V217)/100*$A$670</f>
        <v>0</v>
      </c>
      <c r="X670" s="16">
        <f>SUM('Daten NWR AS'!W217)/100*$A$670</f>
        <v>0</v>
      </c>
    </row>
    <row r="671" spans="1:24" x14ac:dyDescent="0.25">
      <c r="A671" s="25">
        <v>0</v>
      </c>
      <c r="B671" s="70" t="str">
        <f>'Daten NWR AS'!A218</f>
        <v>Getreide, Getreideprodukte, Cerealien, Reis</v>
      </c>
      <c r="C671" s="79" t="str">
        <f>'Daten NWR AS'!B218</f>
        <v>Buchweizen Mehl</v>
      </c>
      <c r="D671" s="16">
        <f>SUM('Daten NWR AS'!C218)/100*$A$671</f>
        <v>0</v>
      </c>
      <c r="E671" s="16">
        <f>SUM('Daten NWR AS'!D218)/100*$A$671</f>
        <v>0</v>
      </c>
      <c r="F671" s="16">
        <f>SUM('Daten NWR AS'!E218)/100*$A$671</f>
        <v>0</v>
      </c>
      <c r="G671" s="16">
        <f>SUM('Daten NWR AS'!F218)/100*$A$671</f>
        <v>0</v>
      </c>
      <c r="H671" s="16">
        <f>SUM('Daten NWR AS'!G218)/100*$A$671</f>
        <v>0</v>
      </c>
      <c r="I671" s="16">
        <f>SUM('Daten NWR AS'!H218)/100*$A$671</f>
        <v>0</v>
      </c>
      <c r="J671" s="16">
        <f>SUM('Daten NWR AS'!I218)/100*$A$671</f>
        <v>0</v>
      </c>
      <c r="K671" s="16">
        <f>SUM('Daten NWR AS'!J218)/100*$A$671</f>
        <v>0</v>
      </c>
      <c r="L671" s="16">
        <f>SUM('Daten NWR AS'!K218)/100*$A$671</f>
        <v>0</v>
      </c>
      <c r="M671" s="16">
        <f>SUM('Daten NWR AS'!L218)/100*$A$671</f>
        <v>0</v>
      </c>
      <c r="N671" s="16">
        <f>SUM('Daten NWR AS'!M218)/100*$A$671</f>
        <v>0</v>
      </c>
      <c r="O671" s="16">
        <f>SUM('Daten NWR AS'!N218)/100*$A$671</f>
        <v>0</v>
      </c>
      <c r="P671" s="16">
        <f>SUM('Daten NWR AS'!O218)/100*$A$671</f>
        <v>0</v>
      </c>
      <c r="Q671" s="16">
        <f>SUM('Daten NWR AS'!P218)/100*$A$671</f>
        <v>0</v>
      </c>
      <c r="R671" s="16">
        <f>SUM('Daten NWR AS'!Q218)/100*$A$671</f>
        <v>0</v>
      </c>
      <c r="S671" s="16">
        <f>SUM('Daten NWR AS'!R218)/100*$A$671</f>
        <v>0</v>
      </c>
      <c r="T671" s="16">
        <f>SUM('Daten NWR AS'!S218)/100*$A$671</f>
        <v>0</v>
      </c>
      <c r="U671" s="16">
        <f>SUM('Daten NWR AS'!T218)/100*$A$671</f>
        <v>0</v>
      </c>
      <c r="V671" s="16">
        <f>SUM('Daten NWR AS'!U218)/100*$A$671</f>
        <v>0</v>
      </c>
      <c r="W671" s="16">
        <f>SUM('Daten NWR AS'!V218)/100*$A$671</f>
        <v>0</v>
      </c>
      <c r="X671" s="16">
        <f>SUM('Daten NWR AS'!W218)/100*$A$671</f>
        <v>0</v>
      </c>
    </row>
    <row r="672" spans="1:24" x14ac:dyDescent="0.25">
      <c r="A672" s="25">
        <v>0</v>
      </c>
      <c r="B672" s="70" t="str">
        <f>'Daten NWR AS'!A219</f>
        <v>Getreide, Getreideprodukte, Cerealien, Reis</v>
      </c>
      <c r="C672" s="79" t="str">
        <f>'Daten NWR AS'!B219</f>
        <v>Dinkel ganzes Korn roh</v>
      </c>
      <c r="D672" s="16">
        <f>SUM('Daten NWR AS'!C219)/100*$A$672</f>
        <v>0</v>
      </c>
      <c r="E672" s="16">
        <f>SUM('Daten NWR AS'!D219)/100*$A$672</f>
        <v>0</v>
      </c>
      <c r="F672" s="16">
        <f>SUM('Daten NWR AS'!E219)/100*$A$672</f>
        <v>0</v>
      </c>
      <c r="G672" s="16">
        <f>SUM('Daten NWR AS'!F219)/100*$A$672</f>
        <v>0</v>
      </c>
      <c r="H672" s="16">
        <f>SUM('Daten NWR AS'!G219)/100*$A$672</f>
        <v>0</v>
      </c>
      <c r="I672" s="16">
        <f>SUM('Daten NWR AS'!H219)/100*$A$672</f>
        <v>0</v>
      </c>
      <c r="J672" s="16">
        <f>SUM('Daten NWR AS'!I219)/100*$A$672</f>
        <v>0</v>
      </c>
      <c r="K672" s="16">
        <f>SUM('Daten NWR AS'!J219)/100*$A$672</f>
        <v>0</v>
      </c>
      <c r="L672" s="16">
        <f>SUM('Daten NWR AS'!K219)/100*$A$672</f>
        <v>0</v>
      </c>
      <c r="M672" s="16">
        <f>SUM('Daten NWR AS'!L219)/100*$A$672</f>
        <v>0</v>
      </c>
      <c r="N672" s="16">
        <f>SUM('Daten NWR AS'!M219)/100*$A$672</f>
        <v>0</v>
      </c>
      <c r="O672" s="16">
        <f>SUM('Daten NWR AS'!N219)/100*$A$672</f>
        <v>0</v>
      </c>
      <c r="P672" s="16">
        <f>SUM('Daten NWR AS'!O219)/100*$A$672</f>
        <v>0</v>
      </c>
      <c r="Q672" s="16">
        <f>SUM('Daten NWR AS'!P219)/100*$A$672</f>
        <v>0</v>
      </c>
      <c r="R672" s="16">
        <f>SUM('Daten NWR AS'!Q219)/100*$A$672</f>
        <v>0</v>
      </c>
      <c r="S672" s="16">
        <f>SUM('Daten NWR AS'!R219)/100*$A$672</f>
        <v>0</v>
      </c>
      <c r="T672" s="16">
        <f>SUM('Daten NWR AS'!S219)/100*$A$672</f>
        <v>0</v>
      </c>
      <c r="U672" s="16">
        <f>SUM('Daten NWR AS'!T219)/100*$A$672</f>
        <v>0</v>
      </c>
      <c r="V672" s="16">
        <f>SUM('Daten NWR AS'!U219)/100*$A$672</f>
        <v>0</v>
      </c>
      <c r="W672" s="16">
        <f>SUM('Daten NWR AS'!V219)/100*$A$672</f>
        <v>0</v>
      </c>
      <c r="X672" s="16">
        <f>SUM('Daten NWR AS'!W219)/100*$A$672</f>
        <v>0</v>
      </c>
    </row>
    <row r="673" spans="1:24" x14ac:dyDescent="0.25">
      <c r="A673" s="25">
        <v>0</v>
      </c>
      <c r="B673" s="70" t="str">
        <f>'Daten NWR AS'!A220</f>
        <v>Getreide, Getreideprodukte, Cerealien, Reis</v>
      </c>
      <c r="C673" s="79" t="str">
        <f>'Daten NWR AS'!B220</f>
        <v>Dinkel Vollkornmehl</v>
      </c>
      <c r="D673" s="16">
        <f>SUM('Daten NWR AS'!C220)/100*$A$673</f>
        <v>0</v>
      </c>
      <c r="E673" s="16">
        <f>SUM('Daten NWR AS'!D220)/100*$A$673</f>
        <v>0</v>
      </c>
      <c r="F673" s="16">
        <f>SUM('Daten NWR AS'!E220)/100*$A$673</f>
        <v>0</v>
      </c>
      <c r="G673" s="16">
        <f>SUM('Daten NWR AS'!F220)/100*$A$673</f>
        <v>0</v>
      </c>
      <c r="H673" s="16">
        <f>SUM('Daten NWR AS'!G220)/100*$A$673</f>
        <v>0</v>
      </c>
      <c r="I673" s="16">
        <f>SUM('Daten NWR AS'!H220)/100*$A$673</f>
        <v>0</v>
      </c>
      <c r="J673" s="16">
        <f>SUM('Daten NWR AS'!I220)/100*$A$673</f>
        <v>0</v>
      </c>
      <c r="K673" s="16">
        <f>SUM('Daten NWR AS'!J220)/100*$A$673</f>
        <v>0</v>
      </c>
      <c r="L673" s="16">
        <f>SUM('Daten NWR AS'!K220)/100*$A$673</f>
        <v>0</v>
      </c>
      <c r="M673" s="16">
        <f>SUM('Daten NWR AS'!L220)/100*$A$673</f>
        <v>0</v>
      </c>
      <c r="N673" s="16">
        <f>SUM('Daten NWR AS'!M220)/100*$A$673</f>
        <v>0</v>
      </c>
      <c r="O673" s="16">
        <f>SUM('Daten NWR AS'!N220)/100*$A$673</f>
        <v>0</v>
      </c>
      <c r="P673" s="16">
        <f>SUM('Daten NWR AS'!O220)/100*$A$673</f>
        <v>0</v>
      </c>
      <c r="Q673" s="16">
        <f>SUM('Daten NWR AS'!P220)/100*$A$673</f>
        <v>0</v>
      </c>
      <c r="R673" s="16">
        <f>SUM('Daten NWR AS'!Q220)/100*$A$673</f>
        <v>0</v>
      </c>
      <c r="S673" s="16">
        <f>SUM('Daten NWR AS'!R220)/100*$A$673</f>
        <v>0</v>
      </c>
      <c r="T673" s="16">
        <f>SUM('Daten NWR AS'!S220)/100*$A$673</f>
        <v>0</v>
      </c>
      <c r="U673" s="16">
        <f>SUM('Daten NWR AS'!T220)/100*$A$673</f>
        <v>0</v>
      </c>
      <c r="V673" s="16">
        <f>SUM('Daten NWR AS'!U220)/100*$A$673</f>
        <v>0</v>
      </c>
      <c r="W673" s="16">
        <f>SUM('Daten NWR AS'!V220)/100*$A$673</f>
        <v>0</v>
      </c>
      <c r="X673" s="16">
        <f>SUM('Daten NWR AS'!W220)/100*$A$673</f>
        <v>0</v>
      </c>
    </row>
    <row r="674" spans="1:24" x14ac:dyDescent="0.25">
      <c r="A674" s="25">
        <v>0</v>
      </c>
      <c r="B674" s="70" t="str">
        <f>'Daten NWR AS'!A221</f>
        <v>Getreide, Getreideprodukte, Cerealien, Reis</v>
      </c>
      <c r="C674" s="79" t="str">
        <f>'Daten NWR AS'!B221</f>
        <v>Dinkelflocken</v>
      </c>
      <c r="D674" s="16">
        <f>SUM('Daten NWR AS'!C221)/100*$A$674</f>
        <v>0</v>
      </c>
      <c r="E674" s="16">
        <f>SUM('Daten NWR AS'!D221)/100*$A$674</f>
        <v>0</v>
      </c>
      <c r="F674" s="16">
        <f>SUM('Daten NWR AS'!E221)/100*$A$674</f>
        <v>0</v>
      </c>
      <c r="G674" s="16">
        <f>SUM('Daten NWR AS'!F221)/100*$A$674</f>
        <v>0</v>
      </c>
      <c r="H674" s="16">
        <f>SUM('Daten NWR AS'!G221)/100*$A$674</f>
        <v>0</v>
      </c>
      <c r="I674" s="16">
        <f>SUM('Daten NWR AS'!H221)/100*$A$674</f>
        <v>0</v>
      </c>
      <c r="J674" s="16">
        <f>SUM('Daten NWR AS'!I221)/100*$A$674</f>
        <v>0</v>
      </c>
      <c r="K674" s="16">
        <f>SUM('Daten NWR AS'!J221)/100*$A$674</f>
        <v>0</v>
      </c>
      <c r="L674" s="16">
        <f>SUM('Daten NWR AS'!K221)/100*$A$674</f>
        <v>0</v>
      </c>
      <c r="M674" s="16">
        <f>SUM('Daten NWR AS'!L221)/100*$A$674</f>
        <v>0</v>
      </c>
      <c r="N674" s="16">
        <f>SUM('Daten NWR AS'!M221)/100*$A$674</f>
        <v>0</v>
      </c>
      <c r="O674" s="16">
        <f>SUM('Daten NWR AS'!N221)/100*$A$674</f>
        <v>0</v>
      </c>
      <c r="P674" s="16">
        <f>SUM('Daten NWR AS'!O221)/100*$A$674</f>
        <v>0</v>
      </c>
      <c r="Q674" s="16">
        <f>SUM('Daten NWR AS'!P221)/100*$A$674</f>
        <v>0</v>
      </c>
      <c r="R674" s="16">
        <f>SUM('Daten NWR AS'!Q221)/100*$A$674</f>
        <v>0</v>
      </c>
      <c r="S674" s="16">
        <f>SUM('Daten NWR AS'!R221)/100*$A$674</f>
        <v>0</v>
      </c>
      <c r="T674" s="16">
        <f>SUM('Daten NWR AS'!S221)/100*$A$674</f>
        <v>0</v>
      </c>
      <c r="U674" s="16">
        <f>SUM('Daten NWR AS'!T221)/100*$A$674</f>
        <v>0</v>
      </c>
      <c r="V674" s="16">
        <f>SUM('Daten NWR AS'!U221)/100*$A$674</f>
        <v>0</v>
      </c>
      <c r="W674" s="16">
        <f>SUM('Daten NWR AS'!V221)/100*$A$674</f>
        <v>0</v>
      </c>
      <c r="X674" s="16">
        <f>SUM('Daten NWR AS'!W221)/100*$A$674</f>
        <v>0</v>
      </c>
    </row>
    <row r="675" spans="1:24" x14ac:dyDescent="0.25">
      <c r="A675" s="25">
        <v>0</v>
      </c>
      <c r="B675" s="70" t="str">
        <f>'Daten NWR AS'!A222</f>
        <v>Getreide, Getreideprodukte, Cerealien, Reis</v>
      </c>
      <c r="C675" s="79" t="str">
        <f>'Daten NWR AS'!B222</f>
        <v>Dinkelmehl 1050</v>
      </c>
      <c r="D675" s="16">
        <f>SUM('Daten NWR AS'!C222)/100*$A$675</f>
        <v>0</v>
      </c>
      <c r="E675" s="16">
        <f>SUM('Daten NWR AS'!D222)/100*$A$675</f>
        <v>0</v>
      </c>
      <c r="F675" s="16">
        <f>SUM('Daten NWR AS'!E222)/100*$A$675</f>
        <v>0</v>
      </c>
      <c r="G675" s="16">
        <f>SUM('Daten NWR AS'!F222)/100*$A$675</f>
        <v>0</v>
      </c>
      <c r="H675" s="16">
        <f>SUM('Daten NWR AS'!G222)/100*$A$675</f>
        <v>0</v>
      </c>
      <c r="I675" s="16">
        <f>SUM('Daten NWR AS'!H222)/100*$A$675</f>
        <v>0</v>
      </c>
      <c r="J675" s="16">
        <f>SUM('Daten NWR AS'!I222)/100*$A$675</f>
        <v>0</v>
      </c>
      <c r="K675" s="16">
        <f>SUM('Daten NWR AS'!J222)/100*$A$675</f>
        <v>0</v>
      </c>
      <c r="L675" s="16">
        <f>SUM('Daten NWR AS'!K222)/100*$A$675</f>
        <v>0</v>
      </c>
      <c r="M675" s="16">
        <f>SUM('Daten NWR AS'!L222)/100*$A$675</f>
        <v>0</v>
      </c>
      <c r="N675" s="16">
        <f>SUM('Daten NWR AS'!M222)/100*$A$675</f>
        <v>0</v>
      </c>
      <c r="O675" s="16">
        <f>SUM('Daten NWR AS'!N222)/100*$A$675</f>
        <v>0</v>
      </c>
      <c r="P675" s="16">
        <f>SUM('Daten NWR AS'!O222)/100*$A$675</f>
        <v>0</v>
      </c>
      <c r="Q675" s="16">
        <f>SUM('Daten NWR AS'!P222)/100*$A$675</f>
        <v>0</v>
      </c>
      <c r="R675" s="16">
        <f>SUM('Daten NWR AS'!Q222)/100*$A$675</f>
        <v>0</v>
      </c>
      <c r="S675" s="16">
        <f>SUM('Daten NWR AS'!R222)/100*$A$675</f>
        <v>0</v>
      </c>
      <c r="T675" s="16">
        <f>SUM('Daten NWR AS'!S222)/100*$A$675</f>
        <v>0</v>
      </c>
      <c r="U675" s="16">
        <f>SUM('Daten NWR AS'!T222)/100*$A$675</f>
        <v>0</v>
      </c>
      <c r="V675" s="16">
        <f>SUM('Daten NWR AS'!U222)/100*$A$675</f>
        <v>0</v>
      </c>
      <c r="W675" s="16">
        <f>SUM('Daten NWR AS'!V222)/100*$A$675</f>
        <v>0</v>
      </c>
      <c r="X675" s="16">
        <f>SUM('Daten NWR AS'!W222)/100*$A$675</f>
        <v>0</v>
      </c>
    </row>
    <row r="676" spans="1:24" x14ac:dyDescent="0.25">
      <c r="A676" s="25">
        <v>0</v>
      </c>
      <c r="B676" s="70" t="str">
        <f>'Daten NWR AS'!A223</f>
        <v>Getreide, Getreideprodukte, Cerealien, Reis</v>
      </c>
      <c r="C676" s="79" t="str">
        <f>'Daten NWR AS'!B223</f>
        <v>Dinkelmehl Typ 630</v>
      </c>
      <c r="D676" s="16">
        <f>SUM('Daten NWR AS'!C223)/100*$A$676</f>
        <v>0</v>
      </c>
      <c r="E676" s="16">
        <f>SUM('Daten NWR AS'!D223)/100*$A$676</f>
        <v>0</v>
      </c>
      <c r="F676" s="16">
        <f>SUM('Daten NWR AS'!E223)/100*$A$676</f>
        <v>0</v>
      </c>
      <c r="G676" s="16">
        <f>SUM('Daten NWR AS'!F223)/100*$A$676</f>
        <v>0</v>
      </c>
      <c r="H676" s="16">
        <f>SUM('Daten NWR AS'!G223)/100*$A$676</f>
        <v>0</v>
      </c>
      <c r="I676" s="16">
        <f>SUM('Daten NWR AS'!H223)/100*$A$676</f>
        <v>0</v>
      </c>
      <c r="J676" s="16">
        <f>SUM('Daten NWR AS'!I223)/100*$A$676</f>
        <v>0</v>
      </c>
      <c r="K676" s="16">
        <f>SUM('Daten NWR AS'!J223)/100*$A$676</f>
        <v>0</v>
      </c>
      <c r="L676" s="16">
        <f>SUM('Daten NWR AS'!K223)/100*$A$676</f>
        <v>0</v>
      </c>
      <c r="M676" s="16">
        <f>SUM('Daten NWR AS'!L223)/100*$A$676</f>
        <v>0</v>
      </c>
      <c r="N676" s="16">
        <f>SUM('Daten NWR AS'!M223)/100*$A$676</f>
        <v>0</v>
      </c>
      <c r="O676" s="16">
        <f>SUM('Daten NWR AS'!N223)/100*$A$676</f>
        <v>0</v>
      </c>
      <c r="P676" s="16">
        <f>SUM('Daten NWR AS'!O223)/100*$A$676</f>
        <v>0</v>
      </c>
      <c r="Q676" s="16">
        <f>SUM('Daten NWR AS'!P223)/100*$A$676</f>
        <v>0</v>
      </c>
      <c r="R676" s="16">
        <f>SUM('Daten NWR AS'!Q223)/100*$A$676</f>
        <v>0</v>
      </c>
      <c r="S676" s="16">
        <f>SUM('Daten NWR AS'!R223)/100*$A$676</f>
        <v>0</v>
      </c>
      <c r="T676" s="16">
        <f>SUM('Daten NWR AS'!S223)/100*$A$676</f>
        <v>0</v>
      </c>
      <c r="U676" s="16">
        <f>SUM('Daten NWR AS'!T223)/100*$A$676</f>
        <v>0</v>
      </c>
      <c r="V676" s="16">
        <f>SUM('Daten NWR AS'!U223)/100*$A$676</f>
        <v>0</v>
      </c>
      <c r="W676" s="16">
        <f>SUM('Daten NWR AS'!V223)/100*$A$676</f>
        <v>0</v>
      </c>
      <c r="X676" s="16">
        <f>SUM('Daten NWR AS'!W223)/100*$A$676</f>
        <v>0</v>
      </c>
    </row>
    <row r="677" spans="1:24" x14ac:dyDescent="0.25">
      <c r="A677" s="25">
        <v>0</v>
      </c>
      <c r="B677" s="70" t="str">
        <f>'Daten NWR AS'!A224</f>
        <v>Getreide, Getreideprodukte, Cerealien, Reis</v>
      </c>
      <c r="C677" s="79" t="str">
        <f>'Daten NWR AS'!B224</f>
        <v>Hirse gegart</v>
      </c>
      <c r="D677" s="16">
        <f>SUM('Daten NWR AS'!C224)/100*$A$677</f>
        <v>0</v>
      </c>
      <c r="E677" s="16">
        <f>SUM('Daten NWR AS'!D224)/100*$A$677</f>
        <v>0</v>
      </c>
      <c r="F677" s="16">
        <f>SUM('Daten NWR AS'!E224)/100*$A$677</f>
        <v>0</v>
      </c>
      <c r="G677" s="16">
        <f>SUM('Daten NWR AS'!F224)/100*$A$677</f>
        <v>0</v>
      </c>
      <c r="H677" s="16">
        <f>SUM('Daten NWR AS'!G224)/100*$A$677</f>
        <v>0</v>
      </c>
      <c r="I677" s="16">
        <f>SUM('Daten NWR AS'!H224)/100*$A$677</f>
        <v>0</v>
      </c>
      <c r="J677" s="16">
        <f>SUM('Daten NWR AS'!I224)/100*$A$677</f>
        <v>0</v>
      </c>
      <c r="K677" s="16">
        <f>SUM('Daten NWR AS'!J224)/100*$A$677</f>
        <v>0</v>
      </c>
      <c r="L677" s="16">
        <f>SUM('Daten NWR AS'!K224)/100*$A$677</f>
        <v>0</v>
      </c>
      <c r="M677" s="16">
        <f>SUM('Daten NWR AS'!L224)/100*$A$677</f>
        <v>0</v>
      </c>
      <c r="N677" s="16">
        <f>SUM('Daten NWR AS'!M224)/100*$A$677</f>
        <v>0</v>
      </c>
      <c r="O677" s="16">
        <f>SUM('Daten NWR AS'!N224)/100*$A$677</f>
        <v>0</v>
      </c>
      <c r="P677" s="16">
        <f>SUM('Daten NWR AS'!O224)/100*$A$677</f>
        <v>0</v>
      </c>
      <c r="Q677" s="16">
        <f>SUM('Daten NWR AS'!P224)/100*$A$677</f>
        <v>0</v>
      </c>
      <c r="R677" s="16">
        <f>SUM('Daten NWR AS'!Q224)/100*$A$677</f>
        <v>0</v>
      </c>
      <c r="S677" s="16">
        <f>SUM('Daten NWR AS'!R224)/100*$A$677</f>
        <v>0</v>
      </c>
      <c r="T677" s="16">
        <f>SUM('Daten NWR AS'!S224)/100*$A$677</f>
        <v>0</v>
      </c>
      <c r="U677" s="16">
        <f>SUM('Daten NWR AS'!T224)/100*$A$677</f>
        <v>0</v>
      </c>
      <c r="V677" s="16">
        <f>SUM('Daten NWR AS'!U224)/100*$A$677</f>
        <v>0</v>
      </c>
      <c r="W677" s="16">
        <f>SUM('Daten NWR AS'!V224)/100*$A$677</f>
        <v>0</v>
      </c>
      <c r="X677" s="16">
        <f>SUM('Daten NWR AS'!W224)/100*$A$677</f>
        <v>0</v>
      </c>
    </row>
    <row r="678" spans="1:24" x14ac:dyDescent="0.25">
      <c r="A678" s="25">
        <v>0</v>
      </c>
      <c r="B678" s="70" t="str">
        <f>'Daten NWR AS'!A225</f>
        <v>Getreide, Getreideprodukte, Cerealien, Reis</v>
      </c>
      <c r="C678" s="79" t="str">
        <f>'Daten NWR AS'!B225</f>
        <v>Hirse Mehl</v>
      </c>
      <c r="D678" s="16">
        <f>SUM('Daten NWR AS'!C225)/100*$A$678</f>
        <v>0</v>
      </c>
      <c r="E678" s="16">
        <f>SUM('Daten NWR AS'!D225)/100*$A$678</f>
        <v>0</v>
      </c>
      <c r="F678" s="16">
        <f>SUM('Daten NWR AS'!E225)/100*$A$678</f>
        <v>0</v>
      </c>
      <c r="G678" s="16">
        <f>SUM('Daten NWR AS'!F225)/100*$A$678</f>
        <v>0</v>
      </c>
      <c r="H678" s="16">
        <f>SUM('Daten NWR AS'!G225)/100*$A$678</f>
        <v>0</v>
      </c>
      <c r="I678" s="16">
        <f>SUM('Daten NWR AS'!H225)/100*$A$678</f>
        <v>0</v>
      </c>
      <c r="J678" s="16">
        <f>SUM('Daten NWR AS'!I225)/100*$A$678</f>
        <v>0</v>
      </c>
      <c r="K678" s="16">
        <f>SUM('Daten NWR AS'!J225)/100*$A$678</f>
        <v>0</v>
      </c>
      <c r="L678" s="16">
        <f>SUM('Daten NWR AS'!K225)/100*$A$678</f>
        <v>0</v>
      </c>
      <c r="M678" s="16">
        <f>SUM('Daten NWR AS'!L225)/100*$A$678</f>
        <v>0</v>
      </c>
      <c r="N678" s="16">
        <f>SUM('Daten NWR AS'!M225)/100*$A$678</f>
        <v>0</v>
      </c>
      <c r="O678" s="16">
        <f>SUM('Daten NWR AS'!N225)/100*$A$678</f>
        <v>0</v>
      </c>
      <c r="P678" s="16">
        <f>SUM('Daten NWR AS'!O225)/100*$A$678</f>
        <v>0</v>
      </c>
      <c r="Q678" s="16">
        <f>SUM('Daten NWR AS'!P225)/100*$A$678</f>
        <v>0</v>
      </c>
      <c r="R678" s="16">
        <f>SUM('Daten NWR AS'!Q225)/100*$A$678</f>
        <v>0</v>
      </c>
      <c r="S678" s="16">
        <f>SUM('Daten NWR AS'!R225)/100*$A$678</f>
        <v>0</v>
      </c>
      <c r="T678" s="16">
        <f>SUM('Daten NWR AS'!S225)/100*$A$678</f>
        <v>0</v>
      </c>
      <c r="U678" s="16">
        <f>SUM('Daten NWR AS'!T225)/100*$A$678</f>
        <v>0</v>
      </c>
      <c r="V678" s="16">
        <f>SUM('Daten NWR AS'!U225)/100*$A$678</f>
        <v>0</v>
      </c>
      <c r="W678" s="16">
        <f>SUM('Daten NWR AS'!V225)/100*$A$678</f>
        <v>0</v>
      </c>
      <c r="X678" s="16">
        <f>SUM('Daten NWR AS'!W225)/100*$A$678</f>
        <v>0</v>
      </c>
    </row>
    <row r="679" spans="1:24" x14ac:dyDescent="0.25">
      <c r="A679" s="25">
        <v>0</v>
      </c>
      <c r="B679" s="70" t="str">
        <f>'Daten NWR AS'!A226</f>
        <v>Getreide, Getreideprodukte, Cerealien, Reis</v>
      </c>
      <c r="C679" s="79" t="str">
        <f>'Daten NWR AS'!B226</f>
        <v>Hirse roh</v>
      </c>
      <c r="D679" s="16">
        <f>SUM('Daten NWR AS'!C226)/100*$A$679</f>
        <v>0</v>
      </c>
      <c r="E679" s="16">
        <f>SUM('Daten NWR AS'!D226)/100*$A$679</f>
        <v>0</v>
      </c>
      <c r="F679" s="16">
        <f>SUM('Daten NWR AS'!E226)/100*$A$679</f>
        <v>0</v>
      </c>
      <c r="G679" s="16">
        <f>SUM('Daten NWR AS'!F226)/100*$A$679</f>
        <v>0</v>
      </c>
      <c r="H679" s="16">
        <f>SUM('Daten NWR AS'!G226)/100*$A$679</f>
        <v>0</v>
      </c>
      <c r="I679" s="16">
        <f>SUM('Daten NWR AS'!H226)/100*$A$679</f>
        <v>0</v>
      </c>
      <c r="J679" s="16">
        <f>SUM('Daten NWR AS'!I226)/100*$A$679</f>
        <v>0</v>
      </c>
      <c r="K679" s="16">
        <f>SUM('Daten NWR AS'!J226)/100*$A$679</f>
        <v>0</v>
      </c>
      <c r="L679" s="16">
        <f>SUM('Daten NWR AS'!K226)/100*$A$679</f>
        <v>0</v>
      </c>
      <c r="M679" s="16">
        <f>SUM('Daten NWR AS'!L226)/100*$A$679</f>
        <v>0</v>
      </c>
      <c r="N679" s="16">
        <f>SUM('Daten NWR AS'!M226)/100*$A$679</f>
        <v>0</v>
      </c>
      <c r="O679" s="16">
        <f>SUM('Daten NWR AS'!N226)/100*$A$679</f>
        <v>0</v>
      </c>
      <c r="P679" s="16">
        <f>SUM('Daten NWR AS'!O226)/100*$A$679</f>
        <v>0</v>
      </c>
      <c r="Q679" s="16">
        <f>SUM('Daten NWR AS'!P226)/100*$A$679</f>
        <v>0</v>
      </c>
      <c r="R679" s="16">
        <f>SUM('Daten NWR AS'!Q226)/100*$A$679</f>
        <v>0</v>
      </c>
      <c r="S679" s="16">
        <f>SUM('Daten NWR AS'!R226)/100*$A$679</f>
        <v>0</v>
      </c>
      <c r="T679" s="16">
        <f>SUM('Daten NWR AS'!S226)/100*$A$679</f>
        <v>0</v>
      </c>
      <c r="U679" s="16">
        <f>SUM('Daten NWR AS'!T226)/100*$A$679</f>
        <v>0</v>
      </c>
      <c r="V679" s="16">
        <f>SUM('Daten NWR AS'!U226)/100*$A$679</f>
        <v>0</v>
      </c>
      <c r="W679" s="16">
        <f>SUM('Daten NWR AS'!V226)/100*$A$679</f>
        <v>0</v>
      </c>
      <c r="X679" s="16">
        <f>SUM('Daten NWR AS'!W226)/100*$A$679</f>
        <v>0</v>
      </c>
    </row>
    <row r="680" spans="1:24" x14ac:dyDescent="0.25">
      <c r="A680" s="25">
        <v>0</v>
      </c>
      <c r="B680" s="70" t="str">
        <f>'Daten NWR AS'!A227</f>
        <v>Getreide, Getreideprodukte, Cerealien, Reis</v>
      </c>
      <c r="C680" s="79" t="str">
        <f>'Daten NWR AS'!B227</f>
        <v>Hirse Vollkornflocken</v>
      </c>
      <c r="D680" s="16">
        <f>SUM('Daten NWR AS'!C227)/100*$A$680</f>
        <v>0</v>
      </c>
      <c r="E680" s="16">
        <f>SUM('Daten NWR AS'!D227)/100*$A$680</f>
        <v>0</v>
      </c>
      <c r="F680" s="16">
        <f>SUM('Daten NWR AS'!E227)/100*$A$680</f>
        <v>0</v>
      </c>
      <c r="G680" s="16">
        <f>SUM('Daten NWR AS'!F227)/100*$A$680</f>
        <v>0</v>
      </c>
      <c r="H680" s="16">
        <f>SUM('Daten NWR AS'!G227)/100*$A$680</f>
        <v>0</v>
      </c>
      <c r="I680" s="16">
        <f>SUM('Daten NWR AS'!H227)/100*$A$680</f>
        <v>0</v>
      </c>
      <c r="J680" s="16">
        <f>SUM('Daten NWR AS'!I227)/100*$A$680</f>
        <v>0</v>
      </c>
      <c r="K680" s="16">
        <f>SUM('Daten NWR AS'!J227)/100*$A$680</f>
        <v>0</v>
      </c>
      <c r="L680" s="16">
        <f>SUM('Daten NWR AS'!K227)/100*$A$680</f>
        <v>0</v>
      </c>
      <c r="M680" s="16">
        <f>SUM('Daten NWR AS'!L227)/100*$A$680</f>
        <v>0</v>
      </c>
      <c r="N680" s="16">
        <f>SUM('Daten NWR AS'!M227)/100*$A$680</f>
        <v>0</v>
      </c>
      <c r="O680" s="16">
        <f>SUM('Daten NWR AS'!N227)/100*$A$680</f>
        <v>0</v>
      </c>
      <c r="P680" s="16">
        <f>SUM('Daten NWR AS'!O227)/100*$A$680</f>
        <v>0</v>
      </c>
      <c r="Q680" s="16">
        <f>SUM('Daten NWR AS'!P227)/100*$A$680</f>
        <v>0</v>
      </c>
      <c r="R680" s="16">
        <f>SUM('Daten NWR AS'!Q227)/100*$A$680</f>
        <v>0</v>
      </c>
      <c r="S680" s="16">
        <f>SUM('Daten NWR AS'!R227)/100*$A$680</f>
        <v>0</v>
      </c>
      <c r="T680" s="16">
        <f>SUM('Daten NWR AS'!S227)/100*$A$680</f>
        <v>0</v>
      </c>
      <c r="U680" s="16">
        <f>SUM('Daten NWR AS'!T227)/100*$A$680</f>
        <v>0</v>
      </c>
      <c r="V680" s="16">
        <f>SUM('Daten NWR AS'!U227)/100*$A$680</f>
        <v>0</v>
      </c>
      <c r="W680" s="16">
        <f>SUM('Daten NWR AS'!V227)/100*$A$680</f>
        <v>0</v>
      </c>
      <c r="X680" s="16">
        <f>SUM('Daten NWR AS'!W227)/100*$A$680</f>
        <v>0</v>
      </c>
    </row>
    <row r="681" spans="1:24" x14ac:dyDescent="0.25">
      <c r="A681" s="25">
        <v>0</v>
      </c>
      <c r="B681" s="70" t="str">
        <f>'Daten NWR AS'!A228</f>
        <v>Getreide, Getreideprodukte, Cerealien, Reis</v>
      </c>
      <c r="C681" s="79" t="str">
        <f>'Daten NWR AS'!B228</f>
        <v>Milchreis (Zubereitung Gastronomie)</v>
      </c>
      <c r="D681" s="16">
        <f>SUM('Daten NWR AS'!C228)/100*$A$681</f>
        <v>0</v>
      </c>
      <c r="E681" s="16">
        <f>SUM('Daten NWR AS'!D228)/100*$A$681</f>
        <v>0</v>
      </c>
      <c r="F681" s="16">
        <f>SUM('Daten NWR AS'!E228)/100*$A$681</f>
        <v>0</v>
      </c>
      <c r="G681" s="16">
        <f>SUM('Daten NWR AS'!F228)/100*$A$681</f>
        <v>0</v>
      </c>
      <c r="H681" s="16">
        <f>SUM('Daten NWR AS'!G228)/100*$A$681</f>
        <v>0</v>
      </c>
      <c r="I681" s="16">
        <f>SUM('Daten NWR AS'!H228)/100*$A$681</f>
        <v>0</v>
      </c>
      <c r="J681" s="16">
        <f>SUM('Daten NWR AS'!I228)/100*$A$681</f>
        <v>0</v>
      </c>
      <c r="K681" s="16">
        <f>SUM('Daten NWR AS'!J228)/100*$A$681</f>
        <v>0</v>
      </c>
      <c r="L681" s="16">
        <f>SUM('Daten NWR AS'!K228)/100*$A$681</f>
        <v>0</v>
      </c>
      <c r="M681" s="16">
        <f>SUM('Daten NWR AS'!L228)/100*$A$681</f>
        <v>0</v>
      </c>
      <c r="N681" s="16">
        <f>SUM('Daten NWR AS'!M228)/100*$A$681</f>
        <v>0</v>
      </c>
      <c r="O681" s="16">
        <f>SUM('Daten NWR AS'!N228)/100*$A$681</f>
        <v>0</v>
      </c>
      <c r="P681" s="16">
        <f>SUM('Daten NWR AS'!O228)/100*$A$681</f>
        <v>0</v>
      </c>
      <c r="Q681" s="16">
        <f>SUM('Daten NWR AS'!P228)/100*$A$681</f>
        <v>0</v>
      </c>
      <c r="R681" s="16">
        <f>SUM('Daten NWR AS'!Q228)/100*$A$681</f>
        <v>0</v>
      </c>
      <c r="S681" s="16">
        <f>SUM('Daten NWR AS'!R228)/100*$A$681</f>
        <v>0</v>
      </c>
      <c r="T681" s="16">
        <f>SUM('Daten NWR AS'!S228)/100*$A$681</f>
        <v>0</v>
      </c>
      <c r="U681" s="16">
        <f>SUM('Daten NWR AS'!T228)/100*$A$681</f>
        <v>0</v>
      </c>
      <c r="V681" s="16">
        <f>SUM('Daten NWR AS'!U228)/100*$A$681</f>
        <v>0</v>
      </c>
      <c r="W681" s="16">
        <f>SUM('Daten NWR AS'!V228)/100*$A$681</f>
        <v>0</v>
      </c>
      <c r="X681" s="16">
        <f>SUM('Daten NWR AS'!W228)/100*$A$681</f>
        <v>0</v>
      </c>
    </row>
    <row r="682" spans="1:24" x14ac:dyDescent="0.25">
      <c r="A682" s="25">
        <v>0</v>
      </c>
      <c r="B682" s="70" t="str">
        <f>'Daten NWR AS'!A229</f>
        <v>Getreide, Getreideprodukte, Cerealien, Reis</v>
      </c>
      <c r="C682" s="79" t="str">
        <f>'Daten NWR AS'!B229</f>
        <v>Weizen Keim</v>
      </c>
      <c r="D682" s="16">
        <f>SUM('Daten NWR AS'!C229)/100*$A$682</f>
        <v>0</v>
      </c>
      <c r="E682" s="16">
        <f>SUM('Daten NWR AS'!D229)/100*$A$682</f>
        <v>0</v>
      </c>
      <c r="F682" s="16">
        <f>SUM('Daten NWR AS'!E229)/100*$A$682</f>
        <v>0</v>
      </c>
      <c r="G682" s="16">
        <f>SUM('Daten NWR AS'!F229)/100*$A$682</f>
        <v>0</v>
      </c>
      <c r="H682" s="16">
        <f>SUM('Daten NWR AS'!G229)/100*$A$682</f>
        <v>0</v>
      </c>
      <c r="I682" s="16">
        <f>SUM('Daten NWR AS'!H229)/100*$A$682</f>
        <v>0</v>
      </c>
      <c r="J682" s="16">
        <f>SUM('Daten NWR AS'!I229)/100*$A$682</f>
        <v>0</v>
      </c>
      <c r="K682" s="16">
        <f>SUM('Daten NWR AS'!J229)/100*$A$682</f>
        <v>0</v>
      </c>
      <c r="L682" s="16">
        <f>SUM('Daten NWR AS'!K229)/100*$A$682</f>
        <v>0</v>
      </c>
      <c r="M682" s="16">
        <f>SUM('Daten NWR AS'!L229)/100*$A$682</f>
        <v>0</v>
      </c>
      <c r="N682" s="16">
        <f>SUM('Daten NWR AS'!M229)/100*$A$682</f>
        <v>0</v>
      </c>
      <c r="O682" s="16">
        <f>SUM('Daten NWR AS'!N229)/100*$A$682</f>
        <v>0</v>
      </c>
      <c r="P682" s="16">
        <f>SUM('Daten NWR AS'!O229)/100*$A$682</f>
        <v>0</v>
      </c>
      <c r="Q682" s="16">
        <f>SUM('Daten NWR AS'!P229)/100*$A$682</f>
        <v>0</v>
      </c>
      <c r="R682" s="16">
        <f>SUM('Daten NWR AS'!Q229)/100*$A$682</f>
        <v>0</v>
      </c>
      <c r="S682" s="16">
        <f>SUM('Daten NWR AS'!R229)/100*$A$682</f>
        <v>0</v>
      </c>
      <c r="T682" s="16">
        <f>SUM('Daten NWR AS'!S229)/100*$A$682</f>
        <v>0</v>
      </c>
      <c r="U682" s="16">
        <f>SUM('Daten NWR AS'!T229)/100*$A$682</f>
        <v>0</v>
      </c>
      <c r="V682" s="16">
        <f>SUM('Daten NWR AS'!U229)/100*$A$682</f>
        <v>0</v>
      </c>
      <c r="W682" s="16">
        <f>SUM('Daten NWR AS'!V229)/100*$A$682</f>
        <v>0</v>
      </c>
      <c r="X682" s="16">
        <f>SUM('Daten NWR AS'!W229)/100*$A$682</f>
        <v>0</v>
      </c>
    </row>
    <row r="683" spans="1:24" x14ac:dyDescent="0.25">
      <c r="A683" s="25">
        <v>0</v>
      </c>
      <c r="B683" s="70" t="str">
        <f>'Daten NWR AS'!A230</f>
        <v>Getreide, Getreideprodukte, Cerealien, Reis</v>
      </c>
      <c r="C683" s="79" t="str">
        <f>'Daten NWR AS'!B230</f>
        <v>Weizen Mehl Type 405</v>
      </c>
      <c r="D683" s="16">
        <f>SUM('Daten NWR AS'!C230)/100*$A$683</f>
        <v>0</v>
      </c>
      <c r="E683" s="16">
        <f>SUM('Daten NWR AS'!D230)/100*$A$683</f>
        <v>0</v>
      </c>
      <c r="F683" s="16">
        <f>SUM('Daten NWR AS'!E230)/100*$A$683</f>
        <v>0</v>
      </c>
      <c r="G683" s="16">
        <f>SUM('Daten NWR AS'!F230)/100*$A$683</f>
        <v>0</v>
      </c>
      <c r="H683" s="16">
        <f>SUM('Daten NWR AS'!G230)/100*$A$683</f>
        <v>0</v>
      </c>
      <c r="I683" s="16">
        <f>SUM('Daten NWR AS'!H230)/100*$A$683</f>
        <v>0</v>
      </c>
      <c r="J683" s="16">
        <f>SUM('Daten NWR AS'!I230)/100*$A$683</f>
        <v>0</v>
      </c>
      <c r="K683" s="16">
        <f>SUM('Daten NWR AS'!J230)/100*$A$683</f>
        <v>0</v>
      </c>
      <c r="L683" s="16">
        <f>SUM('Daten NWR AS'!K230)/100*$A$683</f>
        <v>0</v>
      </c>
      <c r="M683" s="16">
        <f>SUM('Daten NWR AS'!L230)/100*$A$683</f>
        <v>0</v>
      </c>
      <c r="N683" s="16">
        <f>SUM('Daten NWR AS'!M230)/100*$A$683</f>
        <v>0</v>
      </c>
      <c r="O683" s="16">
        <f>SUM('Daten NWR AS'!N230)/100*$A$683</f>
        <v>0</v>
      </c>
      <c r="P683" s="16">
        <f>SUM('Daten NWR AS'!O230)/100*$A$683</f>
        <v>0</v>
      </c>
      <c r="Q683" s="16">
        <f>SUM('Daten NWR AS'!P230)/100*$A$683</f>
        <v>0</v>
      </c>
      <c r="R683" s="16">
        <f>SUM('Daten NWR AS'!Q230)/100*$A$683</f>
        <v>0</v>
      </c>
      <c r="S683" s="16">
        <f>SUM('Daten NWR AS'!R230)/100*$A$683</f>
        <v>0</v>
      </c>
      <c r="T683" s="16">
        <f>SUM('Daten NWR AS'!S230)/100*$A$683</f>
        <v>0</v>
      </c>
      <c r="U683" s="16">
        <f>SUM('Daten NWR AS'!T230)/100*$A$683</f>
        <v>0</v>
      </c>
      <c r="V683" s="16">
        <f>SUM('Daten NWR AS'!U230)/100*$A$683</f>
        <v>0</v>
      </c>
      <c r="W683" s="16">
        <f>SUM('Daten NWR AS'!V230)/100*$A$683</f>
        <v>0</v>
      </c>
      <c r="X683" s="16">
        <f>SUM('Daten NWR AS'!W230)/100*$A$683</f>
        <v>0</v>
      </c>
    </row>
    <row r="684" spans="1:24" x14ac:dyDescent="0.25">
      <c r="A684" s="25">
        <v>0</v>
      </c>
      <c r="B684" s="70" t="str">
        <f>'Daten NWR AS'!A231</f>
        <v>Getreide, Getreideprodukte, Cerealien, Reis</v>
      </c>
      <c r="C684" s="79" t="str">
        <f>'Daten NWR AS'!B231</f>
        <v>Weizen Mehl Type 550</v>
      </c>
      <c r="D684" s="16">
        <f>SUM('Daten NWR AS'!C231)/100*$A$684</f>
        <v>0</v>
      </c>
      <c r="E684" s="16">
        <f>SUM('Daten NWR AS'!D231)/100*$A$684</f>
        <v>0</v>
      </c>
      <c r="F684" s="16">
        <f>SUM('Daten NWR AS'!E231)/100*$A$684</f>
        <v>0</v>
      </c>
      <c r="G684" s="16">
        <f>SUM('Daten NWR AS'!F231)/100*$A$684</f>
        <v>0</v>
      </c>
      <c r="H684" s="16">
        <f>SUM('Daten NWR AS'!G231)/100*$A$684</f>
        <v>0</v>
      </c>
      <c r="I684" s="16">
        <f>SUM('Daten NWR AS'!H231)/100*$A$684</f>
        <v>0</v>
      </c>
      <c r="J684" s="16">
        <f>SUM('Daten NWR AS'!I231)/100*$A$684</f>
        <v>0</v>
      </c>
      <c r="K684" s="16">
        <f>SUM('Daten NWR AS'!J231)/100*$A$684</f>
        <v>0</v>
      </c>
      <c r="L684" s="16">
        <f>SUM('Daten NWR AS'!K231)/100*$A$684</f>
        <v>0</v>
      </c>
      <c r="M684" s="16">
        <f>SUM('Daten NWR AS'!L231)/100*$A$684</f>
        <v>0</v>
      </c>
      <c r="N684" s="16">
        <f>SUM('Daten NWR AS'!M231)/100*$A$684</f>
        <v>0</v>
      </c>
      <c r="O684" s="16">
        <f>SUM('Daten NWR AS'!N231)/100*$A$684</f>
        <v>0</v>
      </c>
      <c r="P684" s="16">
        <f>SUM('Daten NWR AS'!O231)/100*$A$684</f>
        <v>0</v>
      </c>
      <c r="Q684" s="16">
        <f>SUM('Daten NWR AS'!P231)/100*$A$684</f>
        <v>0</v>
      </c>
      <c r="R684" s="16">
        <f>SUM('Daten NWR AS'!Q231)/100*$A$684</f>
        <v>0</v>
      </c>
      <c r="S684" s="16">
        <f>SUM('Daten NWR AS'!R231)/100*$A$684</f>
        <v>0</v>
      </c>
      <c r="T684" s="16">
        <f>SUM('Daten NWR AS'!S231)/100*$A$684</f>
        <v>0</v>
      </c>
      <c r="U684" s="16">
        <f>SUM('Daten NWR AS'!T231)/100*$A$684</f>
        <v>0</v>
      </c>
      <c r="V684" s="16">
        <f>SUM('Daten NWR AS'!U231)/100*$A$684</f>
        <v>0</v>
      </c>
      <c r="W684" s="16">
        <f>SUM('Daten NWR AS'!V231)/100*$A$684</f>
        <v>0</v>
      </c>
      <c r="X684" s="16">
        <f>SUM('Daten NWR AS'!W231)/100*$A$684</f>
        <v>0</v>
      </c>
    </row>
    <row r="685" spans="1:24" x14ac:dyDescent="0.25">
      <c r="A685" s="25">
        <v>0</v>
      </c>
      <c r="B685" s="70" t="str">
        <f>'Daten NWR AS'!A232</f>
        <v>Getreide, Getreideprodukte, Cerealien, Reis</v>
      </c>
      <c r="C685" s="79" t="str">
        <f>'Daten NWR AS'!B232</f>
        <v>Weizen Vollkorn</v>
      </c>
      <c r="D685" s="16">
        <f>SUM('Daten NWR AS'!C232)/100*$A$685</f>
        <v>0</v>
      </c>
      <c r="E685" s="16">
        <f>SUM('Daten NWR AS'!D232)/100*$A$685</f>
        <v>0</v>
      </c>
      <c r="F685" s="16">
        <f>SUM('Daten NWR AS'!E232)/100*$A$685</f>
        <v>0</v>
      </c>
      <c r="G685" s="16">
        <f>SUM('Daten NWR AS'!F232)/100*$A$685</f>
        <v>0</v>
      </c>
      <c r="H685" s="16">
        <f>SUM('Daten NWR AS'!G232)/100*$A$685</f>
        <v>0</v>
      </c>
      <c r="I685" s="16">
        <f>SUM('Daten NWR AS'!H232)/100*$A$685</f>
        <v>0</v>
      </c>
      <c r="J685" s="16">
        <f>SUM('Daten NWR AS'!I232)/100*$A$685</f>
        <v>0</v>
      </c>
      <c r="K685" s="16">
        <f>SUM('Daten NWR AS'!J232)/100*$A$685</f>
        <v>0</v>
      </c>
      <c r="L685" s="16">
        <f>SUM('Daten NWR AS'!K232)/100*$A$685</f>
        <v>0</v>
      </c>
      <c r="M685" s="16">
        <f>SUM('Daten NWR AS'!L232)/100*$A$685</f>
        <v>0</v>
      </c>
      <c r="N685" s="16">
        <f>SUM('Daten NWR AS'!M232)/100*$A$685</f>
        <v>0</v>
      </c>
      <c r="O685" s="16">
        <f>SUM('Daten NWR AS'!N232)/100*$A$685</f>
        <v>0</v>
      </c>
      <c r="P685" s="16">
        <f>SUM('Daten NWR AS'!O232)/100*$A$685</f>
        <v>0</v>
      </c>
      <c r="Q685" s="16">
        <f>SUM('Daten NWR AS'!P232)/100*$A$685</f>
        <v>0</v>
      </c>
      <c r="R685" s="16">
        <f>SUM('Daten NWR AS'!Q232)/100*$A$685</f>
        <v>0</v>
      </c>
      <c r="S685" s="16">
        <f>SUM('Daten NWR AS'!R232)/100*$A$685</f>
        <v>0</v>
      </c>
      <c r="T685" s="16">
        <f>SUM('Daten NWR AS'!S232)/100*$A$685</f>
        <v>0</v>
      </c>
      <c r="U685" s="16">
        <f>SUM('Daten NWR AS'!T232)/100*$A$685</f>
        <v>0</v>
      </c>
      <c r="V685" s="16">
        <f>SUM('Daten NWR AS'!U232)/100*$A$685</f>
        <v>0</v>
      </c>
      <c r="W685" s="16">
        <f>SUM('Daten NWR AS'!V232)/100*$A$685</f>
        <v>0</v>
      </c>
      <c r="X685" s="16">
        <f>SUM('Daten NWR AS'!W232)/100*$A$685</f>
        <v>0</v>
      </c>
    </row>
    <row r="686" spans="1:24" x14ac:dyDescent="0.25">
      <c r="A686" s="25">
        <v>0</v>
      </c>
      <c r="B686" s="70" t="str">
        <f>'Daten NWR AS'!A233</f>
        <v>Getreide, Getreideprodukte, Cerealien, Reis</v>
      </c>
      <c r="C686" s="79" t="str">
        <f>'Daten NWR AS'!B233</f>
        <v>Weizen Vollkornmehl</v>
      </c>
      <c r="D686" s="16">
        <f>SUM('Daten NWR AS'!C233)/100*$A$686</f>
        <v>0</v>
      </c>
      <c r="E686" s="16">
        <f>SUM('Daten NWR AS'!D233)/100*$A$686</f>
        <v>0</v>
      </c>
      <c r="F686" s="16">
        <f>SUM('Daten NWR AS'!E233)/100*$A$686</f>
        <v>0</v>
      </c>
      <c r="G686" s="16">
        <f>SUM('Daten NWR AS'!F233)/100*$A$686</f>
        <v>0</v>
      </c>
      <c r="H686" s="16">
        <f>SUM('Daten NWR AS'!G233)/100*$A$686</f>
        <v>0</v>
      </c>
      <c r="I686" s="16">
        <f>SUM('Daten NWR AS'!H233)/100*$A$686</f>
        <v>0</v>
      </c>
      <c r="J686" s="16">
        <f>SUM('Daten NWR AS'!I233)/100*$A$686</f>
        <v>0</v>
      </c>
      <c r="K686" s="16">
        <f>SUM('Daten NWR AS'!J233)/100*$A$686</f>
        <v>0</v>
      </c>
      <c r="L686" s="16">
        <f>SUM('Daten NWR AS'!K233)/100*$A$686</f>
        <v>0</v>
      </c>
      <c r="M686" s="16">
        <f>SUM('Daten NWR AS'!L233)/100*$A$686</f>
        <v>0</v>
      </c>
      <c r="N686" s="16">
        <f>SUM('Daten NWR AS'!M233)/100*$A$686</f>
        <v>0</v>
      </c>
      <c r="O686" s="16">
        <f>SUM('Daten NWR AS'!N233)/100*$A$686</f>
        <v>0</v>
      </c>
      <c r="P686" s="16">
        <f>SUM('Daten NWR AS'!O233)/100*$A$686</f>
        <v>0</v>
      </c>
      <c r="Q686" s="16">
        <f>SUM('Daten NWR AS'!P233)/100*$A$686</f>
        <v>0</v>
      </c>
      <c r="R686" s="16">
        <f>SUM('Daten NWR AS'!Q233)/100*$A$686</f>
        <v>0</v>
      </c>
      <c r="S686" s="16">
        <f>SUM('Daten NWR AS'!R233)/100*$A$686</f>
        <v>0</v>
      </c>
      <c r="T686" s="16">
        <f>SUM('Daten NWR AS'!S233)/100*$A$686</f>
        <v>0</v>
      </c>
      <c r="U686" s="16">
        <f>SUM('Daten NWR AS'!T233)/100*$A$686</f>
        <v>0</v>
      </c>
      <c r="V686" s="16">
        <f>SUM('Daten NWR AS'!U233)/100*$A$686</f>
        <v>0</v>
      </c>
      <c r="W686" s="16">
        <f>SUM('Daten NWR AS'!V233)/100*$A$686</f>
        <v>0</v>
      </c>
      <c r="X686" s="16">
        <f>SUM('Daten NWR AS'!W233)/100*$A$686</f>
        <v>0</v>
      </c>
    </row>
    <row r="687" spans="1:24" x14ac:dyDescent="0.25">
      <c r="A687" s="25">
        <v>0</v>
      </c>
      <c r="B687" s="70" t="str">
        <f>'Daten NWR AS'!A234</f>
        <v>Getreide-Getreiderzeugnisse</v>
      </c>
      <c r="C687" s="79" t="str">
        <f>'Daten NWR AS'!B234</f>
        <v>Brötchen-Weizenbrötchen</v>
      </c>
      <c r="D687" s="16">
        <f>SUM('Daten NWR AS'!C234)/100*$A$687</f>
        <v>0</v>
      </c>
      <c r="E687" s="16">
        <f>SUM('Daten NWR AS'!D234)/100*$A$687</f>
        <v>0</v>
      </c>
      <c r="F687" s="16">
        <f>SUM('Daten NWR AS'!E234)/100*$A$687</f>
        <v>0</v>
      </c>
      <c r="G687" s="16">
        <f>SUM('Daten NWR AS'!F234)/100*$A$687</f>
        <v>0</v>
      </c>
      <c r="H687" s="16">
        <f>SUM('Daten NWR AS'!G234)/100*$A$687</f>
        <v>0</v>
      </c>
      <c r="I687" s="16">
        <f>SUM('Daten NWR AS'!H234)/100*$A$687</f>
        <v>0</v>
      </c>
      <c r="J687" s="16">
        <f>SUM('Daten NWR AS'!I234)/100*$A$687</f>
        <v>0</v>
      </c>
      <c r="K687" s="16">
        <f>SUM('Daten NWR AS'!J234)/100*$A$687</f>
        <v>0</v>
      </c>
      <c r="L687" s="16">
        <f>SUM('Daten NWR AS'!K234)/100*$A$687</f>
        <v>0</v>
      </c>
      <c r="M687" s="16">
        <f>SUM('Daten NWR AS'!L234)/100*$A$687</f>
        <v>0</v>
      </c>
      <c r="N687" s="16">
        <f>SUM('Daten NWR AS'!M234)/100*$A$687</f>
        <v>0</v>
      </c>
      <c r="O687" s="16">
        <f>SUM('Daten NWR AS'!N234)/100*$A$687</f>
        <v>0</v>
      </c>
      <c r="P687" s="16">
        <f>SUM('Daten NWR AS'!O234)/100*$A$687</f>
        <v>0</v>
      </c>
      <c r="Q687" s="16">
        <f>SUM('Daten NWR AS'!P234)/100*$A$687</f>
        <v>0</v>
      </c>
      <c r="R687" s="16">
        <f>SUM('Daten NWR AS'!Q234)/100*$A$687</f>
        <v>0</v>
      </c>
      <c r="S687" s="16">
        <f>SUM('Daten NWR AS'!R234)/100*$A$687</f>
        <v>0</v>
      </c>
      <c r="T687" s="16">
        <f>SUM('Daten NWR AS'!S234)/100*$A$687</f>
        <v>0</v>
      </c>
      <c r="U687" s="16">
        <f>SUM('Daten NWR AS'!T234)/100*$A$687</f>
        <v>0</v>
      </c>
      <c r="V687" s="16">
        <f>SUM('Daten NWR AS'!U234)/100*$A$687</f>
        <v>0</v>
      </c>
      <c r="W687" s="16">
        <f>SUM('Daten NWR AS'!V234)/100*$A$687</f>
        <v>0</v>
      </c>
      <c r="X687" s="16">
        <f>SUM('Daten NWR AS'!W234)/100*$A$687</f>
        <v>0</v>
      </c>
    </row>
    <row r="688" spans="1:24" x14ac:dyDescent="0.25">
      <c r="A688" s="25">
        <v>0</v>
      </c>
      <c r="B688" s="70" t="str">
        <f>'Daten NWR AS'!A235</f>
        <v>Getreide-Getreiderzeugnisse</v>
      </c>
      <c r="C688" s="79" t="str">
        <f>'Daten NWR AS'!B235</f>
        <v>Teigwaren (allgemein) Hörnchen</v>
      </c>
      <c r="D688" s="16">
        <f>SUM('Daten NWR AS'!C235)/100*$A$688</f>
        <v>0</v>
      </c>
      <c r="E688" s="16">
        <f>SUM('Daten NWR AS'!D235)/100*$A$688</f>
        <v>0</v>
      </c>
      <c r="F688" s="16">
        <f>SUM('Daten NWR AS'!E235)/100*$A$688</f>
        <v>0</v>
      </c>
      <c r="G688" s="16">
        <f>SUM('Daten NWR AS'!F235)/100*$A$688</f>
        <v>0</v>
      </c>
      <c r="H688" s="16">
        <f>SUM('Daten NWR AS'!G235)/100*$A$688</f>
        <v>0</v>
      </c>
      <c r="I688" s="16">
        <f>SUM('Daten NWR AS'!H235)/100*$A$688</f>
        <v>0</v>
      </c>
      <c r="J688" s="16">
        <f>SUM('Daten NWR AS'!I235)/100*$A$688</f>
        <v>0</v>
      </c>
      <c r="K688" s="16">
        <f>SUM('Daten NWR AS'!J235)/100*$A$688</f>
        <v>0</v>
      </c>
      <c r="L688" s="16">
        <f>SUM('Daten NWR AS'!K235)/100*$A$688</f>
        <v>0</v>
      </c>
      <c r="M688" s="16">
        <f>SUM('Daten NWR AS'!L235)/100*$A$688</f>
        <v>0</v>
      </c>
      <c r="N688" s="16">
        <f>SUM('Daten NWR AS'!M235)/100*$A$688</f>
        <v>0</v>
      </c>
      <c r="O688" s="16">
        <f>SUM('Daten NWR AS'!N235)/100*$A$688</f>
        <v>0</v>
      </c>
      <c r="P688" s="16">
        <f>SUM('Daten NWR AS'!O235)/100*$A$688</f>
        <v>0</v>
      </c>
      <c r="Q688" s="16">
        <f>SUM('Daten NWR AS'!P235)/100*$A$688</f>
        <v>0</v>
      </c>
      <c r="R688" s="16">
        <f>SUM('Daten NWR AS'!Q235)/100*$A$688</f>
        <v>0</v>
      </c>
      <c r="S688" s="16">
        <f>SUM('Daten NWR AS'!R235)/100*$A$688</f>
        <v>0</v>
      </c>
      <c r="T688" s="16">
        <f>SUM('Daten NWR AS'!S235)/100*$A$688</f>
        <v>0</v>
      </c>
      <c r="U688" s="16">
        <f>SUM('Daten NWR AS'!T235)/100*$A$688</f>
        <v>0</v>
      </c>
      <c r="V688" s="16">
        <f>SUM('Daten NWR AS'!U235)/100*$A$688</f>
        <v>0</v>
      </c>
      <c r="W688" s="16">
        <f>SUM('Daten NWR AS'!V235)/100*$A$688</f>
        <v>0</v>
      </c>
      <c r="X688" s="16">
        <f>SUM('Daten NWR AS'!W235)/100*$A$688</f>
        <v>0</v>
      </c>
    </row>
    <row r="689" spans="1:24" x14ac:dyDescent="0.25">
      <c r="A689" s="25">
        <v>0</v>
      </c>
      <c r="B689" s="70" t="str">
        <f>'Daten NWR AS'!A236</f>
        <v>Getreide-Getreiderzeugnisse</v>
      </c>
      <c r="C689" s="79" t="str">
        <f>'Daten NWR AS'!B236</f>
        <v>Teigwaren (allgemein) Makkaroni</v>
      </c>
      <c r="D689" s="16">
        <f>SUM('Daten NWR AS'!C236)/100*$A$689</f>
        <v>0</v>
      </c>
      <c r="E689" s="16">
        <f>SUM('Daten NWR AS'!D236)/100*$A$689</f>
        <v>0</v>
      </c>
      <c r="F689" s="16">
        <f>SUM('Daten NWR AS'!E236)/100*$A$689</f>
        <v>0</v>
      </c>
      <c r="G689" s="16">
        <f>SUM('Daten NWR AS'!F236)/100*$A$689</f>
        <v>0</v>
      </c>
      <c r="H689" s="16">
        <f>SUM('Daten NWR AS'!G236)/100*$A$689</f>
        <v>0</v>
      </c>
      <c r="I689" s="16">
        <f>SUM('Daten NWR AS'!H236)/100*$A$689</f>
        <v>0</v>
      </c>
      <c r="J689" s="16">
        <f>SUM('Daten NWR AS'!I236)/100*$A$689</f>
        <v>0</v>
      </c>
      <c r="K689" s="16">
        <f>SUM('Daten NWR AS'!J236)/100*$A$689</f>
        <v>0</v>
      </c>
      <c r="L689" s="16">
        <f>SUM('Daten NWR AS'!K236)/100*$A$689</f>
        <v>0</v>
      </c>
      <c r="M689" s="16">
        <f>SUM('Daten NWR AS'!L236)/100*$A$689</f>
        <v>0</v>
      </c>
      <c r="N689" s="16">
        <f>SUM('Daten NWR AS'!M236)/100*$A$689</f>
        <v>0</v>
      </c>
      <c r="O689" s="16">
        <f>SUM('Daten NWR AS'!N236)/100*$A$689</f>
        <v>0</v>
      </c>
      <c r="P689" s="16">
        <f>SUM('Daten NWR AS'!O236)/100*$A$689</f>
        <v>0</v>
      </c>
      <c r="Q689" s="16">
        <f>SUM('Daten NWR AS'!P236)/100*$A$689</f>
        <v>0</v>
      </c>
      <c r="R689" s="16">
        <f>SUM('Daten NWR AS'!Q236)/100*$A$689</f>
        <v>0</v>
      </c>
      <c r="S689" s="16">
        <f>SUM('Daten NWR AS'!R236)/100*$A$689</f>
        <v>0</v>
      </c>
      <c r="T689" s="16">
        <f>SUM('Daten NWR AS'!S236)/100*$A$689</f>
        <v>0</v>
      </c>
      <c r="U689" s="16">
        <f>SUM('Daten NWR AS'!T236)/100*$A$689</f>
        <v>0</v>
      </c>
      <c r="V689" s="16">
        <f>SUM('Daten NWR AS'!U236)/100*$A$689</f>
        <v>0</v>
      </c>
      <c r="W689" s="16">
        <f>SUM('Daten NWR AS'!V236)/100*$A$689</f>
        <v>0</v>
      </c>
      <c r="X689" s="16">
        <f>SUM('Daten NWR AS'!W236)/100*$A$689</f>
        <v>0</v>
      </c>
    </row>
    <row r="690" spans="1:24" x14ac:dyDescent="0.25">
      <c r="A690" s="25">
        <v>0</v>
      </c>
      <c r="B690" s="70" t="str">
        <f>'Daten NWR AS'!A237</f>
        <v>Getreide-Getreiderzeugnisse</v>
      </c>
      <c r="C690" s="79" t="str">
        <f>'Daten NWR AS'!B237</f>
        <v>Teigwaren (allgemein) Schnitt-, Bandnudeln</v>
      </c>
      <c r="D690" s="16">
        <f>SUM('Daten NWR AS'!C237)/100*$A$690</f>
        <v>0</v>
      </c>
      <c r="E690" s="16">
        <f>SUM('Daten NWR AS'!D237)/100*$A$690</f>
        <v>0</v>
      </c>
      <c r="F690" s="16">
        <f>SUM('Daten NWR AS'!E237)/100*$A$690</f>
        <v>0</v>
      </c>
      <c r="G690" s="16">
        <f>SUM('Daten NWR AS'!F237)/100*$A$690</f>
        <v>0</v>
      </c>
      <c r="H690" s="16">
        <f>SUM('Daten NWR AS'!G237)/100*$A$690</f>
        <v>0</v>
      </c>
      <c r="I690" s="16">
        <f>SUM('Daten NWR AS'!H237)/100*$A$690</f>
        <v>0</v>
      </c>
      <c r="J690" s="16">
        <f>SUM('Daten NWR AS'!I237)/100*$A$690</f>
        <v>0</v>
      </c>
      <c r="K690" s="16">
        <f>SUM('Daten NWR AS'!J237)/100*$A$690</f>
        <v>0</v>
      </c>
      <c r="L690" s="16">
        <f>SUM('Daten NWR AS'!K237)/100*$A$690</f>
        <v>0</v>
      </c>
      <c r="M690" s="16">
        <f>SUM('Daten NWR AS'!L237)/100*$A$690</f>
        <v>0</v>
      </c>
      <c r="N690" s="16">
        <f>SUM('Daten NWR AS'!M237)/100*$A$690</f>
        <v>0</v>
      </c>
      <c r="O690" s="16">
        <f>SUM('Daten NWR AS'!N237)/100*$A$690</f>
        <v>0</v>
      </c>
      <c r="P690" s="16">
        <f>SUM('Daten NWR AS'!O237)/100*$A$690</f>
        <v>0</v>
      </c>
      <c r="Q690" s="16">
        <f>SUM('Daten NWR AS'!P237)/100*$A$690</f>
        <v>0</v>
      </c>
      <c r="R690" s="16">
        <f>SUM('Daten NWR AS'!Q237)/100*$A$690</f>
        <v>0</v>
      </c>
      <c r="S690" s="16">
        <f>SUM('Daten NWR AS'!R237)/100*$A$690</f>
        <v>0</v>
      </c>
      <c r="T690" s="16">
        <f>SUM('Daten NWR AS'!S237)/100*$A$690</f>
        <v>0</v>
      </c>
      <c r="U690" s="16">
        <f>SUM('Daten NWR AS'!T237)/100*$A$690</f>
        <v>0</v>
      </c>
      <c r="V690" s="16">
        <f>SUM('Daten NWR AS'!U237)/100*$A$690</f>
        <v>0</v>
      </c>
      <c r="W690" s="16">
        <f>SUM('Daten NWR AS'!V237)/100*$A$690</f>
        <v>0</v>
      </c>
      <c r="X690" s="16">
        <f>SUM('Daten NWR AS'!W237)/100*$A$690</f>
        <v>0</v>
      </c>
    </row>
    <row r="691" spans="1:24" x14ac:dyDescent="0.25">
      <c r="A691" s="25">
        <v>0</v>
      </c>
      <c r="B691" s="70" t="str">
        <f>'Daten NWR AS'!A238</f>
        <v>Getreide-Getreiderzeugnisse</v>
      </c>
      <c r="C691" s="79" t="str">
        <f>'Daten NWR AS'!B238</f>
        <v>Teigwaren (allgemein) Spaghetti</v>
      </c>
      <c r="D691" s="16">
        <f>SUM('Daten NWR AS'!C238)/100*$A$691</f>
        <v>0</v>
      </c>
      <c r="E691" s="16">
        <f>SUM('Daten NWR AS'!D238)/100*$A$691</f>
        <v>0</v>
      </c>
      <c r="F691" s="16">
        <f>SUM('Daten NWR AS'!E238)/100*$A$691</f>
        <v>0</v>
      </c>
      <c r="G691" s="16">
        <f>SUM('Daten NWR AS'!F238)/100*$A$691</f>
        <v>0</v>
      </c>
      <c r="H691" s="16">
        <f>SUM('Daten NWR AS'!G238)/100*$A$691</f>
        <v>0</v>
      </c>
      <c r="I691" s="16">
        <f>SUM('Daten NWR AS'!H238)/100*$A$691</f>
        <v>0</v>
      </c>
      <c r="J691" s="16">
        <f>SUM('Daten NWR AS'!I238)/100*$A$691</f>
        <v>0</v>
      </c>
      <c r="K691" s="16">
        <f>SUM('Daten NWR AS'!J238)/100*$A$691</f>
        <v>0</v>
      </c>
      <c r="L691" s="16">
        <f>SUM('Daten NWR AS'!K238)/100*$A$691</f>
        <v>0</v>
      </c>
      <c r="M691" s="16">
        <f>SUM('Daten NWR AS'!L238)/100*$A$691</f>
        <v>0</v>
      </c>
      <c r="N691" s="16">
        <f>SUM('Daten NWR AS'!M238)/100*$A$691</f>
        <v>0</v>
      </c>
      <c r="O691" s="16">
        <f>SUM('Daten NWR AS'!N238)/100*$A$691</f>
        <v>0</v>
      </c>
      <c r="P691" s="16">
        <f>SUM('Daten NWR AS'!O238)/100*$A$691</f>
        <v>0</v>
      </c>
      <c r="Q691" s="16">
        <f>SUM('Daten NWR AS'!P238)/100*$A$691</f>
        <v>0</v>
      </c>
      <c r="R691" s="16">
        <f>SUM('Daten NWR AS'!Q238)/100*$A$691</f>
        <v>0</v>
      </c>
      <c r="S691" s="16">
        <f>SUM('Daten NWR AS'!R238)/100*$A$691</f>
        <v>0</v>
      </c>
      <c r="T691" s="16">
        <f>SUM('Daten NWR AS'!S238)/100*$A$691</f>
        <v>0</v>
      </c>
      <c r="U691" s="16">
        <f>SUM('Daten NWR AS'!T238)/100*$A$691</f>
        <v>0</v>
      </c>
      <c r="V691" s="16">
        <f>SUM('Daten NWR AS'!U238)/100*$A$691</f>
        <v>0</v>
      </c>
      <c r="W691" s="16">
        <f>SUM('Daten NWR AS'!V238)/100*$A$691</f>
        <v>0</v>
      </c>
      <c r="X691" s="16">
        <f>SUM('Daten NWR AS'!W238)/100*$A$691</f>
        <v>0</v>
      </c>
    </row>
    <row r="692" spans="1:24" x14ac:dyDescent="0.25">
      <c r="A692" s="25">
        <v>0</v>
      </c>
      <c r="B692" s="70" t="str">
        <f>'Daten NWR AS'!A239</f>
        <v>Getreide-Getreiderzeugnisse</v>
      </c>
      <c r="C692" s="79" t="str">
        <f>'Daten NWR AS'!B239</f>
        <v>Teigwaren (allgemein) Spaghetti</v>
      </c>
      <c r="D692" s="16">
        <f>SUM('Daten NWR AS'!C239)/100*$A$692</f>
        <v>0</v>
      </c>
      <c r="E692" s="16">
        <f>SUM('Daten NWR AS'!D239)/100*$A$692</f>
        <v>0</v>
      </c>
      <c r="F692" s="16">
        <f>SUM('Daten NWR AS'!E239)/100*$A$692</f>
        <v>0</v>
      </c>
      <c r="G692" s="16">
        <f>SUM('Daten NWR AS'!F239)/100*$A$692</f>
        <v>0</v>
      </c>
      <c r="H692" s="16">
        <f>SUM('Daten NWR AS'!G239)/100*$A$692</f>
        <v>0</v>
      </c>
      <c r="I692" s="16">
        <f>SUM('Daten NWR AS'!H239)/100*$A$692</f>
        <v>0</v>
      </c>
      <c r="J692" s="16">
        <f>SUM('Daten NWR AS'!I239)/100*$A$692</f>
        <v>0</v>
      </c>
      <c r="K692" s="16">
        <f>SUM('Daten NWR AS'!J239)/100*$A$692</f>
        <v>0</v>
      </c>
      <c r="L692" s="16">
        <f>SUM('Daten NWR AS'!K239)/100*$A$692</f>
        <v>0</v>
      </c>
      <c r="M692" s="16">
        <f>SUM('Daten NWR AS'!L239)/100*$A$692</f>
        <v>0</v>
      </c>
      <c r="N692" s="16">
        <f>SUM('Daten NWR AS'!M239)/100*$A$692</f>
        <v>0</v>
      </c>
      <c r="O692" s="16">
        <f>SUM('Daten NWR AS'!N239)/100*$A$692</f>
        <v>0</v>
      </c>
      <c r="P692" s="16">
        <f>SUM('Daten NWR AS'!O239)/100*$A$692</f>
        <v>0</v>
      </c>
      <c r="Q692" s="16">
        <f>SUM('Daten NWR AS'!P239)/100*$A$692</f>
        <v>0</v>
      </c>
      <c r="R692" s="16">
        <f>SUM('Daten NWR AS'!Q239)/100*$A$692</f>
        <v>0</v>
      </c>
      <c r="S692" s="16">
        <f>SUM('Daten NWR AS'!R239)/100*$A$692</f>
        <v>0</v>
      </c>
      <c r="T692" s="16">
        <f>SUM('Daten NWR AS'!S239)/100*$A$692</f>
        <v>0</v>
      </c>
      <c r="U692" s="16">
        <f>SUM('Daten NWR AS'!T239)/100*$A$692</f>
        <v>0</v>
      </c>
      <c r="V692" s="16">
        <f>SUM('Daten NWR AS'!U239)/100*$A$692</f>
        <v>0</v>
      </c>
      <c r="W692" s="16">
        <f>SUM('Daten NWR AS'!V239)/100*$A$692</f>
        <v>0</v>
      </c>
      <c r="X692" s="16">
        <f>SUM('Daten NWR AS'!W239)/100*$A$692</f>
        <v>0</v>
      </c>
    </row>
    <row r="693" spans="1:24" x14ac:dyDescent="0.25">
      <c r="A693" s="25">
        <v>0</v>
      </c>
      <c r="B693" s="70" t="str">
        <f>'Daten NWR AS'!A240</f>
        <v>Getreide-Getreiderzeugnisse</v>
      </c>
      <c r="C693" s="79" t="str">
        <f>'Daten NWR AS'!B240</f>
        <v>Teigwaren (allgemein) Spätzle</v>
      </c>
      <c r="D693" s="16">
        <f>SUM('Daten NWR AS'!C240)/100*$A$693</f>
        <v>0</v>
      </c>
      <c r="E693" s="16">
        <f>SUM('Daten NWR AS'!D240)/100*$A$693</f>
        <v>0</v>
      </c>
      <c r="F693" s="16">
        <f>SUM('Daten NWR AS'!E240)/100*$A$693</f>
        <v>0</v>
      </c>
      <c r="G693" s="16">
        <f>SUM('Daten NWR AS'!F240)/100*$A$693</f>
        <v>0</v>
      </c>
      <c r="H693" s="16">
        <f>SUM('Daten NWR AS'!G240)/100*$A$693</f>
        <v>0</v>
      </c>
      <c r="I693" s="16">
        <f>SUM('Daten NWR AS'!H240)/100*$A$693</f>
        <v>0</v>
      </c>
      <c r="J693" s="16">
        <f>SUM('Daten NWR AS'!I240)/100*$A$693</f>
        <v>0</v>
      </c>
      <c r="K693" s="16">
        <f>SUM('Daten NWR AS'!J240)/100*$A$693</f>
        <v>0</v>
      </c>
      <c r="L693" s="16">
        <f>SUM('Daten NWR AS'!K240)/100*$A$693</f>
        <v>0</v>
      </c>
      <c r="M693" s="16">
        <f>SUM('Daten NWR AS'!L240)/100*$A$693</f>
        <v>0</v>
      </c>
      <c r="N693" s="16">
        <f>SUM('Daten NWR AS'!M240)/100*$A$693</f>
        <v>0</v>
      </c>
      <c r="O693" s="16">
        <f>SUM('Daten NWR AS'!N240)/100*$A$693</f>
        <v>0</v>
      </c>
      <c r="P693" s="16">
        <f>SUM('Daten NWR AS'!O240)/100*$A$693</f>
        <v>0</v>
      </c>
      <c r="Q693" s="16">
        <f>SUM('Daten NWR AS'!P240)/100*$A$693</f>
        <v>0</v>
      </c>
      <c r="R693" s="16">
        <f>SUM('Daten NWR AS'!Q240)/100*$A$693</f>
        <v>0</v>
      </c>
      <c r="S693" s="16">
        <f>SUM('Daten NWR AS'!R240)/100*$A$693</f>
        <v>0</v>
      </c>
      <c r="T693" s="16">
        <f>SUM('Daten NWR AS'!S240)/100*$A$693</f>
        <v>0</v>
      </c>
      <c r="U693" s="16">
        <f>SUM('Daten NWR AS'!T240)/100*$A$693</f>
        <v>0</v>
      </c>
      <c r="V693" s="16">
        <f>SUM('Daten NWR AS'!U240)/100*$A$693</f>
        <v>0</v>
      </c>
      <c r="W693" s="16">
        <f>SUM('Daten NWR AS'!V240)/100*$A$693</f>
        <v>0</v>
      </c>
      <c r="X693" s="16">
        <f>SUM('Daten NWR AS'!W240)/100*$A$693</f>
        <v>0</v>
      </c>
    </row>
    <row r="694" spans="1:24" x14ac:dyDescent="0.25">
      <c r="A694" s="25">
        <v>0</v>
      </c>
      <c r="B694" s="70" t="str">
        <f>'Daten NWR AS'!A241</f>
        <v>Getreide-Getreiderzeugnisse</v>
      </c>
      <c r="C694" s="79" t="str">
        <f>'Daten NWR AS'!B241</f>
        <v>Teigwaren aus Hartgriess gegart</v>
      </c>
      <c r="D694" s="16">
        <f>SUM('Daten NWR AS'!C241)/100*$A$694</f>
        <v>0</v>
      </c>
      <c r="E694" s="16">
        <f>SUM('Daten NWR AS'!D241)/100*$A$694</f>
        <v>0</v>
      </c>
      <c r="F694" s="16">
        <f>SUM('Daten NWR AS'!E241)/100*$A$694</f>
        <v>0</v>
      </c>
      <c r="G694" s="16">
        <f>SUM('Daten NWR AS'!F241)/100*$A$694</f>
        <v>0</v>
      </c>
      <c r="H694" s="16">
        <f>SUM('Daten NWR AS'!G241)/100*$A$694</f>
        <v>0</v>
      </c>
      <c r="I694" s="16">
        <f>SUM('Daten NWR AS'!H241)/100*$A$694</f>
        <v>0</v>
      </c>
      <c r="J694" s="16">
        <f>SUM('Daten NWR AS'!I241)/100*$A$694</f>
        <v>0</v>
      </c>
      <c r="K694" s="16">
        <f>SUM('Daten NWR AS'!J241)/100*$A$694</f>
        <v>0</v>
      </c>
      <c r="L694" s="16">
        <f>SUM('Daten NWR AS'!K241)/100*$A$694</f>
        <v>0</v>
      </c>
      <c r="M694" s="16">
        <f>SUM('Daten NWR AS'!L241)/100*$A$694</f>
        <v>0</v>
      </c>
      <c r="N694" s="16">
        <f>SUM('Daten NWR AS'!M241)/100*$A$694</f>
        <v>0</v>
      </c>
      <c r="O694" s="16">
        <f>SUM('Daten NWR AS'!N241)/100*$A$694</f>
        <v>0</v>
      </c>
      <c r="P694" s="16">
        <f>SUM('Daten NWR AS'!O241)/100*$A$694</f>
        <v>0</v>
      </c>
      <c r="Q694" s="16">
        <f>SUM('Daten NWR AS'!P241)/100*$A$694</f>
        <v>0</v>
      </c>
      <c r="R694" s="16">
        <f>SUM('Daten NWR AS'!Q241)/100*$A$694</f>
        <v>0</v>
      </c>
      <c r="S694" s="16">
        <f>SUM('Daten NWR AS'!R241)/100*$A$694</f>
        <v>0</v>
      </c>
      <c r="T694" s="16">
        <f>SUM('Daten NWR AS'!S241)/100*$A$694</f>
        <v>0</v>
      </c>
      <c r="U694" s="16">
        <f>SUM('Daten NWR AS'!T241)/100*$A$694</f>
        <v>0</v>
      </c>
      <c r="V694" s="16">
        <f>SUM('Daten NWR AS'!U241)/100*$A$694</f>
        <v>0</v>
      </c>
      <c r="W694" s="16">
        <f>SUM('Daten NWR AS'!V241)/100*$A$694</f>
        <v>0</v>
      </c>
      <c r="X694" s="16">
        <f>SUM('Daten NWR AS'!W241)/100*$A$694</f>
        <v>0</v>
      </c>
    </row>
    <row r="695" spans="1:24" x14ac:dyDescent="0.25">
      <c r="A695" s="25">
        <v>0</v>
      </c>
      <c r="B695" s="70" t="str">
        <f>'Daten NWR AS'!A242</f>
        <v>Getreide-Getreiderzeugnisse</v>
      </c>
      <c r="C695" s="79" t="str">
        <f>'Daten NWR AS'!B242</f>
        <v>Teigwaren-Eierteigwaren aus Weizen</v>
      </c>
      <c r="D695" s="16">
        <f>SUM('Daten NWR AS'!C242)/100*$A$695</f>
        <v>0</v>
      </c>
      <c r="E695" s="16">
        <f>SUM('Daten NWR AS'!D242)/100*$A$695</f>
        <v>0</v>
      </c>
      <c r="F695" s="16">
        <f>SUM('Daten NWR AS'!E242)/100*$A$695</f>
        <v>0</v>
      </c>
      <c r="G695" s="16">
        <f>SUM('Daten NWR AS'!F242)/100*$A$695</f>
        <v>0</v>
      </c>
      <c r="H695" s="16">
        <f>SUM('Daten NWR AS'!G242)/100*$A$695</f>
        <v>0</v>
      </c>
      <c r="I695" s="16">
        <f>SUM('Daten NWR AS'!H242)/100*$A$695</f>
        <v>0</v>
      </c>
      <c r="J695" s="16">
        <f>SUM('Daten NWR AS'!I242)/100*$A$695</f>
        <v>0</v>
      </c>
      <c r="K695" s="16">
        <f>SUM('Daten NWR AS'!J242)/100*$A$695</f>
        <v>0</v>
      </c>
      <c r="L695" s="16">
        <f>SUM('Daten NWR AS'!K242)/100*$A$695</f>
        <v>0</v>
      </c>
      <c r="M695" s="16">
        <f>SUM('Daten NWR AS'!L242)/100*$A$695</f>
        <v>0</v>
      </c>
      <c r="N695" s="16">
        <f>SUM('Daten NWR AS'!M242)/100*$A$695</f>
        <v>0</v>
      </c>
      <c r="O695" s="16">
        <f>SUM('Daten NWR AS'!N242)/100*$A$695</f>
        <v>0</v>
      </c>
      <c r="P695" s="16">
        <f>SUM('Daten NWR AS'!O242)/100*$A$695</f>
        <v>0</v>
      </c>
      <c r="Q695" s="16">
        <f>SUM('Daten NWR AS'!P242)/100*$A$695</f>
        <v>0</v>
      </c>
      <c r="R695" s="16">
        <f>SUM('Daten NWR AS'!Q242)/100*$A$695</f>
        <v>0</v>
      </c>
      <c r="S695" s="16">
        <f>SUM('Daten NWR AS'!R242)/100*$A$695</f>
        <v>0</v>
      </c>
      <c r="T695" s="16">
        <f>SUM('Daten NWR AS'!S242)/100*$A$695</f>
        <v>0</v>
      </c>
      <c r="U695" s="16">
        <f>SUM('Daten NWR AS'!T242)/100*$A$695</f>
        <v>0</v>
      </c>
      <c r="V695" s="16">
        <f>SUM('Daten NWR AS'!U242)/100*$A$695</f>
        <v>0</v>
      </c>
      <c r="W695" s="16">
        <f>SUM('Daten NWR AS'!V242)/100*$A$695</f>
        <v>0</v>
      </c>
      <c r="X695" s="16">
        <f>SUM('Daten NWR AS'!W242)/100*$A$695</f>
        <v>0</v>
      </c>
    </row>
    <row r="696" spans="1:24" x14ac:dyDescent="0.25">
      <c r="A696" s="25">
        <v>0</v>
      </c>
      <c r="B696" s="70" t="str">
        <f>'Daten NWR AS'!A243</f>
        <v>Getreide-Getreiderzeugnisse</v>
      </c>
      <c r="C696" s="79" t="str">
        <f>'Daten NWR AS'!B243</f>
        <v>Teigwaren-Eierteigwaren gegart</v>
      </c>
      <c r="D696" s="16">
        <f>SUM('Daten NWR AS'!C243)/100*$A$696</f>
        <v>0</v>
      </c>
      <c r="E696" s="16">
        <f>SUM('Daten NWR AS'!D243)/100*$A$696</f>
        <v>0</v>
      </c>
      <c r="F696" s="16">
        <f>SUM('Daten NWR AS'!E243)/100*$A$696</f>
        <v>0</v>
      </c>
      <c r="G696" s="16">
        <f>SUM('Daten NWR AS'!F243)/100*$A$696</f>
        <v>0</v>
      </c>
      <c r="H696" s="16">
        <f>SUM('Daten NWR AS'!G243)/100*$A$696</f>
        <v>0</v>
      </c>
      <c r="I696" s="16">
        <f>SUM('Daten NWR AS'!H243)/100*$A$696</f>
        <v>0</v>
      </c>
      <c r="J696" s="16">
        <f>SUM('Daten NWR AS'!I243)/100*$A$696</f>
        <v>0</v>
      </c>
      <c r="K696" s="16">
        <f>SUM('Daten NWR AS'!J243)/100*$A$696</f>
        <v>0</v>
      </c>
      <c r="L696" s="16">
        <f>SUM('Daten NWR AS'!K243)/100*$A$696</f>
        <v>0</v>
      </c>
      <c r="M696" s="16">
        <f>SUM('Daten NWR AS'!L243)/100*$A$696</f>
        <v>0</v>
      </c>
      <c r="N696" s="16">
        <f>SUM('Daten NWR AS'!M243)/100*$A$696</f>
        <v>0</v>
      </c>
      <c r="O696" s="16">
        <f>SUM('Daten NWR AS'!N243)/100*$A$696</f>
        <v>0</v>
      </c>
      <c r="P696" s="16">
        <f>SUM('Daten NWR AS'!O243)/100*$A$696</f>
        <v>0</v>
      </c>
      <c r="Q696" s="16">
        <f>SUM('Daten NWR AS'!P243)/100*$A$696</f>
        <v>0</v>
      </c>
      <c r="R696" s="16">
        <f>SUM('Daten NWR AS'!Q243)/100*$A$696</f>
        <v>0</v>
      </c>
      <c r="S696" s="16">
        <f>SUM('Daten NWR AS'!R243)/100*$A$696</f>
        <v>0</v>
      </c>
      <c r="T696" s="16">
        <f>SUM('Daten NWR AS'!S243)/100*$A$696</f>
        <v>0</v>
      </c>
      <c r="U696" s="16">
        <f>SUM('Daten NWR AS'!T243)/100*$A$696</f>
        <v>0</v>
      </c>
      <c r="V696" s="16">
        <f>SUM('Daten NWR AS'!U243)/100*$A$696</f>
        <v>0</v>
      </c>
      <c r="W696" s="16">
        <f>SUM('Daten NWR AS'!V243)/100*$A$696</f>
        <v>0</v>
      </c>
      <c r="X696" s="16">
        <f>SUM('Daten NWR AS'!W243)/100*$A$696</f>
        <v>0</v>
      </c>
    </row>
    <row r="697" spans="1:24" x14ac:dyDescent="0.25">
      <c r="A697" s="25">
        <v>0</v>
      </c>
      <c r="B697" s="70" t="str">
        <f>'Daten NWR AS'!A244</f>
        <v>Getreide-Getreiderzeugnisse</v>
      </c>
      <c r="C697" s="79" t="str">
        <f>'Daten NWR AS'!B244</f>
        <v>Teigwaren-Eierteigwaren Makkaroni</v>
      </c>
      <c r="D697" s="16">
        <f>SUM('Daten NWR AS'!C244)/100*$A$697</f>
        <v>0</v>
      </c>
      <c r="E697" s="16">
        <f>SUM('Daten NWR AS'!D244)/100*$A$697</f>
        <v>0</v>
      </c>
      <c r="F697" s="16">
        <f>SUM('Daten NWR AS'!E244)/100*$A$697</f>
        <v>0</v>
      </c>
      <c r="G697" s="16">
        <f>SUM('Daten NWR AS'!F244)/100*$A$697</f>
        <v>0</v>
      </c>
      <c r="H697" s="16">
        <f>SUM('Daten NWR AS'!G244)/100*$A$697</f>
        <v>0</v>
      </c>
      <c r="I697" s="16">
        <f>SUM('Daten NWR AS'!H244)/100*$A$697</f>
        <v>0</v>
      </c>
      <c r="J697" s="16">
        <f>SUM('Daten NWR AS'!I244)/100*$A$697</f>
        <v>0</v>
      </c>
      <c r="K697" s="16">
        <f>SUM('Daten NWR AS'!J244)/100*$A$697</f>
        <v>0</v>
      </c>
      <c r="L697" s="16">
        <f>SUM('Daten NWR AS'!K244)/100*$A$697</f>
        <v>0</v>
      </c>
      <c r="M697" s="16">
        <f>SUM('Daten NWR AS'!L244)/100*$A$697</f>
        <v>0</v>
      </c>
      <c r="N697" s="16">
        <f>SUM('Daten NWR AS'!M244)/100*$A$697</f>
        <v>0</v>
      </c>
      <c r="O697" s="16">
        <f>SUM('Daten NWR AS'!N244)/100*$A$697</f>
        <v>0</v>
      </c>
      <c r="P697" s="16">
        <f>SUM('Daten NWR AS'!O244)/100*$A$697</f>
        <v>0</v>
      </c>
      <c r="Q697" s="16">
        <f>SUM('Daten NWR AS'!P244)/100*$A$697</f>
        <v>0</v>
      </c>
      <c r="R697" s="16">
        <f>SUM('Daten NWR AS'!Q244)/100*$A$697</f>
        <v>0</v>
      </c>
      <c r="S697" s="16">
        <f>SUM('Daten NWR AS'!R244)/100*$A$697</f>
        <v>0</v>
      </c>
      <c r="T697" s="16">
        <f>SUM('Daten NWR AS'!S244)/100*$A$697</f>
        <v>0</v>
      </c>
      <c r="U697" s="16">
        <f>SUM('Daten NWR AS'!T244)/100*$A$697</f>
        <v>0</v>
      </c>
      <c r="V697" s="16">
        <f>SUM('Daten NWR AS'!U244)/100*$A$697</f>
        <v>0</v>
      </c>
      <c r="W697" s="16">
        <f>SUM('Daten NWR AS'!V244)/100*$A$697</f>
        <v>0</v>
      </c>
      <c r="X697" s="16">
        <f>SUM('Daten NWR AS'!W244)/100*$A$697</f>
        <v>0</v>
      </c>
    </row>
    <row r="698" spans="1:24" x14ac:dyDescent="0.25">
      <c r="A698" s="25">
        <v>0</v>
      </c>
      <c r="B698" s="70" t="str">
        <f>'Daten NWR AS'!A245</f>
        <v>Getreide-Getreiderzeugnisse</v>
      </c>
      <c r="C698" s="79" t="str">
        <f>'Daten NWR AS'!B245</f>
        <v>Teigwaren-Eierteigwaren Spaghetti</v>
      </c>
      <c r="D698" s="16">
        <f>SUM('Daten NWR AS'!C245)/100*$A$698</f>
        <v>0</v>
      </c>
      <c r="E698" s="16">
        <f>SUM('Daten NWR AS'!D245)/100*$A$698</f>
        <v>0</v>
      </c>
      <c r="F698" s="16">
        <f>SUM('Daten NWR AS'!E245)/100*$A$698</f>
        <v>0</v>
      </c>
      <c r="G698" s="16">
        <f>SUM('Daten NWR AS'!F245)/100*$A$698</f>
        <v>0</v>
      </c>
      <c r="H698" s="16">
        <f>SUM('Daten NWR AS'!G245)/100*$A$698</f>
        <v>0</v>
      </c>
      <c r="I698" s="16">
        <f>SUM('Daten NWR AS'!H245)/100*$A$698</f>
        <v>0</v>
      </c>
      <c r="J698" s="16">
        <f>SUM('Daten NWR AS'!I245)/100*$A$698</f>
        <v>0</v>
      </c>
      <c r="K698" s="16">
        <f>SUM('Daten NWR AS'!J245)/100*$A$698</f>
        <v>0</v>
      </c>
      <c r="L698" s="16">
        <f>SUM('Daten NWR AS'!K245)/100*$A$698</f>
        <v>0</v>
      </c>
      <c r="M698" s="16">
        <f>SUM('Daten NWR AS'!L245)/100*$A$698</f>
        <v>0</v>
      </c>
      <c r="N698" s="16">
        <f>SUM('Daten NWR AS'!M245)/100*$A$698</f>
        <v>0</v>
      </c>
      <c r="O698" s="16">
        <f>SUM('Daten NWR AS'!N245)/100*$A$698</f>
        <v>0</v>
      </c>
      <c r="P698" s="16">
        <f>SUM('Daten NWR AS'!O245)/100*$A$698</f>
        <v>0</v>
      </c>
      <c r="Q698" s="16">
        <f>SUM('Daten NWR AS'!P245)/100*$A$698</f>
        <v>0</v>
      </c>
      <c r="R698" s="16">
        <f>SUM('Daten NWR AS'!Q245)/100*$A$698</f>
        <v>0</v>
      </c>
      <c r="S698" s="16">
        <f>SUM('Daten NWR AS'!R245)/100*$A$698</f>
        <v>0</v>
      </c>
      <c r="T698" s="16">
        <f>SUM('Daten NWR AS'!S245)/100*$A$698</f>
        <v>0</v>
      </c>
      <c r="U698" s="16">
        <f>SUM('Daten NWR AS'!T245)/100*$A$698</f>
        <v>0</v>
      </c>
      <c r="V698" s="16">
        <f>SUM('Daten NWR AS'!U245)/100*$A$698</f>
        <v>0</v>
      </c>
      <c r="W698" s="16">
        <f>SUM('Daten NWR AS'!V245)/100*$A$698</f>
        <v>0</v>
      </c>
      <c r="X698" s="16">
        <f>SUM('Daten NWR AS'!W245)/100*$A$698</f>
        <v>0</v>
      </c>
    </row>
    <row r="699" spans="1:24" x14ac:dyDescent="0.25">
      <c r="A699" s="25">
        <v>0</v>
      </c>
      <c r="B699" s="70" t="str">
        <f>'Daten NWR AS'!A246</f>
        <v>Getreide-Getreiderzeugnisse</v>
      </c>
      <c r="C699" s="79" t="str">
        <f>'Daten NWR AS'!B246</f>
        <v>Teigwaren-Eierteigwaren Spaghetti</v>
      </c>
      <c r="D699" s="16">
        <f>SUM('Daten NWR AS'!C246)/100*$A$699</f>
        <v>0</v>
      </c>
      <c r="E699" s="16">
        <f>SUM('Daten NWR AS'!D246)/100*$A$699</f>
        <v>0</v>
      </c>
      <c r="F699" s="16">
        <f>SUM('Daten NWR AS'!E246)/100*$A$699</f>
        <v>0</v>
      </c>
      <c r="G699" s="16">
        <f>SUM('Daten NWR AS'!F246)/100*$A$699</f>
        <v>0</v>
      </c>
      <c r="H699" s="16">
        <f>SUM('Daten NWR AS'!G246)/100*$A$699</f>
        <v>0</v>
      </c>
      <c r="I699" s="16">
        <f>SUM('Daten NWR AS'!H246)/100*$A$699</f>
        <v>0</v>
      </c>
      <c r="J699" s="16">
        <f>SUM('Daten NWR AS'!I246)/100*$A$699</f>
        <v>0</v>
      </c>
      <c r="K699" s="16">
        <f>SUM('Daten NWR AS'!J246)/100*$A$699</f>
        <v>0</v>
      </c>
      <c r="L699" s="16">
        <f>SUM('Daten NWR AS'!K246)/100*$A$699</f>
        <v>0</v>
      </c>
      <c r="M699" s="16">
        <f>SUM('Daten NWR AS'!L246)/100*$A$699</f>
        <v>0</v>
      </c>
      <c r="N699" s="16">
        <f>SUM('Daten NWR AS'!M246)/100*$A$699</f>
        <v>0</v>
      </c>
      <c r="O699" s="16">
        <f>SUM('Daten NWR AS'!N246)/100*$A$699</f>
        <v>0</v>
      </c>
      <c r="P699" s="16">
        <f>SUM('Daten NWR AS'!O246)/100*$A$699</f>
        <v>0</v>
      </c>
      <c r="Q699" s="16">
        <f>SUM('Daten NWR AS'!P246)/100*$A$699</f>
        <v>0</v>
      </c>
      <c r="R699" s="16">
        <f>SUM('Daten NWR AS'!Q246)/100*$A$699</f>
        <v>0</v>
      </c>
      <c r="S699" s="16">
        <f>SUM('Daten NWR AS'!R246)/100*$A$699</f>
        <v>0</v>
      </c>
      <c r="T699" s="16">
        <f>SUM('Daten NWR AS'!S246)/100*$A$699</f>
        <v>0</v>
      </c>
      <c r="U699" s="16">
        <f>SUM('Daten NWR AS'!T246)/100*$A$699</f>
        <v>0</v>
      </c>
      <c r="V699" s="16">
        <f>SUM('Daten NWR AS'!U246)/100*$A$699</f>
        <v>0</v>
      </c>
      <c r="W699" s="16">
        <f>SUM('Daten NWR AS'!V246)/100*$A$699</f>
        <v>0</v>
      </c>
      <c r="X699" s="16">
        <f>SUM('Daten NWR AS'!W246)/100*$A$699</f>
        <v>0</v>
      </c>
    </row>
    <row r="700" spans="1:24" x14ac:dyDescent="0.25">
      <c r="A700" s="25">
        <v>0</v>
      </c>
      <c r="B700" s="70" t="str">
        <f>'Daten NWR AS'!A247</f>
        <v>Getreide-Getreiderzeugnisse</v>
      </c>
      <c r="C700" s="79" t="str">
        <f>'Daten NWR AS'!B247</f>
        <v>Teigwaren-Frischeiteigwaren</v>
      </c>
      <c r="D700" s="16">
        <f>SUM('Daten NWR AS'!C247)/100*$A$700</f>
        <v>0</v>
      </c>
      <c r="E700" s="16">
        <f>SUM('Daten NWR AS'!D247)/100*$A$700</f>
        <v>0</v>
      </c>
      <c r="F700" s="16">
        <f>SUM('Daten NWR AS'!E247)/100*$A$700</f>
        <v>0</v>
      </c>
      <c r="G700" s="16">
        <f>SUM('Daten NWR AS'!F247)/100*$A$700</f>
        <v>0</v>
      </c>
      <c r="H700" s="16">
        <f>SUM('Daten NWR AS'!G247)/100*$A$700</f>
        <v>0</v>
      </c>
      <c r="I700" s="16">
        <f>SUM('Daten NWR AS'!H247)/100*$A$700</f>
        <v>0</v>
      </c>
      <c r="J700" s="16">
        <f>SUM('Daten NWR AS'!I247)/100*$A$700</f>
        <v>0</v>
      </c>
      <c r="K700" s="16">
        <f>SUM('Daten NWR AS'!J247)/100*$A$700</f>
        <v>0</v>
      </c>
      <c r="L700" s="16">
        <f>SUM('Daten NWR AS'!K247)/100*$A$700</f>
        <v>0</v>
      </c>
      <c r="M700" s="16">
        <f>SUM('Daten NWR AS'!L247)/100*$A$700</f>
        <v>0</v>
      </c>
      <c r="N700" s="16">
        <f>SUM('Daten NWR AS'!M247)/100*$A$700</f>
        <v>0</v>
      </c>
      <c r="O700" s="16">
        <f>SUM('Daten NWR AS'!N247)/100*$A$700</f>
        <v>0</v>
      </c>
      <c r="P700" s="16">
        <f>SUM('Daten NWR AS'!O247)/100*$A$700</f>
        <v>0</v>
      </c>
      <c r="Q700" s="16">
        <f>SUM('Daten NWR AS'!P247)/100*$A$700</f>
        <v>0</v>
      </c>
      <c r="R700" s="16">
        <f>SUM('Daten NWR AS'!Q247)/100*$A$700</f>
        <v>0</v>
      </c>
      <c r="S700" s="16">
        <f>SUM('Daten NWR AS'!R247)/100*$A$700</f>
        <v>0</v>
      </c>
      <c r="T700" s="16">
        <f>SUM('Daten NWR AS'!S247)/100*$A$700</f>
        <v>0</v>
      </c>
      <c r="U700" s="16">
        <f>SUM('Daten NWR AS'!T247)/100*$A$700</f>
        <v>0</v>
      </c>
      <c r="V700" s="16">
        <f>SUM('Daten NWR AS'!U247)/100*$A$700</f>
        <v>0</v>
      </c>
      <c r="W700" s="16">
        <f>SUM('Daten NWR AS'!V247)/100*$A$700</f>
        <v>0</v>
      </c>
      <c r="X700" s="16">
        <f>SUM('Daten NWR AS'!W247)/100*$A$700</f>
        <v>0</v>
      </c>
    </row>
    <row r="701" spans="1:24" x14ac:dyDescent="0.25">
      <c r="A701" s="25">
        <v>0</v>
      </c>
      <c r="B701" s="70" t="str">
        <f>'Daten NWR AS'!A248</f>
        <v>Getreide-Getreiderzeugnisse</v>
      </c>
      <c r="C701" s="79" t="str">
        <f>'Daten NWR AS'!B248</f>
        <v>Teigwaren-Frischeiteigwaren gegart</v>
      </c>
      <c r="D701" s="16">
        <f>SUM('Daten NWR AS'!C248)/100*$A$701</f>
        <v>0</v>
      </c>
      <c r="E701" s="16">
        <f>SUM('Daten NWR AS'!D248)/100*$A$701</f>
        <v>0</v>
      </c>
      <c r="F701" s="16">
        <f>SUM('Daten NWR AS'!E248)/100*$A$701</f>
        <v>0</v>
      </c>
      <c r="G701" s="16">
        <f>SUM('Daten NWR AS'!F248)/100*$A$701</f>
        <v>0</v>
      </c>
      <c r="H701" s="16">
        <f>SUM('Daten NWR AS'!G248)/100*$A$701</f>
        <v>0</v>
      </c>
      <c r="I701" s="16">
        <f>SUM('Daten NWR AS'!H248)/100*$A$701</f>
        <v>0</v>
      </c>
      <c r="J701" s="16">
        <f>SUM('Daten NWR AS'!I248)/100*$A$701</f>
        <v>0</v>
      </c>
      <c r="K701" s="16">
        <f>SUM('Daten NWR AS'!J248)/100*$A$701</f>
        <v>0</v>
      </c>
      <c r="L701" s="16">
        <f>SUM('Daten NWR AS'!K248)/100*$A$701</f>
        <v>0</v>
      </c>
      <c r="M701" s="16">
        <f>SUM('Daten NWR AS'!L248)/100*$A$701</f>
        <v>0</v>
      </c>
      <c r="N701" s="16">
        <f>SUM('Daten NWR AS'!M248)/100*$A$701</f>
        <v>0</v>
      </c>
      <c r="O701" s="16">
        <f>SUM('Daten NWR AS'!N248)/100*$A$701</f>
        <v>0</v>
      </c>
      <c r="P701" s="16">
        <f>SUM('Daten NWR AS'!O248)/100*$A$701</f>
        <v>0</v>
      </c>
      <c r="Q701" s="16">
        <f>SUM('Daten NWR AS'!P248)/100*$A$701</f>
        <v>0</v>
      </c>
      <c r="R701" s="16">
        <f>SUM('Daten NWR AS'!Q248)/100*$A$701</f>
        <v>0</v>
      </c>
      <c r="S701" s="16">
        <f>SUM('Daten NWR AS'!R248)/100*$A$701</f>
        <v>0</v>
      </c>
      <c r="T701" s="16">
        <f>SUM('Daten NWR AS'!S248)/100*$A$701</f>
        <v>0</v>
      </c>
      <c r="U701" s="16">
        <f>SUM('Daten NWR AS'!T248)/100*$A$701</f>
        <v>0</v>
      </c>
      <c r="V701" s="16">
        <f>SUM('Daten NWR AS'!U248)/100*$A$701</f>
        <v>0</v>
      </c>
      <c r="W701" s="16">
        <f>SUM('Daten NWR AS'!V248)/100*$A$701</f>
        <v>0</v>
      </c>
      <c r="X701" s="16">
        <f>SUM('Daten NWR AS'!W248)/100*$A$701</f>
        <v>0</v>
      </c>
    </row>
    <row r="702" spans="1:24" x14ac:dyDescent="0.25">
      <c r="A702" s="25">
        <v>0</v>
      </c>
      <c r="B702" s="70" t="str">
        <f>'Daten NWR AS'!A249</f>
        <v>Getreide-Getreiderzeugnisse</v>
      </c>
      <c r="C702" s="79" t="str">
        <f>'Daten NWR AS'!B249</f>
        <v>Teigwaren-Nudeln (Zubereitung Haushalt)</v>
      </c>
      <c r="D702" s="16">
        <f>SUM('Daten NWR AS'!C249)/100*$A$702</f>
        <v>0</v>
      </c>
      <c r="E702" s="16">
        <f>SUM('Daten NWR AS'!D249)/100*$A$702</f>
        <v>0</v>
      </c>
      <c r="F702" s="16">
        <f>SUM('Daten NWR AS'!E249)/100*$A$702</f>
        <v>0</v>
      </c>
      <c r="G702" s="16">
        <f>SUM('Daten NWR AS'!F249)/100*$A$702</f>
        <v>0</v>
      </c>
      <c r="H702" s="16">
        <f>SUM('Daten NWR AS'!G249)/100*$A$702</f>
        <v>0</v>
      </c>
      <c r="I702" s="16">
        <f>SUM('Daten NWR AS'!H249)/100*$A$702</f>
        <v>0</v>
      </c>
      <c r="J702" s="16">
        <f>SUM('Daten NWR AS'!I249)/100*$A$702</f>
        <v>0</v>
      </c>
      <c r="K702" s="16">
        <f>SUM('Daten NWR AS'!J249)/100*$A$702</f>
        <v>0</v>
      </c>
      <c r="L702" s="16">
        <f>SUM('Daten NWR AS'!K249)/100*$A$702</f>
        <v>0</v>
      </c>
      <c r="M702" s="16">
        <f>SUM('Daten NWR AS'!L249)/100*$A$702</f>
        <v>0</v>
      </c>
      <c r="N702" s="16">
        <f>SUM('Daten NWR AS'!M249)/100*$A$702</f>
        <v>0</v>
      </c>
      <c r="O702" s="16">
        <f>SUM('Daten NWR AS'!N249)/100*$A$702</f>
        <v>0</v>
      </c>
      <c r="P702" s="16">
        <f>SUM('Daten NWR AS'!O249)/100*$A$702</f>
        <v>0</v>
      </c>
      <c r="Q702" s="16">
        <f>SUM('Daten NWR AS'!P249)/100*$A$702</f>
        <v>0</v>
      </c>
      <c r="R702" s="16">
        <f>SUM('Daten NWR AS'!Q249)/100*$A$702</f>
        <v>0</v>
      </c>
      <c r="S702" s="16">
        <f>SUM('Daten NWR AS'!R249)/100*$A$702</f>
        <v>0</v>
      </c>
      <c r="T702" s="16">
        <f>SUM('Daten NWR AS'!S249)/100*$A$702</f>
        <v>0</v>
      </c>
      <c r="U702" s="16">
        <f>SUM('Daten NWR AS'!T249)/100*$A$702</f>
        <v>0</v>
      </c>
      <c r="V702" s="16">
        <f>SUM('Daten NWR AS'!U249)/100*$A$702</f>
        <v>0</v>
      </c>
      <c r="W702" s="16">
        <f>SUM('Daten NWR AS'!V249)/100*$A$702</f>
        <v>0</v>
      </c>
      <c r="X702" s="16">
        <f>SUM('Daten NWR AS'!W249)/100*$A$702</f>
        <v>0</v>
      </c>
    </row>
    <row r="703" spans="1:24" x14ac:dyDescent="0.25">
      <c r="A703" s="25">
        <v>0</v>
      </c>
      <c r="B703" s="70" t="str">
        <f>'Daten NWR AS'!A250</f>
        <v>Getreide-Getreiderzeugnisse</v>
      </c>
      <c r="C703" s="79" t="str">
        <f>'Daten NWR AS'!B250</f>
        <v>Teigwaren-Spaghetti Bolognese (Zubereitung Haushalt)</v>
      </c>
      <c r="D703" s="16">
        <f>SUM('Daten NWR AS'!C250)/100*$A$703</f>
        <v>0</v>
      </c>
      <c r="E703" s="16">
        <f>SUM('Daten NWR AS'!D250)/100*$A$703</f>
        <v>0</v>
      </c>
      <c r="F703" s="16">
        <f>SUM('Daten NWR AS'!E250)/100*$A$703</f>
        <v>0</v>
      </c>
      <c r="G703" s="16">
        <f>SUM('Daten NWR AS'!F250)/100*$A$703</f>
        <v>0</v>
      </c>
      <c r="H703" s="16">
        <f>SUM('Daten NWR AS'!G250)/100*$A$703</f>
        <v>0</v>
      </c>
      <c r="I703" s="16">
        <f>SUM('Daten NWR AS'!H250)/100*$A$703</f>
        <v>0</v>
      </c>
      <c r="J703" s="16">
        <f>SUM('Daten NWR AS'!I250)/100*$A$703</f>
        <v>0</v>
      </c>
      <c r="K703" s="16">
        <f>SUM('Daten NWR AS'!J250)/100*$A$703</f>
        <v>0</v>
      </c>
      <c r="L703" s="16">
        <f>SUM('Daten NWR AS'!K250)/100*$A$703</f>
        <v>0</v>
      </c>
      <c r="M703" s="16">
        <f>SUM('Daten NWR AS'!L250)/100*$A$703</f>
        <v>0</v>
      </c>
      <c r="N703" s="16">
        <f>SUM('Daten NWR AS'!M250)/100*$A$703</f>
        <v>0</v>
      </c>
      <c r="O703" s="16">
        <f>SUM('Daten NWR AS'!N250)/100*$A$703</f>
        <v>0</v>
      </c>
      <c r="P703" s="16">
        <f>SUM('Daten NWR AS'!O250)/100*$A$703</f>
        <v>0</v>
      </c>
      <c r="Q703" s="16">
        <f>SUM('Daten NWR AS'!P250)/100*$A$703</f>
        <v>0</v>
      </c>
      <c r="R703" s="16">
        <f>SUM('Daten NWR AS'!Q250)/100*$A$703</f>
        <v>0</v>
      </c>
      <c r="S703" s="16">
        <f>SUM('Daten NWR AS'!R250)/100*$A$703</f>
        <v>0</v>
      </c>
      <c r="T703" s="16">
        <f>SUM('Daten NWR AS'!S250)/100*$A$703</f>
        <v>0</v>
      </c>
      <c r="U703" s="16">
        <f>SUM('Daten NWR AS'!T250)/100*$A$703</f>
        <v>0</v>
      </c>
      <c r="V703" s="16">
        <f>SUM('Daten NWR AS'!U250)/100*$A$703</f>
        <v>0</v>
      </c>
      <c r="W703" s="16">
        <f>SUM('Daten NWR AS'!V250)/100*$A$703</f>
        <v>0</v>
      </c>
      <c r="X703" s="16">
        <f>SUM('Daten NWR AS'!W250)/100*$A$703</f>
        <v>0</v>
      </c>
    </row>
    <row r="704" spans="1:24" x14ac:dyDescent="0.25">
      <c r="A704" s="25">
        <v>0</v>
      </c>
      <c r="B704" s="70" t="str">
        <f>'Daten NWR AS'!A251</f>
        <v>Getreide-Getreiderzeugnisse</v>
      </c>
      <c r="C704" s="79" t="str">
        <f>'Daten NWR AS'!B251</f>
        <v>Teigwaren-Spaghetti mit Tomatensosse "neapolitanische Art" (Zubereitung Gastronomie)</v>
      </c>
      <c r="D704" s="16">
        <f>SUM('Daten NWR AS'!C251)/100*$A$704</f>
        <v>0</v>
      </c>
      <c r="E704" s="16">
        <f>SUM('Daten NWR AS'!D251)/100*$A$704</f>
        <v>0</v>
      </c>
      <c r="F704" s="16">
        <f>SUM('Daten NWR AS'!E251)/100*$A$704</f>
        <v>0</v>
      </c>
      <c r="G704" s="16">
        <f>SUM('Daten NWR AS'!F251)/100*$A$704</f>
        <v>0</v>
      </c>
      <c r="H704" s="16">
        <f>SUM('Daten NWR AS'!G251)/100*$A$704</f>
        <v>0</v>
      </c>
      <c r="I704" s="16">
        <f>SUM('Daten NWR AS'!H251)/100*$A$704</f>
        <v>0</v>
      </c>
      <c r="J704" s="16">
        <f>SUM('Daten NWR AS'!I251)/100*$A$704</f>
        <v>0</v>
      </c>
      <c r="K704" s="16">
        <f>SUM('Daten NWR AS'!J251)/100*$A$704</f>
        <v>0</v>
      </c>
      <c r="L704" s="16">
        <f>SUM('Daten NWR AS'!K251)/100*$A$704</f>
        <v>0</v>
      </c>
      <c r="M704" s="16">
        <f>SUM('Daten NWR AS'!L251)/100*$A$704</f>
        <v>0</v>
      </c>
      <c r="N704" s="16">
        <f>SUM('Daten NWR AS'!M251)/100*$A$704</f>
        <v>0</v>
      </c>
      <c r="O704" s="16">
        <f>SUM('Daten NWR AS'!N251)/100*$A$704</f>
        <v>0</v>
      </c>
      <c r="P704" s="16">
        <f>SUM('Daten NWR AS'!O251)/100*$A$704</f>
        <v>0</v>
      </c>
      <c r="Q704" s="16">
        <f>SUM('Daten NWR AS'!P251)/100*$A$704</f>
        <v>0</v>
      </c>
      <c r="R704" s="16">
        <f>SUM('Daten NWR AS'!Q251)/100*$A$704</f>
        <v>0</v>
      </c>
      <c r="S704" s="16">
        <f>SUM('Daten NWR AS'!R251)/100*$A$704</f>
        <v>0</v>
      </c>
      <c r="T704" s="16">
        <f>SUM('Daten NWR AS'!S251)/100*$A$704</f>
        <v>0</v>
      </c>
      <c r="U704" s="16">
        <f>SUM('Daten NWR AS'!T251)/100*$A$704</f>
        <v>0</v>
      </c>
      <c r="V704" s="16">
        <f>SUM('Daten NWR AS'!U251)/100*$A$704</f>
        <v>0</v>
      </c>
      <c r="W704" s="16">
        <f>SUM('Daten NWR AS'!V251)/100*$A$704</f>
        <v>0</v>
      </c>
      <c r="X704" s="16">
        <f>SUM('Daten NWR AS'!W251)/100*$A$704</f>
        <v>0</v>
      </c>
    </row>
    <row r="705" spans="1:24" x14ac:dyDescent="0.25">
      <c r="A705" s="25">
        <v>0</v>
      </c>
      <c r="B705" s="70" t="str">
        <f>'Daten NWR AS'!A252</f>
        <v>Getreide-Getreiderzeugnisse</v>
      </c>
      <c r="C705" s="79" t="str">
        <f>'Daten NWR AS'!B252</f>
        <v>Teigwaren-Vollkorneierteigwaren</v>
      </c>
      <c r="D705" s="16">
        <f>SUM('Daten NWR AS'!C252)/100*$A$705</f>
        <v>0</v>
      </c>
      <c r="E705" s="16">
        <f>SUM('Daten NWR AS'!D252)/100*$A$705</f>
        <v>0</v>
      </c>
      <c r="F705" s="16">
        <f>SUM('Daten NWR AS'!E252)/100*$A$705</f>
        <v>0</v>
      </c>
      <c r="G705" s="16">
        <f>SUM('Daten NWR AS'!F252)/100*$A$705</f>
        <v>0</v>
      </c>
      <c r="H705" s="16">
        <f>SUM('Daten NWR AS'!G252)/100*$A$705</f>
        <v>0</v>
      </c>
      <c r="I705" s="16">
        <f>SUM('Daten NWR AS'!H252)/100*$A$705</f>
        <v>0</v>
      </c>
      <c r="J705" s="16">
        <f>SUM('Daten NWR AS'!I252)/100*$A$705</f>
        <v>0</v>
      </c>
      <c r="K705" s="16">
        <f>SUM('Daten NWR AS'!J252)/100*$A$705</f>
        <v>0</v>
      </c>
      <c r="L705" s="16">
        <f>SUM('Daten NWR AS'!K252)/100*$A$705</f>
        <v>0</v>
      </c>
      <c r="M705" s="16">
        <f>SUM('Daten NWR AS'!L252)/100*$A$705</f>
        <v>0</v>
      </c>
      <c r="N705" s="16">
        <f>SUM('Daten NWR AS'!M252)/100*$A$705</f>
        <v>0</v>
      </c>
      <c r="O705" s="16">
        <f>SUM('Daten NWR AS'!N252)/100*$A$705</f>
        <v>0</v>
      </c>
      <c r="P705" s="16">
        <f>SUM('Daten NWR AS'!O252)/100*$A$705</f>
        <v>0</v>
      </c>
      <c r="Q705" s="16">
        <f>SUM('Daten NWR AS'!P252)/100*$A$705</f>
        <v>0</v>
      </c>
      <c r="R705" s="16">
        <f>SUM('Daten NWR AS'!Q252)/100*$A$705</f>
        <v>0</v>
      </c>
      <c r="S705" s="16">
        <f>SUM('Daten NWR AS'!R252)/100*$A$705</f>
        <v>0</v>
      </c>
      <c r="T705" s="16">
        <f>SUM('Daten NWR AS'!S252)/100*$A$705</f>
        <v>0</v>
      </c>
      <c r="U705" s="16">
        <f>SUM('Daten NWR AS'!T252)/100*$A$705</f>
        <v>0</v>
      </c>
      <c r="V705" s="16">
        <f>SUM('Daten NWR AS'!U252)/100*$A$705</f>
        <v>0</v>
      </c>
      <c r="W705" s="16">
        <f>SUM('Daten NWR AS'!V252)/100*$A$705</f>
        <v>0</v>
      </c>
      <c r="X705" s="16">
        <f>SUM('Daten NWR AS'!W252)/100*$A$705</f>
        <v>0</v>
      </c>
    </row>
    <row r="706" spans="1:24" x14ac:dyDescent="0.25">
      <c r="A706" s="25">
        <v>0</v>
      </c>
      <c r="B706" s="70" t="str">
        <f>'Daten NWR AS'!A253</f>
        <v>Getreide-Getreiderzeugnisse</v>
      </c>
      <c r="C706" s="79" t="str">
        <f>'Daten NWR AS'!B253</f>
        <v>Teigwaren-Vollkornteigwaren</v>
      </c>
      <c r="D706" s="16">
        <f>SUM('Daten NWR AS'!C253)/100*$A$706</f>
        <v>0</v>
      </c>
      <c r="E706" s="16">
        <f>SUM('Daten NWR AS'!D253)/100*$A$706</f>
        <v>0</v>
      </c>
      <c r="F706" s="16">
        <f>SUM('Daten NWR AS'!E253)/100*$A$706</f>
        <v>0</v>
      </c>
      <c r="G706" s="16">
        <f>SUM('Daten NWR AS'!F253)/100*$A$706</f>
        <v>0</v>
      </c>
      <c r="H706" s="16">
        <f>SUM('Daten NWR AS'!G253)/100*$A$706</f>
        <v>0</v>
      </c>
      <c r="I706" s="16">
        <f>SUM('Daten NWR AS'!H253)/100*$A$706</f>
        <v>0</v>
      </c>
      <c r="J706" s="16">
        <f>SUM('Daten NWR AS'!I253)/100*$A$706</f>
        <v>0</v>
      </c>
      <c r="K706" s="16">
        <f>SUM('Daten NWR AS'!J253)/100*$A$706</f>
        <v>0</v>
      </c>
      <c r="L706" s="16">
        <f>SUM('Daten NWR AS'!K253)/100*$A$706</f>
        <v>0</v>
      </c>
      <c r="M706" s="16">
        <f>SUM('Daten NWR AS'!L253)/100*$A$706</f>
        <v>0</v>
      </c>
      <c r="N706" s="16">
        <f>SUM('Daten NWR AS'!M253)/100*$A$706</f>
        <v>0</v>
      </c>
      <c r="O706" s="16">
        <f>SUM('Daten NWR AS'!N253)/100*$A$706</f>
        <v>0</v>
      </c>
      <c r="P706" s="16">
        <f>SUM('Daten NWR AS'!O253)/100*$A$706</f>
        <v>0</v>
      </c>
      <c r="Q706" s="16">
        <f>SUM('Daten NWR AS'!P253)/100*$A$706</f>
        <v>0</v>
      </c>
      <c r="R706" s="16">
        <f>SUM('Daten NWR AS'!Q253)/100*$A$706</f>
        <v>0</v>
      </c>
      <c r="S706" s="16">
        <f>SUM('Daten NWR AS'!R253)/100*$A$706</f>
        <v>0</v>
      </c>
      <c r="T706" s="16">
        <f>SUM('Daten NWR AS'!S253)/100*$A$706</f>
        <v>0</v>
      </c>
      <c r="U706" s="16">
        <f>SUM('Daten NWR AS'!T253)/100*$A$706</f>
        <v>0</v>
      </c>
      <c r="V706" s="16">
        <f>SUM('Daten NWR AS'!U253)/100*$A$706</f>
        <v>0</v>
      </c>
      <c r="W706" s="16">
        <f>SUM('Daten NWR AS'!V253)/100*$A$706</f>
        <v>0</v>
      </c>
      <c r="X706" s="16">
        <f>SUM('Daten NWR AS'!W253)/100*$A$706</f>
        <v>0</v>
      </c>
    </row>
    <row r="707" spans="1:24" x14ac:dyDescent="0.25">
      <c r="A707" s="25">
        <v>0</v>
      </c>
      <c r="B707" s="70" t="str">
        <f>'Daten NWR AS'!A254</f>
        <v>Getreide-Getreiderzeugnisse</v>
      </c>
      <c r="C707" s="79" t="str">
        <f>'Daten NWR AS'!B254</f>
        <v>Teigwaren-Vollkornteigwaren aus Weizen</v>
      </c>
      <c r="D707" s="16">
        <f>SUM('Daten NWR AS'!C254)/100*$A$707</f>
        <v>0</v>
      </c>
      <c r="E707" s="16">
        <f>SUM('Daten NWR AS'!D254)/100*$A$707</f>
        <v>0</v>
      </c>
      <c r="F707" s="16">
        <f>SUM('Daten NWR AS'!E254)/100*$A$707</f>
        <v>0</v>
      </c>
      <c r="G707" s="16">
        <f>SUM('Daten NWR AS'!F254)/100*$A$707</f>
        <v>0</v>
      </c>
      <c r="H707" s="16">
        <f>SUM('Daten NWR AS'!G254)/100*$A$707</f>
        <v>0</v>
      </c>
      <c r="I707" s="16">
        <f>SUM('Daten NWR AS'!H254)/100*$A$707</f>
        <v>0</v>
      </c>
      <c r="J707" s="16">
        <f>SUM('Daten NWR AS'!I254)/100*$A$707</f>
        <v>0</v>
      </c>
      <c r="K707" s="16">
        <f>SUM('Daten NWR AS'!J254)/100*$A$707</f>
        <v>0</v>
      </c>
      <c r="L707" s="16">
        <f>SUM('Daten NWR AS'!K254)/100*$A$707</f>
        <v>0</v>
      </c>
      <c r="M707" s="16">
        <f>SUM('Daten NWR AS'!L254)/100*$A$707</f>
        <v>0</v>
      </c>
      <c r="N707" s="16">
        <f>SUM('Daten NWR AS'!M254)/100*$A$707</f>
        <v>0</v>
      </c>
      <c r="O707" s="16">
        <f>SUM('Daten NWR AS'!N254)/100*$A$707</f>
        <v>0</v>
      </c>
      <c r="P707" s="16">
        <f>SUM('Daten NWR AS'!O254)/100*$A$707</f>
        <v>0</v>
      </c>
      <c r="Q707" s="16">
        <f>SUM('Daten NWR AS'!P254)/100*$A$707</f>
        <v>0</v>
      </c>
      <c r="R707" s="16">
        <f>SUM('Daten NWR AS'!Q254)/100*$A$707</f>
        <v>0</v>
      </c>
      <c r="S707" s="16">
        <f>SUM('Daten NWR AS'!R254)/100*$A$707</f>
        <v>0</v>
      </c>
      <c r="T707" s="16">
        <f>SUM('Daten NWR AS'!S254)/100*$A$707</f>
        <v>0</v>
      </c>
      <c r="U707" s="16">
        <f>SUM('Daten NWR AS'!T254)/100*$A$707</f>
        <v>0</v>
      </c>
      <c r="V707" s="16">
        <f>SUM('Daten NWR AS'!U254)/100*$A$707</f>
        <v>0</v>
      </c>
      <c r="W707" s="16">
        <f>SUM('Daten NWR AS'!V254)/100*$A$707</f>
        <v>0</v>
      </c>
      <c r="X707" s="16">
        <f>SUM('Daten NWR AS'!W254)/100*$A$707</f>
        <v>0</v>
      </c>
    </row>
    <row r="708" spans="1:24" x14ac:dyDescent="0.25">
      <c r="A708" s="25">
        <v>0</v>
      </c>
      <c r="B708" s="70" t="str">
        <f>'Daten NWR AS'!A255</f>
        <v>Getreide-Getreiderzeugnisse</v>
      </c>
      <c r="C708" s="79" t="str">
        <f>'Daten NWR AS'!B255</f>
        <v>Teigwaren-Vollkornteigwaren gegart</v>
      </c>
      <c r="D708" s="16">
        <f>SUM('Daten NWR AS'!C255)/100*$A$708</f>
        <v>0</v>
      </c>
      <c r="E708" s="16">
        <f>SUM('Daten NWR AS'!D255)/100*$A$708</f>
        <v>0</v>
      </c>
      <c r="F708" s="16">
        <f>SUM('Daten NWR AS'!E255)/100*$A$708</f>
        <v>0</v>
      </c>
      <c r="G708" s="16">
        <f>SUM('Daten NWR AS'!F255)/100*$A$708</f>
        <v>0</v>
      </c>
      <c r="H708" s="16">
        <f>SUM('Daten NWR AS'!G255)/100*$A$708</f>
        <v>0</v>
      </c>
      <c r="I708" s="16">
        <f>SUM('Daten NWR AS'!H255)/100*$A$708</f>
        <v>0</v>
      </c>
      <c r="J708" s="16">
        <f>SUM('Daten NWR AS'!I255)/100*$A$708</f>
        <v>0</v>
      </c>
      <c r="K708" s="16">
        <f>SUM('Daten NWR AS'!J255)/100*$A$708</f>
        <v>0</v>
      </c>
      <c r="L708" s="16">
        <f>SUM('Daten NWR AS'!K255)/100*$A$708</f>
        <v>0</v>
      </c>
      <c r="M708" s="16">
        <f>SUM('Daten NWR AS'!L255)/100*$A$708</f>
        <v>0</v>
      </c>
      <c r="N708" s="16">
        <f>SUM('Daten NWR AS'!M255)/100*$A$708</f>
        <v>0</v>
      </c>
      <c r="O708" s="16">
        <f>SUM('Daten NWR AS'!N255)/100*$A$708</f>
        <v>0</v>
      </c>
      <c r="P708" s="16">
        <f>SUM('Daten NWR AS'!O255)/100*$A$708</f>
        <v>0</v>
      </c>
      <c r="Q708" s="16">
        <f>SUM('Daten NWR AS'!P255)/100*$A$708</f>
        <v>0</v>
      </c>
      <c r="R708" s="16">
        <f>SUM('Daten NWR AS'!Q255)/100*$A$708</f>
        <v>0</v>
      </c>
      <c r="S708" s="16">
        <f>SUM('Daten NWR AS'!R255)/100*$A$708</f>
        <v>0</v>
      </c>
      <c r="T708" s="16">
        <f>SUM('Daten NWR AS'!S255)/100*$A$708</f>
        <v>0</v>
      </c>
      <c r="U708" s="16">
        <f>SUM('Daten NWR AS'!T255)/100*$A$708</f>
        <v>0</v>
      </c>
      <c r="V708" s="16">
        <f>SUM('Daten NWR AS'!U255)/100*$A$708</f>
        <v>0</v>
      </c>
      <c r="W708" s="16">
        <f>SUM('Daten NWR AS'!V255)/100*$A$708</f>
        <v>0</v>
      </c>
      <c r="X708" s="16">
        <f>SUM('Daten NWR AS'!W255)/100*$A$708</f>
        <v>0</v>
      </c>
    </row>
    <row r="709" spans="1:24" x14ac:dyDescent="0.25">
      <c r="A709" s="25">
        <v>0</v>
      </c>
      <c r="B709" s="70" t="str">
        <f>'Daten NWR AS'!A256</f>
        <v>Getreide-Getreiderzeugnisse</v>
      </c>
      <c r="C709" s="79" t="str">
        <f>'Daten NWR AS'!B256</f>
        <v>Weissbrot-Weizenbrot</v>
      </c>
      <c r="D709" s="16">
        <f>SUM('Daten NWR AS'!C256)/100*$A$709</f>
        <v>0</v>
      </c>
      <c r="E709" s="16">
        <f>SUM('Daten NWR AS'!D256)/100*$A$709</f>
        <v>0</v>
      </c>
      <c r="F709" s="16">
        <f>SUM('Daten NWR AS'!E256)/100*$A$709</f>
        <v>0</v>
      </c>
      <c r="G709" s="16">
        <f>SUM('Daten NWR AS'!F256)/100*$A$709</f>
        <v>0</v>
      </c>
      <c r="H709" s="16">
        <f>SUM('Daten NWR AS'!G256)/100*$A$709</f>
        <v>0</v>
      </c>
      <c r="I709" s="16">
        <f>SUM('Daten NWR AS'!H256)/100*$A$709</f>
        <v>0</v>
      </c>
      <c r="J709" s="16">
        <f>SUM('Daten NWR AS'!I256)/100*$A$709</f>
        <v>0</v>
      </c>
      <c r="K709" s="16">
        <f>SUM('Daten NWR AS'!J256)/100*$A$709</f>
        <v>0</v>
      </c>
      <c r="L709" s="16">
        <f>SUM('Daten NWR AS'!K256)/100*$A$709</f>
        <v>0</v>
      </c>
      <c r="M709" s="16">
        <f>SUM('Daten NWR AS'!L256)/100*$A$709</f>
        <v>0</v>
      </c>
      <c r="N709" s="16">
        <f>SUM('Daten NWR AS'!M256)/100*$A$709</f>
        <v>0</v>
      </c>
      <c r="O709" s="16">
        <f>SUM('Daten NWR AS'!N256)/100*$A$709</f>
        <v>0</v>
      </c>
      <c r="P709" s="16">
        <f>SUM('Daten NWR AS'!O256)/100*$A$709</f>
        <v>0</v>
      </c>
      <c r="Q709" s="16">
        <f>SUM('Daten NWR AS'!P256)/100*$A$709</f>
        <v>0</v>
      </c>
      <c r="R709" s="16">
        <f>SUM('Daten NWR AS'!Q256)/100*$A$709</f>
        <v>0</v>
      </c>
      <c r="S709" s="16">
        <f>SUM('Daten NWR AS'!R256)/100*$A$709</f>
        <v>0</v>
      </c>
      <c r="T709" s="16">
        <f>SUM('Daten NWR AS'!S256)/100*$A$709</f>
        <v>0</v>
      </c>
      <c r="U709" s="16">
        <f>SUM('Daten NWR AS'!T256)/100*$A$709</f>
        <v>0</v>
      </c>
      <c r="V709" s="16">
        <f>SUM('Daten NWR AS'!U256)/100*$A$709</f>
        <v>0</v>
      </c>
      <c r="W709" s="16">
        <f>SUM('Daten NWR AS'!V256)/100*$A$709</f>
        <v>0</v>
      </c>
      <c r="X709" s="16">
        <f>SUM('Daten NWR AS'!W256)/100*$A$709</f>
        <v>0</v>
      </c>
    </row>
    <row r="710" spans="1:24" x14ac:dyDescent="0.25">
      <c r="A710" s="25">
        <v>0</v>
      </c>
      <c r="B710" s="70" t="str">
        <f>'Daten NWR AS'!A257</f>
        <v>Gewürze, Würzmittel, Hilfsstoffe</v>
      </c>
      <c r="C710" s="79" t="str">
        <f>'Daten NWR AS'!B257</f>
        <v>Dill frisch</v>
      </c>
      <c r="D710" s="16">
        <f>SUM('Daten NWR AS'!C257)/100*$A$710</f>
        <v>0</v>
      </c>
      <c r="E710" s="16">
        <f>SUM('Daten NWR AS'!D257)/100*$A$710</f>
        <v>0</v>
      </c>
      <c r="F710" s="16">
        <f>SUM('Daten NWR AS'!E257)/100*$A$710</f>
        <v>0</v>
      </c>
      <c r="G710" s="16">
        <f>SUM('Daten NWR AS'!F257)/100*$A$710</f>
        <v>0</v>
      </c>
      <c r="H710" s="16">
        <f>SUM('Daten NWR AS'!G257)/100*$A$710</f>
        <v>0</v>
      </c>
      <c r="I710" s="16">
        <f>SUM('Daten NWR AS'!H257)/100*$A$710</f>
        <v>0</v>
      </c>
      <c r="J710" s="16">
        <f>SUM('Daten NWR AS'!I257)/100*$A$710</f>
        <v>0</v>
      </c>
      <c r="K710" s="16">
        <f>SUM('Daten NWR AS'!J257)/100*$A$710</f>
        <v>0</v>
      </c>
      <c r="L710" s="16">
        <f>SUM('Daten NWR AS'!K257)/100*$A$710</f>
        <v>0</v>
      </c>
      <c r="M710" s="16">
        <f>SUM('Daten NWR AS'!L257)/100*$A$710</f>
        <v>0</v>
      </c>
      <c r="N710" s="16">
        <f>SUM('Daten NWR AS'!M257)/100*$A$710</f>
        <v>0</v>
      </c>
      <c r="O710" s="16">
        <f>SUM('Daten NWR AS'!N257)/100*$A$710</f>
        <v>0</v>
      </c>
      <c r="P710" s="16">
        <f>SUM('Daten NWR AS'!O257)/100*$A$710</f>
        <v>0</v>
      </c>
      <c r="Q710" s="16">
        <f>SUM('Daten NWR AS'!P257)/100*$A$710</f>
        <v>0</v>
      </c>
      <c r="R710" s="16">
        <f>SUM('Daten NWR AS'!Q257)/100*$A$710</f>
        <v>0</v>
      </c>
      <c r="S710" s="16">
        <f>SUM('Daten NWR AS'!R257)/100*$A$710</f>
        <v>0</v>
      </c>
      <c r="T710" s="16">
        <f>SUM('Daten NWR AS'!S257)/100*$A$710</f>
        <v>0</v>
      </c>
      <c r="U710" s="16">
        <f>SUM('Daten NWR AS'!T257)/100*$A$710</f>
        <v>0</v>
      </c>
      <c r="V710" s="16">
        <f>SUM('Daten NWR AS'!U257)/100*$A$710</f>
        <v>0</v>
      </c>
      <c r="W710" s="16">
        <f>SUM('Daten NWR AS'!V257)/100*$A$710</f>
        <v>0</v>
      </c>
      <c r="X710" s="16">
        <f>SUM('Daten NWR AS'!W257)/100*$A$710</f>
        <v>0</v>
      </c>
    </row>
    <row r="711" spans="1:24" x14ac:dyDescent="0.25">
      <c r="A711" s="25">
        <v>0</v>
      </c>
      <c r="B711" s="70" t="str">
        <f>'Daten NWR AS'!A258</f>
        <v>Gewürze, Würzmittel, Hilfsstoffe</v>
      </c>
      <c r="C711" s="79" t="str">
        <f>'Daten NWR AS'!B258</f>
        <v>Estragon frisch</v>
      </c>
      <c r="D711" s="16">
        <f>SUM('Daten NWR AS'!C258)/100*$A$711</f>
        <v>0</v>
      </c>
      <c r="E711" s="16">
        <f>SUM('Daten NWR AS'!D258)/100*$A$711</f>
        <v>0</v>
      </c>
      <c r="F711" s="16">
        <f>SUM('Daten NWR AS'!E258)/100*$A$711</f>
        <v>0</v>
      </c>
      <c r="G711" s="16">
        <f>SUM('Daten NWR AS'!F258)/100*$A$711</f>
        <v>0</v>
      </c>
      <c r="H711" s="16">
        <f>SUM('Daten NWR AS'!G258)/100*$A$711</f>
        <v>0</v>
      </c>
      <c r="I711" s="16">
        <f>SUM('Daten NWR AS'!H258)/100*$A$711</f>
        <v>0</v>
      </c>
      <c r="J711" s="16">
        <f>SUM('Daten NWR AS'!I258)/100*$A$711</f>
        <v>0</v>
      </c>
      <c r="K711" s="16">
        <f>SUM('Daten NWR AS'!J258)/100*$A$711</f>
        <v>0</v>
      </c>
      <c r="L711" s="16">
        <f>SUM('Daten NWR AS'!K258)/100*$A$711</f>
        <v>0</v>
      </c>
      <c r="M711" s="16">
        <f>SUM('Daten NWR AS'!L258)/100*$A$711</f>
        <v>0</v>
      </c>
      <c r="N711" s="16">
        <f>SUM('Daten NWR AS'!M258)/100*$A$711</f>
        <v>0</v>
      </c>
      <c r="O711" s="16">
        <f>SUM('Daten NWR AS'!N258)/100*$A$711</f>
        <v>0</v>
      </c>
      <c r="P711" s="16">
        <f>SUM('Daten NWR AS'!O258)/100*$A$711</f>
        <v>0</v>
      </c>
      <c r="Q711" s="16">
        <f>SUM('Daten NWR AS'!P258)/100*$A$711</f>
        <v>0</v>
      </c>
      <c r="R711" s="16">
        <f>SUM('Daten NWR AS'!Q258)/100*$A$711</f>
        <v>0</v>
      </c>
      <c r="S711" s="16">
        <f>SUM('Daten NWR AS'!R258)/100*$A$711</f>
        <v>0</v>
      </c>
      <c r="T711" s="16">
        <f>SUM('Daten NWR AS'!S258)/100*$A$711</f>
        <v>0</v>
      </c>
      <c r="U711" s="16">
        <f>SUM('Daten NWR AS'!T258)/100*$A$711</f>
        <v>0</v>
      </c>
      <c r="V711" s="16">
        <f>SUM('Daten NWR AS'!U258)/100*$A$711</f>
        <v>0</v>
      </c>
      <c r="W711" s="16">
        <f>SUM('Daten NWR AS'!V258)/100*$A$711</f>
        <v>0</v>
      </c>
      <c r="X711" s="16">
        <f>SUM('Daten NWR AS'!W258)/100*$A$711</f>
        <v>0</v>
      </c>
    </row>
    <row r="712" spans="1:24" x14ac:dyDescent="0.25">
      <c r="A712" s="25">
        <v>0</v>
      </c>
      <c r="B712" s="70" t="str">
        <f>'Daten NWR AS'!A259</f>
        <v>Gewürze, Würzmittel, Hilfsstoffe</v>
      </c>
      <c r="C712" s="79" t="str">
        <f>'Daten NWR AS'!B259</f>
        <v>Fenchelsamen frisch</v>
      </c>
      <c r="D712" s="16">
        <f>SUM('Daten NWR AS'!C259)/100*$A$712</f>
        <v>0</v>
      </c>
      <c r="E712" s="16">
        <f>SUM('Daten NWR AS'!D259)/100*$A$712</f>
        <v>0</v>
      </c>
      <c r="F712" s="16">
        <f>SUM('Daten NWR AS'!E259)/100*$A$712</f>
        <v>0</v>
      </c>
      <c r="G712" s="16">
        <f>SUM('Daten NWR AS'!F259)/100*$A$712</f>
        <v>0</v>
      </c>
      <c r="H712" s="16">
        <f>SUM('Daten NWR AS'!G259)/100*$A$712</f>
        <v>0</v>
      </c>
      <c r="I712" s="16">
        <f>SUM('Daten NWR AS'!H259)/100*$A$712</f>
        <v>0</v>
      </c>
      <c r="J712" s="16">
        <f>SUM('Daten NWR AS'!I259)/100*$A$712</f>
        <v>0</v>
      </c>
      <c r="K712" s="16">
        <f>SUM('Daten NWR AS'!J259)/100*$A$712</f>
        <v>0</v>
      </c>
      <c r="L712" s="16">
        <f>SUM('Daten NWR AS'!K259)/100*$A$712</f>
        <v>0</v>
      </c>
      <c r="M712" s="16">
        <f>SUM('Daten NWR AS'!L259)/100*$A$712</f>
        <v>0</v>
      </c>
      <c r="N712" s="16">
        <f>SUM('Daten NWR AS'!M259)/100*$A$712</f>
        <v>0</v>
      </c>
      <c r="O712" s="16">
        <f>SUM('Daten NWR AS'!N259)/100*$A$712</f>
        <v>0</v>
      </c>
      <c r="P712" s="16">
        <f>SUM('Daten NWR AS'!O259)/100*$A$712</f>
        <v>0</v>
      </c>
      <c r="Q712" s="16">
        <f>SUM('Daten NWR AS'!P259)/100*$A$712</f>
        <v>0</v>
      </c>
      <c r="R712" s="16">
        <f>SUM('Daten NWR AS'!Q259)/100*$A$712</f>
        <v>0</v>
      </c>
      <c r="S712" s="16">
        <f>SUM('Daten NWR AS'!R259)/100*$A$712</f>
        <v>0</v>
      </c>
      <c r="T712" s="16">
        <f>SUM('Daten NWR AS'!S259)/100*$A$712</f>
        <v>0</v>
      </c>
      <c r="U712" s="16">
        <f>SUM('Daten NWR AS'!T259)/100*$A$712</f>
        <v>0</v>
      </c>
      <c r="V712" s="16">
        <f>SUM('Daten NWR AS'!U259)/100*$A$712</f>
        <v>0</v>
      </c>
      <c r="W712" s="16">
        <f>SUM('Daten NWR AS'!V259)/100*$A$712</f>
        <v>0</v>
      </c>
      <c r="X712" s="16">
        <f>SUM('Daten NWR AS'!W259)/100*$A$712</f>
        <v>0</v>
      </c>
    </row>
    <row r="713" spans="1:24" x14ac:dyDescent="0.25">
      <c r="A713" s="25">
        <v>0</v>
      </c>
      <c r="B713" s="70" t="str">
        <f>'Daten NWR AS'!A260</f>
        <v>Gewürze, Würzmittel, Hilfsstoffe</v>
      </c>
      <c r="C713" s="79" t="str">
        <f>'Daten NWR AS'!B260</f>
        <v>Kerbel frisch</v>
      </c>
      <c r="D713" s="16">
        <f>SUM('Daten NWR AS'!C260)/100*$A$713</f>
        <v>0</v>
      </c>
      <c r="E713" s="16">
        <f>SUM('Daten NWR AS'!D260)/100*$A$713</f>
        <v>0</v>
      </c>
      <c r="F713" s="16">
        <f>SUM('Daten NWR AS'!E260)/100*$A$713</f>
        <v>0</v>
      </c>
      <c r="G713" s="16">
        <f>SUM('Daten NWR AS'!F260)/100*$A$713</f>
        <v>0</v>
      </c>
      <c r="H713" s="16">
        <f>SUM('Daten NWR AS'!G260)/100*$A$713</f>
        <v>0</v>
      </c>
      <c r="I713" s="16">
        <f>SUM('Daten NWR AS'!H260)/100*$A$713</f>
        <v>0</v>
      </c>
      <c r="J713" s="16">
        <f>SUM('Daten NWR AS'!I260)/100*$A$713</f>
        <v>0</v>
      </c>
      <c r="K713" s="16">
        <f>SUM('Daten NWR AS'!J260)/100*$A$713</f>
        <v>0</v>
      </c>
      <c r="L713" s="16">
        <f>SUM('Daten NWR AS'!K260)/100*$A$713</f>
        <v>0</v>
      </c>
      <c r="M713" s="16">
        <f>SUM('Daten NWR AS'!L260)/100*$A$713</f>
        <v>0</v>
      </c>
      <c r="N713" s="16">
        <f>SUM('Daten NWR AS'!M260)/100*$A$713</f>
        <v>0</v>
      </c>
      <c r="O713" s="16">
        <f>SUM('Daten NWR AS'!N260)/100*$A$713</f>
        <v>0</v>
      </c>
      <c r="P713" s="16">
        <f>SUM('Daten NWR AS'!O260)/100*$A$713</f>
        <v>0</v>
      </c>
      <c r="Q713" s="16">
        <f>SUM('Daten NWR AS'!P260)/100*$A$713</f>
        <v>0</v>
      </c>
      <c r="R713" s="16">
        <f>SUM('Daten NWR AS'!Q260)/100*$A$713</f>
        <v>0</v>
      </c>
      <c r="S713" s="16">
        <f>SUM('Daten NWR AS'!R260)/100*$A$713</f>
        <v>0</v>
      </c>
      <c r="T713" s="16">
        <f>SUM('Daten NWR AS'!S260)/100*$A$713</f>
        <v>0</v>
      </c>
      <c r="U713" s="16">
        <f>SUM('Daten NWR AS'!T260)/100*$A$713</f>
        <v>0</v>
      </c>
      <c r="V713" s="16">
        <f>SUM('Daten NWR AS'!U260)/100*$A$713</f>
        <v>0</v>
      </c>
      <c r="W713" s="16">
        <f>SUM('Daten NWR AS'!V260)/100*$A$713</f>
        <v>0</v>
      </c>
      <c r="X713" s="16">
        <f>SUM('Daten NWR AS'!W260)/100*$A$713</f>
        <v>0</v>
      </c>
    </row>
    <row r="714" spans="1:24" x14ac:dyDescent="0.25">
      <c r="A714" s="25">
        <v>0</v>
      </c>
      <c r="B714" s="70" t="str">
        <f>'Daten NWR AS'!A261</f>
        <v>Gewürze, Würzmittel, Hilfsstoffe</v>
      </c>
      <c r="C714" s="79" t="str">
        <f>'Daten NWR AS'!B261</f>
        <v>Liebstöckel frisch</v>
      </c>
      <c r="D714" s="16">
        <f>SUM('Daten NWR AS'!C261)/100*$A$714</f>
        <v>0</v>
      </c>
      <c r="E714" s="16">
        <f>SUM('Daten NWR AS'!D261)/100*$A$714</f>
        <v>0</v>
      </c>
      <c r="F714" s="16">
        <f>SUM('Daten NWR AS'!E261)/100*$A$714</f>
        <v>0</v>
      </c>
      <c r="G714" s="16">
        <f>SUM('Daten NWR AS'!F261)/100*$A$714</f>
        <v>0</v>
      </c>
      <c r="H714" s="16">
        <f>SUM('Daten NWR AS'!G261)/100*$A$714</f>
        <v>0</v>
      </c>
      <c r="I714" s="16">
        <f>SUM('Daten NWR AS'!H261)/100*$A$714</f>
        <v>0</v>
      </c>
      <c r="J714" s="16">
        <f>SUM('Daten NWR AS'!I261)/100*$A$714</f>
        <v>0</v>
      </c>
      <c r="K714" s="16">
        <f>SUM('Daten NWR AS'!J261)/100*$A$714</f>
        <v>0</v>
      </c>
      <c r="L714" s="16">
        <f>SUM('Daten NWR AS'!K261)/100*$A$714</f>
        <v>0</v>
      </c>
      <c r="M714" s="16">
        <f>SUM('Daten NWR AS'!L261)/100*$A$714</f>
        <v>0</v>
      </c>
      <c r="N714" s="16">
        <f>SUM('Daten NWR AS'!M261)/100*$A$714</f>
        <v>0</v>
      </c>
      <c r="O714" s="16">
        <f>SUM('Daten NWR AS'!N261)/100*$A$714</f>
        <v>0</v>
      </c>
      <c r="P714" s="16">
        <f>SUM('Daten NWR AS'!O261)/100*$A$714</f>
        <v>0</v>
      </c>
      <c r="Q714" s="16">
        <f>SUM('Daten NWR AS'!P261)/100*$A$714</f>
        <v>0</v>
      </c>
      <c r="R714" s="16">
        <f>SUM('Daten NWR AS'!Q261)/100*$A$714</f>
        <v>0</v>
      </c>
      <c r="S714" s="16">
        <f>SUM('Daten NWR AS'!R261)/100*$A$714</f>
        <v>0</v>
      </c>
      <c r="T714" s="16">
        <f>SUM('Daten NWR AS'!S261)/100*$A$714</f>
        <v>0</v>
      </c>
      <c r="U714" s="16">
        <f>SUM('Daten NWR AS'!T261)/100*$A$714</f>
        <v>0</v>
      </c>
      <c r="V714" s="16">
        <f>SUM('Daten NWR AS'!U261)/100*$A$714</f>
        <v>0</v>
      </c>
      <c r="W714" s="16">
        <f>SUM('Daten NWR AS'!V261)/100*$A$714</f>
        <v>0</v>
      </c>
      <c r="X714" s="16">
        <f>SUM('Daten NWR AS'!W261)/100*$A$714</f>
        <v>0</v>
      </c>
    </row>
    <row r="715" spans="1:24" x14ac:dyDescent="0.25">
      <c r="A715" s="25">
        <v>0</v>
      </c>
      <c r="B715" s="70" t="str">
        <f>'Daten NWR AS'!A262</f>
        <v>Gewürze, Würzmittel, Hilfsstoffe</v>
      </c>
      <c r="C715" s="79" t="str">
        <f>'Daten NWR AS'!B262</f>
        <v>Lorbeer</v>
      </c>
      <c r="D715" s="16">
        <f>SUM('Daten NWR AS'!C262)/100*$A$715</f>
        <v>0</v>
      </c>
      <c r="E715" s="16">
        <f>SUM('Daten NWR AS'!D262)/100*$A$715</f>
        <v>0</v>
      </c>
      <c r="F715" s="16">
        <f>SUM('Daten NWR AS'!E262)/100*$A$715</f>
        <v>0</v>
      </c>
      <c r="G715" s="16">
        <f>SUM('Daten NWR AS'!F262)/100*$A$715</f>
        <v>0</v>
      </c>
      <c r="H715" s="16">
        <f>SUM('Daten NWR AS'!G262)/100*$A$715</f>
        <v>0</v>
      </c>
      <c r="I715" s="16">
        <f>SUM('Daten NWR AS'!H262)/100*$A$715</f>
        <v>0</v>
      </c>
      <c r="J715" s="16">
        <f>SUM('Daten NWR AS'!I262)/100*$A$715</f>
        <v>0</v>
      </c>
      <c r="K715" s="16">
        <f>SUM('Daten NWR AS'!J262)/100*$A$715</f>
        <v>0</v>
      </c>
      <c r="L715" s="16">
        <f>SUM('Daten NWR AS'!K262)/100*$A$715</f>
        <v>0</v>
      </c>
      <c r="M715" s="16">
        <f>SUM('Daten NWR AS'!L262)/100*$A$715</f>
        <v>0</v>
      </c>
      <c r="N715" s="16">
        <f>SUM('Daten NWR AS'!M262)/100*$A$715</f>
        <v>0</v>
      </c>
      <c r="O715" s="16">
        <f>SUM('Daten NWR AS'!N262)/100*$A$715</f>
        <v>0</v>
      </c>
      <c r="P715" s="16">
        <f>SUM('Daten NWR AS'!O262)/100*$A$715</f>
        <v>0</v>
      </c>
      <c r="Q715" s="16">
        <f>SUM('Daten NWR AS'!P262)/100*$A$715</f>
        <v>0</v>
      </c>
      <c r="R715" s="16">
        <f>SUM('Daten NWR AS'!Q262)/100*$A$715</f>
        <v>0</v>
      </c>
      <c r="S715" s="16">
        <f>SUM('Daten NWR AS'!R262)/100*$A$715</f>
        <v>0</v>
      </c>
      <c r="T715" s="16">
        <f>SUM('Daten NWR AS'!S262)/100*$A$715</f>
        <v>0</v>
      </c>
      <c r="U715" s="16">
        <f>SUM('Daten NWR AS'!T262)/100*$A$715</f>
        <v>0</v>
      </c>
      <c r="V715" s="16">
        <f>SUM('Daten NWR AS'!U262)/100*$A$715</f>
        <v>0</v>
      </c>
      <c r="W715" s="16">
        <f>SUM('Daten NWR AS'!V262)/100*$A$715</f>
        <v>0</v>
      </c>
      <c r="X715" s="16">
        <f>SUM('Daten NWR AS'!W262)/100*$A$715</f>
        <v>0</v>
      </c>
    </row>
    <row r="716" spans="1:24" x14ac:dyDescent="0.25">
      <c r="A716" s="25">
        <v>0</v>
      </c>
      <c r="B716" s="70" t="str">
        <f>'Daten NWR AS'!A263</f>
        <v>Gewürze, Würzmittel, Hilfsstoffe</v>
      </c>
      <c r="C716" s="79" t="str">
        <f>'Daten NWR AS'!B263</f>
        <v>Majoran frisch</v>
      </c>
      <c r="D716" s="16">
        <f>SUM('Daten NWR AS'!C263)/100*$A$716</f>
        <v>0</v>
      </c>
      <c r="E716" s="16">
        <f>SUM('Daten NWR AS'!D263)/100*$A$716</f>
        <v>0</v>
      </c>
      <c r="F716" s="16">
        <f>SUM('Daten NWR AS'!E263)/100*$A$716</f>
        <v>0</v>
      </c>
      <c r="G716" s="16">
        <f>SUM('Daten NWR AS'!F263)/100*$A$716</f>
        <v>0</v>
      </c>
      <c r="H716" s="16">
        <f>SUM('Daten NWR AS'!G263)/100*$A$716</f>
        <v>0</v>
      </c>
      <c r="I716" s="16">
        <f>SUM('Daten NWR AS'!H263)/100*$A$716</f>
        <v>0</v>
      </c>
      <c r="J716" s="16">
        <f>SUM('Daten NWR AS'!I263)/100*$A$716</f>
        <v>0</v>
      </c>
      <c r="K716" s="16">
        <f>SUM('Daten NWR AS'!J263)/100*$A$716</f>
        <v>0</v>
      </c>
      <c r="L716" s="16">
        <f>SUM('Daten NWR AS'!K263)/100*$A$716</f>
        <v>0</v>
      </c>
      <c r="M716" s="16">
        <f>SUM('Daten NWR AS'!L263)/100*$A$716</f>
        <v>0</v>
      </c>
      <c r="N716" s="16">
        <f>SUM('Daten NWR AS'!M263)/100*$A$716</f>
        <v>0</v>
      </c>
      <c r="O716" s="16">
        <f>SUM('Daten NWR AS'!N263)/100*$A$716</f>
        <v>0</v>
      </c>
      <c r="P716" s="16">
        <f>SUM('Daten NWR AS'!O263)/100*$A$716</f>
        <v>0</v>
      </c>
      <c r="Q716" s="16">
        <f>SUM('Daten NWR AS'!P263)/100*$A$716</f>
        <v>0</v>
      </c>
      <c r="R716" s="16">
        <f>SUM('Daten NWR AS'!Q263)/100*$A$716</f>
        <v>0</v>
      </c>
      <c r="S716" s="16">
        <f>SUM('Daten NWR AS'!R263)/100*$A$716</f>
        <v>0</v>
      </c>
      <c r="T716" s="16">
        <f>SUM('Daten NWR AS'!S263)/100*$A$716</f>
        <v>0</v>
      </c>
      <c r="U716" s="16">
        <f>SUM('Daten NWR AS'!T263)/100*$A$716</f>
        <v>0</v>
      </c>
      <c r="V716" s="16">
        <f>SUM('Daten NWR AS'!U263)/100*$A$716</f>
        <v>0</v>
      </c>
      <c r="W716" s="16">
        <f>SUM('Daten NWR AS'!V263)/100*$A$716</f>
        <v>0</v>
      </c>
      <c r="X716" s="16">
        <f>SUM('Daten NWR AS'!W263)/100*$A$716</f>
        <v>0</v>
      </c>
    </row>
    <row r="717" spans="1:24" x14ac:dyDescent="0.25">
      <c r="A717" s="25">
        <v>0</v>
      </c>
      <c r="B717" s="70" t="str">
        <f>'Daten NWR AS'!A264</f>
        <v>Gewürze, Würzmittel, Hilfsstoffe</v>
      </c>
      <c r="C717" s="79" t="str">
        <f>'Daten NWR AS'!B264</f>
        <v>Oregano</v>
      </c>
      <c r="D717" s="16">
        <f>SUM('Daten NWR AS'!C264)/100*$A$717</f>
        <v>0</v>
      </c>
      <c r="E717" s="16">
        <f>SUM('Daten NWR AS'!D264)/100*$A$717</f>
        <v>0</v>
      </c>
      <c r="F717" s="16">
        <f>SUM('Daten NWR AS'!E264)/100*$A$717</f>
        <v>0</v>
      </c>
      <c r="G717" s="16">
        <f>SUM('Daten NWR AS'!F264)/100*$A$717</f>
        <v>0</v>
      </c>
      <c r="H717" s="16">
        <f>SUM('Daten NWR AS'!G264)/100*$A$717</f>
        <v>0</v>
      </c>
      <c r="I717" s="16">
        <f>SUM('Daten NWR AS'!H264)/100*$A$717</f>
        <v>0</v>
      </c>
      <c r="J717" s="16">
        <f>SUM('Daten NWR AS'!I264)/100*$A$717</f>
        <v>0</v>
      </c>
      <c r="K717" s="16">
        <f>SUM('Daten NWR AS'!J264)/100*$A$717</f>
        <v>0</v>
      </c>
      <c r="L717" s="16">
        <f>SUM('Daten NWR AS'!K264)/100*$A$717</f>
        <v>0</v>
      </c>
      <c r="M717" s="16">
        <f>SUM('Daten NWR AS'!L264)/100*$A$717</f>
        <v>0</v>
      </c>
      <c r="N717" s="16">
        <f>SUM('Daten NWR AS'!M264)/100*$A$717</f>
        <v>0</v>
      </c>
      <c r="O717" s="16">
        <f>SUM('Daten NWR AS'!N264)/100*$A$717</f>
        <v>0</v>
      </c>
      <c r="P717" s="16">
        <f>SUM('Daten NWR AS'!O264)/100*$A$717</f>
        <v>0</v>
      </c>
      <c r="Q717" s="16">
        <f>SUM('Daten NWR AS'!P264)/100*$A$717</f>
        <v>0</v>
      </c>
      <c r="R717" s="16">
        <f>SUM('Daten NWR AS'!Q264)/100*$A$717</f>
        <v>0</v>
      </c>
      <c r="S717" s="16">
        <f>SUM('Daten NWR AS'!R264)/100*$A$717</f>
        <v>0</v>
      </c>
      <c r="T717" s="16">
        <f>SUM('Daten NWR AS'!S264)/100*$A$717</f>
        <v>0</v>
      </c>
      <c r="U717" s="16">
        <f>SUM('Daten NWR AS'!T264)/100*$A$717</f>
        <v>0</v>
      </c>
      <c r="V717" s="16">
        <f>SUM('Daten NWR AS'!U264)/100*$A$717</f>
        <v>0</v>
      </c>
      <c r="W717" s="16">
        <f>SUM('Daten NWR AS'!V264)/100*$A$717</f>
        <v>0</v>
      </c>
      <c r="X717" s="16">
        <f>SUM('Daten NWR AS'!W264)/100*$A$717</f>
        <v>0</v>
      </c>
    </row>
    <row r="718" spans="1:24" x14ac:dyDescent="0.25">
      <c r="A718" s="25">
        <v>0</v>
      </c>
      <c r="B718" s="70" t="str">
        <f>'Daten NWR AS'!A265</f>
        <v>Gewürze, Würzmittel, Hilfsstoffe</v>
      </c>
      <c r="C718" s="79" t="str">
        <f>'Daten NWR AS'!B265</f>
        <v>Pimpinelle frisch</v>
      </c>
      <c r="D718" s="16">
        <f>SUM('Daten NWR AS'!C265)/100*$A$718</f>
        <v>0</v>
      </c>
      <c r="E718" s="16">
        <f>SUM('Daten NWR AS'!D265)/100*$A$718</f>
        <v>0</v>
      </c>
      <c r="F718" s="16">
        <f>SUM('Daten NWR AS'!E265)/100*$A$718</f>
        <v>0</v>
      </c>
      <c r="G718" s="16">
        <f>SUM('Daten NWR AS'!F265)/100*$A$718</f>
        <v>0</v>
      </c>
      <c r="H718" s="16">
        <f>SUM('Daten NWR AS'!G265)/100*$A$718</f>
        <v>0</v>
      </c>
      <c r="I718" s="16">
        <f>SUM('Daten NWR AS'!H265)/100*$A$718</f>
        <v>0</v>
      </c>
      <c r="J718" s="16">
        <f>SUM('Daten NWR AS'!I265)/100*$A$718</f>
        <v>0</v>
      </c>
      <c r="K718" s="16">
        <f>SUM('Daten NWR AS'!J265)/100*$A$718</f>
        <v>0</v>
      </c>
      <c r="L718" s="16">
        <f>SUM('Daten NWR AS'!K265)/100*$A$718</f>
        <v>0</v>
      </c>
      <c r="M718" s="16">
        <f>SUM('Daten NWR AS'!L265)/100*$A$718</f>
        <v>0</v>
      </c>
      <c r="N718" s="16">
        <f>SUM('Daten NWR AS'!M265)/100*$A$718</f>
        <v>0</v>
      </c>
      <c r="O718" s="16">
        <f>SUM('Daten NWR AS'!N265)/100*$A$718</f>
        <v>0</v>
      </c>
      <c r="P718" s="16">
        <f>SUM('Daten NWR AS'!O265)/100*$A$718</f>
        <v>0</v>
      </c>
      <c r="Q718" s="16">
        <f>SUM('Daten NWR AS'!P265)/100*$A$718</f>
        <v>0</v>
      </c>
      <c r="R718" s="16">
        <f>SUM('Daten NWR AS'!Q265)/100*$A$718</f>
        <v>0</v>
      </c>
      <c r="S718" s="16">
        <f>SUM('Daten NWR AS'!R265)/100*$A$718</f>
        <v>0</v>
      </c>
      <c r="T718" s="16">
        <f>SUM('Daten NWR AS'!S265)/100*$A$718</f>
        <v>0</v>
      </c>
      <c r="U718" s="16">
        <f>SUM('Daten NWR AS'!T265)/100*$A$718</f>
        <v>0</v>
      </c>
      <c r="V718" s="16">
        <f>SUM('Daten NWR AS'!U265)/100*$A$718</f>
        <v>0</v>
      </c>
      <c r="W718" s="16">
        <f>SUM('Daten NWR AS'!V265)/100*$A$718</f>
        <v>0</v>
      </c>
      <c r="X718" s="16">
        <f>SUM('Daten NWR AS'!W265)/100*$A$718</f>
        <v>0</v>
      </c>
    </row>
    <row r="719" spans="1:24" x14ac:dyDescent="0.25">
      <c r="A719" s="25">
        <v>0</v>
      </c>
      <c r="B719" s="70" t="str">
        <f>'Daten NWR AS'!A266</f>
        <v>Gewürze, Würzmittel, Hilfsstoffe</v>
      </c>
      <c r="C719" s="79" t="str">
        <f>'Daten NWR AS'!B266</f>
        <v>Rosmarin frisch</v>
      </c>
      <c r="D719" s="16">
        <f>SUM('Daten NWR AS'!C266)/100*$A$719</f>
        <v>0</v>
      </c>
      <c r="E719" s="16">
        <f>SUM('Daten NWR AS'!D266)/100*$A$719</f>
        <v>0</v>
      </c>
      <c r="F719" s="16">
        <f>SUM('Daten NWR AS'!E266)/100*$A$719</f>
        <v>0</v>
      </c>
      <c r="G719" s="16">
        <f>SUM('Daten NWR AS'!F266)/100*$A$719</f>
        <v>0</v>
      </c>
      <c r="H719" s="16">
        <f>SUM('Daten NWR AS'!G266)/100*$A$719</f>
        <v>0</v>
      </c>
      <c r="I719" s="16">
        <f>SUM('Daten NWR AS'!H266)/100*$A$719</f>
        <v>0</v>
      </c>
      <c r="J719" s="16">
        <f>SUM('Daten NWR AS'!I266)/100*$A$719</f>
        <v>0</v>
      </c>
      <c r="K719" s="16">
        <f>SUM('Daten NWR AS'!J266)/100*$A$719</f>
        <v>0</v>
      </c>
      <c r="L719" s="16">
        <f>SUM('Daten NWR AS'!K266)/100*$A$719</f>
        <v>0</v>
      </c>
      <c r="M719" s="16">
        <f>SUM('Daten NWR AS'!L266)/100*$A$719</f>
        <v>0</v>
      </c>
      <c r="N719" s="16">
        <f>SUM('Daten NWR AS'!M266)/100*$A$719</f>
        <v>0</v>
      </c>
      <c r="O719" s="16">
        <f>SUM('Daten NWR AS'!N266)/100*$A$719</f>
        <v>0</v>
      </c>
      <c r="P719" s="16">
        <f>SUM('Daten NWR AS'!O266)/100*$A$719</f>
        <v>0</v>
      </c>
      <c r="Q719" s="16">
        <f>SUM('Daten NWR AS'!P266)/100*$A$719</f>
        <v>0</v>
      </c>
      <c r="R719" s="16">
        <f>SUM('Daten NWR AS'!Q266)/100*$A$719</f>
        <v>0</v>
      </c>
      <c r="S719" s="16">
        <f>SUM('Daten NWR AS'!R266)/100*$A$719</f>
        <v>0</v>
      </c>
      <c r="T719" s="16">
        <f>SUM('Daten NWR AS'!S266)/100*$A$719</f>
        <v>0</v>
      </c>
      <c r="U719" s="16">
        <f>SUM('Daten NWR AS'!T266)/100*$A$719</f>
        <v>0</v>
      </c>
      <c r="V719" s="16">
        <f>SUM('Daten NWR AS'!U266)/100*$A$719</f>
        <v>0</v>
      </c>
      <c r="W719" s="16">
        <f>SUM('Daten NWR AS'!V266)/100*$A$719</f>
        <v>0</v>
      </c>
      <c r="X719" s="16">
        <f>SUM('Daten NWR AS'!W266)/100*$A$719</f>
        <v>0</v>
      </c>
    </row>
    <row r="720" spans="1:24" x14ac:dyDescent="0.25">
      <c r="A720" s="25">
        <v>0</v>
      </c>
      <c r="B720" s="70" t="str">
        <f>'Daten NWR AS'!A267</f>
        <v>Gewürze, Würzmittel, Hilfsstoffe</v>
      </c>
      <c r="C720" s="79" t="str">
        <f>'Daten NWR AS'!B267</f>
        <v>Salbei frisch</v>
      </c>
      <c r="D720" s="16">
        <f>SUM('Daten NWR AS'!C267)/100*$A$720</f>
        <v>0</v>
      </c>
      <c r="E720" s="16">
        <f>SUM('Daten NWR AS'!D267)/100*$A$720</f>
        <v>0</v>
      </c>
      <c r="F720" s="16">
        <f>SUM('Daten NWR AS'!E267)/100*$A$720</f>
        <v>0</v>
      </c>
      <c r="G720" s="16">
        <f>SUM('Daten NWR AS'!F267)/100*$A$720</f>
        <v>0</v>
      </c>
      <c r="H720" s="16">
        <f>SUM('Daten NWR AS'!G267)/100*$A$720</f>
        <v>0</v>
      </c>
      <c r="I720" s="16">
        <f>SUM('Daten NWR AS'!H267)/100*$A$720</f>
        <v>0</v>
      </c>
      <c r="J720" s="16">
        <f>SUM('Daten NWR AS'!I267)/100*$A$720</f>
        <v>0</v>
      </c>
      <c r="K720" s="16">
        <f>SUM('Daten NWR AS'!J267)/100*$A$720</f>
        <v>0</v>
      </c>
      <c r="L720" s="16">
        <f>SUM('Daten NWR AS'!K267)/100*$A$720</f>
        <v>0</v>
      </c>
      <c r="M720" s="16">
        <f>SUM('Daten NWR AS'!L267)/100*$A$720</f>
        <v>0</v>
      </c>
      <c r="N720" s="16">
        <f>SUM('Daten NWR AS'!M267)/100*$A$720</f>
        <v>0</v>
      </c>
      <c r="O720" s="16">
        <f>SUM('Daten NWR AS'!N267)/100*$A$720</f>
        <v>0</v>
      </c>
      <c r="P720" s="16">
        <f>SUM('Daten NWR AS'!O267)/100*$A$720</f>
        <v>0</v>
      </c>
      <c r="Q720" s="16">
        <f>SUM('Daten NWR AS'!P267)/100*$A$720</f>
        <v>0</v>
      </c>
      <c r="R720" s="16">
        <f>SUM('Daten NWR AS'!Q267)/100*$A$720</f>
        <v>0</v>
      </c>
      <c r="S720" s="16">
        <f>SUM('Daten NWR AS'!R267)/100*$A$720</f>
        <v>0</v>
      </c>
      <c r="T720" s="16">
        <f>SUM('Daten NWR AS'!S267)/100*$A$720</f>
        <v>0</v>
      </c>
      <c r="U720" s="16">
        <f>SUM('Daten NWR AS'!T267)/100*$A$720</f>
        <v>0</v>
      </c>
      <c r="V720" s="16">
        <f>SUM('Daten NWR AS'!U267)/100*$A$720</f>
        <v>0</v>
      </c>
      <c r="W720" s="16">
        <f>SUM('Daten NWR AS'!V267)/100*$A$720</f>
        <v>0</v>
      </c>
      <c r="X720" s="16">
        <f>SUM('Daten NWR AS'!W267)/100*$A$720</f>
        <v>0</v>
      </c>
    </row>
    <row r="721" spans="1:24" x14ac:dyDescent="0.25">
      <c r="A721" s="25">
        <v>0</v>
      </c>
      <c r="B721" s="70" t="str">
        <f>'Daten NWR AS'!A268</f>
        <v>Gewürze, Würzmittel, Hilfsstoffe</v>
      </c>
      <c r="C721" s="79" t="str">
        <f>'Daten NWR AS'!B268</f>
        <v>Sellerieblätter frisch</v>
      </c>
      <c r="D721" s="16">
        <f>SUM('Daten NWR AS'!C268)/100*$A$721</f>
        <v>0</v>
      </c>
      <c r="E721" s="16">
        <f>SUM('Daten NWR AS'!D268)/100*$A$721</f>
        <v>0</v>
      </c>
      <c r="F721" s="16">
        <f>SUM('Daten NWR AS'!E268)/100*$A$721</f>
        <v>0</v>
      </c>
      <c r="G721" s="16">
        <f>SUM('Daten NWR AS'!F268)/100*$A$721</f>
        <v>0</v>
      </c>
      <c r="H721" s="16">
        <f>SUM('Daten NWR AS'!G268)/100*$A$721</f>
        <v>0</v>
      </c>
      <c r="I721" s="16">
        <f>SUM('Daten NWR AS'!H268)/100*$A$721</f>
        <v>0</v>
      </c>
      <c r="J721" s="16">
        <f>SUM('Daten NWR AS'!I268)/100*$A$721</f>
        <v>0</v>
      </c>
      <c r="K721" s="16">
        <f>SUM('Daten NWR AS'!J268)/100*$A$721</f>
        <v>0</v>
      </c>
      <c r="L721" s="16">
        <f>SUM('Daten NWR AS'!K268)/100*$A$721</f>
        <v>0</v>
      </c>
      <c r="M721" s="16">
        <f>SUM('Daten NWR AS'!L268)/100*$A$721</f>
        <v>0</v>
      </c>
      <c r="N721" s="16">
        <f>SUM('Daten NWR AS'!M268)/100*$A$721</f>
        <v>0</v>
      </c>
      <c r="O721" s="16">
        <f>SUM('Daten NWR AS'!N268)/100*$A$721</f>
        <v>0</v>
      </c>
      <c r="P721" s="16">
        <f>SUM('Daten NWR AS'!O268)/100*$A$721</f>
        <v>0</v>
      </c>
      <c r="Q721" s="16">
        <f>SUM('Daten NWR AS'!P268)/100*$A$721</f>
        <v>0</v>
      </c>
      <c r="R721" s="16">
        <f>SUM('Daten NWR AS'!Q268)/100*$A$721</f>
        <v>0</v>
      </c>
      <c r="S721" s="16">
        <f>SUM('Daten NWR AS'!R268)/100*$A$721</f>
        <v>0</v>
      </c>
      <c r="T721" s="16">
        <f>SUM('Daten NWR AS'!S268)/100*$A$721</f>
        <v>0</v>
      </c>
      <c r="U721" s="16">
        <f>SUM('Daten NWR AS'!T268)/100*$A$721</f>
        <v>0</v>
      </c>
      <c r="V721" s="16">
        <f>SUM('Daten NWR AS'!U268)/100*$A$721</f>
        <v>0</v>
      </c>
      <c r="W721" s="16">
        <f>SUM('Daten NWR AS'!V268)/100*$A$721</f>
        <v>0</v>
      </c>
      <c r="X721" s="16">
        <f>SUM('Daten NWR AS'!W268)/100*$A$721</f>
        <v>0</v>
      </c>
    </row>
    <row r="722" spans="1:24" x14ac:dyDescent="0.25">
      <c r="A722" s="25">
        <v>0</v>
      </c>
      <c r="B722" s="70" t="str">
        <f>'Daten NWR AS'!A269</f>
        <v>Gewürze, Würzmittel, Hilfsstoffe</v>
      </c>
      <c r="C722" s="79" t="str">
        <f>'Daten NWR AS'!B269</f>
        <v>Thymian frisch</v>
      </c>
      <c r="D722" s="16">
        <f>SUM('Daten NWR AS'!C269)/100*$A$722</f>
        <v>0</v>
      </c>
      <c r="E722" s="16">
        <f>SUM('Daten NWR AS'!D269)/100*$A$722</f>
        <v>0</v>
      </c>
      <c r="F722" s="16">
        <f>SUM('Daten NWR AS'!E269)/100*$A$722</f>
        <v>0</v>
      </c>
      <c r="G722" s="16">
        <f>SUM('Daten NWR AS'!F269)/100*$A$722</f>
        <v>0</v>
      </c>
      <c r="H722" s="16">
        <f>SUM('Daten NWR AS'!G269)/100*$A$722</f>
        <v>0</v>
      </c>
      <c r="I722" s="16">
        <f>SUM('Daten NWR AS'!H269)/100*$A$722</f>
        <v>0</v>
      </c>
      <c r="J722" s="16">
        <f>SUM('Daten NWR AS'!I269)/100*$A$722</f>
        <v>0</v>
      </c>
      <c r="K722" s="16">
        <f>SUM('Daten NWR AS'!J269)/100*$A$722</f>
        <v>0</v>
      </c>
      <c r="L722" s="16">
        <f>SUM('Daten NWR AS'!K269)/100*$A$722</f>
        <v>0</v>
      </c>
      <c r="M722" s="16">
        <f>SUM('Daten NWR AS'!L269)/100*$A$722</f>
        <v>0</v>
      </c>
      <c r="N722" s="16">
        <f>SUM('Daten NWR AS'!M269)/100*$A$722</f>
        <v>0</v>
      </c>
      <c r="O722" s="16">
        <f>SUM('Daten NWR AS'!N269)/100*$A$722</f>
        <v>0</v>
      </c>
      <c r="P722" s="16">
        <f>SUM('Daten NWR AS'!O269)/100*$A$722</f>
        <v>0</v>
      </c>
      <c r="Q722" s="16">
        <f>SUM('Daten NWR AS'!P269)/100*$A$722</f>
        <v>0</v>
      </c>
      <c r="R722" s="16">
        <f>SUM('Daten NWR AS'!Q269)/100*$A$722</f>
        <v>0</v>
      </c>
      <c r="S722" s="16">
        <f>SUM('Daten NWR AS'!R269)/100*$A$722</f>
        <v>0</v>
      </c>
      <c r="T722" s="16">
        <f>SUM('Daten NWR AS'!S269)/100*$A$722</f>
        <v>0</v>
      </c>
      <c r="U722" s="16">
        <f>SUM('Daten NWR AS'!T269)/100*$A$722</f>
        <v>0</v>
      </c>
      <c r="V722" s="16">
        <f>SUM('Daten NWR AS'!U269)/100*$A$722</f>
        <v>0</v>
      </c>
      <c r="W722" s="16">
        <f>SUM('Daten NWR AS'!V269)/100*$A$722</f>
        <v>0</v>
      </c>
      <c r="X722" s="16">
        <f>SUM('Daten NWR AS'!W269)/100*$A$722</f>
        <v>0</v>
      </c>
    </row>
    <row r="723" spans="1:24" x14ac:dyDescent="0.25">
      <c r="A723" s="25">
        <v>0</v>
      </c>
      <c r="B723" s="70" t="str">
        <f>'Daten NWR AS'!A270</f>
        <v>Gewürze, Würzmittel, Hilfsstoffe</v>
      </c>
      <c r="C723" s="79" t="str">
        <f>'Daten NWR AS'!B270</f>
        <v>Wacholder frisch</v>
      </c>
      <c r="D723" s="16">
        <f>SUM('Daten NWR AS'!C270)/100*$A$723</f>
        <v>0</v>
      </c>
      <c r="E723" s="16">
        <f>SUM('Daten NWR AS'!D270)/100*$A$723</f>
        <v>0</v>
      </c>
      <c r="F723" s="16">
        <f>SUM('Daten NWR AS'!E270)/100*$A$723</f>
        <v>0</v>
      </c>
      <c r="G723" s="16">
        <f>SUM('Daten NWR AS'!F270)/100*$A$723</f>
        <v>0</v>
      </c>
      <c r="H723" s="16">
        <f>SUM('Daten NWR AS'!G270)/100*$A$723</f>
        <v>0</v>
      </c>
      <c r="I723" s="16">
        <f>SUM('Daten NWR AS'!H270)/100*$A$723</f>
        <v>0</v>
      </c>
      <c r="J723" s="16">
        <f>SUM('Daten NWR AS'!I270)/100*$A$723</f>
        <v>0</v>
      </c>
      <c r="K723" s="16">
        <f>SUM('Daten NWR AS'!J270)/100*$A$723</f>
        <v>0</v>
      </c>
      <c r="L723" s="16">
        <f>SUM('Daten NWR AS'!K270)/100*$A$723</f>
        <v>0</v>
      </c>
      <c r="M723" s="16">
        <f>SUM('Daten NWR AS'!L270)/100*$A$723</f>
        <v>0</v>
      </c>
      <c r="N723" s="16">
        <f>SUM('Daten NWR AS'!M270)/100*$A$723</f>
        <v>0</v>
      </c>
      <c r="O723" s="16">
        <f>SUM('Daten NWR AS'!N270)/100*$A$723</f>
        <v>0</v>
      </c>
      <c r="P723" s="16">
        <f>SUM('Daten NWR AS'!O270)/100*$A$723</f>
        <v>0</v>
      </c>
      <c r="Q723" s="16">
        <f>SUM('Daten NWR AS'!P270)/100*$A$723</f>
        <v>0</v>
      </c>
      <c r="R723" s="16">
        <f>SUM('Daten NWR AS'!Q270)/100*$A$723</f>
        <v>0</v>
      </c>
      <c r="S723" s="16">
        <f>SUM('Daten NWR AS'!R270)/100*$A$723</f>
        <v>0</v>
      </c>
      <c r="T723" s="16">
        <f>SUM('Daten NWR AS'!S270)/100*$A$723</f>
        <v>0</v>
      </c>
      <c r="U723" s="16">
        <f>SUM('Daten NWR AS'!T270)/100*$A$723</f>
        <v>0</v>
      </c>
      <c r="V723" s="16">
        <f>SUM('Daten NWR AS'!U270)/100*$A$723</f>
        <v>0</v>
      </c>
      <c r="W723" s="16">
        <f>SUM('Daten NWR AS'!V270)/100*$A$723</f>
        <v>0</v>
      </c>
      <c r="X723" s="16">
        <f>SUM('Daten NWR AS'!W270)/100*$A$723</f>
        <v>0</v>
      </c>
    </row>
    <row r="724" spans="1:24" x14ac:dyDescent="0.25">
      <c r="A724" s="25">
        <v>0</v>
      </c>
      <c r="B724" s="70" t="str">
        <f>'Daten NWR AS'!A271</f>
        <v>Gewürze, Würzmittel, Hilfsstoffe</v>
      </c>
      <c r="C724" s="79" t="str">
        <f>'Daten NWR AS'!B271</f>
        <v>Weinraute frisch</v>
      </c>
      <c r="D724" s="16">
        <f>SUM('Daten NWR AS'!C271)/100*$A$724</f>
        <v>0</v>
      </c>
      <c r="E724" s="16">
        <f>SUM('Daten NWR AS'!D271)/100*$A$724</f>
        <v>0</v>
      </c>
      <c r="F724" s="16">
        <f>SUM('Daten NWR AS'!E271)/100*$A$724</f>
        <v>0</v>
      </c>
      <c r="G724" s="16">
        <f>SUM('Daten NWR AS'!F271)/100*$A$724</f>
        <v>0</v>
      </c>
      <c r="H724" s="16">
        <f>SUM('Daten NWR AS'!G271)/100*$A$724</f>
        <v>0</v>
      </c>
      <c r="I724" s="16">
        <f>SUM('Daten NWR AS'!H271)/100*$A$724</f>
        <v>0</v>
      </c>
      <c r="J724" s="16">
        <f>SUM('Daten NWR AS'!I271)/100*$A$724</f>
        <v>0</v>
      </c>
      <c r="K724" s="16">
        <f>SUM('Daten NWR AS'!J271)/100*$A$724</f>
        <v>0</v>
      </c>
      <c r="L724" s="16">
        <f>SUM('Daten NWR AS'!K271)/100*$A$724</f>
        <v>0</v>
      </c>
      <c r="M724" s="16">
        <f>SUM('Daten NWR AS'!L271)/100*$A$724</f>
        <v>0</v>
      </c>
      <c r="N724" s="16">
        <f>SUM('Daten NWR AS'!M271)/100*$A$724</f>
        <v>0</v>
      </c>
      <c r="O724" s="16">
        <f>SUM('Daten NWR AS'!N271)/100*$A$724</f>
        <v>0</v>
      </c>
      <c r="P724" s="16">
        <f>SUM('Daten NWR AS'!O271)/100*$A$724</f>
        <v>0</v>
      </c>
      <c r="Q724" s="16">
        <f>SUM('Daten NWR AS'!P271)/100*$A$724</f>
        <v>0</v>
      </c>
      <c r="R724" s="16">
        <f>SUM('Daten NWR AS'!Q271)/100*$A$724</f>
        <v>0</v>
      </c>
      <c r="S724" s="16">
        <f>SUM('Daten NWR AS'!R271)/100*$A$724</f>
        <v>0</v>
      </c>
      <c r="T724" s="16">
        <f>SUM('Daten NWR AS'!S271)/100*$A$724</f>
        <v>0</v>
      </c>
      <c r="U724" s="16">
        <f>SUM('Daten NWR AS'!T271)/100*$A$724</f>
        <v>0</v>
      </c>
      <c r="V724" s="16">
        <f>SUM('Daten NWR AS'!U271)/100*$A$724</f>
        <v>0</v>
      </c>
      <c r="W724" s="16">
        <f>SUM('Daten NWR AS'!V271)/100*$A$724</f>
        <v>0</v>
      </c>
      <c r="X724" s="16">
        <f>SUM('Daten NWR AS'!W271)/100*$A$724</f>
        <v>0</v>
      </c>
    </row>
    <row r="725" spans="1:24" x14ac:dyDescent="0.25">
      <c r="A725" s="25">
        <v>0</v>
      </c>
      <c r="B725" s="70" t="str">
        <f>'Daten NWR AS'!A272</f>
        <v>Gewürze, Würzmittel, Hilfsstoffe</v>
      </c>
      <c r="C725" s="79" t="str">
        <f>'Daten NWR AS'!B272</f>
        <v>Zitronenmelisse frisch</v>
      </c>
      <c r="D725" s="16">
        <f>SUM('Daten NWR AS'!C272)/100*$A$725</f>
        <v>0</v>
      </c>
      <c r="E725" s="16">
        <f>SUM('Daten NWR AS'!D272)/100*$A$725</f>
        <v>0</v>
      </c>
      <c r="F725" s="16">
        <f>SUM('Daten NWR AS'!E272)/100*$A$725</f>
        <v>0</v>
      </c>
      <c r="G725" s="16">
        <f>SUM('Daten NWR AS'!F272)/100*$A$725</f>
        <v>0</v>
      </c>
      <c r="H725" s="16">
        <f>SUM('Daten NWR AS'!G272)/100*$A$725</f>
        <v>0</v>
      </c>
      <c r="I725" s="16">
        <f>SUM('Daten NWR AS'!H272)/100*$A$725</f>
        <v>0</v>
      </c>
      <c r="J725" s="16">
        <f>SUM('Daten NWR AS'!I272)/100*$A$725</f>
        <v>0</v>
      </c>
      <c r="K725" s="16">
        <f>SUM('Daten NWR AS'!J272)/100*$A$725</f>
        <v>0</v>
      </c>
      <c r="L725" s="16">
        <f>SUM('Daten NWR AS'!K272)/100*$A$725</f>
        <v>0</v>
      </c>
      <c r="M725" s="16">
        <f>SUM('Daten NWR AS'!L272)/100*$A$725</f>
        <v>0</v>
      </c>
      <c r="N725" s="16">
        <f>SUM('Daten NWR AS'!M272)/100*$A$725</f>
        <v>0</v>
      </c>
      <c r="O725" s="16">
        <f>SUM('Daten NWR AS'!N272)/100*$A$725</f>
        <v>0</v>
      </c>
      <c r="P725" s="16">
        <f>SUM('Daten NWR AS'!O272)/100*$A$725</f>
        <v>0</v>
      </c>
      <c r="Q725" s="16">
        <f>SUM('Daten NWR AS'!P272)/100*$A$725</f>
        <v>0</v>
      </c>
      <c r="R725" s="16">
        <f>SUM('Daten NWR AS'!Q272)/100*$A$725</f>
        <v>0</v>
      </c>
      <c r="S725" s="16">
        <f>SUM('Daten NWR AS'!R272)/100*$A$725</f>
        <v>0</v>
      </c>
      <c r="T725" s="16">
        <f>SUM('Daten NWR AS'!S272)/100*$A$725</f>
        <v>0</v>
      </c>
      <c r="U725" s="16">
        <f>SUM('Daten NWR AS'!T272)/100*$A$725</f>
        <v>0</v>
      </c>
      <c r="V725" s="16">
        <f>SUM('Daten NWR AS'!U272)/100*$A$725</f>
        <v>0</v>
      </c>
      <c r="W725" s="16">
        <f>SUM('Daten NWR AS'!V272)/100*$A$725</f>
        <v>0</v>
      </c>
      <c r="X725" s="16">
        <f>SUM('Daten NWR AS'!W272)/100*$A$725</f>
        <v>0</v>
      </c>
    </row>
    <row r="726" spans="1:24" x14ac:dyDescent="0.25">
      <c r="A726" s="25">
        <v>0</v>
      </c>
      <c r="B726" s="70" t="str">
        <f>'Daten NWR AS'!A273</f>
        <v>Kartoffeln, Kartoffelerzeugnisse</v>
      </c>
      <c r="C726" s="79" t="str">
        <f>'Daten NWR AS'!B273</f>
        <v>Batate (Süsskartoffel) gegart</v>
      </c>
      <c r="D726" s="16">
        <f>SUM('Daten NWR AS'!C273)/100*$A$726</f>
        <v>0</v>
      </c>
      <c r="E726" s="16">
        <f>SUM('Daten NWR AS'!D273)/100*$A$726</f>
        <v>0</v>
      </c>
      <c r="F726" s="16">
        <f>SUM('Daten NWR AS'!E273)/100*$A$726</f>
        <v>0</v>
      </c>
      <c r="G726" s="16">
        <f>SUM('Daten NWR AS'!F273)/100*$A$726</f>
        <v>0</v>
      </c>
      <c r="H726" s="16">
        <f>SUM('Daten NWR AS'!G273)/100*$A$726</f>
        <v>0</v>
      </c>
      <c r="I726" s="16">
        <f>SUM('Daten NWR AS'!H273)/100*$A$726</f>
        <v>0</v>
      </c>
      <c r="J726" s="16">
        <f>SUM('Daten NWR AS'!I273)/100*$A$726</f>
        <v>0</v>
      </c>
      <c r="K726" s="16">
        <f>SUM('Daten NWR AS'!J273)/100*$A$726</f>
        <v>0</v>
      </c>
      <c r="L726" s="16">
        <f>SUM('Daten NWR AS'!K273)/100*$A$726</f>
        <v>0</v>
      </c>
      <c r="M726" s="16">
        <f>SUM('Daten NWR AS'!L273)/100*$A$726</f>
        <v>0</v>
      </c>
      <c r="N726" s="16">
        <f>SUM('Daten NWR AS'!M273)/100*$A$726</f>
        <v>0</v>
      </c>
      <c r="O726" s="16">
        <f>SUM('Daten NWR AS'!N273)/100*$A$726</f>
        <v>0</v>
      </c>
      <c r="P726" s="16">
        <f>SUM('Daten NWR AS'!O273)/100*$A$726</f>
        <v>0</v>
      </c>
      <c r="Q726" s="16">
        <f>SUM('Daten NWR AS'!P273)/100*$A$726</f>
        <v>0</v>
      </c>
      <c r="R726" s="16">
        <f>SUM('Daten NWR AS'!Q273)/100*$A$726</f>
        <v>0</v>
      </c>
      <c r="S726" s="16">
        <f>SUM('Daten NWR AS'!R273)/100*$A$726</f>
        <v>0</v>
      </c>
      <c r="T726" s="16">
        <f>SUM('Daten NWR AS'!S273)/100*$A$726</f>
        <v>0</v>
      </c>
      <c r="U726" s="16">
        <f>SUM('Daten NWR AS'!T273)/100*$A$726</f>
        <v>0</v>
      </c>
      <c r="V726" s="16">
        <f>SUM('Daten NWR AS'!U273)/100*$A$726</f>
        <v>0</v>
      </c>
      <c r="W726" s="16">
        <f>SUM('Daten NWR AS'!V273)/100*$A$726</f>
        <v>0</v>
      </c>
      <c r="X726" s="16">
        <f>SUM('Daten NWR AS'!W273)/100*$A$726</f>
        <v>0</v>
      </c>
    </row>
    <row r="727" spans="1:24" x14ac:dyDescent="0.25">
      <c r="A727" s="25">
        <v>0</v>
      </c>
      <c r="B727" s="70" t="str">
        <f>'Daten NWR AS'!A274</f>
        <v>Kartoffeln, Kartoffelerzeugnisse</v>
      </c>
      <c r="C727" s="79" t="str">
        <f>'Daten NWR AS'!B274</f>
        <v>Bratkartoffeln (Zubereitung Haushalt)</v>
      </c>
      <c r="D727" s="16">
        <f>SUM('Daten NWR AS'!C274)/100*$A$727</f>
        <v>0</v>
      </c>
      <c r="E727" s="16">
        <f>SUM('Daten NWR AS'!D274)/100*$A$727</f>
        <v>0</v>
      </c>
      <c r="F727" s="16">
        <f>SUM('Daten NWR AS'!E274)/100*$A$727</f>
        <v>0</v>
      </c>
      <c r="G727" s="16">
        <f>SUM('Daten NWR AS'!F274)/100*$A$727</f>
        <v>0</v>
      </c>
      <c r="H727" s="16">
        <f>SUM('Daten NWR AS'!G274)/100*$A$727</f>
        <v>0</v>
      </c>
      <c r="I727" s="16">
        <f>SUM('Daten NWR AS'!H274)/100*$A$727</f>
        <v>0</v>
      </c>
      <c r="J727" s="16">
        <f>SUM('Daten NWR AS'!I274)/100*$A$727</f>
        <v>0</v>
      </c>
      <c r="K727" s="16">
        <f>SUM('Daten NWR AS'!J274)/100*$A$727</f>
        <v>0</v>
      </c>
      <c r="L727" s="16">
        <f>SUM('Daten NWR AS'!K274)/100*$A$727</f>
        <v>0</v>
      </c>
      <c r="M727" s="16">
        <f>SUM('Daten NWR AS'!L274)/100*$A$727</f>
        <v>0</v>
      </c>
      <c r="N727" s="16">
        <f>SUM('Daten NWR AS'!M274)/100*$A$727</f>
        <v>0</v>
      </c>
      <c r="O727" s="16">
        <f>SUM('Daten NWR AS'!N274)/100*$A$727</f>
        <v>0</v>
      </c>
      <c r="P727" s="16">
        <f>SUM('Daten NWR AS'!O274)/100*$A$727</f>
        <v>0</v>
      </c>
      <c r="Q727" s="16">
        <f>SUM('Daten NWR AS'!P274)/100*$A$727</f>
        <v>0</v>
      </c>
      <c r="R727" s="16">
        <f>SUM('Daten NWR AS'!Q274)/100*$A$727</f>
        <v>0</v>
      </c>
      <c r="S727" s="16">
        <f>SUM('Daten NWR AS'!R274)/100*$A$727</f>
        <v>0</v>
      </c>
      <c r="T727" s="16">
        <f>SUM('Daten NWR AS'!S274)/100*$A$727</f>
        <v>0</v>
      </c>
      <c r="U727" s="16">
        <f>SUM('Daten NWR AS'!T274)/100*$A$727</f>
        <v>0</v>
      </c>
      <c r="V727" s="16">
        <f>SUM('Daten NWR AS'!U274)/100*$A$727</f>
        <v>0</v>
      </c>
      <c r="W727" s="16">
        <f>SUM('Daten NWR AS'!V274)/100*$A$727</f>
        <v>0</v>
      </c>
      <c r="X727" s="16">
        <f>SUM('Daten NWR AS'!W274)/100*$A$727</f>
        <v>0</v>
      </c>
    </row>
    <row r="728" spans="1:24" x14ac:dyDescent="0.25">
      <c r="A728" s="25">
        <v>0</v>
      </c>
      <c r="B728" s="70" t="str">
        <f>'Daten NWR AS'!A275</f>
        <v>Kartoffeln, Kartoffelerzeugnisse</v>
      </c>
      <c r="C728" s="79" t="str">
        <f>'Daten NWR AS'!B275</f>
        <v>Kartoffel gegart</v>
      </c>
      <c r="D728" s="16">
        <f>SUM('Daten NWR AS'!C275)/100*$A$728</f>
        <v>0</v>
      </c>
      <c r="E728" s="16">
        <f>SUM('Daten NWR AS'!D275)/100*$A$728</f>
        <v>0</v>
      </c>
      <c r="F728" s="16">
        <f>SUM('Daten NWR AS'!E275)/100*$A$728</f>
        <v>0</v>
      </c>
      <c r="G728" s="16">
        <f>SUM('Daten NWR AS'!F275)/100*$A$728</f>
        <v>0</v>
      </c>
      <c r="H728" s="16">
        <f>SUM('Daten NWR AS'!G275)/100*$A$728</f>
        <v>0</v>
      </c>
      <c r="I728" s="16">
        <f>SUM('Daten NWR AS'!H275)/100*$A$728</f>
        <v>0</v>
      </c>
      <c r="J728" s="16">
        <f>SUM('Daten NWR AS'!I275)/100*$A$728</f>
        <v>0</v>
      </c>
      <c r="K728" s="16">
        <f>SUM('Daten NWR AS'!J275)/100*$A$728</f>
        <v>0</v>
      </c>
      <c r="L728" s="16">
        <f>SUM('Daten NWR AS'!K275)/100*$A$728</f>
        <v>0</v>
      </c>
      <c r="M728" s="16">
        <f>SUM('Daten NWR AS'!L275)/100*$A$728</f>
        <v>0</v>
      </c>
      <c r="N728" s="16">
        <f>SUM('Daten NWR AS'!M275)/100*$A$728</f>
        <v>0</v>
      </c>
      <c r="O728" s="16">
        <f>SUM('Daten NWR AS'!N275)/100*$A$728</f>
        <v>0</v>
      </c>
      <c r="P728" s="16">
        <f>SUM('Daten NWR AS'!O275)/100*$A$728</f>
        <v>0</v>
      </c>
      <c r="Q728" s="16">
        <f>SUM('Daten NWR AS'!P275)/100*$A$728</f>
        <v>0</v>
      </c>
      <c r="R728" s="16">
        <f>SUM('Daten NWR AS'!Q275)/100*$A$728</f>
        <v>0</v>
      </c>
      <c r="S728" s="16">
        <f>SUM('Daten NWR AS'!R275)/100*$A$728</f>
        <v>0</v>
      </c>
      <c r="T728" s="16">
        <f>SUM('Daten NWR AS'!S275)/100*$A$728</f>
        <v>0</v>
      </c>
      <c r="U728" s="16">
        <f>SUM('Daten NWR AS'!T275)/100*$A$728</f>
        <v>0</v>
      </c>
      <c r="V728" s="16">
        <f>SUM('Daten NWR AS'!U275)/100*$A$728</f>
        <v>0</v>
      </c>
      <c r="W728" s="16">
        <f>SUM('Daten NWR AS'!V275)/100*$A$728</f>
        <v>0</v>
      </c>
      <c r="X728" s="16">
        <f>SUM('Daten NWR AS'!W275)/100*$A$728</f>
        <v>0</v>
      </c>
    </row>
    <row r="729" spans="1:24" x14ac:dyDescent="0.25">
      <c r="A729" s="25">
        <v>0</v>
      </c>
      <c r="B729" s="70" t="str">
        <f>'Daten NWR AS'!A276</f>
        <v>Kartoffeln, Kartoffelerzeugnisse</v>
      </c>
      <c r="C729" s="79" t="str">
        <f>'Daten NWR AS'!B276</f>
        <v>Kartoffeln ungeschält frisch</v>
      </c>
      <c r="D729" s="16">
        <f>SUM('Daten NWR AS'!C276)/100*$A$729</f>
        <v>0</v>
      </c>
      <c r="E729" s="16">
        <f>SUM('Daten NWR AS'!D276)/100*$A$729</f>
        <v>0</v>
      </c>
      <c r="F729" s="16">
        <f>SUM('Daten NWR AS'!E276)/100*$A$729</f>
        <v>0</v>
      </c>
      <c r="G729" s="16">
        <f>SUM('Daten NWR AS'!F276)/100*$A$729</f>
        <v>0</v>
      </c>
      <c r="H729" s="16">
        <f>SUM('Daten NWR AS'!G276)/100*$A$729</f>
        <v>0</v>
      </c>
      <c r="I729" s="16">
        <f>SUM('Daten NWR AS'!H276)/100*$A$729</f>
        <v>0</v>
      </c>
      <c r="J729" s="16">
        <f>SUM('Daten NWR AS'!I276)/100*$A$729</f>
        <v>0</v>
      </c>
      <c r="K729" s="16">
        <f>SUM('Daten NWR AS'!J276)/100*$A$729</f>
        <v>0</v>
      </c>
      <c r="L729" s="16">
        <f>SUM('Daten NWR AS'!K276)/100*$A$729</f>
        <v>0</v>
      </c>
      <c r="M729" s="16">
        <f>SUM('Daten NWR AS'!L276)/100*$A$729</f>
        <v>0</v>
      </c>
      <c r="N729" s="16">
        <f>SUM('Daten NWR AS'!M276)/100*$A$729</f>
        <v>0</v>
      </c>
      <c r="O729" s="16">
        <f>SUM('Daten NWR AS'!N276)/100*$A$729</f>
        <v>0</v>
      </c>
      <c r="P729" s="16">
        <f>SUM('Daten NWR AS'!O276)/100*$A$729</f>
        <v>0</v>
      </c>
      <c r="Q729" s="16">
        <f>SUM('Daten NWR AS'!P276)/100*$A$729</f>
        <v>0</v>
      </c>
      <c r="R729" s="16">
        <f>SUM('Daten NWR AS'!Q276)/100*$A$729</f>
        <v>0</v>
      </c>
      <c r="S729" s="16">
        <f>SUM('Daten NWR AS'!R276)/100*$A$729</f>
        <v>0</v>
      </c>
      <c r="T729" s="16">
        <f>SUM('Daten NWR AS'!S276)/100*$A$729</f>
        <v>0</v>
      </c>
      <c r="U729" s="16">
        <f>SUM('Daten NWR AS'!T276)/100*$A$729</f>
        <v>0</v>
      </c>
      <c r="V729" s="16">
        <f>SUM('Daten NWR AS'!U276)/100*$A$729</f>
        <v>0</v>
      </c>
      <c r="W729" s="16">
        <f>SUM('Daten NWR AS'!V276)/100*$A$729</f>
        <v>0</v>
      </c>
      <c r="X729" s="16">
        <f>SUM('Daten NWR AS'!W276)/100*$A$729</f>
        <v>0</v>
      </c>
    </row>
    <row r="730" spans="1:24" x14ac:dyDescent="0.25">
      <c r="A730" s="25">
        <v>0</v>
      </c>
      <c r="B730" s="70" t="str">
        <f>'Daten NWR AS'!A277</f>
        <v>Kartoffeln, Kartoffelerzeugnisse</v>
      </c>
      <c r="C730" s="79" t="str">
        <f>'Daten NWR AS'!B277</f>
        <v>Salzkartoffeln (Zubereitung Haushalt)</v>
      </c>
      <c r="D730" s="16">
        <f>SUM('Daten NWR AS'!C277)/100*$A$730</f>
        <v>0</v>
      </c>
      <c r="E730" s="16">
        <f>SUM('Daten NWR AS'!D277)/100*$A$730</f>
        <v>0</v>
      </c>
      <c r="F730" s="16">
        <f>SUM('Daten NWR AS'!E277)/100*$A$730</f>
        <v>0</v>
      </c>
      <c r="G730" s="16">
        <f>SUM('Daten NWR AS'!F277)/100*$A$730</f>
        <v>0</v>
      </c>
      <c r="H730" s="16">
        <f>SUM('Daten NWR AS'!G277)/100*$A$730</f>
        <v>0</v>
      </c>
      <c r="I730" s="16">
        <f>SUM('Daten NWR AS'!H277)/100*$A$730</f>
        <v>0</v>
      </c>
      <c r="J730" s="16">
        <f>SUM('Daten NWR AS'!I277)/100*$A$730</f>
        <v>0</v>
      </c>
      <c r="K730" s="16">
        <f>SUM('Daten NWR AS'!J277)/100*$A$730</f>
        <v>0</v>
      </c>
      <c r="L730" s="16">
        <f>SUM('Daten NWR AS'!K277)/100*$A$730</f>
        <v>0</v>
      </c>
      <c r="M730" s="16">
        <f>SUM('Daten NWR AS'!L277)/100*$A$730</f>
        <v>0</v>
      </c>
      <c r="N730" s="16">
        <f>SUM('Daten NWR AS'!M277)/100*$A$730</f>
        <v>0</v>
      </c>
      <c r="O730" s="16">
        <f>SUM('Daten NWR AS'!N277)/100*$A$730</f>
        <v>0</v>
      </c>
      <c r="P730" s="16">
        <f>SUM('Daten NWR AS'!O277)/100*$A$730</f>
        <v>0</v>
      </c>
      <c r="Q730" s="16">
        <f>SUM('Daten NWR AS'!P277)/100*$A$730</f>
        <v>0</v>
      </c>
      <c r="R730" s="16">
        <f>SUM('Daten NWR AS'!Q277)/100*$A$730</f>
        <v>0</v>
      </c>
      <c r="S730" s="16">
        <f>SUM('Daten NWR AS'!R277)/100*$A$730</f>
        <v>0</v>
      </c>
      <c r="T730" s="16">
        <f>SUM('Daten NWR AS'!S277)/100*$A$730</f>
        <v>0</v>
      </c>
      <c r="U730" s="16">
        <f>SUM('Daten NWR AS'!T277)/100*$A$730</f>
        <v>0</v>
      </c>
      <c r="V730" s="16">
        <f>SUM('Daten NWR AS'!U277)/100*$A$730</f>
        <v>0</v>
      </c>
      <c r="W730" s="16">
        <f>SUM('Daten NWR AS'!V277)/100*$A$730</f>
        <v>0</v>
      </c>
      <c r="X730" s="16">
        <f>SUM('Daten NWR AS'!W277)/100*$A$730</f>
        <v>0</v>
      </c>
    </row>
    <row r="731" spans="1:24" x14ac:dyDescent="0.25">
      <c r="A731" s="25">
        <v>0</v>
      </c>
      <c r="B731" s="70" t="str">
        <f>'Daten NWR AS'!A278</f>
        <v>Kartoffeln, Kartoffelerzeugnisse</v>
      </c>
      <c r="C731" s="79" t="str">
        <f>'Daten NWR AS'!B278</f>
        <v>Süsskartoffeln frisch</v>
      </c>
      <c r="D731" s="16">
        <f>SUM('Daten NWR AS'!C278)/100*$A$731</f>
        <v>0</v>
      </c>
      <c r="E731" s="16">
        <f>SUM('Daten NWR AS'!D278)/100*$A$731</f>
        <v>0</v>
      </c>
      <c r="F731" s="16">
        <f>SUM('Daten NWR AS'!E278)/100*$A$731</f>
        <v>0</v>
      </c>
      <c r="G731" s="16">
        <f>SUM('Daten NWR AS'!F278)/100*$A$731</f>
        <v>0</v>
      </c>
      <c r="H731" s="16">
        <f>SUM('Daten NWR AS'!G278)/100*$A$731</f>
        <v>0</v>
      </c>
      <c r="I731" s="16">
        <f>SUM('Daten NWR AS'!H278)/100*$A$731</f>
        <v>0</v>
      </c>
      <c r="J731" s="16">
        <f>SUM('Daten NWR AS'!I278)/100*$A$731</f>
        <v>0</v>
      </c>
      <c r="K731" s="16">
        <f>SUM('Daten NWR AS'!J278)/100*$A$731</f>
        <v>0</v>
      </c>
      <c r="L731" s="16">
        <f>SUM('Daten NWR AS'!K278)/100*$A$731</f>
        <v>0</v>
      </c>
      <c r="M731" s="16">
        <f>SUM('Daten NWR AS'!L278)/100*$A$731</f>
        <v>0</v>
      </c>
      <c r="N731" s="16">
        <f>SUM('Daten NWR AS'!M278)/100*$A$731</f>
        <v>0</v>
      </c>
      <c r="O731" s="16">
        <f>SUM('Daten NWR AS'!N278)/100*$A$731</f>
        <v>0</v>
      </c>
      <c r="P731" s="16">
        <f>SUM('Daten NWR AS'!O278)/100*$A$731</f>
        <v>0</v>
      </c>
      <c r="Q731" s="16">
        <f>SUM('Daten NWR AS'!P278)/100*$A$731</f>
        <v>0</v>
      </c>
      <c r="R731" s="16">
        <f>SUM('Daten NWR AS'!Q278)/100*$A$731</f>
        <v>0</v>
      </c>
      <c r="S731" s="16">
        <f>SUM('Daten NWR AS'!R278)/100*$A$731</f>
        <v>0</v>
      </c>
      <c r="T731" s="16">
        <f>SUM('Daten NWR AS'!S278)/100*$A$731</f>
        <v>0</v>
      </c>
      <c r="U731" s="16">
        <f>SUM('Daten NWR AS'!T278)/100*$A$731</f>
        <v>0</v>
      </c>
      <c r="V731" s="16">
        <f>SUM('Daten NWR AS'!U278)/100*$A$731</f>
        <v>0</v>
      </c>
      <c r="W731" s="16">
        <f>SUM('Daten NWR AS'!V278)/100*$A$731</f>
        <v>0</v>
      </c>
      <c r="X731" s="16">
        <f>SUM('Daten NWR AS'!W278)/100*$A$731</f>
        <v>0</v>
      </c>
    </row>
    <row r="732" spans="1:24" x14ac:dyDescent="0.25">
      <c r="A732" s="25">
        <v>0</v>
      </c>
      <c r="B732" s="70" t="str">
        <f>'Daten NWR AS'!A279</f>
        <v>Kartoffeln, Kartoffelerzeugnisse</v>
      </c>
      <c r="C732" s="79" t="str">
        <f>'Daten NWR AS'!B279</f>
        <v>Topinambur frisch</v>
      </c>
      <c r="D732" s="16">
        <f>SUM('Daten NWR AS'!C279)/100*$A$732</f>
        <v>0</v>
      </c>
      <c r="E732" s="16">
        <f>SUM('Daten NWR AS'!D279)/100*$A$732</f>
        <v>0</v>
      </c>
      <c r="F732" s="16">
        <f>SUM('Daten NWR AS'!E279)/100*$A$732</f>
        <v>0</v>
      </c>
      <c r="G732" s="16">
        <f>SUM('Daten NWR AS'!F279)/100*$A$732</f>
        <v>0</v>
      </c>
      <c r="H732" s="16">
        <f>SUM('Daten NWR AS'!G279)/100*$A$732</f>
        <v>0</v>
      </c>
      <c r="I732" s="16">
        <f>SUM('Daten NWR AS'!H279)/100*$A$732</f>
        <v>0</v>
      </c>
      <c r="J732" s="16">
        <f>SUM('Daten NWR AS'!I279)/100*$A$732</f>
        <v>0</v>
      </c>
      <c r="K732" s="16">
        <f>SUM('Daten NWR AS'!J279)/100*$A$732</f>
        <v>0</v>
      </c>
      <c r="L732" s="16">
        <f>SUM('Daten NWR AS'!K279)/100*$A$732</f>
        <v>0</v>
      </c>
      <c r="M732" s="16">
        <f>SUM('Daten NWR AS'!L279)/100*$A$732</f>
        <v>0</v>
      </c>
      <c r="N732" s="16">
        <f>SUM('Daten NWR AS'!M279)/100*$A$732</f>
        <v>0</v>
      </c>
      <c r="O732" s="16">
        <f>SUM('Daten NWR AS'!N279)/100*$A$732</f>
        <v>0</v>
      </c>
      <c r="P732" s="16">
        <f>SUM('Daten NWR AS'!O279)/100*$A$732</f>
        <v>0</v>
      </c>
      <c r="Q732" s="16">
        <f>SUM('Daten NWR AS'!P279)/100*$A$732</f>
        <v>0</v>
      </c>
      <c r="R732" s="16">
        <f>SUM('Daten NWR AS'!Q279)/100*$A$732</f>
        <v>0</v>
      </c>
      <c r="S732" s="16">
        <f>SUM('Daten NWR AS'!R279)/100*$A$732</f>
        <v>0</v>
      </c>
      <c r="T732" s="16">
        <f>SUM('Daten NWR AS'!S279)/100*$A$732</f>
        <v>0</v>
      </c>
      <c r="U732" s="16">
        <f>SUM('Daten NWR AS'!T279)/100*$A$732</f>
        <v>0</v>
      </c>
      <c r="V732" s="16">
        <f>SUM('Daten NWR AS'!U279)/100*$A$732</f>
        <v>0</v>
      </c>
      <c r="W732" s="16">
        <f>SUM('Daten NWR AS'!V279)/100*$A$732</f>
        <v>0</v>
      </c>
      <c r="X732" s="16">
        <f>SUM('Daten NWR AS'!W279)/100*$A$732</f>
        <v>0</v>
      </c>
    </row>
    <row r="733" spans="1:24" x14ac:dyDescent="0.25">
      <c r="A733" s="25">
        <v>0</v>
      </c>
      <c r="B733" s="70" t="str">
        <f>'Daten NWR AS'!A280</f>
        <v>Kerne</v>
      </c>
      <c r="C733" s="79" t="str">
        <f>'Daten NWR AS'!B280</f>
        <v>Kürbiskerne getrocknet</v>
      </c>
      <c r="D733" s="16">
        <f>SUM('Daten NWR AS'!C280)/100*$A$733</f>
        <v>0</v>
      </c>
      <c r="E733" s="16">
        <f>SUM('Daten NWR AS'!D280)/100*$A$733</f>
        <v>0</v>
      </c>
      <c r="F733" s="16">
        <f>SUM('Daten NWR AS'!E280)/100*$A$733</f>
        <v>0</v>
      </c>
      <c r="G733" s="16">
        <f>SUM('Daten NWR AS'!F280)/100*$A$733</f>
        <v>0</v>
      </c>
      <c r="H733" s="16">
        <f>SUM('Daten NWR AS'!G280)/100*$A$733</f>
        <v>0</v>
      </c>
      <c r="I733" s="16">
        <f>SUM('Daten NWR AS'!H280)/100*$A$733</f>
        <v>0</v>
      </c>
      <c r="J733" s="16">
        <f>SUM('Daten NWR AS'!I280)/100*$A$733</f>
        <v>0</v>
      </c>
      <c r="K733" s="16">
        <f>SUM('Daten NWR AS'!J280)/100*$A$733</f>
        <v>0</v>
      </c>
      <c r="L733" s="16">
        <f>SUM('Daten NWR AS'!K280)/100*$A$733</f>
        <v>0</v>
      </c>
      <c r="M733" s="16">
        <f>SUM('Daten NWR AS'!L280)/100*$A$733</f>
        <v>0</v>
      </c>
      <c r="N733" s="16">
        <f>SUM('Daten NWR AS'!M280)/100*$A$733</f>
        <v>0</v>
      </c>
      <c r="O733" s="16">
        <f>SUM('Daten NWR AS'!N280)/100*$A$733</f>
        <v>0</v>
      </c>
      <c r="P733" s="16">
        <f>SUM('Daten NWR AS'!O280)/100*$A$733</f>
        <v>0</v>
      </c>
      <c r="Q733" s="16">
        <f>SUM('Daten NWR AS'!P280)/100*$A$733</f>
        <v>0</v>
      </c>
      <c r="R733" s="16">
        <f>SUM('Daten NWR AS'!Q280)/100*$A$733</f>
        <v>0</v>
      </c>
      <c r="S733" s="16">
        <f>SUM('Daten NWR AS'!R280)/100*$A$733</f>
        <v>0</v>
      </c>
      <c r="T733" s="16">
        <f>SUM('Daten NWR AS'!S280)/100*$A$733</f>
        <v>0</v>
      </c>
      <c r="U733" s="16">
        <f>SUM('Daten NWR AS'!T280)/100*$A$733</f>
        <v>0</v>
      </c>
      <c r="V733" s="16">
        <f>SUM('Daten NWR AS'!U280)/100*$A$733</f>
        <v>0</v>
      </c>
      <c r="W733" s="16">
        <f>SUM('Daten NWR AS'!V280)/100*$A$733</f>
        <v>0</v>
      </c>
      <c r="X733" s="16">
        <f>SUM('Daten NWR AS'!W280)/100*$A$733</f>
        <v>0</v>
      </c>
    </row>
    <row r="734" spans="1:24" x14ac:dyDescent="0.25">
      <c r="A734" s="25">
        <v>0</v>
      </c>
      <c r="B734" s="70" t="str">
        <f>'Daten NWR AS'!A281</f>
        <v>Kerne</v>
      </c>
      <c r="C734" s="79" t="str">
        <f>'Daten NWR AS'!B281</f>
        <v>Kürbiskerne geröstet</v>
      </c>
      <c r="D734" s="16">
        <f>SUM('Daten NWR AS'!C281)/100*$A$734</f>
        <v>0</v>
      </c>
      <c r="E734" s="16">
        <f>SUM('Daten NWR AS'!D281)/100*$A$734</f>
        <v>0</v>
      </c>
      <c r="F734" s="16">
        <f>SUM('Daten NWR AS'!E281)/100*$A$734</f>
        <v>0</v>
      </c>
      <c r="G734" s="16">
        <f>SUM('Daten NWR AS'!F281)/100*$A$734</f>
        <v>0</v>
      </c>
      <c r="H734" s="16">
        <f>SUM('Daten NWR AS'!G281)/100*$A$734</f>
        <v>0</v>
      </c>
      <c r="I734" s="16">
        <f>SUM('Daten NWR AS'!H281)/100*$A$734</f>
        <v>0</v>
      </c>
      <c r="J734" s="16">
        <f>SUM('Daten NWR AS'!I281)/100*$A$734</f>
        <v>0</v>
      </c>
      <c r="K734" s="16">
        <f>SUM('Daten NWR AS'!J281)/100*$A$734</f>
        <v>0</v>
      </c>
      <c r="L734" s="16">
        <f>SUM('Daten NWR AS'!K281)/100*$A$734</f>
        <v>0</v>
      </c>
      <c r="M734" s="16">
        <f>SUM('Daten NWR AS'!L281)/100*$A$734</f>
        <v>0</v>
      </c>
      <c r="N734" s="16">
        <f>SUM('Daten NWR AS'!M281)/100*$A$734</f>
        <v>0</v>
      </c>
      <c r="O734" s="16">
        <f>SUM('Daten NWR AS'!N281)/100*$A$734</f>
        <v>0</v>
      </c>
      <c r="P734" s="16">
        <f>SUM('Daten NWR AS'!O281)/100*$A$734</f>
        <v>0</v>
      </c>
      <c r="Q734" s="16">
        <f>SUM('Daten NWR AS'!P281)/100*$A$734</f>
        <v>0</v>
      </c>
      <c r="R734" s="16">
        <f>SUM('Daten NWR AS'!Q281)/100*$A$734</f>
        <v>0</v>
      </c>
      <c r="S734" s="16">
        <f>SUM('Daten NWR AS'!R281)/100*$A$734</f>
        <v>0</v>
      </c>
      <c r="T734" s="16">
        <f>SUM('Daten NWR AS'!S281)/100*$A$734</f>
        <v>0</v>
      </c>
      <c r="U734" s="16">
        <f>SUM('Daten NWR AS'!T281)/100*$A$734</f>
        <v>0</v>
      </c>
      <c r="V734" s="16">
        <f>SUM('Daten NWR AS'!U281)/100*$A$734</f>
        <v>0</v>
      </c>
      <c r="W734" s="16">
        <f>SUM('Daten NWR AS'!V281)/100*$A$734</f>
        <v>0</v>
      </c>
      <c r="X734" s="16">
        <f>SUM('Daten NWR AS'!W281)/100*$A$734</f>
        <v>0</v>
      </c>
    </row>
    <row r="735" spans="1:24" x14ac:dyDescent="0.25">
      <c r="A735" s="25">
        <v>0</v>
      </c>
      <c r="B735" s="70" t="str">
        <f>'Daten NWR AS'!A282</f>
        <v>Kerne</v>
      </c>
      <c r="C735" s="79" t="str">
        <f>'Daten NWR AS'!B282</f>
        <v>Pinienkerne</v>
      </c>
      <c r="D735" s="16">
        <f>SUM('Daten NWR AS'!C282)/100*$A$735</f>
        <v>0</v>
      </c>
      <c r="E735" s="16">
        <f>SUM('Daten NWR AS'!D282)/100*$A$735</f>
        <v>0</v>
      </c>
      <c r="F735" s="16">
        <f>SUM('Daten NWR AS'!E282)/100*$A$735</f>
        <v>0</v>
      </c>
      <c r="G735" s="16">
        <f>SUM('Daten NWR AS'!F282)/100*$A$735</f>
        <v>0</v>
      </c>
      <c r="H735" s="16">
        <f>SUM('Daten NWR AS'!G282)/100*$A$735</f>
        <v>0</v>
      </c>
      <c r="I735" s="16">
        <f>SUM('Daten NWR AS'!H282)/100*$A$735</f>
        <v>0</v>
      </c>
      <c r="J735" s="16">
        <f>SUM('Daten NWR AS'!I282)/100*$A$735</f>
        <v>0</v>
      </c>
      <c r="K735" s="16">
        <f>SUM('Daten NWR AS'!J282)/100*$A$735</f>
        <v>0</v>
      </c>
      <c r="L735" s="16">
        <f>SUM('Daten NWR AS'!K282)/100*$A$735</f>
        <v>0</v>
      </c>
      <c r="M735" s="16">
        <f>SUM('Daten NWR AS'!L282)/100*$A$735</f>
        <v>0</v>
      </c>
      <c r="N735" s="16">
        <f>SUM('Daten NWR AS'!M282)/100*$A$735</f>
        <v>0</v>
      </c>
      <c r="O735" s="16">
        <f>SUM('Daten NWR AS'!N282)/100*$A$735</f>
        <v>0</v>
      </c>
      <c r="P735" s="16">
        <f>SUM('Daten NWR AS'!O282)/100*$A$735</f>
        <v>0</v>
      </c>
      <c r="Q735" s="16">
        <f>SUM('Daten NWR AS'!P282)/100*$A$735</f>
        <v>0</v>
      </c>
      <c r="R735" s="16">
        <f>SUM('Daten NWR AS'!Q282)/100*$A$735</f>
        <v>0</v>
      </c>
      <c r="S735" s="16">
        <f>SUM('Daten NWR AS'!R282)/100*$A$735</f>
        <v>0</v>
      </c>
      <c r="T735" s="16">
        <f>SUM('Daten NWR AS'!S282)/100*$A$735</f>
        <v>0</v>
      </c>
      <c r="U735" s="16">
        <f>SUM('Daten NWR AS'!T282)/100*$A$735</f>
        <v>0</v>
      </c>
      <c r="V735" s="16">
        <f>SUM('Daten NWR AS'!U282)/100*$A$735</f>
        <v>0</v>
      </c>
      <c r="W735" s="16">
        <f>SUM('Daten NWR AS'!V282)/100*$A$735</f>
        <v>0</v>
      </c>
      <c r="X735" s="16">
        <f>SUM('Daten NWR AS'!W282)/100*$A$735</f>
        <v>0</v>
      </c>
    </row>
    <row r="736" spans="1:24" x14ac:dyDescent="0.25">
      <c r="A736" s="25">
        <v>0</v>
      </c>
      <c r="B736" s="70" t="str">
        <f>'Daten NWR AS'!A283</f>
        <v>Kerne</v>
      </c>
      <c r="C736" s="79" t="str">
        <f>'Daten NWR AS'!B283</f>
        <v>Pistazie geröstet</v>
      </c>
      <c r="D736" s="16">
        <f>SUM('Daten NWR AS'!C283)/100*$A$736</f>
        <v>0</v>
      </c>
      <c r="E736" s="16">
        <f>SUM('Daten NWR AS'!D283)/100*$A$736</f>
        <v>0</v>
      </c>
      <c r="F736" s="16">
        <f>SUM('Daten NWR AS'!E283)/100*$A$736</f>
        <v>0</v>
      </c>
      <c r="G736" s="16">
        <f>SUM('Daten NWR AS'!F283)/100*$A$736</f>
        <v>0</v>
      </c>
      <c r="H736" s="16">
        <f>SUM('Daten NWR AS'!G283)/100*$A$736</f>
        <v>0</v>
      </c>
      <c r="I736" s="16">
        <f>SUM('Daten NWR AS'!H283)/100*$A$736</f>
        <v>0</v>
      </c>
      <c r="J736" s="16">
        <f>SUM('Daten NWR AS'!I283)/100*$A$736</f>
        <v>0</v>
      </c>
      <c r="K736" s="16">
        <f>SUM('Daten NWR AS'!J283)/100*$A$736</f>
        <v>0</v>
      </c>
      <c r="L736" s="16">
        <f>SUM('Daten NWR AS'!K283)/100*$A$736</f>
        <v>0</v>
      </c>
      <c r="M736" s="16">
        <f>SUM('Daten NWR AS'!L283)/100*$A$736</f>
        <v>0</v>
      </c>
      <c r="N736" s="16">
        <f>SUM('Daten NWR AS'!M283)/100*$A$736</f>
        <v>0</v>
      </c>
      <c r="O736" s="16">
        <f>SUM('Daten NWR AS'!N283)/100*$A$736</f>
        <v>0</v>
      </c>
      <c r="P736" s="16">
        <f>SUM('Daten NWR AS'!O283)/100*$A$736</f>
        <v>0</v>
      </c>
      <c r="Q736" s="16">
        <f>SUM('Daten NWR AS'!P283)/100*$A$736</f>
        <v>0</v>
      </c>
      <c r="R736" s="16">
        <f>SUM('Daten NWR AS'!Q283)/100*$A$736</f>
        <v>0</v>
      </c>
      <c r="S736" s="16">
        <f>SUM('Daten NWR AS'!R283)/100*$A$736</f>
        <v>0</v>
      </c>
      <c r="T736" s="16">
        <f>SUM('Daten NWR AS'!S283)/100*$A$736</f>
        <v>0</v>
      </c>
      <c r="U736" s="16">
        <f>SUM('Daten NWR AS'!T283)/100*$A$736</f>
        <v>0</v>
      </c>
      <c r="V736" s="16">
        <f>SUM('Daten NWR AS'!U283)/100*$A$736</f>
        <v>0</v>
      </c>
      <c r="W736" s="16">
        <f>SUM('Daten NWR AS'!V283)/100*$A$736</f>
        <v>0</v>
      </c>
      <c r="X736" s="16">
        <f>SUM('Daten NWR AS'!W283)/100*$A$736</f>
        <v>0</v>
      </c>
    </row>
    <row r="737" spans="1:24" x14ac:dyDescent="0.25">
      <c r="A737" s="25">
        <v>0</v>
      </c>
      <c r="B737" s="70" t="str">
        <f>'Daten NWR AS'!A284</f>
        <v>Kerne</v>
      </c>
      <c r="C737" s="79" t="str">
        <f>'Daten NWR AS'!B284</f>
        <v>Sonnenblumenkerne</v>
      </c>
      <c r="D737" s="16">
        <f>SUM('Daten NWR AS'!C284)/100*$A$737</f>
        <v>0</v>
      </c>
      <c r="E737" s="16">
        <f>SUM('Daten NWR AS'!D284)/100*$A$737</f>
        <v>0</v>
      </c>
      <c r="F737" s="16">
        <f>SUM('Daten NWR AS'!E284)/100*$A$737</f>
        <v>0</v>
      </c>
      <c r="G737" s="16">
        <f>SUM('Daten NWR AS'!F284)/100*$A$737</f>
        <v>0</v>
      </c>
      <c r="H737" s="16">
        <f>SUM('Daten NWR AS'!G284)/100*$A$737</f>
        <v>0</v>
      </c>
      <c r="I737" s="16">
        <f>SUM('Daten NWR AS'!H284)/100*$A$737</f>
        <v>0</v>
      </c>
      <c r="J737" s="16">
        <f>SUM('Daten NWR AS'!I284)/100*$A$737</f>
        <v>0</v>
      </c>
      <c r="K737" s="16">
        <f>SUM('Daten NWR AS'!J284)/100*$A$737</f>
        <v>0</v>
      </c>
      <c r="L737" s="16">
        <f>SUM('Daten NWR AS'!K284)/100*$A$737</f>
        <v>0</v>
      </c>
      <c r="M737" s="16">
        <f>SUM('Daten NWR AS'!L284)/100*$A$737</f>
        <v>0</v>
      </c>
      <c r="N737" s="16">
        <f>SUM('Daten NWR AS'!M284)/100*$A$737</f>
        <v>0</v>
      </c>
      <c r="O737" s="16">
        <f>SUM('Daten NWR AS'!N284)/100*$A$737</f>
        <v>0</v>
      </c>
      <c r="P737" s="16">
        <f>SUM('Daten NWR AS'!O284)/100*$A$737</f>
        <v>0</v>
      </c>
      <c r="Q737" s="16">
        <f>SUM('Daten NWR AS'!P284)/100*$A$737</f>
        <v>0</v>
      </c>
      <c r="R737" s="16">
        <f>SUM('Daten NWR AS'!Q284)/100*$A$737</f>
        <v>0</v>
      </c>
      <c r="S737" s="16">
        <f>SUM('Daten NWR AS'!R284)/100*$A$737</f>
        <v>0</v>
      </c>
      <c r="T737" s="16">
        <f>SUM('Daten NWR AS'!S284)/100*$A$737</f>
        <v>0</v>
      </c>
      <c r="U737" s="16">
        <f>SUM('Daten NWR AS'!T284)/100*$A$737</f>
        <v>0</v>
      </c>
      <c r="V737" s="16">
        <f>SUM('Daten NWR AS'!U284)/100*$A$737</f>
        <v>0</v>
      </c>
      <c r="W737" s="16">
        <f>SUM('Daten NWR AS'!V284)/100*$A$737</f>
        <v>0</v>
      </c>
      <c r="X737" s="16">
        <f>SUM('Daten NWR AS'!W284)/100*$A$737</f>
        <v>0</v>
      </c>
    </row>
    <row r="738" spans="1:24" x14ac:dyDescent="0.25">
      <c r="A738" s="25">
        <v>0</v>
      </c>
      <c r="B738" s="70" t="str">
        <f>'Daten NWR AS'!A285</f>
        <v>Krusten-, Schalen-, Weichtiere</v>
      </c>
      <c r="C738" s="79" t="str">
        <f>'Daten NWR AS'!B285</f>
        <v>Auster frisch</v>
      </c>
      <c r="D738" s="16">
        <f>SUM('Daten NWR AS'!C285)/100*$A$738</f>
        <v>0</v>
      </c>
      <c r="E738" s="16">
        <f>SUM('Daten NWR AS'!D285)/100*$A$738</f>
        <v>0</v>
      </c>
      <c r="F738" s="16">
        <f>SUM('Daten NWR AS'!E285)/100*$A$738</f>
        <v>0</v>
      </c>
      <c r="G738" s="16">
        <f>SUM('Daten NWR AS'!F285)/100*$A$738</f>
        <v>0</v>
      </c>
      <c r="H738" s="16">
        <f>SUM('Daten NWR AS'!G285)/100*$A$738</f>
        <v>0</v>
      </c>
      <c r="I738" s="16">
        <f>SUM('Daten NWR AS'!H285)/100*$A$738</f>
        <v>0</v>
      </c>
      <c r="J738" s="16">
        <f>SUM('Daten NWR AS'!I285)/100*$A$738</f>
        <v>0</v>
      </c>
      <c r="K738" s="16">
        <f>SUM('Daten NWR AS'!J285)/100*$A$738</f>
        <v>0</v>
      </c>
      <c r="L738" s="16">
        <f>SUM('Daten NWR AS'!K285)/100*$A$738</f>
        <v>0</v>
      </c>
      <c r="M738" s="16">
        <f>SUM('Daten NWR AS'!L285)/100*$A$738</f>
        <v>0</v>
      </c>
      <c r="N738" s="16">
        <f>SUM('Daten NWR AS'!M285)/100*$A$738</f>
        <v>0</v>
      </c>
      <c r="O738" s="16">
        <f>SUM('Daten NWR AS'!N285)/100*$A$738</f>
        <v>0</v>
      </c>
      <c r="P738" s="16">
        <f>SUM('Daten NWR AS'!O285)/100*$A$738</f>
        <v>0</v>
      </c>
      <c r="Q738" s="16">
        <f>SUM('Daten NWR AS'!P285)/100*$A$738</f>
        <v>0</v>
      </c>
      <c r="R738" s="16">
        <f>SUM('Daten NWR AS'!Q285)/100*$A$738</f>
        <v>0</v>
      </c>
      <c r="S738" s="16">
        <f>SUM('Daten NWR AS'!R285)/100*$A$738</f>
        <v>0</v>
      </c>
      <c r="T738" s="16">
        <f>SUM('Daten NWR AS'!S285)/100*$A$738</f>
        <v>0</v>
      </c>
      <c r="U738" s="16">
        <f>SUM('Daten NWR AS'!T285)/100*$A$738</f>
        <v>0</v>
      </c>
      <c r="V738" s="16">
        <f>SUM('Daten NWR AS'!U285)/100*$A$738</f>
        <v>0</v>
      </c>
      <c r="W738" s="16">
        <f>SUM('Daten NWR AS'!V285)/100*$A$738</f>
        <v>0</v>
      </c>
      <c r="X738" s="16">
        <f>SUM('Daten NWR AS'!W285)/100*$A$738</f>
        <v>0</v>
      </c>
    </row>
    <row r="739" spans="1:24" x14ac:dyDescent="0.25">
      <c r="A739" s="25">
        <v>0</v>
      </c>
      <c r="B739" s="70" t="str">
        <f>'Daten NWR AS'!A286</f>
        <v>Krusten-, Schalen-, Weichtiere</v>
      </c>
      <c r="C739" s="79" t="str">
        <f>'Daten NWR AS'!B286</f>
        <v>Garnele frisch</v>
      </c>
      <c r="D739" s="16">
        <f>SUM('Daten NWR AS'!C286)/100*$A$739</f>
        <v>0</v>
      </c>
      <c r="E739" s="16">
        <f>SUM('Daten NWR AS'!D286)/100*$A$739</f>
        <v>0</v>
      </c>
      <c r="F739" s="16">
        <f>SUM('Daten NWR AS'!E286)/100*$A$739</f>
        <v>0</v>
      </c>
      <c r="G739" s="16">
        <f>SUM('Daten NWR AS'!F286)/100*$A$739</f>
        <v>0</v>
      </c>
      <c r="H739" s="16">
        <f>SUM('Daten NWR AS'!G286)/100*$A$739</f>
        <v>0</v>
      </c>
      <c r="I739" s="16">
        <f>SUM('Daten NWR AS'!H286)/100*$A$739</f>
        <v>0</v>
      </c>
      <c r="J739" s="16">
        <f>SUM('Daten NWR AS'!I286)/100*$A$739</f>
        <v>0</v>
      </c>
      <c r="K739" s="16">
        <f>SUM('Daten NWR AS'!J286)/100*$A$739</f>
        <v>0</v>
      </c>
      <c r="L739" s="16">
        <f>SUM('Daten NWR AS'!K286)/100*$A$739</f>
        <v>0</v>
      </c>
      <c r="M739" s="16">
        <f>SUM('Daten NWR AS'!L286)/100*$A$739</f>
        <v>0</v>
      </c>
      <c r="N739" s="16">
        <f>SUM('Daten NWR AS'!M286)/100*$A$739</f>
        <v>0</v>
      </c>
      <c r="O739" s="16">
        <f>SUM('Daten NWR AS'!N286)/100*$A$739</f>
        <v>0</v>
      </c>
      <c r="P739" s="16">
        <f>SUM('Daten NWR AS'!O286)/100*$A$739</f>
        <v>0</v>
      </c>
      <c r="Q739" s="16">
        <f>SUM('Daten NWR AS'!P286)/100*$A$739</f>
        <v>0</v>
      </c>
      <c r="R739" s="16">
        <f>SUM('Daten NWR AS'!Q286)/100*$A$739</f>
        <v>0</v>
      </c>
      <c r="S739" s="16">
        <f>SUM('Daten NWR AS'!R286)/100*$A$739</f>
        <v>0</v>
      </c>
      <c r="T739" s="16">
        <f>SUM('Daten NWR AS'!S286)/100*$A$739</f>
        <v>0</v>
      </c>
      <c r="U739" s="16">
        <f>SUM('Daten NWR AS'!T286)/100*$A$739</f>
        <v>0</v>
      </c>
      <c r="V739" s="16">
        <f>SUM('Daten NWR AS'!U286)/100*$A$739</f>
        <v>0</v>
      </c>
      <c r="W739" s="16">
        <f>SUM('Daten NWR AS'!V286)/100*$A$739</f>
        <v>0</v>
      </c>
      <c r="X739" s="16">
        <f>SUM('Daten NWR AS'!W286)/100*$A$739</f>
        <v>0</v>
      </c>
    </row>
    <row r="740" spans="1:24" x14ac:dyDescent="0.25">
      <c r="A740" s="25">
        <v>0</v>
      </c>
      <c r="B740" s="70" t="str">
        <f>'Daten NWR AS'!A287</f>
        <v>Krusten-, Schalen-, Weichtiere</v>
      </c>
      <c r="C740" s="79" t="str">
        <f>'Daten NWR AS'!B287</f>
        <v>Kaviar echt</v>
      </c>
      <c r="D740" s="16">
        <f>SUM('Daten NWR AS'!C287)/100*$A$740</f>
        <v>0</v>
      </c>
      <c r="E740" s="16">
        <f>SUM('Daten NWR AS'!D287)/100*$A$740</f>
        <v>0</v>
      </c>
      <c r="F740" s="16">
        <f>SUM('Daten NWR AS'!E287)/100*$A$740</f>
        <v>0</v>
      </c>
      <c r="G740" s="16">
        <f>SUM('Daten NWR AS'!F287)/100*$A$740</f>
        <v>0</v>
      </c>
      <c r="H740" s="16">
        <f>SUM('Daten NWR AS'!G287)/100*$A$740</f>
        <v>0</v>
      </c>
      <c r="I740" s="16">
        <f>SUM('Daten NWR AS'!H287)/100*$A$740</f>
        <v>0</v>
      </c>
      <c r="J740" s="16">
        <f>SUM('Daten NWR AS'!I287)/100*$A$740</f>
        <v>0</v>
      </c>
      <c r="K740" s="16">
        <f>SUM('Daten NWR AS'!J287)/100*$A$740</f>
        <v>0</v>
      </c>
      <c r="L740" s="16">
        <f>SUM('Daten NWR AS'!K287)/100*$A$740</f>
        <v>0</v>
      </c>
      <c r="M740" s="16">
        <f>SUM('Daten NWR AS'!L287)/100*$A$740</f>
        <v>0</v>
      </c>
      <c r="N740" s="16">
        <f>SUM('Daten NWR AS'!M287)/100*$A$740</f>
        <v>0</v>
      </c>
      <c r="O740" s="16">
        <f>SUM('Daten NWR AS'!N287)/100*$A$740</f>
        <v>0</v>
      </c>
      <c r="P740" s="16">
        <f>SUM('Daten NWR AS'!O287)/100*$A$740</f>
        <v>0</v>
      </c>
      <c r="Q740" s="16">
        <f>SUM('Daten NWR AS'!P287)/100*$A$740</f>
        <v>0</v>
      </c>
      <c r="R740" s="16">
        <f>SUM('Daten NWR AS'!Q287)/100*$A$740</f>
        <v>0</v>
      </c>
      <c r="S740" s="16">
        <f>SUM('Daten NWR AS'!R287)/100*$A$740</f>
        <v>0</v>
      </c>
      <c r="T740" s="16">
        <f>SUM('Daten NWR AS'!S287)/100*$A$740</f>
        <v>0</v>
      </c>
      <c r="U740" s="16">
        <f>SUM('Daten NWR AS'!T287)/100*$A$740</f>
        <v>0</v>
      </c>
      <c r="V740" s="16">
        <f>SUM('Daten NWR AS'!U287)/100*$A$740</f>
        <v>0</v>
      </c>
      <c r="W740" s="16">
        <f>SUM('Daten NWR AS'!V287)/100*$A$740</f>
        <v>0</v>
      </c>
      <c r="X740" s="16">
        <f>SUM('Daten NWR AS'!W287)/100*$A$740</f>
        <v>0</v>
      </c>
    </row>
    <row r="741" spans="1:24" x14ac:dyDescent="0.25">
      <c r="A741" s="25">
        <v>0</v>
      </c>
      <c r="B741" s="70" t="str">
        <f>'Daten NWR AS'!A288</f>
        <v>Krusten-, Schalen-, Weichtiere</v>
      </c>
      <c r="C741" s="79" t="str">
        <f>'Daten NWR AS'!B288</f>
        <v>Krabbe klein (Shrimps) gegart</v>
      </c>
      <c r="D741" s="16">
        <f>SUM('Daten NWR AS'!C288)/100*$A$741</f>
        <v>0</v>
      </c>
      <c r="E741" s="16">
        <f>SUM('Daten NWR AS'!D288)/100*$A$741</f>
        <v>0</v>
      </c>
      <c r="F741" s="16">
        <f>SUM('Daten NWR AS'!E288)/100*$A$741</f>
        <v>0</v>
      </c>
      <c r="G741" s="16">
        <f>SUM('Daten NWR AS'!F288)/100*$A$741</f>
        <v>0</v>
      </c>
      <c r="H741" s="16">
        <f>SUM('Daten NWR AS'!G288)/100*$A$741</f>
        <v>0</v>
      </c>
      <c r="I741" s="16">
        <f>SUM('Daten NWR AS'!H288)/100*$A$741</f>
        <v>0</v>
      </c>
      <c r="J741" s="16">
        <f>SUM('Daten NWR AS'!I288)/100*$A$741</f>
        <v>0</v>
      </c>
      <c r="K741" s="16">
        <f>SUM('Daten NWR AS'!J288)/100*$A$741</f>
        <v>0</v>
      </c>
      <c r="L741" s="16">
        <f>SUM('Daten NWR AS'!K288)/100*$A$741</f>
        <v>0</v>
      </c>
      <c r="M741" s="16">
        <f>SUM('Daten NWR AS'!L288)/100*$A$741</f>
        <v>0</v>
      </c>
      <c r="N741" s="16">
        <f>SUM('Daten NWR AS'!M288)/100*$A$741</f>
        <v>0</v>
      </c>
      <c r="O741" s="16">
        <f>SUM('Daten NWR AS'!N288)/100*$A$741</f>
        <v>0</v>
      </c>
      <c r="P741" s="16">
        <f>SUM('Daten NWR AS'!O288)/100*$A$741</f>
        <v>0</v>
      </c>
      <c r="Q741" s="16">
        <f>SUM('Daten NWR AS'!P288)/100*$A$741</f>
        <v>0</v>
      </c>
      <c r="R741" s="16">
        <f>SUM('Daten NWR AS'!Q288)/100*$A$741</f>
        <v>0</v>
      </c>
      <c r="S741" s="16">
        <f>SUM('Daten NWR AS'!R288)/100*$A$741</f>
        <v>0</v>
      </c>
      <c r="T741" s="16">
        <f>SUM('Daten NWR AS'!S288)/100*$A$741</f>
        <v>0</v>
      </c>
      <c r="U741" s="16">
        <f>SUM('Daten NWR AS'!T288)/100*$A$741</f>
        <v>0</v>
      </c>
      <c r="V741" s="16">
        <f>SUM('Daten NWR AS'!U288)/100*$A$741</f>
        <v>0</v>
      </c>
      <c r="W741" s="16">
        <f>SUM('Daten NWR AS'!V288)/100*$A$741</f>
        <v>0</v>
      </c>
      <c r="X741" s="16">
        <f>SUM('Daten NWR AS'!W288)/100*$A$741</f>
        <v>0</v>
      </c>
    </row>
    <row r="742" spans="1:24" x14ac:dyDescent="0.25">
      <c r="A742" s="25">
        <v>0</v>
      </c>
      <c r="B742" s="70" t="str">
        <f>'Daten NWR AS'!A289</f>
        <v>Krusten-, Schalen-, Weichtiere</v>
      </c>
      <c r="C742" s="79" t="str">
        <f>'Daten NWR AS'!B289</f>
        <v>Miesmuschel frisch gegart</v>
      </c>
      <c r="D742" s="16">
        <f>SUM('Daten NWR AS'!C289)/100*$A$742</f>
        <v>0</v>
      </c>
      <c r="E742" s="16">
        <f>SUM('Daten NWR AS'!D289)/100*$A$742</f>
        <v>0</v>
      </c>
      <c r="F742" s="16">
        <f>SUM('Daten NWR AS'!E289)/100*$A$742</f>
        <v>0</v>
      </c>
      <c r="G742" s="16">
        <f>SUM('Daten NWR AS'!F289)/100*$A$742</f>
        <v>0</v>
      </c>
      <c r="H742" s="16">
        <f>SUM('Daten NWR AS'!G289)/100*$A$742</f>
        <v>0</v>
      </c>
      <c r="I742" s="16">
        <f>SUM('Daten NWR AS'!H289)/100*$A$742</f>
        <v>0</v>
      </c>
      <c r="J742" s="16">
        <f>SUM('Daten NWR AS'!I289)/100*$A$742</f>
        <v>0</v>
      </c>
      <c r="K742" s="16">
        <f>SUM('Daten NWR AS'!J289)/100*$A$742</f>
        <v>0</v>
      </c>
      <c r="L742" s="16">
        <f>SUM('Daten NWR AS'!K289)/100*$A$742</f>
        <v>0</v>
      </c>
      <c r="M742" s="16">
        <f>SUM('Daten NWR AS'!L289)/100*$A$742</f>
        <v>0</v>
      </c>
      <c r="N742" s="16">
        <f>SUM('Daten NWR AS'!M289)/100*$A$742</f>
        <v>0</v>
      </c>
      <c r="O742" s="16">
        <f>SUM('Daten NWR AS'!N289)/100*$A$742</f>
        <v>0</v>
      </c>
      <c r="P742" s="16">
        <f>SUM('Daten NWR AS'!O289)/100*$A$742</f>
        <v>0</v>
      </c>
      <c r="Q742" s="16">
        <f>SUM('Daten NWR AS'!P289)/100*$A$742</f>
        <v>0</v>
      </c>
      <c r="R742" s="16">
        <f>SUM('Daten NWR AS'!Q289)/100*$A$742</f>
        <v>0</v>
      </c>
      <c r="S742" s="16">
        <f>SUM('Daten NWR AS'!R289)/100*$A$742</f>
        <v>0</v>
      </c>
      <c r="T742" s="16">
        <f>SUM('Daten NWR AS'!S289)/100*$A$742</f>
        <v>0</v>
      </c>
      <c r="U742" s="16">
        <f>SUM('Daten NWR AS'!T289)/100*$A$742</f>
        <v>0</v>
      </c>
      <c r="V742" s="16">
        <f>SUM('Daten NWR AS'!U289)/100*$A$742</f>
        <v>0</v>
      </c>
      <c r="W742" s="16">
        <f>SUM('Daten NWR AS'!V289)/100*$A$742</f>
        <v>0</v>
      </c>
      <c r="X742" s="16">
        <f>SUM('Daten NWR AS'!W289)/100*$A$742</f>
        <v>0</v>
      </c>
    </row>
    <row r="743" spans="1:24" x14ac:dyDescent="0.25">
      <c r="A743" s="25">
        <v>0</v>
      </c>
      <c r="B743" s="70" t="str">
        <f>'Daten NWR AS'!A290</f>
        <v>Krusten-, Schalen-, Weichtiere</v>
      </c>
      <c r="C743" s="79" t="str">
        <f>'Daten NWR AS'!B290</f>
        <v>Riesengarnelen gegrillt (Zubereitung Grossküche)</v>
      </c>
      <c r="D743" s="16">
        <f>SUM('Daten NWR AS'!C290)/100*$A$743</f>
        <v>0</v>
      </c>
      <c r="E743" s="16">
        <f>SUM('Daten NWR AS'!D290)/100*$A$743</f>
        <v>0</v>
      </c>
      <c r="F743" s="16">
        <f>SUM('Daten NWR AS'!E290)/100*$A$743</f>
        <v>0</v>
      </c>
      <c r="G743" s="16">
        <f>SUM('Daten NWR AS'!F290)/100*$A$743</f>
        <v>0</v>
      </c>
      <c r="H743" s="16">
        <f>SUM('Daten NWR AS'!G290)/100*$A$743</f>
        <v>0</v>
      </c>
      <c r="I743" s="16">
        <f>SUM('Daten NWR AS'!H290)/100*$A$743</f>
        <v>0</v>
      </c>
      <c r="J743" s="16">
        <f>SUM('Daten NWR AS'!I290)/100*$A$743</f>
        <v>0</v>
      </c>
      <c r="K743" s="16">
        <f>SUM('Daten NWR AS'!J290)/100*$A$743</f>
        <v>0</v>
      </c>
      <c r="L743" s="16">
        <f>SUM('Daten NWR AS'!K290)/100*$A$743</f>
        <v>0</v>
      </c>
      <c r="M743" s="16">
        <f>SUM('Daten NWR AS'!L290)/100*$A$743</f>
        <v>0</v>
      </c>
      <c r="N743" s="16">
        <f>SUM('Daten NWR AS'!M290)/100*$A$743</f>
        <v>0</v>
      </c>
      <c r="O743" s="16">
        <f>SUM('Daten NWR AS'!N290)/100*$A$743</f>
        <v>0</v>
      </c>
      <c r="P743" s="16">
        <f>SUM('Daten NWR AS'!O290)/100*$A$743</f>
        <v>0</v>
      </c>
      <c r="Q743" s="16">
        <f>SUM('Daten NWR AS'!P290)/100*$A$743</f>
        <v>0</v>
      </c>
      <c r="R743" s="16">
        <f>SUM('Daten NWR AS'!Q290)/100*$A$743</f>
        <v>0</v>
      </c>
      <c r="S743" s="16">
        <f>SUM('Daten NWR AS'!R290)/100*$A$743</f>
        <v>0</v>
      </c>
      <c r="T743" s="16">
        <f>SUM('Daten NWR AS'!S290)/100*$A$743</f>
        <v>0</v>
      </c>
      <c r="U743" s="16">
        <f>SUM('Daten NWR AS'!T290)/100*$A$743</f>
        <v>0</v>
      </c>
      <c r="V743" s="16">
        <f>SUM('Daten NWR AS'!U290)/100*$A$743</f>
        <v>0</v>
      </c>
      <c r="W743" s="16">
        <f>SUM('Daten NWR AS'!V290)/100*$A$743</f>
        <v>0</v>
      </c>
      <c r="X743" s="16">
        <f>SUM('Daten NWR AS'!W290)/100*$A$743</f>
        <v>0</v>
      </c>
    </row>
    <row r="744" spans="1:24" x14ac:dyDescent="0.25">
      <c r="A744" s="25">
        <v>0</v>
      </c>
      <c r="B744" s="70" t="str">
        <f>'Daten NWR AS'!A291</f>
        <v>Kuchen, Feinbackwaren, Dauerbackwaren</v>
      </c>
      <c r="C744" s="79" t="str">
        <f>'Daten NWR AS'!B291</f>
        <v>Linzertorte</v>
      </c>
      <c r="D744" s="16">
        <f>SUM('Daten NWR AS'!C291)/100*$A$744</f>
        <v>0</v>
      </c>
      <c r="E744" s="16">
        <f>SUM('Daten NWR AS'!D291)/100*$A$744</f>
        <v>0</v>
      </c>
      <c r="F744" s="16">
        <f>SUM('Daten NWR AS'!E291)/100*$A$744</f>
        <v>0</v>
      </c>
      <c r="G744" s="16">
        <f>SUM('Daten NWR AS'!F291)/100*$A$744</f>
        <v>0</v>
      </c>
      <c r="H744" s="16">
        <f>SUM('Daten NWR AS'!G291)/100*$A$744</f>
        <v>0</v>
      </c>
      <c r="I744" s="16">
        <f>SUM('Daten NWR AS'!H291)/100*$A$744</f>
        <v>0</v>
      </c>
      <c r="J744" s="16">
        <f>SUM('Daten NWR AS'!I291)/100*$A$744</f>
        <v>0</v>
      </c>
      <c r="K744" s="16">
        <f>SUM('Daten NWR AS'!J291)/100*$A$744</f>
        <v>0</v>
      </c>
      <c r="L744" s="16">
        <f>SUM('Daten NWR AS'!K291)/100*$A$744</f>
        <v>0</v>
      </c>
      <c r="M744" s="16">
        <f>SUM('Daten NWR AS'!L291)/100*$A$744</f>
        <v>0</v>
      </c>
      <c r="N744" s="16">
        <f>SUM('Daten NWR AS'!M291)/100*$A$744</f>
        <v>0</v>
      </c>
      <c r="O744" s="16">
        <f>SUM('Daten NWR AS'!N291)/100*$A$744</f>
        <v>0</v>
      </c>
      <c r="P744" s="16">
        <f>SUM('Daten NWR AS'!O291)/100*$A$744</f>
        <v>0</v>
      </c>
      <c r="Q744" s="16">
        <f>SUM('Daten NWR AS'!P291)/100*$A$744</f>
        <v>0</v>
      </c>
      <c r="R744" s="16">
        <f>SUM('Daten NWR AS'!Q291)/100*$A$744</f>
        <v>0</v>
      </c>
      <c r="S744" s="16">
        <f>SUM('Daten NWR AS'!R291)/100*$A$744</f>
        <v>0</v>
      </c>
      <c r="T744" s="16">
        <f>SUM('Daten NWR AS'!S291)/100*$A$744</f>
        <v>0</v>
      </c>
      <c r="U744" s="16">
        <f>SUM('Daten NWR AS'!T291)/100*$A$744</f>
        <v>0</v>
      </c>
      <c r="V744" s="16">
        <f>SUM('Daten NWR AS'!U291)/100*$A$744</f>
        <v>0</v>
      </c>
      <c r="W744" s="16">
        <f>SUM('Daten NWR AS'!V291)/100*$A$744</f>
        <v>0</v>
      </c>
      <c r="X744" s="16">
        <f>SUM('Daten NWR AS'!W291)/100*$A$744</f>
        <v>0</v>
      </c>
    </row>
    <row r="745" spans="1:24" x14ac:dyDescent="0.25">
      <c r="A745" s="25">
        <v>0</v>
      </c>
      <c r="B745" s="70" t="str">
        <f>'Daten NWR AS'!A292</f>
        <v>Kuchen, Feinbackwaren, Dauerbackwaren</v>
      </c>
      <c r="C745" s="79" t="str">
        <f>'Daten NWR AS'!B292</f>
        <v>Schwarzwälder Kirschtorte</v>
      </c>
      <c r="D745" s="16">
        <f>SUM('Daten NWR AS'!C292)/100*$A$745</f>
        <v>0</v>
      </c>
      <c r="E745" s="16">
        <f>SUM('Daten NWR AS'!D292)/100*$A$745</f>
        <v>0</v>
      </c>
      <c r="F745" s="16">
        <f>SUM('Daten NWR AS'!E292)/100*$A$745</f>
        <v>0</v>
      </c>
      <c r="G745" s="16">
        <f>SUM('Daten NWR AS'!F292)/100*$A$745</f>
        <v>0</v>
      </c>
      <c r="H745" s="16">
        <f>SUM('Daten NWR AS'!G292)/100*$A$745</f>
        <v>0</v>
      </c>
      <c r="I745" s="16">
        <f>SUM('Daten NWR AS'!H292)/100*$A$745</f>
        <v>0</v>
      </c>
      <c r="J745" s="16">
        <f>SUM('Daten NWR AS'!I292)/100*$A$745</f>
        <v>0</v>
      </c>
      <c r="K745" s="16">
        <f>SUM('Daten NWR AS'!J292)/100*$A$745</f>
        <v>0</v>
      </c>
      <c r="L745" s="16">
        <f>SUM('Daten NWR AS'!K292)/100*$A$745</f>
        <v>0</v>
      </c>
      <c r="M745" s="16">
        <f>SUM('Daten NWR AS'!L292)/100*$A$745</f>
        <v>0</v>
      </c>
      <c r="N745" s="16">
        <f>SUM('Daten NWR AS'!M292)/100*$A$745</f>
        <v>0</v>
      </c>
      <c r="O745" s="16">
        <f>SUM('Daten NWR AS'!N292)/100*$A$745</f>
        <v>0</v>
      </c>
      <c r="P745" s="16">
        <f>SUM('Daten NWR AS'!O292)/100*$A$745</f>
        <v>0</v>
      </c>
      <c r="Q745" s="16">
        <f>SUM('Daten NWR AS'!P292)/100*$A$745</f>
        <v>0</v>
      </c>
      <c r="R745" s="16">
        <f>SUM('Daten NWR AS'!Q292)/100*$A$745</f>
        <v>0</v>
      </c>
      <c r="S745" s="16">
        <f>SUM('Daten NWR AS'!R292)/100*$A$745</f>
        <v>0</v>
      </c>
      <c r="T745" s="16">
        <f>SUM('Daten NWR AS'!S292)/100*$A$745</f>
        <v>0</v>
      </c>
      <c r="U745" s="16">
        <f>SUM('Daten NWR AS'!T292)/100*$A$745</f>
        <v>0</v>
      </c>
      <c r="V745" s="16">
        <f>SUM('Daten NWR AS'!U292)/100*$A$745</f>
        <v>0</v>
      </c>
      <c r="W745" s="16">
        <f>SUM('Daten NWR AS'!V292)/100*$A$745</f>
        <v>0</v>
      </c>
      <c r="X745" s="16">
        <f>SUM('Daten NWR AS'!W292)/100*$A$745</f>
        <v>0</v>
      </c>
    </row>
    <row r="746" spans="1:24" x14ac:dyDescent="0.25">
      <c r="A746" s="25">
        <v>0</v>
      </c>
      <c r="B746" s="70" t="str">
        <f>'Daten NWR AS'!A293</f>
        <v>Kürbisgwächse</v>
      </c>
      <c r="C746" s="79" t="str">
        <f>'Daten NWR AS'!B293</f>
        <v>Honigmelone roh</v>
      </c>
      <c r="D746" s="16">
        <f>SUM('Daten NWR AS'!C293)/100*$A$746</f>
        <v>0</v>
      </c>
      <c r="E746" s="16">
        <f>SUM('Daten NWR AS'!D293)/100*$A$746</f>
        <v>0</v>
      </c>
      <c r="F746" s="16">
        <f>SUM('Daten NWR AS'!E293)/100*$A$746</f>
        <v>0</v>
      </c>
      <c r="G746" s="16">
        <f>SUM('Daten NWR AS'!F293)/100*$A$746</f>
        <v>0</v>
      </c>
      <c r="H746" s="16">
        <f>SUM('Daten NWR AS'!G293)/100*$A$746</f>
        <v>0</v>
      </c>
      <c r="I746" s="16">
        <f>SUM('Daten NWR AS'!H293)/100*$A$746</f>
        <v>0</v>
      </c>
      <c r="J746" s="16">
        <f>SUM('Daten NWR AS'!I293)/100*$A$746</f>
        <v>0</v>
      </c>
      <c r="K746" s="16">
        <f>SUM('Daten NWR AS'!J293)/100*$A$746</f>
        <v>0</v>
      </c>
      <c r="L746" s="16">
        <f>SUM('Daten NWR AS'!K293)/100*$A$746</f>
        <v>0</v>
      </c>
      <c r="M746" s="16">
        <f>SUM('Daten NWR AS'!L293)/100*$A$746</f>
        <v>0</v>
      </c>
      <c r="N746" s="16">
        <f>SUM('Daten NWR AS'!M293)/100*$A$746</f>
        <v>0</v>
      </c>
      <c r="O746" s="16">
        <f>SUM('Daten NWR AS'!N293)/100*$A$746</f>
        <v>0</v>
      </c>
      <c r="P746" s="16">
        <f>SUM('Daten NWR AS'!O293)/100*$A$746</f>
        <v>0</v>
      </c>
      <c r="Q746" s="16">
        <f>SUM('Daten NWR AS'!P293)/100*$A$746</f>
        <v>0</v>
      </c>
      <c r="R746" s="16">
        <f>SUM('Daten NWR AS'!Q293)/100*$A$746</f>
        <v>0</v>
      </c>
      <c r="S746" s="16">
        <f>SUM('Daten NWR AS'!R293)/100*$A$746</f>
        <v>0</v>
      </c>
      <c r="T746" s="16">
        <f>SUM('Daten NWR AS'!S293)/100*$A$746</f>
        <v>0</v>
      </c>
      <c r="U746" s="16">
        <f>SUM('Daten NWR AS'!T293)/100*$A$746</f>
        <v>0</v>
      </c>
      <c r="V746" s="16">
        <f>SUM('Daten NWR AS'!U293)/100*$A$746</f>
        <v>0</v>
      </c>
      <c r="W746" s="16">
        <f>SUM('Daten NWR AS'!V293)/100*$A$746</f>
        <v>0</v>
      </c>
      <c r="X746" s="16">
        <f>SUM('Daten NWR AS'!W293)/100*$A$746</f>
        <v>0</v>
      </c>
    </row>
    <row r="747" spans="1:24" x14ac:dyDescent="0.25">
      <c r="A747" s="25">
        <v>0</v>
      </c>
      <c r="B747" s="70" t="str">
        <f>'Daten NWR AS'!A294</f>
        <v>Kürbisgwächse</v>
      </c>
      <c r="C747" s="79" t="str">
        <f>'Daten NWR AS'!B294</f>
        <v>Kürbissuppe (Zubereitung Haushalt)</v>
      </c>
      <c r="D747" s="16">
        <f>SUM('Daten NWR AS'!C294)/100*$A$747</f>
        <v>0</v>
      </c>
      <c r="E747" s="16">
        <f>SUM('Daten NWR AS'!D294)/100*$A$747</f>
        <v>0</v>
      </c>
      <c r="F747" s="16">
        <f>SUM('Daten NWR AS'!E294)/100*$A$747</f>
        <v>0</v>
      </c>
      <c r="G747" s="16">
        <f>SUM('Daten NWR AS'!F294)/100*$A$747</f>
        <v>0</v>
      </c>
      <c r="H747" s="16">
        <f>SUM('Daten NWR AS'!G294)/100*$A$747</f>
        <v>0</v>
      </c>
      <c r="I747" s="16">
        <f>SUM('Daten NWR AS'!H294)/100*$A$747</f>
        <v>0</v>
      </c>
      <c r="J747" s="16">
        <f>SUM('Daten NWR AS'!I294)/100*$A$747</f>
        <v>0</v>
      </c>
      <c r="K747" s="16">
        <f>SUM('Daten NWR AS'!J294)/100*$A$747</f>
        <v>0</v>
      </c>
      <c r="L747" s="16">
        <f>SUM('Daten NWR AS'!K294)/100*$A$747</f>
        <v>0</v>
      </c>
      <c r="M747" s="16">
        <f>SUM('Daten NWR AS'!L294)/100*$A$747</f>
        <v>0</v>
      </c>
      <c r="N747" s="16">
        <f>SUM('Daten NWR AS'!M294)/100*$A$747</f>
        <v>0</v>
      </c>
      <c r="O747" s="16">
        <f>SUM('Daten NWR AS'!N294)/100*$A$747</f>
        <v>0</v>
      </c>
      <c r="P747" s="16">
        <f>SUM('Daten NWR AS'!O294)/100*$A$747</f>
        <v>0</v>
      </c>
      <c r="Q747" s="16">
        <f>SUM('Daten NWR AS'!P294)/100*$A$747</f>
        <v>0</v>
      </c>
      <c r="R747" s="16">
        <f>SUM('Daten NWR AS'!Q294)/100*$A$747</f>
        <v>0</v>
      </c>
      <c r="S747" s="16">
        <f>SUM('Daten NWR AS'!R294)/100*$A$747</f>
        <v>0</v>
      </c>
      <c r="T747" s="16">
        <f>SUM('Daten NWR AS'!S294)/100*$A$747</f>
        <v>0</v>
      </c>
      <c r="U747" s="16">
        <f>SUM('Daten NWR AS'!T294)/100*$A$747</f>
        <v>0</v>
      </c>
      <c r="V747" s="16">
        <f>SUM('Daten NWR AS'!U294)/100*$A$747</f>
        <v>0</v>
      </c>
      <c r="W747" s="16">
        <f>SUM('Daten NWR AS'!V294)/100*$A$747</f>
        <v>0</v>
      </c>
      <c r="X747" s="16">
        <f>SUM('Daten NWR AS'!W294)/100*$A$747</f>
        <v>0</v>
      </c>
    </row>
    <row r="748" spans="1:24" x14ac:dyDescent="0.25">
      <c r="A748" s="25">
        <v>0</v>
      </c>
      <c r="B748" s="70" t="str">
        <f>'Daten NWR AS'!A295</f>
        <v>Kürbisgwächse</v>
      </c>
      <c r="C748" s="79" t="str">
        <f>'Daten NWR AS'!B295</f>
        <v>Wassermelone roh</v>
      </c>
      <c r="D748" s="16">
        <f>SUM('Daten NWR AS'!C295)/100*$A$748</f>
        <v>0</v>
      </c>
      <c r="E748" s="16">
        <f>SUM('Daten NWR AS'!D295)/100*$A$748</f>
        <v>0</v>
      </c>
      <c r="F748" s="16">
        <f>SUM('Daten NWR AS'!E295)/100*$A$748</f>
        <v>0</v>
      </c>
      <c r="G748" s="16">
        <f>SUM('Daten NWR AS'!F295)/100*$A$748</f>
        <v>0</v>
      </c>
      <c r="H748" s="16">
        <f>SUM('Daten NWR AS'!G295)/100*$A$748</f>
        <v>0</v>
      </c>
      <c r="I748" s="16">
        <f>SUM('Daten NWR AS'!H295)/100*$A$748</f>
        <v>0</v>
      </c>
      <c r="J748" s="16">
        <f>SUM('Daten NWR AS'!I295)/100*$A$748</f>
        <v>0</v>
      </c>
      <c r="K748" s="16">
        <f>SUM('Daten NWR AS'!J295)/100*$A$748</f>
        <v>0</v>
      </c>
      <c r="L748" s="16">
        <f>SUM('Daten NWR AS'!K295)/100*$A$748</f>
        <v>0</v>
      </c>
      <c r="M748" s="16">
        <f>SUM('Daten NWR AS'!L295)/100*$A$748</f>
        <v>0</v>
      </c>
      <c r="N748" s="16">
        <f>SUM('Daten NWR AS'!M295)/100*$A$748</f>
        <v>0</v>
      </c>
      <c r="O748" s="16">
        <f>SUM('Daten NWR AS'!N295)/100*$A$748</f>
        <v>0</v>
      </c>
      <c r="P748" s="16">
        <f>SUM('Daten NWR AS'!O295)/100*$A$748</f>
        <v>0</v>
      </c>
      <c r="Q748" s="16">
        <f>SUM('Daten NWR AS'!P295)/100*$A$748</f>
        <v>0</v>
      </c>
      <c r="R748" s="16">
        <f>SUM('Daten NWR AS'!Q295)/100*$A$748</f>
        <v>0</v>
      </c>
      <c r="S748" s="16">
        <f>SUM('Daten NWR AS'!R295)/100*$A$748</f>
        <v>0</v>
      </c>
      <c r="T748" s="16">
        <f>SUM('Daten NWR AS'!S295)/100*$A$748</f>
        <v>0</v>
      </c>
      <c r="U748" s="16">
        <f>SUM('Daten NWR AS'!T295)/100*$A$748</f>
        <v>0</v>
      </c>
      <c r="V748" s="16">
        <f>SUM('Daten NWR AS'!U295)/100*$A$748</f>
        <v>0</v>
      </c>
      <c r="W748" s="16">
        <f>SUM('Daten NWR AS'!V295)/100*$A$748</f>
        <v>0</v>
      </c>
      <c r="X748" s="16">
        <f>SUM('Daten NWR AS'!W295)/100*$A$748</f>
        <v>0</v>
      </c>
    </row>
    <row r="749" spans="1:24" x14ac:dyDescent="0.25">
      <c r="A749" s="25">
        <v>0</v>
      </c>
      <c r="B749" s="70" t="str">
        <f>'Daten NWR AS'!A296</f>
        <v>Milch, Milcherzeugnisse, Käse</v>
      </c>
      <c r="C749" s="79" t="str">
        <f>'Daten NWR AS'!B296</f>
        <v>Mozzarella</v>
      </c>
      <c r="D749" s="16">
        <f>SUM('Daten NWR AS'!C296)/100*$A$749</f>
        <v>0</v>
      </c>
      <c r="E749" s="16">
        <f>SUM('Daten NWR AS'!D296)/100*$A$749</f>
        <v>0</v>
      </c>
      <c r="F749" s="16">
        <f>SUM('Daten NWR AS'!E296)/100*$A$749</f>
        <v>0</v>
      </c>
      <c r="G749" s="16">
        <f>SUM('Daten NWR AS'!F296)/100*$A$749</f>
        <v>0</v>
      </c>
      <c r="H749" s="16">
        <f>SUM('Daten NWR AS'!G296)/100*$A$749</f>
        <v>0</v>
      </c>
      <c r="I749" s="16">
        <f>SUM('Daten NWR AS'!H296)/100*$A$749</f>
        <v>0</v>
      </c>
      <c r="J749" s="16">
        <f>SUM('Daten NWR AS'!I296)/100*$A$749</f>
        <v>0</v>
      </c>
      <c r="K749" s="16">
        <f>SUM('Daten NWR AS'!J296)/100*$A$749</f>
        <v>0</v>
      </c>
      <c r="L749" s="16">
        <f>SUM('Daten NWR AS'!K296)/100*$A$749</f>
        <v>0</v>
      </c>
      <c r="M749" s="16">
        <f>SUM('Daten NWR AS'!L296)/100*$A$749</f>
        <v>0</v>
      </c>
      <c r="N749" s="16">
        <f>SUM('Daten NWR AS'!M296)/100*$A$749</f>
        <v>0</v>
      </c>
      <c r="O749" s="16">
        <f>SUM('Daten NWR AS'!N296)/100*$A$749</f>
        <v>0</v>
      </c>
      <c r="P749" s="16">
        <f>SUM('Daten NWR AS'!O296)/100*$A$749</f>
        <v>0</v>
      </c>
      <c r="Q749" s="16">
        <f>SUM('Daten NWR AS'!P296)/100*$A$749</f>
        <v>0</v>
      </c>
      <c r="R749" s="16">
        <f>SUM('Daten NWR AS'!Q296)/100*$A$749</f>
        <v>0</v>
      </c>
      <c r="S749" s="16">
        <f>SUM('Daten NWR AS'!R296)/100*$A$749</f>
        <v>0</v>
      </c>
      <c r="T749" s="16">
        <f>SUM('Daten NWR AS'!S296)/100*$A$749</f>
        <v>0</v>
      </c>
      <c r="U749" s="16">
        <f>SUM('Daten NWR AS'!T296)/100*$A$749</f>
        <v>0</v>
      </c>
      <c r="V749" s="16">
        <f>SUM('Daten NWR AS'!U296)/100*$A$749</f>
        <v>0</v>
      </c>
      <c r="W749" s="16">
        <f>SUM('Daten NWR AS'!V296)/100*$A$749</f>
        <v>0</v>
      </c>
      <c r="X749" s="16">
        <f>SUM('Daten NWR AS'!W296)/100*$A$749</f>
        <v>0</v>
      </c>
    </row>
    <row r="750" spans="1:24" x14ac:dyDescent="0.25">
      <c r="A750" s="25">
        <v>0</v>
      </c>
      <c r="B750" s="70" t="str">
        <f>'Daten NWR AS'!A297</f>
        <v>Milch, Milcherzeugnisse, Käse</v>
      </c>
      <c r="C750" s="79" t="str">
        <f>'Daten NWR AS'!B297</f>
        <v>Mozzarella 20% Fett i. Tr.</v>
      </c>
      <c r="D750" s="16">
        <f>SUM('Daten NWR AS'!C297)/100*$A$750</f>
        <v>0</v>
      </c>
      <c r="E750" s="16">
        <f>SUM('Daten NWR AS'!D297)/100*$A$750</f>
        <v>0</v>
      </c>
      <c r="F750" s="16">
        <f>SUM('Daten NWR AS'!E297)/100*$A$750</f>
        <v>0</v>
      </c>
      <c r="G750" s="16">
        <f>SUM('Daten NWR AS'!F297)/100*$A$750</f>
        <v>0</v>
      </c>
      <c r="H750" s="16">
        <f>SUM('Daten NWR AS'!G297)/100*$A$750</f>
        <v>0</v>
      </c>
      <c r="I750" s="16">
        <f>SUM('Daten NWR AS'!H297)/100*$A$750</f>
        <v>0</v>
      </c>
      <c r="J750" s="16">
        <f>SUM('Daten NWR AS'!I297)/100*$A$750</f>
        <v>0</v>
      </c>
      <c r="K750" s="16">
        <f>SUM('Daten NWR AS'!J297)/100*$A$750</f>
        <v>0</v>
      </c>
      <c r="L750" s="16">
        <f>SUM('Daten NWR AS'!K297)/100*$A$750</f>
        <v>0</v>
      </c>
      <c r="M750" s="16">
        <f>SUM('Daten NWR AS'!L297)/100*$A$750</f>
        <v>0</v>
      </c>
      <c r="N750" s="16">
        <f>SUM('Daten NWR AS'!M297)/100*$A$750</f>
        <v>0</v>
      </c>
      <c r="O750" s="16">
        <f>SUM('Daten NWR AS'!N297)/100*$A$750</f>
        <v>0</v>
      </c>
      <c r="P750" s="16">
        <f>SUM('Daten NWR AS'!O297)/100*$A$750</f>
        <v>0</v>
      </c>
      <c r="Q750" s="16">
        <f>SUM('Daten NWR AS'!P297)/100*$A$750</f>
        <v>0</v>
      </c>
      <c r="R750" s="16">
        <f>SUM('Daten NWR AS'!Q297)/100*$A$750</f>
        <v>0</v>
      </c>
      <c r="S750" s="16">
        <f>SUM('Daten NWR AS'!R297)/100*$A$750</f>
        <v>0</v>
      </c>
      <c r="T750" s="16">
        <f>SUM('Daten NWR AS'!S297)/100*$A$750</f>
        <v>0</v>
      </c>
      <c r="U750" s="16">
        <f>SUM('Daten NWR AS'!T297)/100*$A$750</f>
        <v>0</v>
      </c>
      <c r="V750" s="16">
        <f>SUM('Daten NWR AS'!U297)/100*$A$750</f>
        <v>0</v>
      </c>
      <c r="W750" s="16">
        <f>SUM('Daten NWR AS'!V297)/100*$A$750</f>
        <v>0</v>
      </c>
      <c r="X750" s="16">
        <f>SUM('Daten NWR AS'!W297)/100*$A$750</f>
        <v>0</v>
      </c>
    </row>
    <row r="751" spans="1:24" x14ac:dyDescent="0.25">
      <c r="A751" s="25">
        <v>0</v>
      </c>
      <c r="B751" s="70" t="str">
        <f>'Daten NWR AS'!A298</f>
        <v>Milch, Milcherzeugnisse, Käse</v>
      </c>
      <c r="C751" s="79" t="str">
        <f>'Daten NWR AS'!B298</f>
        <v>Mozzarella 30% Fett i. Tr.</v>
      </c>
      <c r="D751" s="16">
        <f>SUM('Daten NWR AS'!C298)/100*$A$751</f>
        <v>0</v>
      </c>
      <c r="E751" s="16">
        <f>SUM('Daten NWR AS'!D298)/100*$A$751</f>
        <v>0</v>
      </c>
      <c r="F751" s="16">
        <f>SUM('Daten NWR AS'!E298)/100*$A$751</f>
        <v>0</v>
      </c>
      <c r="G751" s="16">
        <f>SUM('Daten NWR AS'!F298)/100*$A$751</f>
        <v>0</v>
      </c>
      <c r="H751" s="16">
        <f>SUM('Daten NWR AS'!G298)/100*$A$751</f>
        <v>0</v>
      </c>
      <c r="I751" s="16">
        <f>SUM('Daten NWR AS'!H298)/100*$A$751</f>
        <v>0</v>
      </c>
      <c r="J751" s="16">
        <f>SUM('Daten NWR AS'!I298)/100*$A$751</f>
        <v>0</v>
      </c>
      <c r="K751" s="16">
        <f>SUM('Daten NWR AS'!J298)/100*$A$751</f>
        <v>0</v>
      </c>
      <c r="L751" s="16">
        <f>SUM('Daten NWR AS'!K298)/100*$A$751</f>
        <v>0</v>
      </c>
      <c r="M751" s="16">
        <f>SUM('Daten NWR AS'!L298)/100*$A$751</f>
        <v>0</v>
      </c>
      <c r="N751" s="16">
        <f>SUM('Daten NWR AS'!M298)/100*$A$751</f>
        <v>0</v>
      </c>
      <c r="O751" s="16">
        <f>SUM('Daten NWR AS'!N298)/100*$A$751</f>
        <v>0</v>
      </c>
      <c r="P751" s="16">
        <f>SUM('Daten NWR AS'!O298)/100*$A$751</f>
        <v>0</v>
      </c>
      <c r="Q751" s="16">
        <f>SUM('Daten NWR AS'!P298)/100*$A$751</f>
        <v>0</v>
      </c>
      <c r="R751" s="16">
        <f>SUM('Daten NWR AS'!Q298)/100*$A$751</f>
        <v>0</v>
      </c>
      <c r="S751" s="16">
        <f>SUM('Daten NWR AS'!R298)/100*$A$751</f>
        <v>0</v>
      </c>
      <c r="T751" s="16">
        <f>SUM('Daten NWR AS'!S298)/100*$A$751</f>
        <v>0</v>
      </c>
      <c r="U751" s="16">
        <f>SUM('Daten NWR AS'!T298)/100*$A$751</f>
        <v>0</v>
      </c>
      <c r="V751" s="16">
        <f>SUM('Daten NWR AS'!U298)/100*$A$751</f>
        <v>0</v>
      </c>
      <c r="W751" s="16">
        <f>SUM('Daten NWR AS'!V298)/100*$A$751</f>
        <v>0</v>
      </c>
      <c r="X751" s="16">
        <f>SUM('Daten NWR AS'!W298)/100*$A$751</f>
        <v>0</v>
      </c>
    </row>
    <row r="752" spans="1:24" x14ac:dyDescent="0.25">
      <c r="A752" s="25">
        <v>0</v>
      </c>
      <c r="B752" s="70" t="str">
        <f>'Daten NWR AS'!A299</f>
        <v>Milch-Büffel</v>
      </c>
      <c r="C752" s="79" t="str">
        <f>'Daten NWR AS'!B299</f>
        <v>Büffelmilch</v>
      </c>
      <c r="D752" s="16">
        <f>SUM('Daten NWR AS'!C299)/100*$A$752</f>
        <v>0</v>
      </c>
      <c r="E752" s="16">
        <f>SUM('Daten NWR AS'!D299)/100*$A$752</f>
        <v>0</v>
      </c>
      <c r="F752" s="16">
        <f>SUM('Daten NWR AS'!E299)/100*$A$752</f>
        <v>0</v>
      </c>
      <c r="G752" s="16">
        <f>SUM('Daten NWR AS'!F299)/100*$A$752</f>
        <v>0</v>
      </c>
      <c r="H752" s="16">
        <f>SUM('Daten NWR AS'!G299)/100*$A$752</f>
        <v>0</v>
      </c>
      <c r="I752" s="16">
        <f>SUM('Daten NWR AS'!H299)/100*$A$752</f>
        <v>0</v>
      </c>
      <c r="J752" s="16">
        <f>SUM('Daten NWR AS'!I299)/100*$A$752</f>
        <v>0</v>
      </c>
      <c r="K752" s="16">
        <f>SUM('Daten NWR AS'!J299)/100*$A$752</f>
        <v>0</v>
      </c>
      <c r="L752" s="16">
        <f>SUM('Daten NWR AS'!K299)/100*$A$752</f>
        <v>0</v>
      </c>
      <c r="M752" s="16">
        <f>SUM('Daten NWR AS'!L299)/100*$A$752</f>
        <v>0</v>
      </c>
      <c r="N752" s="16">
        <f>SUM('Daten NWR AS'!M299)/100*$A$752</f>
        <v>0</v>
      </c>
      <c r="O752" s="16">
        <f>SUM('Daten NWR AS'!N299)/100*$A$752</f>
        <v>0</v>
      </c>
      <c r="P752" s="16">
        <f>SUM('Daten NWR AS'!O299)/100*$A$752</f>
        <v>0</v>
      </c>
      <c r="Q752" s="16">
        <f>SUM('Daten NWR AS'!P299)/100*$A$752</f>
        <v>0</v>
      </c>
      <c r="R752" s="16">
        <f>SUM('Daten NWR AS'!Q299)/100*$A$752</f>
        <v>0</v>
      </c>
      <c r="S752" s="16">
        <f>SUM('Daten NWR AS'!R299)/100*$A$752</f>
        <v>0</v>
      </c>
      <c r="T752" s="16">
        <f>SUM('Daten NWR AS'!S299)/100*$A$752</f>
        <v>0</v>
      </c>
      <c r="U752" s="16">
        <f>SUM('Daten NWR AS'!T299)/100*$A$752</f>
        <v>0</v>
      </c>
      <c r="V752" s="16">
        <f>SUM('Daten NWR AS'!U299)/100*$A$752</f>
        <v>0</v>
      </c>
      <c r="W752" s="16">
        <f>SUM('Daten NWR AS'!V299)/100*$A$752</f>
        <v>0</v>
      </c>
      <c r="X752" s="16">
        <f>SUM('Daten NWR AS'!W299)/100*$A$752</f>
        <v>0</v>
      </c>
    </row>
    <row r="753" spans="1:24" x14ac:dyDescent="0.25">
      <c r="A753" s="25">
        <v>0</v>
      </c>
      <c r="B753" s="70" t="str">
        <f>'Daten NWR AS'!A300</f>
        <v>Milchgetränke-Esel</v>
      </c>
      <c r="C753" s="79" t="str">
        <f>'Daten NWR AS'!B300</f>
        <v>Eselsmilch</v>
      </c>
      <c r="D753" s="16">
        <f>SUM('Daten NWR AS'!C300)/100*$A$753</f>
        <v>0</v>
      </c>
      <c r="E753" s="16">
        <f>SUM('Daten NWR AS'!D300)/100*$A$753</f>
        <v>0</v>
      </c>
      <c r="F753" s="16">
        <f>SUM('Daten NWR AS'!E300)/100*$A$753</f>
        <v>0</v>
      </c>
      <c r="G753" s="16">
        <f>SUM('Daten NWR AS'!F300)/100*$A$753</f>
        <v>0</v>
      </c>
      <c r="H753" s="16">
        <f>SUM('Daten NWR AS'!G300)/100*$A$753</f>
        <v>0</v>
      </c>
      <c r="I753" s="16">
        <f>SUM('Daten NWR AS'!H300)/100*$A$753</f>
        <v>0</v>
      </c>
      <c r="J753" s="16">
        <f>SUM('Daten NWR AS'!I300)/100*$A$753</f>
        <v>0</v>
      </c>
      <c r="K753" s="16">
        <f>SUM('Daten NWR AS'!J300)/100*$A$753</f>
        <v>0</v>
      </c>
      <c r="L753" s="16">
        <f>SUM('Daten NWR AS'!K300)/100*$A$753</f>
        <v>0</v>
      </c>
      <c r="M753" s="16">
        <f>SUM('Daten NWR AS'!L300)/100*$A$753</f>
        <v>0</v>
      </c>
      <c r="N753" s="16">
        <f>SUM('Daten NWR AS'!M300)/100*$A$753</f>
        <v>0</v>
      </c>
      <c r="O753" s="16">
        <f>SUM('Daten NWR AS'!N300)/100*$A$753</f>
        <v>0</v>
      </c>
      <c r="P753" s="16">
        <f>SUM('Daten NWR AS'!O300)/100*$A$753</f>
        <v>0</v>
      </c>
      <c r="Q753" s="16">
        <f>SUM('Daten NWR AS'!P300)/100*$A$753</f>
        <v>0</v>
      </c>
      <c r="R753" s="16">
        <f>SUM('Daten NWR AS'!Q300)/100*$A$753</f>
        <v>0</v>
      </c>
      <c r="S753" s="16">
        <f>SUM('Daten NWR AS'!R300)/100*$A$753</f>
        <v>0</v>
      </c>
      <c r="T753" s="16">
        <f>SUM('Daten NWR AS'!S300)/100*$A$753</f>
        <v>0</v>
      </c>
      <c r="U753" s="16">
        <f>SUM('Daten NWR AS'!T300)/100*$A$753</f>
        <v>0</v>
      </c>
      <c r="V753" s="16">
        <f>SUM('Daten NWR AS'!U300)/100*$A$753</f>
        <v>0</v>
      </c>
      <c r="W753" s="16">
        <f>SUM('Daten NWR AS'!V300)/100*$A$753</f>
        <v>0</v>
      </c>
      <c r="X753" s="16">
        <f>SUM('Daten NWR AS'!W300)/100*$A$753</f>
        <v>0</v>
      </c>
    </row>
    <row r="754" spans="1:24" x14ac:dyDescent="0.25">
      <c r="A754" s="25">
        <v>0</v>
      </c>
      <c r="B754" s="70" t="str">
        <f>'Daten NWR AS'!A301</f>
        <v>Milchgetränke-Reis</v>
      </c>
      <c r="C754" s="79" t="str">
        <f>'Daten NWR AS'!B301</f>
        <v>Reisdrink</v>
      </c>
      <c r="D754" s="16">
        <f>SUM('Daten NWR AS'!C301)/100*$A$754</f>
        <v>0</v>
      </c>
      <c r="E754" s="16">
        <f>SUM('Daten NWR AS'!D301)/100*$A$754</f>
        <v>0</v>
      </c>
      <c r="F754" s="16">
        <f>SUM('Daten NWR AS'!E301)/100*$A$754</f>
        <v>0</v>
      </c>
      <c r="G754" s="16">
        <f>SUM('Daten NWR AS'!F301)/100*$A$754</f>
        <v>0</v>
      </c>
      <c r="H754" s="16">
        <f>SUM('Daten NWR AS'!G301)/100*$A$754</f>
        <v>0</v>
      </c>
      <c r="I754" s="16">
        <f>SUM('Daten NWR AS'!H301)/100*$A$754</f>
        <v>0</v>
      </c>
      <c r="J754" s="16">
        <f>SUM('Daten NWR AS'!I301)/100*$A$754</f>
        <v>0</v>
      </c>
      <c r="K754" s="16">
        <f>SUM('Daten NWR AS'!J301)/100*$A$754</f>
        <v>0</v>
      </c>
      <c r="L754" s="16">
        <f>SUM('Daten NWR AS'!K301)/100*$A$754</f>
        <v>0</v>
      </c>
      <c r="M754" s="16">
        <f>SUM('Daten NWR AS'!L301)/100*$A$754</f>
        <v>0</v>
      </c>
      <c r="N754" s="16">
        <f>SUM('Daten NWR AS'!M301)/100*$A$754</f>
        <v>0</v>
      </c>
      <c r="O754" s="16">
        <f>SUM('Daten NWR AS'!N301)/100*$A$754</f>
        <v>0</v>
      </c>
      <c r="P754" s="16">
        <f>SUM('Daten NWR AS'!O301)/100*$A$754</f>
        <v>0</v>
      </c>
      <c r="Q754" s="16">
        <f>SUM('Daten NWR AS'!P301)/100*$A$754</f>
        <v>0</v>
      </c>
      <c r="R754" s="16">
        <f>SUM('Daten NWR AS'!Q301)/100*$A$754</f>
        <v>0</v>
      </c>
      <c r="S754" s="16">
        <f>SUM('Daten NWR AS'!R301)/100*$A$754</f>
        <v>0</v>
      </c>
      <c r="T754" s="16">
        <f>SUM('Daten NWR AS'!S301)/100*$A$754</f>
        <v>0</v>
      </c>
      <c r="U754" s="16">
        <f>SUM('Daten NWR AS'!T301)/100*$A$754</f>
        <v>0</v>
      </c>
      <c r="V754" s="16">
        <f>SUM('Daten NWR AS'!U301)/100*$A$754</f>
        <v>0</v>
      </c>
      <c r="W754" s="16">
        <f>SUM('Daten NWR AS'!V301)/100*$A$754</f>
        <v>0</v>
      </c>
      <c r="X754" s="16">
        <f>SUM('Daten NWR AS'!W301)/100*$A$754</f>
        <v>0</v>
      </c>
    </row>
    <row r="755" spans="1:24" x14ac:dyDescent="0.25">
      <c r="A755" s="25">
        <v>0</v>
      </c>
      <c r="B755" s="70" t="str">
        <f>'Daten NWR AS'!A302</f>
        <v>Milchgetränke-Soja</v>
      </c>
      <c r="C755" s="79" t="str">
        <f>'Daten NWR AS'!B302</f>
        <v>Sojadrink/Sojadrinkprodukte</v>
      </c>
      <c r="D755" s="16">
        <f>SUM('Daten NWR AS'!C302)/100*$A$755</f>
        <v>0</v>
      </c>
      <c r="E755" s="16">
        <f>SUM('Daten NWR AS'!D302)/100*$A$755</f>
        <v>0</v>
      </c>
      <c r="F755" s="16">
        <f>SUM('Daten NWR AS'!E302)/100*$A$755</f>
        <v>0</v>
      </c>
      <c r="G755" s="16">
        <f>SUM('Daten NWR AS'!F302)/100*$A$755</f>
        <v>0</v>
      </c>
      <c r="H755" s="16">
        <f>SUM('Daten NWR AS'!G302)/100*$A$755</f>
        <v>0</v>
      </c>
      <c r="I755" s="16">
        <f>SUM('Daten NWR AS'!H302)/100*$A$755</f>
        <v>0</v>
      </c>
      <c r="J755" s="16">
        <f>SUM('Daten NWR AS'!I302)/100*$A$755</f>
        <v>0</v>
      </c>
      <c r="K755" s="16">
        <f>SUM('Daten NWR AS'!J302)/100*$A$755</f>
        <v>0</v>
      </c>
      <c r="L755" s="16">
        <f>SUM('Daten NWR AS'!K302)/100*$A$755</f>
        <v>0</v>
      </c>
      <c r="M755" s="16">
        <f>SUM('Daten NWR AS'!L302)/100*$A$755</f>
        <v>0</v>
      </c>
      <c r="N755" s="16">
        <f>SUM('Daten NWR AS'!M302)/100*$A$755</f>
        <v>0</v>
      </c>
      <c r="O755" s="16">
        <f>SUM('Daten NWR AS'!N302)/100*$A$755</f>
        <v>0</v>
      </c>
      <c r="P755" s="16">
        <f>SUM('Daten NWR AS'!O302)/100*$A$755</f>
        <v>0</v>
      </c>
      <c r="Q755" s="16">
        <f>SUM('Daten NWR AS'!P302)/100*$A$755</f>
        <v>0</v>
      </c>
      <c r="R755" s="16">
        <f>SUM('Daten NWR AS'!Q302)/100*$A$755</f>
        <v>0</v>
      </c>
      <c r="S755" s="16">
        <f>SUM('Daten NWR AS'!R302)/100*$A$755</f>
        <v>0</v>
      </c>
      <c r="T755" s="16">
        <f>SUM('Daten NWR AS'!S302)/100*$A$755</f>
        <v>0</v>
      </c>
      <c r="U755" s="16">
        <f>SUM('Daten NWR AS'!T302)/100*$A$755</f>
        <v>0</v>
      </c>
      <c r="V755" s="16">
        <f>SUM('Daten NWR AS'!U302)/100*$A$755</f>
        <v>0</v>
      </c>
      <c r="W755" s="16">
        <f>SUM('Daten NWR AS'!V302)/100*$A$755</f>
        <v>0</v>
      </c>
      <c r="X755" s="16">
        <f>SUM('Daten NWR AS'!W302)/100*$A$755</f>
        <v>0</v>
      </c>
    </row>
    <row r="756" spans="1:24" x14ac:dyDescent="0.25">
      <c r="A756" s="25">
        <v>0</v>
      </c>
      <c r="B756" s="70" t="str">
        <f>'Daten NWR AS'!A303</f>
        <v>Milchgetränke-Stute</v>
      </c>
      <c r="C756" s="79" t="str">
        <f>'Daten NWR AS'!B303</f>
        <v>Stutenmilch</v>
      </c>
      <c r="D756" s="16">
        <f>SUM('Daten NWR AS'!C303)/100*$A$756</f>
        <v>0</v>
      </c>
      <c r="E756" s="16">
        <f>SUM('Daten NWR AS'!D303)/100*$A$756</f>
        <v>0</v>
      </c>
      <c r="F756" s="16">
        <f>SUM('Daten NWR AS'!E303)/100*$A$756</f>
        <v>0</v>
      </c>
      <c r="G756" s="16">
        <f>SUM('Daten NWR AS'!F303)/100*$A$756</f>
        <v>0</v>
      </c>
      <c r="H756" s="16">
        <f>SUM('Daten NWR AS'!G303)/100*$A$756</f>
        <v>0</v>
      </c>
      <c r="I756" s="16">
        <f>SUM('Daten NWR AS'!H303)/100*$A$756</f>
        <v>0</v>
      </c>
      <c r="J756" s="16">
        <f>SUM('Daten NWR AS'!I303)/100*$A$756</f>
        <v>0</v>
      </c>
      <c r="K756" s="16">
        <f>SUM('Daten NWR AS'!J303)/100*$A$756</f>
        <v>0</v>
      </c>
      <c r="L756" s="16">
        <f>SUM('Daten NWR AS'!K303)/100*$A$756</f>
        <v>0</v>
      </c>
      <c r="M756" s="16">
        <f>SUM('Daten NWR AS'!L303)/100*$A$756</f>
        <v>0</v>
      </c>
      <c r="N756" s="16">
        <f>SUM('Daten NWR AS'!M303)/100*$A$756</f>
        <v>0</v>
      </c>
      <c r="O756" s="16">
        <f>SUM('Daten NWR AS'!N303)/100*$A$756</f>
        <v>0</v>
      </c>
      <c r="P756" s="16">
        <f>SUM('Daten NWR AS'!O303)/100*$A$756</f>
        <v>0</v>
      </c>
      <c r="Q756" s="16">
        <f>SUM('Daten NWR AS'!P303)/100*$A$756</f>
        <v>0</v>
      </c>
      <c r="R756" s="16">
        <f>SUM('Daten NWR AS'!Q303)/100*$A$756</f>
        <v>0</v>
      </c>
      <c r="S756" s="16">
        <f>SUM('Daten NWR AS'!R303)/100*$A$756</f>
        <v>0</v>
      </c>
      <c r="T756" s="16">
        <f>SUM('Daten NWR AS'!S303)/100*$A$756</f>
        <v>0</v>
      </c>
      <c r="U756" s="16">
        <f>SUM('Daten NWR AS'!T303)/100*$A$756</f>
        <v>0</v>
      </c>
      <c r="V756" s="16">
        <f>SUM('Daten NWR AS'!U303)/100*$A$756</f>
        <v>0</v>
      </c>
      <c r="W756" s="16">
        <f>SUM('Daten NWR AS'!V303)/100*$A$756</f>
        <v>0</v>
      </c>
      <c r="X756" s="16">
        <f>SUM('Daten NWR AS'!W303)/100*$A$756</f>
        <v>0</v>
      </c>
    </row>
    <row r="757" spans="1:24" x14ac:dyDescent="0.25">
      <c r="A757" s="25">
        <v>0</v>
      </c>
      <c r="B757" s="70" t="str">
        <f>'Daten NWR AS'!A304</f>
        <v>Milch-Hafer</v>
      </c>
      <c r="C757" s="79" t="str">
        <f>'Daten NWR AS'!B304</f>
        <v>Haferdrink</v>
      </c>
      <c r="D757" s="16">
        <f>SUM('Daten NWR AS'!C304)/100*$A$757</f>
        <v>0</v>
      </c>
      <c r="E757" s="16">
        <f>SUM('Daten NWR AS'!D304)/100*$A$757</f>
        <v>0</v>
      </c>
      <c r="F757" s="16">
        <f>SUM('Daten NWR AS'!E304)/100*$A$757</f>
        <v>0</v>
      </c>
      <c r="G757" s="16">
        <f>SUM('Daten NWR AS'!F304)/100*$A$757</f>
        <v>0</v>
      </c>
      <c r="H757" s="16">
        <f>SUM('Daten NWR AS'!G304)/100*$A$757</f>
        <v>0</v>
      </c>
      <c r="I757" s="16">
        <f>SUM('Daten NWR AS'!H304)/100*$A$757</f>
        <v>0</v>
      </c>
      <c r="J757" s="16">
        <f>SUM('Daten NWR AS'!I304)/100*$A$757</f>
        <v>0</v>
      </c>
      <c r="K757" s="16">
        <f>SUM('Daten NWR AS'!J304)/100*$A$757</f>
        <v>0</v>
      </c>
      <c r="L757" s="16">
        <f>SUM('Daten NWR AS'!K304)/100*$A$757</f>
        <v>0</v>
      </c>
      <c r="M757" s="16">
        <f>SUM('Daten NWR AS'!L304)/100*$A$757</f>
        <v>0</v>
      </c>
      <c r="N757" s="16">
        <f>SUM('Daten NWR AS'!M304)/100*$A$757</f>
        <v>0</v>
      </c>
      <c r="O757" s="16">
        <f>SUM('Daten NWR AS'!N304)/100*$A$757</f>
        <v>0</v>
      </c>
      <c r="P757" s="16">
        <f>SUM('Daten NWR AS'!O304)/100*$A$757</f>
        <v>0</v>
      </c>
      <c r="Q757" s="16">
        <f>SUM('Daten NWR AS'!P304)/100*$A$757</f>
        <v>0</v>
      </c>
      <c r="R757" s="16">
        <f>SUM('Daten NWR AS'!Q304)/100*$A$757</f>
        <v>0</v>
      </c>
      <c r="S757" s="16">
        <f>SUM('Daten NWR AS'!R304)/100*$A$757</f>
        <v>0</v>
      </c>
      <c r="T757" s="16">
        <f>SUM('Daten NWR AS'!S304)/100*$A$757</f>
        <v>0</v>
      </c>
      <c r="U757" s="16">
        <f>SUM('Daten NWR AS'!T304)/100*$A$757</f>
        <v>0</v>
      </c>
      <c r="V757" s="16">
        <f>SUM('Daten NWR AS'!U304)/100*$A$757</f>
        <v>0</v>
      </c>
      <c r="W757" s="16">
        <f>SUM('Daten NWR AS'!V304)/100*$A$757</f>
        <v>0</v>
      </c>
      <c r="X757" s="16">
        <f>SUM('Daten NWR AS'!W304)/100*$A$757</f>
        <v>0</v>
      </c>
    </row>
    <row r="758" spans="1:24" x14ac:dyDescent="0.25">
      <c r="A758" s="25">
        <v>0</v>
      </c>
      <c r="B758" s="70" t="str">
        <f>'Daten NWR AS'!A305</f>
        <v>Milch-Kokosnuss</v>
      </c>
      <c r="C758" s="79" t="str">
        <f>'Daten NWR AS'!B305</f>
        <v>Kokosnussmilch 60% Kokosanteil</v>
      </c>
      <c r="D758" s="16">
        <f>SUM('Daten NWR AS'!C305)/100*$A$758</f>
        <v>0</v>
      </c>
      <c r="E758" s="16">
        <f>SUM('Daten NWR AS'!D305)/100*$A$758</f>
        <v>0</v>
      </c>
      <c r="F758" s="16">
        <f>SUM('Daten NWR AS'!E305)/100*$A$758</f>
        <v>0</v>
      </c>
      <c r="G758" s="16">
        <f>SUM('Daten NWR AS'!F305)/100*$A$758</f>
        <v>0</v>
      </c>
      <c r="H758" s="16">
        <f>SUM('Daten NWR AS'!G305)/100*$A$758</f>
        <v>0</v>
      </c>
      <c r="I758" s="16">
        <f>SUM('Daten NWR AS'!H305)/100*$A$758</f>
        <v>0</v>
      </c>
      <c r="J758" s="16">
        <f>SUM('Daten NWR AS'!I305)/100*$A$758</f>
        <v>0</v>
      </c>
      <c r="K758" s="16">
        <f>SUM('Daten NWR AS'!J305)/100*$A$758</f>
        <v>0</v>
      </c>
      <c r="L758" s="16">
        <f>SUM('Daten NWR AS'!K305)/100*$A$758</f>
        <v>0</v>
      </c>
      <c r="M758" s="16">
        <f>SUM('Daten NWR AS'!L305)/100*$A$758</f>
        <v>0</v>
      </c>
      <c r="N758" s="16">
        <f>SUM('Daten NWR AS'!M305)/100*$A$758</f>
        <v>0</v>
      </c>
      <c r="O758" s="16">
        <f>SUM('Daten NWR AS'!N305)/100*$A$758</f>
        <v>0</v>
      </c>
      <c r="P758" s="16">
        <f>SUM('Daten NWR AS'!O305)/100*$A$758</f>
        <v>0</v>
      </c>
      <c r="Q758" s="16">
        <f>SUM('Daten NWR AS'!P305)/100*$A$758</f>
        <v>0</v>
      </c>
      <c r="R758" s="16">
        <f>SUM('Daten NWR AS'!Q305)/100*$A$758</f>
        <v>0</v>
      </c>
      <c r="S758" s="16">
        <f>SUM('Daten NWR AS'!R305)/100*$A$758</f>
        <v>0</v>
      </c>
      <c r="T758" s="16">
        <f>SUM('Daten NWR AS'!S305)/100*$A$758</f>
        <v>0</v>
      </c>
      <c r="U758" s="16">
        <f>SUM('Daten NWR AS'!T305)/100*$A$758</f>
        <v>0</v>
      </c>
      <c r="V758" s="16">
        <f>SUM('Daten NWR AS'!U305)/100*$A$758</f>
        <v>0</v>
      </c>
      <c r="W758" s="16">
        <f>SUM('Daten NWR AS'!V305)/100*$A$758</f>
        <v>0</v>
      </c>
      <c r="X758" s="16">
        <f>SUM('Daten NWR AS'!W305)/100*$A$758</f>
        <v>0</v>
      </c>
    </row>
    <row r="759" spans="1:24" x14ac:dyDescent="0.25">
      <c r="A759" s="25">
        <v>0</v>
      </c>
      <c r="B759" s="70" t="str">
        <f>'Daten NWR AS'!A306</f>
        <v>Milch-Mandel</v>
      </c>
      <c r="C759" s="79" t="str">
        <f>'Daten NWR AS'!B306</f>
        <v>Mandeldrink ungesüsst</v>
      </c>
      <c r="D759" s="16">
        <f>SUM('Daten NWR AS'!C306)/100*$A$759</f>
        <v>0</v>
      </c>
      <c r="E759" s="16">
        <f>SUM('Daten NWR AS'!D306)/100*$A$759</f>
        <v>0</v>
      </c>
      <c r="F759" s="16">
        <f>SUM('Daten NWR AS'!E306)/100*$A$759</f>
        <v>0</v>
      </c>
      <c r="G759" s="16">
        <f>SUM('Daten NWR AS'!F306)/100*$A$759</f>
        <v>0</v>
      </c>
      <c r="H759" s="16">
        <f>SUM('Daten NWR AS'!G306)/100*$A$759</f>
        <v>0</v>
      </c>
      <c r="I759" s="16">
        <f>SUM('Daten NWR AS'!H306)/100*$A$759</f>
        <v>0</v>
      </c>
      <c r="J759" s="16">
        <f>SUM('Daten NWR AS'!I306)/100*$A$759</f>
        <v>0</v>
      </c>
      <c r="K759" s="16">
        <f>SUM('Daten NWR AS'!J306)/100*$A$759</f>
        <v>0</v>
      </c>
      <c r="L759" s="16">
        <f>SUM('Daten NWR AS'!K306)/100*$A$759</f>
        <v>0</v>
      </c>
      <c r="M759" s="16">
        <f>SUM('Daten NWR AS'!L306)/100*$A$759</f>
        <v>0</v>
      </c>
      <c r="N759" s="16">
        <f>SUM('Daten NWR AS'!M306)/100*$A$759</f>
        <v>0</v>
      </c>
      <c r="O759" s="16">
        <f>SUM('Daten NWR AS'!N306)/100*$A$759</f>
        <v>0</v>
      </c>
      <c r="P759" s="16">
        <f>SUM('Daten NWR AS'!O306)/100*$A$759</f>
        <v>0</v>
      </c>
      <c r="Q759" s="16">
        <f>SUM('Daten NWR AS'!P306)/100*$A$759</f>
        <v>0</v>
      </c>
      <c r="R759" s="16">
        <f>SUM('Daten NWR AS'!Q306)/100*$A$759</f>
        <v>0</v>
      </c>
      <c r="S759" s="16">
        <f>SUM('Daten NWR AS'!R306)/100*$A$759</f>
        <v>0</v>
      </c>
      <c r="T759" s="16">
        <f>SUM('Daten NWR AS'!S306)/100*$A$759</f>
        <v>0</v>
      </c>
      <c r="U759" s="16">
        <f>SUM('Daten NWR AS'!T306)/100*$A$759</f>
        <v>0</v>
      </c>
      <c r="V759" s="16">
        <f>SUM('Daten NWR AS'!U306)/100*$A$759</f>
        <v>0</v>
      </c>
      <c r="W759" s="16">
        <f>SUM('Daten NWR AS'!V306)/100*$A$759</f>
        <v>0</v>
      </c>
      <c r="X759" s="16">
        <f>SUM('Daten NWR AS'!W306)/100*$A$759</f>
        <v>0</v>
      </c>
    </row>
    <row r="760" spans="1:24" x14ac:dyDescent="0.25">
      <c r="A760" s="25">
        <v>0</v>
      </c>
      <c r="B760" s="70" t="str">
        <f>'Daten NWR AS'!A307</f>
        <v>Milch-Milcherzeugnisse-Schaf</v>
      </c>
      <c r="C760" s="79" t="str">
        <f>'Daten NWR AS'!B307</f>
        <v>Feta</v>
      </c>
      <c r="D760" s="16">
        <f>SUM('Daten NWR AS'!C307)/100*$A$760</f>
        <v>0</v>
      </c>
      <c r="E760" s="16">
        <f>SUM('Daten NWR AS'!D307)/100*$A$760</f>
        <v>0</v>
      </c>
      <c r="F760" s="16">
        <f>SUM('Daten NWR AS'!E307)/100*$A$760</f>
        <v>0</v>
      </c>
      <c r="G760" s="16">
        <f>SUM('Daten NWR AS'!F307)/100*$A$760</f>
        <v>0</v>
      </c>
      <c r="H760" s="16">
        <f>SUM('Daten NWR AS'!G307)/100*$A$760</f>
        <v>0</v>
      </c>
      <c r="I760" s="16">
        <f>SUM('Daten NWR AS'!H307)/100*$A$760</f>
        <v>0</v>
      </c>
      <c r="J760" s="16">
        <f>SUM('Daten NWR AS'!I307)/100*$A$760</f>
        <v>0</v>
      </c>
      <c r="K760" s="16">
        <f>SUM('Daten NWR AS'!J307)/100*$A$760</f>
        <v>0</v>
      </c>
      <c r="L760" s="16">
        <f>SUM('Daten NWR AS'!K307)/100*$A$760</f>
        <v>0</v>
      </c>
      <c r="M760" s="16">
        <f>SUM('Daten NWR AS'!L307)/100*$A$760</f>
        <v>0</v>
      </c>
      <c r="N760" s="16">
        <f>SUM('Daten NWR AS'!M307)/100*$A$760</f>
        <v>0</v>
      </c>
      <c r="O760" s="16">
        <f>SUM('Daten NWR AS'!N307)/100*$A$760</f>
        <v>0</v>
      </c>
      <c r="P760" s="16">
        <f>SUM('Daten NWR AS'!O307)/100*$A$760</f>
        <v>0</v>
      </c>
      <c r="Q760" s="16">
        <f>SUM('Daten NWR AS'!P307)/100*$A$760</f>
        <v>0</v>
      </c>
      <c r="R760" s="16">
        <f>SUM('Daten NWR AS'!Q307)/100*$A$760</f>
        <v>0</v>
      </c>
      <c r="S760" s="16">
        <f>SUM('Daten NWR AS'!R307)/100*$A$760</f>
        <v>0</v>
      </c>
      <c r="T760" s="16">
        <f>SUM('Daten NWR AS'!S307)/100*$A$760</f>
        <v>0</v>
      </c>
      <c r="U760" s="16">
        <f>SUM('Daten NWR AS'!T307)/100*$A$760</f>
        <v>0</v>
      </c>
      <c r="V760" s="16">
        <f>SUM('Daten NWR AS'!U307)/100*$A$760</f>
        <v>0</v>
      </c>
      <c r="W760" s="16">
        <f>SUM('Daten NWR AS'!V307)/100*$A$760</f>
        <v>0</v>
      </c>
      <c r="X760" s="16">
        <f>SUM('Daten NWR AS'!W307)/100*$A$760</f>
        <v>0</v>
      </c>
    </row>
    <row r="761" spans="1:24" x14ac:dyDescent="0.25">
      <c r="A761" s="25">
        <v>0</v>
      </c>
      <c r="B761" s="70" t="str">
        <f>'Daten NWR AS'!A308</f>
        <v>Milch-Milcherzeugnisse-Schaf</v>
      </c>
      <c r="C761" s="79" t="str">
        <f>'Daten NWR AS'!B308</f>
        <v>Roquefort</v>
      </c>
      <c r="D761" s="16">
        <f>SUM('Daten NWR AS'!C308)/100*$A$761</f>
        <v>0</v>
      </c>
      <c r="E761" s="16">
        <f>SUM('Daten NWR AS'!D308)/100*$A$761</f>
        <v>0</v>
      </c>
      <c r="F761" s="16">
        <f>SUM('Daten NWR AS'!E308)/100*$A$761</f>
        <v>0</v>
      </c>
      <c r="G761" s="16">
        <f>SUM('Daten NWR AS'!F308)/100*$A$761</f>
        <v>0</v>
      </c>
      <c r="H761" s="16">
        <f>SUM('Daten NWR AS'!G308)/100*$A$761</f>
        <v>0</v>
      </c>
      <c r="I761" s="16">
        <f>SUM('Daten NWR AS'!H308)/100*$A$761</f>
        <v>0</v>
      </c>
      <c r="J761" s="16">
        <f>SUM('Daten NWR AS'!I308)/100*$A$761</f>
        <v>0</v>
      </c>
      <c r="K761" s="16">
        <f>SUM('Daten NWR AS'!J308)/100*$A$761</f>
        <v>0</v>
      </c>
      <c r="L761" s="16">
        <f>SUM('Daten NWR AS'!K308)/100*$A$761</f>
        <v>0</v>
      </c>
      <c r="M761" s="16">
        <f>SUM('Daten NWR AS'!L308)/100*$A$761</f>
        <v>0</v>
      </c>
      <c r="N761" s="16">
        <f>SUM('Daten NWR AS'!M308)/100*$A$761</f>
        <v>0</v>
      </c>
      <c r="O761" s="16">
        <f>SUM('Daten NWR AS'!N308)/100*$A$761</f>
        <v>0</v>
      </c>
      <c r="P761" s="16">
        <f>SUM('Daten NWR AS'!O308)/100*$A$761</f>
        <v>0</v>
      </c>
      <c r="Q761" s="16">
        <f>SUM('Daten NWR AS'!P308)/100*$A$761</f>
        <v>0</v>
      </c>
      <c r="R761" s="16">
        <f>SUM('Daten NWR AS'!Q308)/100*$A$761</f>
        <v>0</v>
      </c>
      <c r="S761" s="16">
        <f>SUM('Daten NWR AS'!R308)/100*$A$761</f>
        <v>0</v>
      </c>
      <c r="T761" s="16">
        <f>SUM('Daten NWR AS'!S308)/100*$A$761</f>
        <v>0</v>
      </c>
      <c r="U761" s="16">
        <f>SUM('Daten NWR AS'!T308)/100*$A$761</f>
        <v>0</v>
      </c>
      <c r="V761" s="16">
        <f>SUM('Daten NWR AS'!U308)/100*$A$761</f>
        <v>0</v>
      </c>
      <c r="W761" s="16">
        <f>SUM('Daten NWR AS'!V308)/100*$A$761</f>
        <v>0</v>
      </c>
      <c r="X761" s="16">
        <f>SUM('Daten NWR AS'!W308)/100*$A$761</f>
        <v>0</v>
      </c>
    </row>
    <row r="762" spans="1:24" x14ac:dyDescent="0.25">
      <c r="A762" s="25">
        <v>0</v>
      </c>
      <c r="B762" s="70" t="str">
        <f>'Daten NWR AS'!A309</f>
        <v>Milch-Milcherzeugnisse-Schaf</v>
      </c>
      <c r="C762" s="79" t="str">
        <f>'Daten NWR AS'!B309</f>
        <v>Schafsjoghurt</v>
      </c>
      <c r="D762" s="16">
        <f>SUM('Daten NWR AS'!C309)/100*$A$762</f>
        <v>0</v>
      </c>
      <c r="E762" s="16">
        <f>SUM('Daten NWR AS'!D309)/100*$A$762</f>
        <v>0</v>
      </c>
      <c r="F762" s="16">
        <f>SUM('Daten NWR AS'!E309)/100*$A$762</f>
        <v>0</v>
      </c>
      <c r="G762" s="16">
        <f>SUM('Daten NWR AS'!F309)/100*$A$762</f>
        <v>0</v>
      </c>
      <c r="H762" s="16">
        <f>SUM('Daten NWR AS'!G309)/100*$A$762</f>
        <v>0</v>
      </c>
      <c r="I762" s="16">
        <f>SUM('Daten NWR AS'!H309)/100*$A$762</f>
        <v>0</v>
      </c>
      <c r="J762" s="16">
        <f>SUM('Daten NWR AS'!I309)/100*$A$762</f>
        <v>0</v>
      </c>
      <c r="K762" s="16">
        <f>SUM('Daten NWR AS'!J309)/100*$A$762</f>
        <v>0</v>
      </c>
      <c r="L762" s="16">
        <f>SUM('Daten NWR AS'!K309)/100*$A$762</f>
        <v>0</v>
      </c>
      <c r="M762" s="16">
        <f>SUM('Daten NWR AS'!L309)/100*$A$762</f>
        <v>0</v>
      </c>
      <c r="N762" s="16">
        <f>SUM('Daten NWR AS'!M309)/100*$A$762</f>
        <v>0</v>
      </c>
      <c r="O762" s="16">
        <f>SUM('Daten NWR AS'!N309)/100*$A$762</f>
        <v>0</v>
      </c>
      <c r="P762" s="16">
        <f>SUM('Daten NWR AS'!O309)/100*$A$762</f>
        <v>0</v>
      </c>
      <c r="Q762" s="16">
        <f>SUM('Daten NWR AS'!P309)/100*$A$762</f>
        <v>0</v>
      </c>
      <c r="R762" s="16">
        <f>SUM('Daten NWR AS'!Q309)/100*$A$762</f>
        <v>0</v>
      </c>
      <c r="S762" s="16">
        <f>SUM('Daten NWR AS'!R309)/100*$A$762</f>
        <v>0</v>
      </c>
      <c r="T762" s="16">
        <f>SUM('Daten NWR AS'!S309)/100*$A$762</f>
        <v>0</v>
      </c>
      <c r="U762" s="16">
        <f>SUM('Daten NWR AS'!T309)/100*$A$762</f>
        <v>0</v>
      </c>
      <c r="V762" s="16">
        <f>SUM('Daten NWR AS'!U309)/100*$A$762</f>
        <v>0</v>
      </c>
      <c r="W762" s="16">
        <f>SUM('Daten NWR AS'!V309)/100*$A$762</f>
        <v>0</v>
      </c>
      <c r="X762" s="16">
        <f>SUM('Daten NWR AS'!W309)/100*$A$762</f>
        <v>0</v>
      </c>
    </row>
    <row r="763" spans="1:24" x14ac:dyDescent="0.25">
      <c r="A763" s="25">
        <v>0</v>
      </c>
      <c r="B763" s="70" t="str">
        <f>'Daten NWR AS'!A310</f>
        <v>Milch-Milcherzeugnisse-Schaf</v>
      </c>
      <c r="C763" s="79" t="str">
        <f>'Daten NWR AS'!B310</f>
        <v>Schafskäse</v>
      </c>
      <c r="D763" s="16">
        <f>SUM('Daten NWR AS'!C310)/100*$A$763</f>
        <v>0</v>
      </c>
      <c r="E763" s="16">
        <f>SUM('Daten NWR AS'!D310)/100*$A$763</f>
        <v>0</v>
      </c>
      <c r="F763" s="16">
        <f>SUM('Daten NWR AS'!E310)/100*$A$763</f>
        <v>0</v>
      </c>
      <c r="G763" s="16">
        <f>SUM('Daten NWR AS'!F310)/100*$A$763</f>
        <v>0</v>
      </c>
      <c r="H763" s="16">
        <f>SUM('Daten NWR AS'!G310)/100*$A$763</f>
        <v>0</v>
      </c>
      <c r="I763" s="16">
        <f>SUM('Daten NWR AS'!H310)/100*$A$763</f>
        <v>0</v>
      </c>
      <c r="J763" s="16">
        <f>SUM('Daten NWR AS'!I310)/100*$A$763</f>
        <v>0</v>
      </c>
      <c r="K763" s="16">
        <f>SUM('Daten NWR AS'!J310)/100*$A$763</f>
        <v>0</v>
      </c>
      <c r="L763" s="16">
        <f>SUM('Daten NWR AS'!K310)/100*$A$763</f>
        <v>0</v>
      </c>
      <c r="M763" s="16">
        <f>SUM('Daten NWR AS'!L310)/100*$A$763</f>
        <v>0</v>
      </c>
      <c r="N763" s="16">
        <f>SUM('Daten NWR AS'!M310)/100*$A$763</f>
        <v>0</v>
      </c>
      <c r="O763" s="16">
        <f>SUM('Daten NWR AS'!N310)/100*$A$763</f>
        <v>0</v>
      </c>
      <c r="P763" s="16">
        <f>SUM('Daten NWR AS'!O310)/100*$A$763</f>
        <v>0</v>
      </c>
      <c r="Q763" s="16">
        <f>SUM('Daten NWR AS'!P310)/100*$A$763</f>
        <v>0</v>
      </c>
      <c r="R763" s="16">
        <f>SUM('Daten NWR AS'!Q310)/100*$A$763</f>
        <v>0</v>
      </c>
      <c r="S763" s="16">
        <f>SUM('Daten NWR AS'!R310)/100*$A$763</f>
        <v>0</v>
      </c>
      <c r="T763" s="16">
        <f>SUM('Daten NWR AS'!S310)/100*$A$763</f>
        <v>0</v>
      </c>
      <c r="U763" s="16">
        <f>SUM('Daten NWR AS'!T310)/100*$A$763</f>
        <v>0</v>
      </c>
      <c r="V763" s="16">
        <f>SUM('Daten NWR AS'!U310)/100*$A$763</f>
        <v>0</v>
      </c>
      <c r="W763" s="16">
        <f>SUM('Daten NWR AS'!V310)/100*$A$763</f>
        <v>0</v>
      </c>
      <c r="X763" s="16">
        <f>SUM('Daten NWR AS'!W310)/100*$A$763</f>
        <v>0</v>
      </c>
    </row>
    <row r="764" spans="1:24" x14ac:dyDescent="0.25">
      <c r="A764" s="25">
        <v>0</v>
      </c>
      <c r="B764" s="70" t="str">
        <f>'Daten NWR AS'!A311</f>
        <v>Milch-Milcherzeugnisse-Schaf</v>
      </c>
      <c r="C764" s="79" t="str">
        <f>'Daten NWR AS'!B311</f>
        <v>Schafsmilch</v>
      </c>
      <c r="D764" s="16">
        <f>SUM('Daten NWR AS'!C311)/100*$A$764</f>
        <v>0</v>
      </c>
      <c r="E764" s="16">
        <f>SUM('Daten NWR AS'!D311)/100*$A$764</f>
        <v>0</v>
      </c>
      <c r="F764" s="16">
        <f>SUM('Daten NWR AS'!E311)/100*$A$764</f>
        <v>0</v>
      </c>
      <c r="G764" s="16">
        <f>SUM('Daten NWR AS'!F311)/100*$A$764</f>
        <v>0</v>
      </c>
      <c r="H764" s="16">
        <f>SUM('Daten NWR AS'!G311)/100*$A$764</f>
        <v>0</v>
      </c>
      <c r="I764" s="16">
        <f>SUM('Daten NWR AS'!H311)/100*$A$764</f>
        <v>0</v>
      </c>
      <c r="J764" s="16">
        <f>SUM('Daten NWR AS'!I311)/100*$A$764</f>
        <v>0</v>
      </c>
      <c r="K764" s="16">
        <f>SUM('Daten NWR AS'!J311)/100*$A$764</f>
        <v>0</v>
      </c>
      <c r="L764" s="16">
        <f>SUM('Daten NWR AS'!K311)/100*$A$764</f>
        <v>0</v>
      </c>
      <c r="M764" s="16">
        <f>SUM('Daten NWR AS'!L311)/100*$A$764</f>
        <v>0</v>
      </c>
      <c r="N764" s="16">
        <f>SUM('Daten NWR AS'!M311)/100*$A$764</f>
        <v>0</v>
      </c>
      <c r="O764" s="16">
        <f>SUM('Daten NWR AS'!N311)/100*$A$764</f>
        <v>0</v>
      </c>
      <c r="P764" s="16">
        <f>SUM('Daten NWR AS'!O311)/100*$A$764</f>
        <v>0</v>
      </c>
      <c r="Q764" s="16">
        <f>SUM('Daten NWR AS'!P311)/100*$A$764</f>
        <v>0</v>
      </c>
      <c r="R764" s="16">
        <f>SUM('Daten NWR AS'!Q311)/100*$A$764</f>
        <v>0</v>
      </c>
      <c r="S764" s="16">
        <f>SUM('Daten NWR AS'!R311)/100*$A$764</f>
        <v>0</v>
      </c>
      <c r="T764" s="16">
        <f>SUM('Daten NWR AS'!S311)/100*$A$764</f>
        <v>0</v>
      </c>
      <c r="U764" s="16">
        <f>SUM('Daten NWR AS'!T311)/100*$A$764</f>
        <v>0</v>
      </c>
      <c r="V764" s="16">
        <f>SUM('Daten NWR AS'!U311)/100*$A$764</f>
        <v>0</v>
      </c>
      <c r="W764" s="16">
        <f>SUM('Daten NWR AS'!V311)/100*$A$764</f>
        <v>0</v>
      </c>
      <c r="X764" s="16">
        <f>SUM('Daten NWR AS'!W311)/100*$A$764</f>
        <v>0</v>
      </c>
    </row>
    <row r="765" spans="1:24" x14ac:dyDescent="0.25">
      <c r="A765" s="25">
        <v>0</v>
      </c>
      <c r="B765" s="70" t="str">
        <f>'Daten NWR AS'!A312</f>
        <v>Milch-Milcherzeugnisse-Ziege</v>
      </c>
      <c r="C765" s="79" t="str">
        <f>'Daten NWR AS'!B312</f>
        <v>Bergkäse aus Ziegenmilch Vollfettstufe</v>
      </c>
      <c r="D765" s="16">
        <f>SUM('Daten NWR AS'!C312)/100*$A$765</f>
        <v>0</v>
      </c>
      <c r="E765" s="16">
        <f>SUM('Daten NWR AS'!D312)/100*$A$765</f>
        <v>0</v>
      </c>
      <c r="F765" s="16">
        <f>SUM('Daten NWR AS'!E312)/100*$A$765</f>
        <v>0</v>
      </c>
      <c r="G765" s="16">
        <f>SUM('Daten NWR AS'!F312)/100*$A$765</f>
        <v>0</v>
      </c>
      <c r="H765" s="16">
        <f>SUM('Daten NWR AS'!G312)/100*$A$765</f>
        <v>0</v>
      </c>
      <c r="I765" s="16">
        <f>SUM('Daten NWR AS'!H312)/100*$A$765</f>
        <v>0</v>
      </c>
      <c r="J765" s="16">
        <f>SUM('Daten NWR AS'!I312)/100*$A$765</f>
        <v>0</v>
      </c>
      <c r="K765" s="16">
        <f>SUM('Daten NWR AS'!J312)/100*$A$765</f>
        <v>0</v>
      </c>
      <c r="L765" s="16">
        <f>SUM('Daten NWR AS'!K312)/100*$A$765</f>
        <v>0</v>
      </c>
      <c r="M765" s="16">
        <f>SUM('Daten NWR AS'!L312)/100*$A$765</f>
        <v>0</v>
      </c>
      <c r="N765" s="16">
        <f>SUM('Daten NWR AS'!M312)/100*$A$765</f>
        <v>0</v>
      </c>
      <c r="O765" s="16">
        <f>SUM('Daten NWR AS'!N312)/100*$A$765</f>
        <v>0</v>
      </c>
      <c r="P765" s="16">
        <f>SUM('Daten NWR AS'!O312)/100*$A$765</f>
        <v>0</v>
      </c>
      <c r="Q765" s="16">
        <f>SUM('Daten NWR AS'!P312)/100*$A$765</f>
        <v>0</v>
      </c>
      <c r="R765" s="16">
        <f>SUM('Daten NWR AS'!Q312)/100*$A$765</f>
        <v>0</v>
      </c>
      <c r="S765" s="16">
        <f>SUM('Daten NWR AS'!R312)/100*$A$765</f>
        <v>0</v>
      </c>
      <c r="T765" s="16">
        <f>SUM('Daten NWR AS'!S312)/100*$A$765</f>
        <v>0</v>
      </c>
      <c r="U765" s="16">
        <f>SUM('Daten NWR AS'!T312)/100*$A$765</f>
        <v>0</v>
      </c>
      <c r="V765" s="16">
        <f>SUM('Daten NWR AS'!U312)/100*$A$765</f>
        <v>0</v>
      </c>
      <c r="W765" s="16">
        <f>SUM('Daten NWR AS'!V312)/100*$A$765</f>
        <v>0</v>
      </c>
      <c r="X765" s="16">
        <f>SUM('Daten NWR AS'!W312)/100*$A$765</f>
        <v>0</v>
      </c>
    </row>
    <row r="766" spans="1:24" x14ac:dyDescent="0.25">
      <c r="A766" s="25">
        <v>0</v>
      </c>
      <c r="B766" s="70" t="str">
        <f>'Daten NWR AS'!A313</f>
        <v>Milch-Milcherzeugnisse-Ziege</v>
      </c>
      <c r="C766" s="79" t="str">
        <f>'Daten NWR AS'!B313</f>
        <v>Frischkäse aus Ziegenmilch (20% Fett i. Tr.)</v>
      </c>
      <c r="D766" s="16">
        <f>SUM('Daten NWR AS'!C313)/100*$A$766</f>
        <v>0</v>
      </c>
      <c r="E766" s="16">
        <f>SUM('Daten NWR AS'!D313)/100*$A$766</f>
        <v>0</v>
      </c>
      <c r="F766" s="16">
        <f>SUM('Daten NWR AS'!E313)/100*$A$766</f>
        <v>0</v>
      </c>
      <c r="G766" s="16">
        <f>SUM('Daten NWR AS'!F313)/100*$A$766</f>
        <v>0</v>
      </c>
      <c r="H766" s="16">
        <f>SUM('Daten NWR AS'!G313)/100*$A$766</f>
        <v>0</v>
      </c>
      <c r="I766" s="16">
        <f>SUM('Daten NWR AS'!H313)/100*$A$766</f>
        <v>0</v>
      </c>
      <c r="J766" s="16">
        <f>SUM('Daten NWR AS'!I313)/100*$A$766</f>
        <v>0</v>
      </c>
      <c r="K766" s="16">
        <f>SUM('Daten NWR AS'!J313)/100*$A$766</f>
        <v>0</v>
      </c>
      <c r="L766" s="16">
        <f>SUM('Daten NWR AS'!K313)/100*$A$766</f>
        <v>0</v>
      </c>
      <c r="M766" s="16">
        <f>SUM('Daten NWR AS'!L313)/100*$A$766</f>
        <v>0</v>
      </c>
      <c r="N766" s="16">
        <f>SUM('Daten NWR AS'!M313)/100*$A$766</f>
        <v>0</v>
      </c>
      <c r="O766" s="16">
        <f>SUM('Daten NWR AS'!N313)/100*$A$766</f>
        <v>0</v>
      </c>
      <c r="P766" s="16">
        <f>SUM('Daten NWR AS'!O313)/100*$A$766</f>
        <v>0</v>
      </c>
      <c r="Q766" s="16">
        <f>SUM('Daten NWR AS'!P313)/100*$A$766</f>
        <v>0</v>
      </c>
      <c r="R766" s="16">
        <f>SUM('Daten NWR AS'!Q313)/100*$A$766</f>
        <v>0</v>
      </c>
      <c r="S766" s="16">
        <f>SUM('Daten NWR AS'!R313)/100*$A$766</f>
        <v>0</v>
      </c>
      <c r="T766" s="16">
        <f>SUM('Daten NWR AS'!S313)/100*$A$766</f>
        <v>0</v>
      </c>
      <c r="U766" s="16">
        <f>SUM('Daten NWR AS'!T313)/100*$A$766</f>
        <v>0</v>
      </c>
      <c r="V766" s="16">
        <f>SUM('Daten NWR AS'!U313)/100*$A$766</f>
        <v>0</v>
      </c>
      <c r="W766" s="16">
        <f>SUM('Daten NWR AS'!V313)/100*$A$766</f>
        <v>0</v>
      </c>
      <c r="X766" s="16">
        <f>SUM('Daten NWR AS'!W313)/100*$A$766</f>
        <v>0</v>
      </c>
    </row>
    <row r="767" spans="1:24" x14ac:dyDescent="0.25">
      <c r="A767" s="25">
        <v>0</v>
      </c>
      <c r="B767" s="70" t="str">
        <f>'Daten NWR AS'!A314</f>
        <v>Milch-Milcherzeugnisse-Ziege</v>
      </c>
      <c r="C767" s="79" t="str">
        <f>'Daten NWR AS'!B314</f>
        <v>Frischkäse aus Ziegenmilch (40% Fett i. Tr.)</v>
      </c>
      <c r="D767" s="16">
        <f>SUM('Daten NWR AS'!C314)/100*$A$767</f>
        <v>0</v>
      </c>
      <c r="E767" s="16">
        <f>SUM('Daten NWR AS'!D314)/100*$A$767</f>
        <v>0</v>
      </c>
      <c r="F767" s="16">
        <f>SUM('Daten NWR AS'!E314)/100*$A$767</f>
        <v>0</v>
      </c>
      <c r="G767" s="16">
        <f>SUM('Daten NWR AS'!F314)/100*$A$767</f>
        <v>0</v>
      </c>
      <c r="H767" s="16">
        <f>SUM('Daten NWR AS'!G314)/100*$A$767</f>
        <v>0</v>
      </c>
      <c r="I767" s="16">
        <f>SUM('Daten NWR AS'!H314)/100*$A$767</f>
        <v>0</v>
      </c>
      <c r="J767" s="16">
        <f>SUM('Daten NWR AS'!I314)/100*$A$767</f>
        <v>0</v>
      </c>
      <c r="K767" s="16">
        <f>SUM('Daten NWR AS'!J314)/100*$A$767</f>
        <v>0</v>
      </c>
      <c r="L767" s="16">
        <f>SUM('Daten NWR AS'!K314)/100*$A$767</f>
        <v>0</v>
      </c>
      <c r="M767" s="16">
        <f>SUM('Daten NWR AS'!L314)/100*$A$767</f>
        <v>0</v>
      </c>
      <c r="N767" s="16">
        <f>SUM('Daten NWR AS'!M314)/100*$A$767</f>
        <v>0</v>
      </c>
      <c r="O767" s="16">
        <f>SUM('Daten NWR AS'!N314)/100*$A$767</f>
        <v>0</v>
      </c>
      <c r="P767" s="16">
        <f>SUM('Daten NWR AS'!O314)/100*$A$767</f>
        <v>0</v>
      </c>
      <c r="Q767" s="16">
        <f>SUM('Daten NWR AS'!P314)/100*$A$767</f>
        <v>0</v>
      </c>
      <c r="R767" s="16">
        <f>SUM('Daten NWR AS'!Q314)/100*$A$767</f>
        <v>0</v>
      </c>
      <c r="S767" s="16">
        <f>SUM('Daten NWR AS'!R314)/100*$A$767</f>
        <v>0</v>
      </c>
      <c r="T767" s="16">
        <f>SUM('Daten NWR AS'!S314)/100*$A$767</f>
        <v>0</v>
      </c>
      <c r="U767" s="16">
        <f>SUM('Daten NWR AS'!T314)/100*$A$767</f>
        <v>0</v>
      </c>
      <c r="V767" s="16">
        <f>SUM('Daten NWR AS'!U314)/100*$A$767</f>
        <v>0</v>
      </c>
      <c r="W767" s="16">
        <f>SUM('Daten NWR AS'!V314)/100*$A$767</f>
        <v>0</v>
      </c>
      <c r="X767" s="16">
        <f>SUM('Daten NWR AS'!W314)/100*$A$767</f>
        <v>0</v>
      </c>
    </row>
    <row r="768" spans="1:24" x14ac:dyDescent="0.25">
      <c r="A768" s="25">
        <v>0</v>
      </c>
      <c r="B768" s="70" t="str">
        <f>'Daten NWR AS'!A315</f>
        <v>Milch-Milcherzeugnisse-Ziege</v>
      </c>
      <c r="C768" s="79" t="str">
        <f>'Daten NWR AS'!B315</f>
        <v>Frischkäse aus Ziegenmilch (45% Fett i. Tr.)</v>
      </c>
      <c r="D768" s="16">
        <f>SUM('Daten NWR AS'!C315)/100*$A$768</f>
        <v>0</v>
      </c>
      <c r="E768" s="16">
        <f>SUM('Daten NWR AS'!D315)/100*$A$768</f>
        <v>0</v>
      </c>
      <c r="F768" s="16">
        <f>SUM('Daten NWR AS'!E315)/100*$A$768</f>
        <v>0</v>
      </c>
      <c r="G768" s="16">
        <f>SUM('Daten NWR AS'!F315)/100*$A$768</f>
        <v>0</v>
      </c>
      <c r="H768" s="16">
        <f>SUM('Daten NWR AS'!G315)/100*$A$768</f>
        <v>0</v>
      </c>
      <c r="I768" s="16">
        <f>SUM('Daten NWR AS'!H315)/100*$A$768</f>
        <v>0</v>
      </c>
      <c r="J768" s="16">
        <f>SUM('Daten NWR AS'!I315)/100*$A$768</f>
        <v>0</v>
      </c>
      <c r="K768" s="16">
        <f>SUM('Daten NWR AS'!J315)/100*$A$768</f>
        <v>0</v>
      </c>
      <c r="L768" s="16">
        <f>SUM('Daten NWR AS'!K315)/100*$A$768</f>
        <v>0</v>
      </c>
      <c r="M768" s="16">
        <f>SUM('Daten NWR AS'!L315)/100*$A$768</f>
        <v>0</v>
      </c>
      <c r="N768" s="16">
        <f>SUM('Daten NWR AS'!M315)/100*$A$768</f>
        <v>0</v>
      </c>
      <c r="O768" s="16">
        <f>SUM('Daten NWR AS'!N315)/100*$A$768</f>
        <v>0</v>
      </c>
      <c r="P768" s="16">
        <f>SUM('Daten NWR AS'!O315)/100*$A$768</f>
        <v>0</v>
      </c>
      <c r="Q768" s="16">
        <f>SUM('Daten NWR AS'!P315)/100*$A$768</f>
        <v>0</v>
      </c>
      <c r="R768" s="16">
        <f>SUM('Daten NWR AS'!Q315)/100*$A$768</f>
        <v>0</v>
      </c>
      <c r="S768" s="16">
        <f>SUM('Daten NWR AS'!R315)/100*$A$768</f>
        <v>0</v>
      </c>
      <c r="T768" s="16">
        <f>SUM('Daten NWR AS'!S315)/100*$A$768</f>
        <v>0</v>
      </c>
      <c r="U768" s="16">
        <f>SUM('Daten NWR AS'!T315)/100*$A$768</f>
        <v>0</v>
      </c>
      <c r="V768" s="16">
        <f>SUM('Daten NWR AS'!U315)/100*$A$768</f>
        <v>0</v>
      </c>
      <c r="W768" s="16">
        <f>SUM('Daten NWR AS'!V315)/100*$A$768</f>
        <v>0</v>
      </c>
      <c r="X768" s="16">
        <f>SUM('Daten NWR AS'!W315)/100*$A$768</f>
        <v>0</v>
      </c>
    </row>
    <row r="769" spans="1:24" x14ac:dyDescent="0.25">
      <c r="A769" s="25">
        <v>0</v>
      </c>
      <c r="B769" s="70" t="str">
        <f>'Daten NWR AS'!A316</f>
        <v>Milch-Milcherzeugnisse-Ziege</v>
      </c>
      <c r="C769" s="79" t="str">
        <f>'Daten NWR AS'!B316</f>
        <v>Schnittkäse aus Ziegenmilch (45% Fett i. Tr.)</v>
      </c>
      <c r="D769" s="16">
        <f>SUM('Daten NWR AS'!C316)/100*$A$769</f>
        <v>0</v>
      </c>
      <c r="E769" s="16">
        <f>SUM('Daten NWR AS'!D316)/100*$A$769</f>
        <v>0</v>
      </c>
      <c r="F769" s="16">
        <f>SUM('Daten NWR AS'!E316)/100*$A$769</f>
        <v>0</v>
      </c>
      <c r="G769" s="16">
        <f>SUM('Daten NWR AS'!F316)/100*$A$769</f>
        <v>0</v>
      </c>
      <c r="H769" s="16">
        <f>SUM('Daten NWR AS'!G316)/100*$A$769</f>
        <v>0</v>
      </c>
      <c r="I769" s="16">
        <f>SUM('Daten NWR AS'!H316)/100*$A$769</f>
        <v>0</v>
      </c>
      <c r="J769" s="16">
        <f>SUM('Daten NWR AS'!I316)/100*$A$769</f>
        <v>0</v>
      </c>
      <c r="K769" s="16">
        <f>SUM('Daten NWR AS'!J316)/100*$A$769</f>
        <v>0</v>
      </c>
      <c r="L769" s="16">
        <f>SUM('Daten NWR AS'!K316)/100*$A$769</f>
        <v>0</v>
      </c>
      <c r="M769" s="16">
        <f>SUM('Daten NWR AS'!L316)/100*$A$769</f>
        <v>0</v>
      </c>
      <c r="N769" s="16">
        <f>SUM('Daten NWR AS'!M316)/100*$A$769</f>
        <v>0</v>
      </c>
      <c r="O769" s="16">
        <f>SUM('Daten NWR AS'!N316)/100*$A$769</f>
        <v>0</v>
      </c>
      <c r="P769" s="16">
        <f>SUM('Daten NWR AS'!O316)/100*$A$769</f>
        <v>0</v>
      </c>
      <c r="Q769" s="16">
        <f>SUM('Daten NWR AS'!P316)/100*$A$769</f>
        <v>0</v>
      </c>
      <c r="R769" s="16">
        <f>SUM('Daten NWR AS'!Q316)/100*$A$769</f>
        <v>0</v>
      </c>
      <c r="S769" s="16">
        <f>SUM('Daten NWR AS'!R316)/100*$A$769</f>
        <v>0</v>
      </c>
      <c r="T769" s="16">
        <f>SUM('Daten NWR AS'!S316)/100*$A$769</f>
        <v>0</v>
      </c>
      <c r="U769" s="16">
        <f>SUM('Daten NWR AS'!T316)/100*$A$769</f>
        <v>0</v>
      </c>
      <c r="V769" s="16">
        <f>SUM('Daten NWR AS'!U316)/100*$A$769</f>
        <v>0</v>
      </c>
      <c r="W769" s="16">
        <f>SUM('Daten NWR AS'!V316)/100*$A$769</f>
        <v>0</v>
      </c>
      <c r="X769" s="16">
        <f>SUM('Daten NWR AS'!W316)/100*$A$769</f>
        <v>0</v>
      </c>
    </row>
    <row r="770" spans="1:24" x14ac:dyDescent="0.25">
      <c r="A770" s="25">
        <v>0</v>
      </c>
      <c r="B770" s="70" t="str">
        <f>'Daten NWR AS'!A317</f>
        <v>Milch-Milcherzeugnisse-Ziege</v>
      </c>
      <c r="C770" s="79" t="str">
        <f>'Daten NWR AS'!B317</f>
        <v>Schnittkäse aus Ziegenmilch (50% Fett i. Tr.)</v>
      </c>
      <c r="D770" s="16">
        <f>SUM('Daten NWR AS'!C317)/100*$A$770</f>
        <v>0</v>
      </c>
      <c r="E770" s="16">
        <f>SUM('Daten NWR AS'!D317)/100*$A$770</f>
        <v>0</v>
      </c>
      <c r="F770" s="16">
        <f>SUM('Daten NWR AS'!E317)/100*$A$770</f>
        <v>0</v>
      </c>
      <c r="G770" s="16">
        <f>SUM('Daten NWR AS'!F317)/100*$A$770</f>
        <v>0</v>
      </c>
      <c r="H770" s="16">
        <f>SUM('Daten NWR AS'!G317)/100*$A$770</f>
        <v>0</v>
      </c>
      <c r="I770" s="16">
        <f>SUM('Daten NWR AS'!H317)/100*$A$770</f>
        <v>0</v>
      </c>
      <c r="J770" s="16">
        <f>SUM('Daten NWR AS'!I317)/100*$A$770</f>
        <v>0</v>
      </c>
      <c r="K770" s="16">
        <f>SUM('Daten NWR AS'!J317)/100*$A$770</f>
        <v>0</v>
      </c>
      <c r="L770" s="16">
        <f>SUM('Daten NWR AS'!K317)/100*$A$770</f>
        <v>0</v>
      </c>
      <c r="M770" s="16">
        <f>SUM('Daten NWR AS'!L317)/100*$A$770</f>
        <v>0</v>
      </c>
      <c r="N770" s="16">
        <f>SUM('Daten NWR AS'!M317)/100*$A$770</f>
        <v>0</v>
      </c>
      <c r="O770" s="16">
        <f>SUM('Daten NWR AS'!N317)/100*$A$770</f>
        <v>0</v>
      </c>
      <c r="P770" s="16">
        <f>SUM('Daten NWR AS'!O317)/100*$A$770</f>
        <v>0</v>
      </c>
      <c r="Q770" s="16">
        <f>SUM('Daten NWR AS'!P317)/100*$A$770</f>
        <v>0</v>
      </c>
      <c r="R770" s="16">
        <f>SUM('Daten NWR AS'!Q317)/100*$A$770</f>
        <v>0</v>
      </c>
      <c r="S770" s="16">
        <f>SUM('Daten NWR AS'!R317)/100*$A$770</f>
        <v>0</v>
      </c>
      <c r="T770" s="16">
        <f>SUM('Daten NWR AS'!S317)/100*$A$770</f>
        <v>0</v>
      </c>
      <c r="U770" s="16">
        <f>SUM('Daten NWR AS'!T317)/100*$A$770</f>
        <v>0</v>
      </c>
      <c r="V770" s="16">
        <f>SUM('Daten NWR AS'!U317)/100*$A$770</f>
        <v>0</v>
      </c>
      <c r="W770" s="16">
        <f>SUM('Daten NWR AS'!V317)/100*$A$770</f>
        <v>0</v>
      </c>
      <c r="X770" s="16">
        <f>SUM('Daten NWR AS'!W317)/100*$A$770</f>
        <v>0</v>
      </c>
    </row>
    <row r="771" spans="1:24" x14ac:dyDescent="0.25">
      <c r="A771" s="25">
        <v>0</v>
      </c>
      <c r="B771" s="70" t="str">
        <f>'Daten NWR AS'!A318</f>
        <v>Milch-Milcherzeugnisse-Ziege</v>
      </c>
      <c r="C771" s="79" t="str">
        <f>'Daten NWR AS'!B318</f>
        <v>Weichkäse aus Ziegenmilch (45% Fett i. Tr.)</v>
      </c>
      <c r="D771" s="16">
        <f>SUM('Daten NWR AS'!C318)/100*$A$771</f>
        <v>0</v>
      </c>
      <c r="E771" s="16">
        <f>SUM('Daten NWR AS'!D318)/100*$A$771</f>
        <v>0</v>
      </c>
      <c r="F771" s="16">
        <f>SUM('Daten NWR AS'!E318)/100*$A$771</f>
        <v>0</v>
      </c>
      <c r="G771" s="16">
        <f>SUM('Daten NWR AS'!F318)/100*$A$771</f>
        <v>0</v>
      </c>
      <c r="H771" s="16">
        <f>SUM('Daten NWR AS'!G318)/100*$A$771</f>
        <v>0</v>
      </c>
      <c r="I771" s="16">
        <f>SUM('Daten NWR AS'!H318)/100*$A$771</f>
        <v>0</v>
      </c>
      <c r="J771" s="16">
        <f>SUM('Daten NWR AS'!I318)/100*$A$771</f>
        <v>0</v>
      </c>
      <c r="K771" s="16">
        <f>SUM('Daten NWR AS'!J318)/100*$A$771</f>
        <v>0</v>
      </c>
      <c r="L771" s="16">
        <f>SUM('Daten NWR AS'!K318)/100*$A$771</f>
        <v>0</v>
      </c>
      <c r="M771" s="16">
        <f>SUM('Daten NWR AS'!L318)/100*$A$771</f>
        <v>0</v>
      </c>
      <c r="N771" s="16">
        <f>SUM('Daten NWR AS'!M318)/100*$A$771</f>
        <v>0</v>
      </c>
      <c r="O771" s="16">
        <f>SUM('Daten NWR AS'!N318)/100*$A$771</f>
        <v>0</v>
      </c>
      <c r="P771" s="16">
        <f>SUM('Daten NWR AS'!O318)/100*$A$771</f>
        <v>0</v>
      </c>
      <c r="Q771" s="16">
        <f>SUM('Daten NWR AS'!P318)/100*$A$771</f>
        <v>0</v>
      </c>
      <c r="R771" s="16">
        <f>SUM('Daten NWR AS'!Q318)/100*$A$771</f>
        <v>0</v>
      </c>
      <c r="S771" s="16">
        <f>SUM('Daten NWR AS'!R318)/100*$A$771</f>
        <v>0</v>
      </c>
      <c r="T771" s="16">
        <f>SUM('Daten NWR AS'!S318)/100*$A$771</f>
        <v>0</v>
      </c>
      <c r="U771" s="16">
        <f>SUM('Daten NWR AS'!T318)/100*$A$771</f>
        <v>0</v>
      </c>
      <c r="V771" s="16">
        <f>SUM('Daten NWR AS'!U318)/100*$A$771</f>
        <v>0</v>
      </c>
      <c r="W771" s="16">
        <f>SUM('Daten NWR AS'!V318)/100*$A$771</f>
        <v>0</v>
      </c>
      <c r="X771" s="16">
        <f>SUM('Daten NWR AS'!W318)/100*$A$771</f>
        <v>0</v>
      </c>
    </row>
    <row r="772" spans="1:24" x14ac:dyDescent="0.25">
      <c r="A772" s="25">
        <v>0</v>
      </c>
      <c r="B772" s="70" t="str">
        <f>'Daten NWR AS'!A319</f>
        <v>Milch-Milcherzeugnisse-Ziege</v>
      </c>
      <c r="C772" s="79" t="str">
        <f>'Daten NWR AS'!B319</f>
        <v>Weichkäse aus Ziegenmilch (45% Fett i. Tr.)</v>
      </c>
      <c r="D772" s="16">
        <f>SUM('Daten NWR AS'!C319)/100*$A$772</f>
        <v>0</v>
      </c>
      <c r="E772" s="16">
        <f>SUM('Daten NWR AS'!D319)/100*$A$772</f>
        <v>0</v>
      </c>
      <c r="F772" s="16">
        <f>SUM('Daten NWR AS'!E319)/100*$A$772</f>
        <v>0</v>
      </c>
      <c r="G772" s="16">
        <f>SUM('Daten NWR AS'!F319)/100*$A$772</f>
        <v>0</v>
      </c>
      <c r="H772" s="16">
        <f>SUM('Daten NWR AS'!G319)/100*$A$772</f>
        <v>0</v>
      </c>
      <c r="I772" s="16">
        <f>SUM('Daten NWR AS'!H319)/100*$A$772</f>
        <v>0</v>
      </c>
      <c r="J772" s="16">
        <f>SUM('Daten NWR AS'!I319)/100*$A$772</f>
        <v>0</v>
      </c>
      <c r="K772" s="16">
        <f>SUM('Daten NWR AS'!J319)/100*$A$772</f>
        <v>0</v>
      </c>
      <c r="L772" s="16">
        <f>SUM('Daten NWR AS'!K319)/100*$A$772</f>
        <v>0</v>
      </c>
      <c r="M772" s="16">
        <f>SUM('Daten NWR AS'!L319)/100*$A$772</f>
        <v>0</v>
      </c>
      <c r="N772" s="16">
        <f>SUM('Daten NWR AS'!M319)/100*$A$772</f>
        <v>0</v>
      </c>
      <c r="O772" s="16">
        <f>SUM('Daten NWR AS'!N319)/100*$A$772</f>
        <v>0</v>
      </c>
      <c r="P772" s="16">
        <f>SUM('Daten NWR AS'!O319)/100*$A$772</f>
        <v>0</v>
      </c>
      <c r="Q772" s="16">
        <f>SUM('Daten NWR AS'!P319)/100*$A$772</f>
        <v>0</v>
      </c>
      <c r="R772" s="16">
        <f>SUM('Daten NWR AS'!Q319)/100*$A$772</f>
        <v>0</v>
      </c>
      <c r="S772" s="16">
        <f>SUM('Daten NWR AS'!R319)/100*$A$772</f>
        <v>0</v>
      </c>
      <c r="T772" s="16">
        <f>SUM('Daten NWR AS'!S319)/100*$A$772</f>
        <v>0</v>
      </c>
      <c r="U772" s="16">
        <f>SUM('Daten NWR AS'!T319)/100*$A$772</f>
        <v>0</v>
      </c>
      <c r="V772" s="16">
        <f>SUM('Daten NWR AS'!U319)/100*$A$772</f>
        <v>0</v>
      </c>
      <c r="W772" s="16">
        <f>SUM('Daten NWR AS'!V319)/100*$A$772</f>
        <v>0</v>
      </c>
      <c r="X772" s="16">
        <f>SUM('Daten NWR AS'!W319)/100*$A$772</f>
        <v>0</v>
      </c>
    </row>
    <row r="773" spans="1:24" x14ac:dyDescent="0.25">
      <c r="A773" s="25">
        <v>0</v>
      </c>
      <c r="B773" s="70" t="str">
        <f>'Daten NWR AS'!A320</f>
        <v>Milch-Milcherzeugnisse-Ziege</v>
      </c>
      <c r="C773" s="79" t="str">
        <f>'Daten NWR AS'!B320</f>
        <v>Weichkäse aus Ziegenmilch (50% Fett i. Tr.)</v>
      </c>
      <c r="D773" s="16">
        <f>SUM('Daten NWR AS'!C320)/100*$A$773</f>
        <v>0</v>
      </c>
      <c r="E773" s="16">
        <f>SUM('Daten NWR AS'!D320)/100*$A$773</f>
        <v>0</v>
      </c>
      <c r="F773" s="16">
        <f>SUM('Daten NWR AS'!E320)/100*$A$773</f>
        <v>0</v>
      </c>
      <c r="G773" s="16">
        <f>SUM('Daten NWR AS'!F320)/100*$A$773</f>
        <v>0</v>
      </c>
      <c r="H773" s="16">
        <f>SUM('Daten NWR AS'!G320)/100*$A$773</f>
        <v>0</v>
      </c>
      <c r="I773" s="16">
        <f>SUM('Daten NWR AS'!H320)/100*$A$773</f>
        <v>0</v>
      </c>
      <c r="J773" s="16">
        <f>SUM('Daten NWR AS'!I320)/100*$A$773</f>
        <v>0</v>
      </c>
      <c r="K773" s="16">
        <f>SUM('Daten NWR AS'!J320)/100*$A$773</f>
        <v>0</v>
      </c>
      <c r="L773" s="16">
        <f>SUM('Daten NWR AS'!K320)/100*$A$773</f>
        <v>0</v>
      </c>
      <c r="M773" s="16">
        <f>SUM('Daten NWR AS'!L320)/100*$A$773</f>
        <v>0</v>
      </c>
      <c r="N773" s="16">
        <f>SUM('Daten NWR AS'!M320)/100*$A$773</f>
        <v>0</v>
      </c>
      <c r="O773" s="16">
        <f>SUM('Daten NWR AS'!N320)/100*$A$773</f>
        <v>0</v>
      </c>
      <c r="P773" s="16">
        <f>SUM('Daten NWR AS'!O320)/100*$A$773</f>
        <v>0</v>
      </c>
      <c r="Q773" s="16">
        <f>SUM('Daten NWR AS'!P320)/100*$A$773</f>
        <v>0</v>
      </c>
      <c r="R773" s="16">
        <f>SUM('Daten NWR AS'!Q320)/100*$A$773</f>
        <v>0</v>
      </c>
      <c r="S773" s="16">
        <f>SUM('Daten NWR AS'!R320)/100*$A$773</f>
        <v>0</v>
      </c>
      <c r="T773" s="16">
        <f>SUM('Daten NWR AS'!S320)/100*$A$773</f>
        <v>0</v>
      </c>
      <c r="U773" s="16">
        <f>SUM('Daten NWR AS'!T320)/100*$A$773</f>
        <v>0</v>
      </c>
      <c r="V773" s="16">
        <f>SUM('Daten NWR AS'!U320)/100*$A$773</f>
        <v>0</v>
      </c>
      <c r="W773" s="16">
        <f>SUM('Daten NWR AS'!V320)/100*$A$773</f>
        <v>0</v>
      </c>
      <c r="X773" s="16">
        <f>SUM('Daten NWR AS'!W320)/100*$A$773</f>
        <v>0</v>
      </c>
    </row>
    <row r="774" spans="1:24" x14ac:dyDescent="0.25">
      <c r="A774" s="25">
        <v>0</v>
      </c>
      <c r="B774" s="70" t="str">
        <f>'Daten NWR AS'!A321</f>
        <v>Milch-Milcherzeugnisse-Ziege</v>
      </c>
      <c r="C774" s="79" t="str">
        <f>'Daten NWR AS'!B321</f>
        <v>Ziegenmilch</v>
      </c>
      <c r="D774" s="16">
        <f>SUM('Daten NWR AS'!C321)/100*$A$774</f>
        <v>0</v>
      </c>
      <c r="E774" s="16">
        <f>SUM('Daten NWR AS'!D321)/100*$A$774</f>
        <v>0</v>
      </c>
      <c r="F774" s="16">
        <f>SUM('Daten NWR AS'!E321)/100*$A$774</f>
        <v>0</v>
      </c>
      <c r="G774" s="16">
        <f>SUM('Daten NWR AS'!F321)/100*$A$774</f>
        <v>0</v>
      </c>
      <c r="H774" s="16">
        <f>SUM('Daten NWR AS'!G321)/100*$A$774</f>
        <v>0</v>
      </c>
      <c r="I774" s="16">
        <f>SUM('Daten NWR AS'!H321)/100*$A$774</f>
        <v>0</v>
      </c>
      <c r="J774" s="16">
        <f>SUM('Daten NWR AS'!I321)/100*$A$774</f>
        <v>0</v>
      </c>
      <c r="K774" s="16">
        <f>SUM('Daten NWR AS'!J321)/100*$A$774</f>
        <v>0</v>
      </c>
      <c r="L774" s="16">
        <f>SUM('Daten NWR AS'!K321)/100*$A$774</f>
        <v>0</v>
      </c>
      <c r="M774" s="16">
        <f>SUM('Daten NWR AS'!L321)/100*$A$774</f>
        <v>0</v>
      </c>
      <c r="N774" s="16">
        <f>SUM('Daten NWR AS'!M321)/100*$A$774</f>
        <v>0</v>
      </c>
      <c r="O774" s="16">
        <f>SUM('Daten NWR AS'!N321)/100*$A$774</f>
        <v>0</v>
      </c>
      <c r="P774" s="16">
        <f>SUM('Daten NWR AS'!O321)/100*$A$774</f>
        <v>0</v>
      </c>
      <c r="Q774" s="16">
        <f>SUM('Daten NWR AS'!P321)/100*$A$774</f>
        <v>0</v>
      </c>
      <c r="R774" s="16">
        <f>SUM('Daten NWR AS'!Q321)/100*$A$774</f>
        <v>0</v>
      </c>
      <c r="S774" s="16">
        <f>SUM('Daten NWR AS'!R321)/100*$A$774</f>
        <v>0</v>
      </c>
      <c r="T774" s="16">
        <f>SUM('Daten NWR AS'!S321)/100*$A$774</f>
        <v>0</v>
      </c>
      <c r="U774" s="16">
        <f>SUM('Daten NWR AS'!T321)/100*$A$774</f>
        <v>0</v>
      </c>
      <c r="V774" s="16">
        <f>SUM('Daten NWR AS'!U321)/100*$A$774</f>
        <v>0</v>
      </c>
      <c r="W774" s="16">
        <f>SUM('Daten NWR AS'!V321)/100*$A$774</f>
        <v>0</v>
      </c>
      <c r="X774" s="16">
        <f>SUM('Daten NWR AS'!W321)/100*$A$774</f>
        <v>0</v>
      </c>
    </row>
    <row r="775" spans="1:24" x14ac:dyDescent="0.25">
      <c r="A775" s="25">
        <v>0</v>
      </c>
      <c r="B775" s="70" t="str">
        <f>'Daten NWR AS'!A322</f>
        <v>Milch-Milchprodukte-Kuh</v>
      </c>
      <c r="C775" s="79" t="str">
        <f>'Daten NWR AS'!B322</f>
        <v>Emmentaler</v>
      </c>
      <c r="D775" s="16">
        <f>SUM('Daten NWR AS'!C322)/100*$A$775</f>
        <v>0</v>
      </c>
      <c r="E775" s="16">
        <f>SUM('Daten NWR AS'!D322)/100*$A$775</f>
        <v>0</v>
      </c>
      <c r="F775" s="16">
        <f>SUM('Daten NWR AS'!E322)/100*$A$775</f>
        <v>0</v>
      </c>
      <c r="G775" s="16">
        <f>SUM('Daten NWR AS'!F322)/100*$A$775</f>
        <v>0</v>
      </c>
      <c r="H775" s="16">
        <f>SUM('Daten NWR AS'!G322)/100*$A$775</f>
        <v>0</v>
      </c>
      <c r="I775" s="16">
        <f>SUM('Daten NWR AS'!H322)/100*$A$775</f>
        <v>0</v>
      </c>
      <c r="J775" s="16">
        <f>SUM('Daten NWR AS'!I322)/100*$A$775</f>
        <v>0</v>
      </c>
      <c r="K775" s="16">
        <f>SUM('Daten NWR AS'!J322)/100*$A$775</f>
        <v>0</v>
      </c>
      <c r="L775" s="16">
        <f>SUM('Daten NWR AS'!K322)/100*$A$775</f>
        <v>0</v>
      </c>
      <c r="M775" s="16">
        <f>SUM('Daten NWR AS'!L322)/100*$A$775</f>
        <v>0</v>
      </c>
      <c r="N775" s="16">
        <f>SUM('Daten NWR AS'!M322)/100*$A$775</f>
        <v>0</v>
      </c>
      <c r="O775" s="16">
        <f>SUM('Daten NWR AS'!N322)/100*$A$775</f>
        <v>0</v>
      </c>
      <c r="P775" s="16">
        <f>SUM('Daten NWR AS'!O322)/100*$A$775</f>
        <v>0</v>
      </c>
      <c r="Q775" s="16">
        <f>SUM('Daten NWR AS'!P322)/100*$A$775</f>
        <v>0</v>
      </c>
      <c r="R775" s="16">
        <f>SUM('Daten NWR AS'!Q322)/100*$A$775</f>
        <v>0</v>
      </c>
      <c r="S775" s="16">
        <f>SUM('Daten NWR AS'!R322)/100*$A$775</f>
        <v>0</v>
      </c>
      <c r="T775" s="16">
        <f>SUM('Daten NWR AS'!S322)/100*$A$775</f>
        <v>0</v>
      </c>
      <c r="U775" s="16">
        <f>SUM('Daten NWR AS'!T322)/100*$A$775</f>
        <v>0</v>
      </c>
      <c r="V775" s="16">
        <f>SUM('Daten NWR AS'!U322)/100*$A$775</f>
        <v>0</v>
      </c>
      <c r="W775" s="16">
        <f>SUM('Daten NWR AS'!V322)/100*$A$775</f>
        <v>0</v>
      </c>
      <c r="X775" s="16">
        <f>SUM('Daten NWR AS'!W322)/100*$A$775</f>
        <v>0</v>
      </c>
    </row>
    <row r="776" spans="1:24" x14ac:dyDescent="0.25">
      <c r="A776" s="25">
        <v>0</v>
      </c>
      <c r="B776" s="70" t="str">
        <f>'Daten NWR AS'!A323</f>
        <v>Milch-Milchprodukte-Kuh</v>
      </c>
      <c r="C776" s="79" t="str">
        <f>'Daten NWR AS'!B323</f>
        <v>Emmentaler Vollfettstufe</v>
      </c>
      <c r="D776" s="16">
        <f>SUM('Daten NWR AS'!C323)/100*$A$776</f>
        <v>0</v>
      </c>
      <c r="E776" s="16">
        <f>SUM('Daten NWR AS'!D323)/100*$A$776</f>
        <v>0</v>
      </c>
      <c r="F776" s="16">
        <f>SUM('Daten NWR AS'!E323)/100*$A$776</f>
        <v>0</v>
      </c>
      <c r="G776" s="16">
        <f>SUM('Daten NWR AS'!F323)/100*$A$776</f>
        <v>0</v>
      </c>
      <c r="H776" s="16">
        <f>SUM('Daten NWR AS'!G323)/100*$A$776</f>
        <v>0</v>
      </c>
      <c r="I776" s="16">
        <f>SUM('Daten NWR AS'!H323)/100*$A$776</f>
        <v>0</v>
      </c>
      <c r="J776" s="16">
        <f>SUM('Daten NWR AS'!I323)/100*$A$776</f>
        <v>0</v>
      </c>
      <c r="K776" s="16">
        <f>SUM('Daten NWR AS'!J323)/100*$A$776</f>
        <v>0</v>
      </c>
      <c r="L776" s="16">
        <f>SUM('Daten NWR AS'!K323)/100*$A$776</f>
        <v>0</v>
      </c>
      <c r="M776" s="16">
        <f>SUM('Daten NWR AS'!L323)/100*$A$776</f>
        <v>0</v>
      </c>
      <c r="N776" s="16">
        <f>SUM('Daten NWR AS'!M323)/100*$A$776</f>
        <v>0</v>
      </c>
      <c r="O776" s="16">
        <f>SUM('Daten NWR AS'!N323)/100*$A$776</f>
        <v>0</v>
      </c>
      <c r="P776" s="16">
        <f>SUM('Daten NWR AS'!O323)/100*$A$776</f>
        <v>0</v>
      </c>
      <c r="Q776" s="16">
        <f>SUM('Daten NWR AS'!P323)/100*$A$776</f>
        <v>0</v>
      </c>
      <c r="R776" s="16">
        <f>SUM('Daten NWR AS'!Q323)/100*$A$776</f>
        <v>0</v>
      </c>
      <c r="S776" s="16">
        <f>SUM('Daten NWR AS'!R323)/100*$A$776</f>
        <v>0</v>
      </c>
      <c r="T776" s="16">
        <f>SUM('Daten NWR AS'!S323)/100*$A$776</f>
        <v>0</v>
      </c>
      <c r="U776" s="16">
        <f>SUM('Daten NWR AS'!T323)/100*$A$776</f>
        <v>0</v>
      </c>
      <c r="V776" s="16">
        <f>SUM('Daten NWR AS'!U323)/100*$A$776</f>
        <v>0</v>
      </c>
      <c r="W776" s="16">
        <f>SUM('Daten NWR AS'!V323)/100*$A$776</f>
        <v>0</v>
      </c>
      <c r="X776" s="16">
        <f>SUM('Daten NWR AS'!W323)/100*$A$776</f>
        <v>0</v>
      </c>
    </row>
    <row r="777" spans="1:24" x14ac:dyDescent="0.25">
      <c r="A777" s="25">
        <v>0</v>
      </c>
      <c r="B777" s="70" t="str">
        <f>'Daten NWR AS'!A324</f>
        <v>Milch-Milchprodukte-Kuh</v>
      </c>
      <c r="C777" s="79" t="str">
        <f>'Daten NWR AS'!B324</f>
        <v>Joghurt vollfett</v>
      </c>
      <c r="D777" s="16">
        <f>SUM('Daten NWR AS'!C324)/100*$A$777</f>
        <v>0</v>
      </c>
      <c r="E777" s="16">
        <f>SUM('Daten NWR AS'!D324)/100*$A$777</f>
        <v>0</v>
      </c>
      <c r="F777" s="16">
        <f>SUM('Daten NWR AS'!E324)/100*$A$777</f>
        <v>0</v>
      </c>
      <c r="G777" s="16">
        <f>SUM('Daten NWR AS'!F324)/100*$A$777</f>
        <v>0</v>
      </c>
      <c r="H777" s="16">
        <f>SUM('Daten NWR AS'!G324)/100*$A$777</f>
        <v>0</v>
      </c>
      <c r="I777" s="16">
        <f>SUM('Daten NWR AS'!H324)/100*$A$777</f>
        <v>0</v>
      </c>
      <c r="J777" s="16">
        <f>SUM('Daten NWR AS'!I324)/100*$A$777</f>
        <v>0</v>
      </c>
      <c r="K777" s="16">
        <f>SUM('Daten NWR AS'!J324)/100*$A$777</f>
        <v>0</v>
      </c>
      <c r="L777" s="16">
        <f>SUM('Daten NWR AS'!K324)/100*$A$777</f>
        <v>0</v>
      </c>
      <c r="M777" s="16">
        <f>SUM('Daten NWR AS'!L324)/100*$A$777</f>
        <v>0</v>
      </c>
      <c r="N777" s="16">
        <f>SUM('Daten NWR AS'!M324)/100*$A$777</f>
        <v>0</v>
      </c>
      <c r="O777" s="16">
        <f>SUM('Daten NWR AS'!N324)/100*$A$777</f>
        <v>0</v>
      </c>
      <c r="P777" s="16">
        <f>SUM('Daten NWR AS'!O324)/100*$A$777</f>
        <v>0</v>
      </c>
      <c r="Q777" s="16">
        <f>SUM('Daten NWR AS'!P324)/100*$A$777</f>
        <v>0</v>
      </c>
      <c r="R777" s="16">
        <f>SUM('Daten NWR AS'!Q324)/100*$A$777</f>
        <v>0</v>
      </c>
      <c r="S777" s="16">
        <f>SUM('Daten NWR AS'!R324)/100*$A$777</f>
        <v>0</v>
      </c>
      <c r="T777" s="16">
        <f>SUM('Daten NWR AS'!S324)/100*$A$777</f>
        <v>0</v>
      </c>
      <c r="U777" s="16">
        <f>SUM('Daten NWR AS'!T324)/100*$A$777</f>
        <v>0</v>
      </c>
      <c r="V777" s="16">
        <f>SUM('Daten NWR AS'!U324)/100*$A$777</f>
        <v>0</v>
      </c>
      <c r="W777" s="16">
        <f>SUM('Daten NWR AS'!V324)/100*$A$777</f>
        <v>0</v>
      </c>
      <c r="X777" s="16">
        <f>SUM('Daten NWR AS'!W324)/100*$A$777</f>
        <v>0</v>
      </c>
    </row>
    <row r="778" spans="1:24" x14ac:dyDescent="0.25">
      <c r="A778" s="25">
        <v>0</v>
      </c>
      <c r="B778" s="70" t="str">
        <f>'Daten NWR AS'!A325</f>
        <v>Milch-Milchprodukte-Kuh</v>
      </c>
      <c r="C778" s="79" t="str">
        <f>'Daten NWR AS'!B325</f>
        <v>Kaffeesahne 10 % Fett (naehrwertrechner.de)</v>
      </c>
      <c r="D778" s="16">
        <f>SUM('Daten NWR AS'!C325)/100*$A$778</f>
        <v>0</v>
      </c>
      <c r="E778" s="16">
        <f>SUM('Daten NWR AS'!D325)/100*$A$778</f>
        <v>0</v>
      </c>
      <c r="F778" s="16">
        <f>SUM('Daten NWR AS'!E325)/100*$A$778</f>
        <v>0</v>
      </c>
      <c r="G778" s="16">
        <f>SUM('Daten NWR AS'!F325)/100*$A$778</f>
        <v>0</v>
      </c>
      <c r="H778" s="16">
        <f>SUM('Daten NWR AS'!G325)/100*$A$778</f>
        <v>0</v>
      </c>
      <c r="I778" s="16">
        <f>SUM('Daten NWR AS'!H325)/100*$A$778</f>
        <v>0</v>
      </c>
      <c r="J778" s="16">
        <f>SUM('Daten NWR AS'!I325)/100*$A$778</f>
        <v>0</v>
      </c>
      <c r="K778" s="16">
        <f>SUM('Daten NWR AS'!J325)/100*$A$778</f>
        <v>0</v>
      </c>
      <c r="L778" s="16">
        <f>SUM('Daten NWR AS'!K325)/100*$A$778</f>
        <v>0</v>
      </c>
      <c r="M778" s="16">
        <f>SUM('Daten NWR AS'!L325)/100*$A$778</f>
        <v>0</v>
      </c>
      <c r="N778" s="16">
        <f>SUM('Daten NWR AS'!M325)/100*$A$778</f>
        <v>0</v>
      </c>
      <c r="O778" s="16">
        <f>SUM('Daten NWR AS'!N325)/100*$A$778</f>
        <v>0</v>
      </c>
      <c r="P778" s="16">
        <f>SUM('Daten NWR AS'!O325)/100*$A$778</f>
        <v>0</v>
      </c>
      <c r="Q778" s="16">
        <f>SUM('Daten NWR AS'!P325)/100*$A$778</f>
        <v>0</v>
      </c>
      <c r="R778" s="16">
        <f>SUM('Daten NWR AS'!Q325)/100*$A$778</f>
        <v>0</v>
      </c>
      <c r="S778" s="16">
        <f>SUM('Daten NWR AS'!R325)/100*$A$778</f>
        <v>0</v>
      </c>
      <c r="T778" s="16">
        <f>SUM('Daten NWR AS'!S325)/100*$A$778</f>
        <v>0</v>
      </c>
      <c r="U778" s="16">
        <f>SUM('Daten NWR AS'!T325)/100*$A$778</f>
        <v>0</v>
      </c>
      <c r="V778" s="16">
        <f>SUM('Daten NWR AS'!U325)/100*$A$778</f>
        <v>0</v>
      </c>
      <c r="W778" s="16">
        <f>SUM('Daten NWR AS'!V325)/100*$A$778</f>
        <v>0</v>
      </c>
      <c r="X778" s="16">
        <f>SUM('Daten NWR AS'!W325)/100*$A$778</f>
        <v>0</v>
      </c>
    </row>
    <row r="779" spans="1:24" x14ac:dyDescent="0.25">
      <c r="A779" s="25">
        <v>0</v>
      </c>
      <c r="B779" s="70" t="str">
        <f>'Daten NWR AS'!A326</f>
        <v>Milch-Milchprodukte-Kuh</v>
      </c>
      <c r="C779" s="79" t="str">
        <f>'Daten NWR AS'!B326</f>
        <v>Kaffeesahne 15% Fett</v>
      </c>
      <c r="D779" s="16">
        <f>SUM('Daten NWR AS'!C326)/100*$A$779</f>
        <v>0</v>
      </c>
      <c r="E779" s="16">
        <f>SUM('Daten NWR AS'!D326)/100*$A$779</f>
        <v>0</v>
      </c>
      <c r="F779" s="16">
        <f>SUM('Daten NWR AS'!E326)/100*$A$779</f>
        <v>0</v>
      </c>
      <c r="G779" s="16">
        <f>SUM('Daten NWR AS'!F326)/100*$A$779</f>
        <v>0</v>
      </c>
      <c r="H779" s="16">
        <f>SUM('Daten NWR AS'!G326)/100*$A$779</f>
        <v>0</v>
      </c>
      <c r="I779" s="16">
        <f>SUM('Daten NWR AS'!H326)/100*$A$779</f>
        <v>0</v>
      </c>
      <c r="J779" s="16">
        <f>SUM('Daten NWR AS'!I326)/100*$A$779</f>
        <v>0</v>
      </c>
      <c r="K779" s="16">
        <f>SUM('Daten NWR AS'!J326)/100*$A$779</f>
        <v>0</v>
      </c>
      <c r="L779" s="16">
        <f>SUM('Daten NWR AS'!K326)/100*$A$779</f>
        <v>0</v>
      </c>
      <c r="M779" s="16">
        <f>SUM('Daten NWR AS'!L326)/100*$A$779</f>
        <v>0</v>
      </c>
      <c r="N779" s="16">
        <f>SUM('Daten NWR AS'!M326)/100*$A$779</f>
        <v>0</v>
      </c>
      <c r="O779" s="16">
        <f>SUM('Daten NWR AS'!N326)/100*$A$779</f>
        <v>0</v>
      </c>
      <c r="P779" s="16">
        <f>SUM('Daten NWR AS'!O326)/100*$A$779</f>
        <v>0</v>
      </c>
      <c r="Q779" s="16">
        <f>SUM('Daten NWR AS'!P326)/100*$A$779</f>
        <v>0</v>
      </c>
      <c r="R779" s="16">
        <f>SUM('Daten NWR AS'!Q326)/100*$A$779</f>
        <v>0</v>
      </c>
      <c r="S779" s="16">
        <f>SUM('Daten NWR AS'!R326)/100*$A$779</f>
        <v>0</v>
      </c>
      <c r="T779" s="16">
        <f>SUM('Daten NWR AS'!S326)/100*$A$779</f>
        <v>0</v>
      </c>
      <c r="U779" s="16">
        <f>SUM('Daten NWR AS'!T326)/100*$A$779</f>
        <v>0</v>
      </c>
      <c r="V779" s="16">
        <f>SUM('Daten NWR AS'!U326)/100*$A$779</f>
        <v>0</v>
      </c>
      <c r="W779" s="16">
        <f>SUM('Daten NWR AS'!V326)/100*$A$779</f>
        <v>0</v>
      </c>
      <c r="X779" s="16">
        <f>SUM('Daten NWR AS'!W326)/100*$A$779</f>
        <v>0</v>
      </c>
    </row>
    <row r="780" spans="1:24" x14ac:dyDescent="0.25">
      <c r="A780" s="25">
        <v>0</v>
      </c>
      <c r="B780" s="70" t="str">
        <f>'Daten NWR AS'!A327</f>
        <v>Milch-Milchprodukte-Kuh</v>
      </c>
      <c r="C780" s="79" t="str">
        <f>'Daten NWR AS'!B327</f>
        <v>Kondensmilch 4% Fett</v>
      </c>
      <c r="D780" s="16">
        <f>SUM('Daten NWR AS'!C327)/100*$A$780</f>
        <v>0</v>
      </c>
      <c r="E780" s="16">
        <f>SUM('Daten NWR AS'!D327)/100*$A$780</f>
        <v>0</v>
      </c>
      <c r="F780" s="16">
        <f>SUM('Daten NWR AS'!E327)/100*$A$780</f>
        <v>0</v>
      </c>
      <c r="G780" s="16">
        <f>SUM('Daten NWR AS'!F327)/100*$A$780</f>
        <v>0</v>
      </c>
      <c r="H780" s="16">
        <f>SUM('Daten NWR AS'!G327)/100*$A$780</f>
        <v>0</v>
      </c>
      <c r="I780" s="16">
        <f>SUM('Daten NWR AS'!H327)/100*$A$780</f>
        <v>0</v>
      </c>
      <c r="J780" s="16">
        <f>SUM('Daten NWR AS'!I327)/100*$A$780</f>
        <v>0</v>
      </c>
      <c r="K780" s="16">
        <f>SUM('Daten NWR AS'!J327)/100*$A$780</f>
        <v>0</v>
      </c>
      <c r="L780" s="16">
        <f>SUM('Daten NWR AS'!K327)/100*$A$780</f>
        <v>0</v>
      </c>
      <c r="M780" s="16">
        <f>SUM('Daten NWR AS'!L327)/100*$A$780</f>
        <v>0</v>
      </c>
      <c r="N780" s="16">
        <f>SUM('Daten NWR AS'!M327)/100*$A$780</f>
        <v>0</v>
      </c>
      <c r="O780" s="16">
        <f>SUM('Daten NWR AS'!N327)/100*$A$780</f>
        <v>0</v>
      </c>
      <c r="P780" s="16">
        <f>SUM('Daten NWR AS'!O327)/100*$A$780</f>
        <v>0</v>
      </c>
      <c r="Q780" s="16">
        <f>SUM('Daten NWR AS'!P327)/100*$A$780</f>
        <v>0</v>
      </c>
      <c r="R780" s="16">
        <f>SUM('Daten NWR AS'!Q327)/100*$A$780</f>
        <v>0</v>
      </c>
      <c r="S780" s="16">
        <f>SUM('Daten NWR AS'!R327)/100*$A$780</f>
        <v>0</v>
      </c>
      <c r="T780" s="16">
        <f>SUM('Daten NWR AS'!S327)/100*$A$780</f>
        <v>0</v>
      </c>
      <c r="U780" s="16">
        <f>SUM('Daten NWR AS'!T327)/100*$A$780</f>
        <v>0</v>
      </c>
      <c r="V780" s="16">
        <f>SUM('Daten NWR AS'!U327)/100*$A$780</f>
        <v>0</v>
      </c>
      <c r="W780" s="16">
        <f>SUM('Daten NWR AS'!V327)/100*$A$780</f>
        <v>0</v>
      </c>
      <c r="X780" s="16">
        <f>SUM('Daten NWR AS'!W327)/100*$A$780</f>
        <v>0</v>
      </c>
    </row>
    <row r="781" spans="1:24" x14ac:dyDescent="0.25">
      <c r="A781" s="25">
        <v>0</v>
      </c>
      <c r="B781" s="70" t="str">
        <f>'Daten NWR AS'!A328</f>
        <v>Milch-Milchprodukte-Kuh</v>
      </c>
      <c r="C781" s="79" t="str">
        <f>'Daten NWR AS'!B328</f>
        <v>Kondensmilch 7.5 % Fett</v>
      </c>
      <c r="D781" s="16">
        <f>SUM('Daten NWR AS'!C328)/100*$A$781</f>
        <v>0</v>
      </c>
      <c r="E781" s="16">
        <f>SUM('Daten NWR AS'!D328)/100*$A$781</f>
        <v>0</v>
      </c>
      <c r="F781" s="16">
        <f>SUM('Daten NWR AS'!E328)/100*$A$781</f>
        <v>0</v>
      </c>
      <c r="G781" s="16">
        <f>SUM('Daten NWR AS'!F328)/100*$A$781</f>
        <v>0</v>
      </c>
      <c r="H781" s="16">
        <f>SUM('Daten NWR AS'!G328)/100*$A$781</f>
        <v>0</v>
      </c>
      <c r="I781" s="16">
        <f>SUM('Daten NWR AS'!H328)/100*$A$781</f>
        <v>0</v>
      </c>
      <c r="J781" s="16">
        <f>SUM('Daten NWR AS'!I328)/100*$A$781</f>
        <v>0</v>
      </c>
      <c r="K781" s="16">
        <f>SUM('Daten NWR AS'!J328)/100*$A$781</f>
        <v>0</v>
      </c>
      <c r="L781" s="16">
        <f>SUM('Daten NWR AS'!K328)/100*$A$781</f>
        <v>0</v>
      </c>
      <c r="M781" s="16">
        <f>SUM('Daten NWR AS'!L328)/100*$A$781</f>
        <v>0</v>
      </c>
      <c r="N781" s="16">
        <f>SUM('Daten NWR AS'!M328)/100*$A$781</f>
        <v>0</v>
      </c>
      <c r="O781" s="16">
        <f>SUM('Daten NWR AS'!N328)/100*$A$781</f>
        <v>0</v>
      </c>
      <c r="P781" s="16">
        <f>SUM('Daten NWR AS'!O328)/100*$A$781</f>
        <v>0</v>
      </c>
      <c r="Q781" s="16">
        <f>SUM('Daten NWR AS'!P328)/100*$A$781</f>
        <v>0</v>
      </c>
      <c r="R781" s="16">
        <f>SUM('Daten NWR AS'!Q328)/100*$A$781</f>
        <v>0</v>
      </c>
      <c r="S781" s="16">
        <f>SUM('Daten NWR AS'!R328)/100*$A$781</f>
        <v>0</v>
      </c>
      <c r="T781" s="16">
        <f>SUM('Daten NWR AS'!S328)/100*$A$781</f>
        <v>0</v>
      </c>
      <c r="U781" s="16">
        <f>SUM('Daten NWR AS'!T328)/100*$A$781</f>
        <v>0</v>
      </c>
      <c r="V781" s="16">
        <f>SUM('Daten NWR AS'!U328)/100*$A$781</f>
        <v>0</v>
      </c>
      <c r="W781" s="16">
        <f>SUM('Daten NWR AS'!V328)/100*$A$781</f>
        <v>0</v>
      </c>
      <c r="X781" s="16">
        <f>SUM('Daten NWR AS'!W328)/100*$A$781</f>
        <v>0</v>
      </c>
    </row>
    <row r="782" spans="1:24" x14ac:dyDescent="0.25">
      <c r="A782" s="25">
        <v>0</v>
      </c>
      <c r="B782" s="70" t="str">
        <f>'Daten NWR AS'!A329</f>
        <v>Milch-Milchprodukte-Kuh</v>
      </c>
      <c r="C782" s="79" t="str">
        <f>'Daten NWR AS'!B329</f>
        <v>Kuhmilch entrahmt</v>
      </c>
      <c r="D782" s="16">
        <f>SUM('Daten NWR AS'!C329)/100*$A$782</f>
        <v>0</v>
      </c>
      <c r="E782" s="16">
        <f>SUM('Daten NWR AS'!D329)/100*$A$782</f>
        <v>0</v>
      </c>
      <c r="F782" s="16">
        <f>SUM('Daten NWR AS'!E329)/100*$A$782</f>
        <v>0</v>
      </c>
      <c r="G782" s="16">
        <f>SUM('Daten NWR AS'!F329)/100*$A$782</f>
        <v>0</v>
      </c>
      <c r="H782" s="16">
        <f>SUM('Daten NWR AS'!G329)/100*$A$782</f>
        <v>0</v>
      </c>
      <c r="I782" s="16">
        <f>SUM('Daten NWR AS'!H329)/100*$A$782</f>
        <v>0</v>
      </c>
      <c r="J782" s="16">
        <f>SUM('Daten NWR AS'!I329)/100*$A$782</f>
        <v>0</v>
      </c>
      <c r="K782" s="16">
        <f>SUM('Daten NWR AS'!J329)/100*$A$782</f>
        <v>0</v>
      </c>
      <c r="L782" s="16">
        <f>SUM('Daten NWR AS'!K329)/100*$A$782</f>
        <v>0</v>
      </c>
      <c r="M782" s="16">
        <f>SUM('Daten NWR AS'!L329)/100*$A$782</f>
        <v>0</v>
      </c>
      <c r="N782" s="16">
        <f>SUM('Daten NWR AS'!M329)/100*$A$782</f>
        <v>0</v>
      </c>
      <c r="O782" s="16">
        <f>SUM('Daten NWR AS'!N329)/100*$A$782</f>
        <v>0</v>
      </c>
      <c r="P782" s="16">
        <f>SUM('Daten NWR AS'!O329)/100*$A$782</f>
        <v>0</v>
      </c>
      <c r="Q782" s="16">
        <f>SUM('Daten NWR AS'!P329)/100*$A$782</f>
        <v>0</v>
      </c>
      <c r="R782" s="16">
        <f>SUM('Daten NWR AS'!Q329)/100*$A$782</f>
        <v>0</v>
      </c>
      <c r="S782" s="16">
        <f>SUM('Daten NWR AS'!R329)/100*$A$782</f>
        <v>0</v>
      </c>
      <c r="T782" s="16">
        <f>SUM('Daten NWR AS'!S329)/100*$A$782</f>
        <v>0</v>
      </c>
      <c r="U782" s="16">
        <f>SUM('Daten NWR AS'!T329)/100*$A$782</f>
        <v>0</v>
      </c>
      <c r="V782" s="16">
        <f>SUM('Daten NWR AS'!U329)/100*$A$782</f>
        <v>0</v>
      </c>
      <c r="W782" s="16">
        <f>SUM('Daten NWR AS'!V329)/100*$A$782</f>
        <v>0</v>
      </c>
      <c r="X782" s="16">
        <f>SUM('Daten NWR AS'!W329)/100*$A$782</f>
        <v>0</v>
      </c>
    </row>
    <row r="783" spans="1:24" x14ac:dyDescent="0.25">
      <c r="A783" s="25">
        <v>0</v>
      </c>
      <c r="B783" s="70" t="str">
        <f>'Daten NWR AS'!A330</f>
        <v>Milch-Milchprodukte-Kuh</v>
      </c>
      <c r="C783" s="79" t="str">
        <f>'Daten NWR AS'!B330</f>
        <v>Kuhmilch entrahmt</v>
      </c>
      <c r="D783" s="16">
        <f>SUM('Daten NWR AS'!C330)/100*$A$783</f>
        <v>0</v>
      </c>
      <c r="E783" s="16">
        <f>SUM('Daten NWR AS'!D330)/100*$A$783</f>
        <v>0</v>
      </c>
      <c r="F783" s="16">
        <f>SUM('Daten NWR AS'!E330)/100*$A$783</f>
        <v>0</v>
      </c>
      <c r="G783" s="16">
        <f>SUM('Daten NWR AS'!F330)/100*$A$783</f>
        <v>0</v>
      </c>
      <c r="H783" s="16">
        <f>SUM('Daten NWR AS'!G330)/100*$A$783</f>
        <v>0</v>
      </c>
      <c r="I783" s="16">
        <f>SUM('Daten NWR AS'!H330)/100*$A$783</f>
        <v>0</v>
      </c>
      <c r="J783" s="16">
        <f>SUM('Daten NWR AS'!I330)/100*$A$783</f>
        <v>0</v>
      </c>
      <c r="K783" s="16">
        <f>SUM('Daten NWR AS'!J330)/100*$A$783</f>
        <v>0</v>
      </c>
      <c r="L783" s="16">
        <f>SUM('Daten NWR AS'!K330)/100*$A$783</f>
        <v>0</v>
      </c>
      <c r="M783" s="16">
        <f>SUM('Daten NWR AS'!L330)/100*$A$783</f>
        <v>0</v>
      </c>
      <c r="N783" s="16">
        <f>SUM('Daten NWR AS'!M330)/100*$A$783</f>
        <v>0</v>
      </c>
      <c r="O783" s="16">
        <f>SUM('Daten NWR AS'!N330)/100*$A$783</f>
        <v>0</v>
      </c>
      <c r="P783" s="16">
        <f>SUM('Daten NWR AS'!O330)/100*$A$783</f>
        <v>0</v>
      </c>
      <c r="Q783" s="16">
        <f>SUM('Daten NWR AS'!P330)/100*$A$783</f>
        <v>0</v>
      </c>
      <c r="R783" s="16">
        <f>SUM('Daten NWR AS'!Q330)/100*$A$783</f>
        <v>0</v>
      </c>
      <c r="S783" s="16">
        <f>SUM('Daten NWR AS'!R330)/100*$A$783</f>
        <v>0</v>
      </c>
      <c r="T783" s="16">
        <f>SUM('Daten NWR AS'!S330)/100*$A$783</f>
        <v>0</v>
      </c>
      <c r="U783" s="16">
        <f>SUM('Daten NWR AS'!T330)/100*$A$783</f>
        <v>0</v>
      </c>
      <c r="V783" s="16">
        <f>SUM('Daten NWR AS'!U330)/100*$A$783</f>
        <v>0</v>
      </c>
      <c r="W783" s="16">
        <f>SUM('Daten NWR AS'!V330)/100*$A$783</f>
        <v>0</v>
      </c>
      <c r="X783" s="16">
        <f>SUM('Daten NWR AS'!W330)/100*$A$783</f>
        <v>0</v>
      </c>
    </row>
    <row r="784" spans="1:24" x14ac:dyDescent="0.25">
      <c r="A784" s="25">
        <v>0</v>
      </c>
      <c r="B784" s="70" t="str">
        <f>'Daten NWR AS'!A331</f>
        <v>Milch-Milchprodukte-Kuh</v>
      </c>
      <c r="C784" s="79" t="str">
        <f>'Daten NWR AS'!B331</f>
        <v>Kuhmilch Trinkmilch fettarm</v>
      </c>
      <c r="D784" s="16">
        <f>SUM('Daten NWR AS'!C331)/100*$A$784</f>
        <v>0</v>
      </c>
      <c r="E784" s="16">
        <f>SUM('Daten NWR AS'!D331)/100*$A$784</f>
        <v>0</v>
      </c>
      <c r="F784" s="16">
        <f>SUM('Daten NWR AS'!E331)/100*$A$784</f>
        <v>0</v>
      </c>
      <c r="G784" s="16">
        <f>SUM('Daten NWR AS'!F331)/100*$A$784</f>
        <v>0</v>
      </c>
      <c r="H784" s="16">
        <f>SUM('Daten NWR AS'!G331)/100*$A$784</f>
        <v>0</v>
      </c>
      <c r="I784" s="16">
        <f>SUM('Daten NWR AS'!H331)/100*$A$784</f>
        <v>0</v>
      </c>
      <c r="J784" s="16">
        <f>SUM('Daten NWR AS'!I331)/100*$A$784</f>
        <v>0</v>
      </c>
      <c r="K784" s="16">
        <f>SUM('Daten NWR AS'!J331)/100*$A$784</f>
        <v>0</v>
      </c>
      <c r="L784" s="16">
        <f>SUM('Daten NWR AS'!K331)/100*$A$784</f>
        <v>0</v>
      </c>
      <c r="M784" s="16">
        <f>SUM('Daten NWR AS'!L331)/100*$A$784</f>
        <v>0</v>
      </c>
      <c r="N784" s="16">
        <f>SUM('Daten NWR AS'!M331)/100*$A$784</f>
        <v>0</v>
      </c>
      <c r="O784" s="16">
        <f>SUM('Daten NWR AS'!N331)/100*$A$784</f>
        <v>0</v>
      </c>
      <c r="P784" s="16">
        <f>SUM('Daten NWR AS'!O331)/100*$A$784</f>
        <v>0</v>
      </c>
      <c r="Q784" s="16">
        <f>SUM('Daten NWR AS'!P331)/100*$A$784</f>
        <v>0</v>
      </c>
      <c r="R784" s="16">
        <f>SUM('Daten NWR AS'!Q331)/100*$A$784</f>
        <v>0</v>
      </c>
      <c r="S784" s="16">
        <f>SUM('Daten NWR AS'!R331)/100*$A$784</f>
        <v>0</v>
      </c>
      <c r="T784" s="16">
        <f>SUM('Daten NWR AS'!S331)/100*$A$784</f>
        <v>0</v>
      </c>
      <c r="U784" s="16">
        <f>SUM('Daten NWR AS'!T331)/100*$A$784</f>
        <v>0</v>
      </c>
      <c r="V784" s="16">
        <f>SUM('Daten NWR AS'!U331)/100*$A$784</f>
        <v>0</v>
      </c>
      <c r="W784" s="16">
        <f>SUM('Daten NWR AS'!V331)/100*$A$784</f>
        <v>0</v>
      </c>
      <c r="X784" s="16">
        <f>SUM('Daten NWR AS'!W331)/100*$A$784</f>
        <v>0</v>
      </c>
    </row>
    <row r="785" spans="1:24" x14ac:dyDescent="0.25">
      <c r="A785" s="25">
        <v>0</v>
      </c>
      <c r="B785" s="70" t="str">
        <f>'Daten NWR AS'!A332</f>
        <v>Milch-Milchprodukte-Kuh</v>
      </c>
      <c r="C785" s="79" t="str">
        <f>'Daten NWR AS'!B332</f>
        <v>Kuhmilch Trinkmilch vollfett</v>
      </c>
      <c r="D785" s="16">
        <f>SUM('Daten NWR AS'!C332)/100*$A$785</f>
        <v>0</v>
      </c>
      <c r="E785" s="16">
        <f>SUM('Daten NWR AS'!D332)/100*$A$785</f>
        <v>0</v>
      </c>
      <c r="F785" s="16">
        <f>SUM('Daten NWR AS'!E332)/100*$A$785</f>
        <v>0</v>
      </c>
      <c r="G785" s="16">
        <f>SUM('Daten NWR AS'!F332)/100*$A$785</f>
        <v>0</v>
      </c>
      <c r="H785" s="16">
        <f>SUM('Daten NWR AS'!G332)/100*$A$785</f>
        <v>0</v>
      </c>
      <c r="I785" s="16">
        <f>SUM('Daten NWR AS'!H332)/100*$A$785</f>
        <v>0</v>
      </c>
      <c r="J785" s="16">
        <f>SUM('Daten NWR AS'!I332)/100*$A$785</f>
        <v>0</v>
      </c>
      <c r="K785" s="16">
        <f>SUM('Daten NWR AS'!J332)/100*$A$785</f>
        <v>0</v>
      </c>
      <c r="L785" s="16">
        <f>SUM('Daten NWR AS'!K332)/100*$A$785</f>
        <v>0</v>
      </c>
      <c r="M785" s="16">
        <f>SUM('Daten NWR AS'!L332)/100*$A$785</f>
        <v>0</v>
      </c>
      <c r="N785" s="16">
        <f>SUM('Daten NWR AS'!M332)/100*$A$785</f>
        <v>0</v>
      </c>
      <c r="O785" s="16">
        <f>SUM('Daten NWR AS'!N332)/100*$A$785</f>
        <v>0</v>
      </c>
      <c r="P785" s="16">
        <f>SUM('Daten NWR AS'!O332)/100*$A$785</f>
        <v>0</v>
      </c>
      <c r="Q785" s="16">
        <f>SUM('Daten NWR AS'!P332)/100*$A$785</f>
        <v>0</v>
      </c>
      <c r="R785" s="16">
        <f>SUM('Daten NWR AS'!Q332)/100*$A$785</f>
        <v>0</v>
      </c>
      <c r="S785" s="16">
        <f>SUM('Daten NWR AS'!R332)/100*$A$785</f>
        <v>0</v>
      </c>
      <c r="T785" s="16">
        <f>SUM('Daten NWR AS'!S332)/100*$A$785</f>
        <v>0</v>
      </c>
      <c r="U785" s="16">
        <f>SUM('Daten NWR AS'!T332)/100*$A$785</f>
        <v>0</v>
      </c>
      <c r="V785" s="16">
        <f>SUM('Daten NWR AS'!U332)/100*$A$785</f>
        <v>0</v>
      </c>
      <c r="W785" s="16">
        <f>SUM('Daten NWR AS'!V332)/100*$A$785</f>
        <v>0</v>
      </c>
      <c r="X785" s="16">
        <f>SUM('Daten NWR AS'!W332)/100*$A$785</f>
        <v>0</v>
      </c>
    </row>
    <row r="786" spans="1:24" x14ac:dyDescent="0.25">
      <c r="A786" s="25">
        <v>0</v>
      </c>
      <c r="B786" s="70" t="str">
        <f>'Daten NWR AS'!A333</f>
        <v>Milch-Milchprodukte-Kuh</v>
      </c>
      <c r="C786" s="79" t="str">
        <f>'Daten NWR AS'!B333</f>
        <v>Kuhmilch vollfett gekocht</v>
      </c>
      <c r="D786" s="16">
        <f>SUM('Daten NWR AS'!C333)/100*$A$786</f>
        <v>0</v>
      </c>
      <c r="E786" s="16">
        <f>SUM('Daten NWR AS'!D333)/100*$A$786</f>
        <v>0</v>
      </c>
      <c r="F786" s="16">
        <f>SUM('Daten NWR AS'!E333)/100*$A$786</f>
        <v>0</v>
      </c>
      <c r="G786" s="16">
        <f>SUM('Daten NWR AS'!F333)/100*$A$786</f>
        <v>0</v>
      </c>
      <c r="H786" s="16">
        <f>SUM('Daten NWR AS'!G333)/100*$A$786</f>
        <v>0</v>
      </c>
      <c r="I786" s="16">
        <f>SUM('Daten NWR AS'!H333)/100*$A$786</f>
        <v>0</v>
      </c>
      <c r="J786" s="16">
        <f>SUM('Daten NWR AS'!I333)/100*$A$786</f>
        <v>0</v>
      </c>
      <c r="K786" s="16">
        <f>SUM('Daten NWR AS'!J333)/100*$A$786</f>
        <v>0</v>
      </c>
      <c r="L786" s="16">
        <f>SUM('Daten NWR AS'!K333)/100*$A$786</f>
        <v>0</v>
      </c>
      <c r="M786" s="16">
        <f>SUM('Daten NWR AS'!L333)/100*$A$786</f>
        <v>0</v>
      </c>
      <c r="N786" s="16">
        <f>SUM('Daten NWR AS'!M333)/100*$A$786</f>
        <v>0</v>
      </c>
      <c r="O786" s="16">
        <f>SUM('Daten NWR AS'!N333)/100*$A$786</f>
        <v>0</v>
      </c>
      <c r="P786" s="16">
        <f>SUM('Daten NWR AS'!O333)/100*$A$786</f>
        <v>0</v>
      </c>
      <c r="Q786" s="16">
        <f>SUM('Daten NWR AS'!P333)/100*$A$786</f>
        <v>0</v>
      </c>
      <c r="R786" s="16">
        <f>SUM('Daten NWR AS'!Q333)/100*$A$786</f>
        <v>0</v>
      </c>
      <c r="S786" s="16">
        <f>SUM('Daten NWR AS'!R333)/100*$A$786</f>
        <v>0</v>
      </c>
      <c r="T786" s="16">
        <f>SUM('Daten NWR AS'!S333)/100*$A$786</f>
        <v>0</v>
      </c>
      <c r="U786" s="16">
        <f>SUM('Daten NWR AS'!T333)/100*$A$786</f>
        <v>0</v>
      </c>
      <c r="V786" s="16">
        <f>SUM('Daten NWR AS'!U333)/100*$A$786</f>
        <v>0</v>
      </c>
      <c r="W786" s="16">
        <f>SUM('Daten NWR AS'!V333)/100*$A$786</f>
        <v>0</v>
      </c>
      <c r="X786" s="16">
        <f>SUM('Daten NWR AS'!W333)/100*$A$786</f>
        <v>0</v>
      </c>
    </row>
    <row r="787" spans="1:24" x14ac:dyDescent="0.25">
      <c r="A787" s="25">
        <v>0</v>
      </c>
      <c r="B787" s="70" t="str">
        <f>'Daten NWR AS'!A334</f>
        <v>Milch-Milchprodukte-Kuh</v>
      </c>
      <c r="C787" s="79" t="str">
        <f>'Daten NWR AS'!B334</f>
        <v>Kümmelkäse Rahmstufe</v>
      </c>
      <c r="D787" s="16">
        <f>SUM('Daten NWR AS'!C334)/100*$A$787</f>
        <v>0</v>
      </c>
      <c r="E787" s="16">
        <f>SUM('Daten NWR AS'!D334)/100*$A$787</f>
        <v>0</v>
      </c>
      <c r="F787" s="16">
        <f>SUM('Daten NWR AS'!E334)/100*$A$787</f>
        <v>0</v>
      </c>
      <c r="G787" s="16">
        <f>SUM('Daten NWR AS'!F334)/100*$A$787</f>
        <v>0</v>
      </c>
      <c r="H787" s="16">
        <f>SUM('Daten NWR AS'!G334)/100*$A$787</f>
        <v>0</v>
      </c>
      <c r="I787" s="16">
        <f>SUM('Daten NWR AS'!H334)/100*$A$787</f>
        <v>0</v>
      </c>
      <c r="J787" s="16">
        <f>SUM('Daten NWR AS'!I334)/100*$A$787</f>
        <v>0</v>
      </c>
      <c r="K787" s="16">
        <f>SUM('Daten NWR AS'!J334)/100*$A$787</f>
        <v>0</v>
      </c>
      <c r="L787" s="16">
        <f>SUM('Daten NWR AS'!K334)/100*$A$787</f>
        <v>0</v>
      </c>
      <c r="M787" s="16">
        <f>SUM('Daten NWR AS'!L334)/100*$A$787</f>
        <v>0</v>
      </c>
      <c r="N787" s="16">
        <f>SUM('Daten NWR AS'!M334)/100*$A$787</f>
        <v>0</v>
      </c>
      <c r="O787" s="16">
        <f>SUM('Daten NWR AS'!N334)/100*$A$787</f>
        <v>0</v>
      </c>
      <c r="P787" s="16">
        <f>SUM('Daten NWR AS'!O334)/100*$A$787</f>
        <v>0</v>
      </c>
      <c r="Q787" s="16">
        <f>SUM('Daten NWR AS'!P334)/100*$A$787</f>
        <v>0</v>
      </c>
      <c r="R787" s="16">
        <f>SUM('Daten NWR AS'!Q334)/100*$A$787</f>
        <v>0</v>
      </c>
      <c r="S787" s="16">
        <f>SUM('Daten NWR AS'!R334)/100*$A$787</f>
        <v>0</v>
      </c>
      <c r="T787" s="16">
        <f>SUM('Daten NWR AS'!S334)/100*$A$787</f>
        <v>0</v>
      </c>
      <c r="U787" s="16">
        <f>SUM('Daten NWR AS'!T334)/100*$A$787</f>
        <v>0</v>
      </c>
      <c r="V787" s="16">
        <f>SUM('Daten NWR AS'!U334)/100*$A$787</f>
        <v>0</v>
      </c>
      <c r="W787" s="16">
        <f>SUM('Daten NWR AS'!V334)/100*$A$787</f>
        <v>0</v>
      </c>
      <c r="X787" s="16">
        <f>SUM('Daten NWR AS'!W334)/100*$A$787</f>
        <v>0</v>
      </c>
    </row>
    <row r="788" spans="1:24" x14ac:dyDescent="0.25">
      <c r="A788" s="25">
        <v>0</v>
      </c>
      <c r="B788" s="70" t="str">
        <f>'Daten NWR AS'!A335</f>
        <v>Milch-Milchprodukte-Kuh</v>
      </c>
      <c r="C788" s="79" t="str">
        <f>'Daten NWR AS'!B335</f>
        <v>Kümmelkäse Vollfettstufe</v>
      </c>
      <c r="D788" s="16">
        <f>SUM('Daten NWR AS'!C335)/100*$A$788</f>
        <v>0</v>
      </c>
      <c r="E788" s="16">
        <f>SUM('Daten NWR AS'!D335)/100*$A$788</f>
        <v>0</v>
      </c>
      <c r="F788" s="16">
        <f>SUM('Daten NWR AS'!E335)/100*$A$788</f>
        <v>0</v>
      </c>
      <c r="G788" s="16">
        <f>SUM('Daten NWR AS'!F335)/100*$A$788</f>
        <v>0</v>
      </c>
      <c r="H788" s="16">
        <f>SUM('Daten NWR AS'!G335)/100*$A$788</f>
        <v>0</v>
      </c>
      <c r="I788" s="16">
        <f>SUM('Daten NWR AS'!H335)/100*$A$788</f>
        <v>0</v>
      </c>
      <c r="J788" s="16">
        <f>SUM('Daten NWR AS'!I335)/100*$A$788</f>
        <v>0</v>
      </c>
      <c r="K788" s="16">
        <f>SUM('Daten NWR AS'!J335)/100*$A$788</f>
        <v>0</v>
      </c>
      <c r="L788" s="16">
        <f>SUM('Daten NWR AS'!K335)/100*$A$788</f>
        <v>0</v>
      </c>
      <c r="M788" s="16">
        <f>SUM('Daten NWR AS'!L335)/100*$A$788</f>
        <v>0</v>
      </c>
      <c r="N788" s="16">
        <f>SUM('Daten NWR AS'!M335)/100*$A$788</f>
        <v>0</v>
      </c>
      <c r="O788" s="16">
        <f>SUM('Daten NWR AS'!N335)/100*$A$788</f>
        <v>0</v>
      </c>
      <c r="P788" s="16">
        <f>SUM('Daten NWR AS'!O335)/100*$A$788</f>
        <v>0</v>
      </c>
      <c r="Q788" s="16">
        <f>SUM('Daten NWR AS'!P335)/100*$A$788</f>
        <v>0</v>
      </c>
      <c r="R788" s="16">
        <f>SUM('Daten NWR AS'!Q335)/100*$A$788</f>
        <v>0</v>
      </c>
      <c r="S788" s="16">
        <f>SUM('Daten NWR AS'!R335)/100*$A$788</f>
        <v>0</v>
      </c>
      <c r="T788" s="16">
        <f>SUM('Daten NWR AS'!S335)/100*$A$788</f>
        <v>0</v>
      </c>
      <c r="U788" s="16">
        <f>SUM('Daten NWR AS'!T335)/100*$A$788</f>
        <v>0</v>
      </c>
      <c r="V788" s="16">
        <f>SUM('Daten NWR AS'!U335)/100*$A$788</f>
        <v>0</v>
      </c>
      <c r="W788" s="16">
        <f>SUM('Daten NWR AS'!V335)/100*$A$788</f>
        <v>0</v>
      </c>
      <c r="X788" s="16">
        <f>SUM('Daten NWR AS'!W335)/100*$A$788</f>
        <v>0</v>
      </c>
    </row>
    <row r="789" spans="1:24" x14ac:dyDescent="0.25">
      <c r="A789" s="25">
        <v>0</v>
      </c>
      <c r="B789" s="70" t="str">
        <f>'Daten NWR AS'!A336</f>
        <v>Milch-Milchprodukte-Kuh</v>
      </c>
      <c r="C789" s="79" t="str">
        <f>'Daten NWR AS'!B336</f>
        <v>Tilsiter</v>
      </c>
      <c r="D789" s="16">
        <f>SUM('Daten NWR AS'!C336)/100*$A$789</f>
        <v>0</v>
      </c>
      <c r="E789" s="16">
        <f>SUM('Daten NWR AS'!D336)/100*$A$789</f>
        <v>0</v>
      </c>
      <c r="F789" s="16">
        <f>SUM('Daten NWR AS'!E336)/100*$A$789</f>
        <v>0</v>
      </c>
      <c r="G789" s="16">
        <f>SUM('Daten NWR AS'!F336)/100*$A$789</f>
        <v>0</v>
      </c>
      <c r="H789" s="16">
        <f>SUM('Daten NWR AS'!G336)/100*$A$789</f>
        <v>0</v>
      </c>
      <c r="I789" s="16">
        <f>SUM('Daten NWR AS'!H336)/100*$A$789</f>
        <v>0</v>
      </c>
      <c r="J789" s="16">
        <f>SUM('Daten NWR AS'!I336)/100*$A$789</f>
        <v>0</v>
      </c>
      <c r="K789" s="16">
        <f>SUM('Daten NWR AS'!J336)/100*$A$789</f>
        <v>0</v>
      </c>
      <c r="L789" s="16">
        <f>SUM('Daten NWR AS'!K336)/100*$A$789</f>
        <v>0</v>
      </c>
      <c r="M789" s="16">
        <f>SUM('Daten NWR AS'!L336)/100*$A$789</f>
        <v>0</v>
      </c>
      <c r="N789" s="16">
        <f>SUM('Daten NWR AS'!M336)/100*$A$789</f>
        <v>0</v>
      </c>
      <c r="O789" s="16">
        <f>SUM('Daten NWR AS'!N336)/100*$A$789</f>
        <v>0</v>
      </c>
      <c r="P789" s="16">
        <f>SUM('Daten NWR AS'!O336)/100*$A$789</f>
        <v>0</v>
      </c>
      <c r="Q789" s="16">
        <f>SUM('Daten NWR AS'!P336)/100*$A$789</f>
        <v>0</v>
      </c>
      <c r="R789" s="16">
        <f>SUM('Daten NWR AS'!Q336)/100*$A$789</f>
        <v>0</v>
      </c>
      <c r="S789" s="16">
        <f>SUM('Daten NWR AS'!R336)/100*$A$789</f>
        <v>0</v>
      </c>
      <c r="T789" s="16">
        <f>SUM('Daten NWR AS'!S336)/100*$A$789</f>
        <v>0</v>
      </c>
      <c r="U789" s="16">
        <f>SUM('Daten NWR AS'!T336)/100*$A$789</f>
        <v>0</v>
      </c>
      <c r="V789" s="16">
        <f>SUM('Daten NWR AS'!U336)/100*$A$789</f>
        <v>0</v>
      </c>
      <c r="W789" s="16">
        <f>SUM('Daten NWR AS'!V336)/100*$A$789</f>
        <v>0</v>
      </c>
      <c r="X789" s="16">
        <f>SUM('Daten NWR AS'!W336)/100*$A$789</f>
        <v>0</v>
      </c>
    </row>
    <row r="790" spans="1:24" x14ac:dyDescent="0.25">
      <c r="A790" s="25">
        <v>0</v>
      </c>
      <c r="B790" s="70" t="str">
        <f>'Daten NWR AS'!A337</f>
        <v>Nicht alkoholische Getränke</v>
      </c>
      <c r="C790" s="79" t="str">
        <f>'Daten NWR AS'!B337</f>
        <v>Kaffee (Getränk)</v>
      </c>
      <c r="D790" s="16">
        <f>SUM('Daten NWR AS'!C337)/100*$A$790</f>
        <v>0</v>
      </c>
      <c r="E790" s="16">
        <f>SUM('Daten NWR AS'!D337)/100*$A$790</f>
        <v>0</v>
      </c>
      <c r="F790" s="16">
        <f>SUM('Daten NWR AS'!E337)/100*$A$790</f>
        <v>0</v>
      </c>
      <c r="G790" s="16">
        <f>SUM('Daten NWR AS'!F337)/100*$A$790</f>
        <v>0</v>
      </c>
      <c r="H790" s="16">
        <f>SUM('Daten NWR AS'!G337)/100*$A$790</f>
        <v>0</v>
      </c>
      <c r="I790" s="16">
        <f>SUM('Daten NWR AS'!H337)/100*$A$790</f>
        <v>0</v>
      </c>
      <c r="J790" s="16">
        <f>SUM('Daten NWR AS'!I337)/100*$A$790</f>
        <v>0</v>
      </c>
      <c r="K790" s="16">
        <f>SUM('Daten NWR AS'!J337)/100*$A$790</f>
        <v>0</v>
      </c>
      <c r="L790" s="16">
        <f>SUM('Daten NWR AS'!K337)/100*$A$790</f>
        <v>0</v>
      </c>
      <c r="M790" s="16">
        <f>SUM('Daten NWR AS'!L337)/100*$A$790</f>
        <v>0</v>
      </c>
      <c r="N790" s="16">
        <f>SUM('Daten NWR AS'!M337)/100*$A$790</f>
        <v>0</v>
      </c>
      <c r="O790" s="16">
        <f>SUM('Daten NWR AS'!N337)/100*$A$790</f>
        <v>0</v>
      </c>
      <c r="P790" s="16">
        <f>SUM('Daten NWR AS'!O337)/100*$A$790</f>
        <v>0</v>
      </c>
      <c r="Q790" s="16">
        <f>SUM('Daten NWR AS'!P337)/100*$A$790</f>
        <v>0</v>
      </c>
      <c r="R790" s="16">
        <f>SUM('Daten NWR AS'!Q337)/100*$A$790</f>
        <v>0</v>
      </c>
      <c r="S790" s="16">
        <f>SUM('Daten NWR AS'!R337)/100*$A$790</f>
        <v>0</v>
      </c>
      <c r="T790" s="16">
        <f>SUM('Daten NWR AS'!S337)/100*$A$790</f>
        <v>0</v>
      </c>
      <c r="U790" s="16">
        <f>SUM('Daten NWR AS'!T337)/100*$A$790</f>
        <v>0</v>
      </c>
      <c r="V790" s="16">
        <f>SUM('Daten NWR AS'!U337)/100*$A$790</f>
        <v>0</v>
      </c>
      <c r="W790" s="16">
        <f>SUM('Daten NWR AS'!V337)/100*$A$790</f>
        <v>0</v>
      </c>
      <c r="X790" s="16">
        <f>SUM('Daten NWR AS'!W337)/100*$A$790</f>
        <v>0</v>
      </c>
    </row>
    <row r="791" spans="1:24" x14ac:dyDescent="0.25">
      <c r="A791" s="25">
        <v>0</v>
      </c>
      <c r="B791" s="70" t="str">
        <f>'Daten NWR AS'!A338</f>
        <v>Nicht alkoholische Getränke</v>
      </c>
      <c r="C791" s="79" t="str">
        <f>'Daten NWR AS'!B338</f>
        <v>Kaffee mit Milch (Getränk)</v>
      </c>
      <c r="D791" s="16">
        <f>SUM('Daten NWR AS'!C338)/100*$A$791</f>
        <v>0</v>
      </c>
      <c r="E791" s="16">
        <f>SUM('Daten NWR AS'!D338)/100*$A$791</f>
        <v>0</v>
      </c>
      <c r="F791" s="16">
        <f>SUM('Daten NWR AS'!E338)/100*$A$791</f>
        <v>0</v>
      </c>
      <c r="G791" s="16">
        <f>SUM('Daten NWR AS'!F338)/100*$A$791</f>
        <v>0</v>
      </c>
      <c r="H791" s="16">
        <f>SUM('Daten NWR AS'!G338)/100*$A$791</f>
        <v>0</v>
      </c>
      <c r="I791" s="16">
        <f>SUM('Daten NWR AS'!H338)/100*$A$791</f>
        <v>0</v>
      </c>
      <c r="J791" s="16">
        <f>SUM('Daten NWR AS'!I338)/100*$A$791</f>
        <v>0</v>
      </c>
      <c r="K791" s="16">
        <f>SUM('Daten NWR AS'!J338)/100*$A$791</f>
        <v>0</v>
      </c>
      <c r="L791" s="16">
        <f>SUM('Daten NWR AS'!K338)/100*$A$791</f>
        <v>0</v>
      </c>
      <c r="M791" s="16">
        <f>SUM('Daten NWR AS'!L338)/100*$A$791</f>
        <v>0</v>
      </c>
      <c r="N791" s="16">
        <f>SUM('Daten NWR AS'!M338)/100*$A$791</f>
        <v>0</v>
      </c>
      <c r="O791" s="16">
        <f>SUM('Daten NWR AS'!N338)/100*$A$791</f>
        <v>0</v>
      </c>
      <c r="P791" s="16">
        <f>SUM('Daten NWR AS'!O338)/100*$A$791</f>
        <v>0</v>
      </c>
      <c r="Q791" s="16">
        <f>SUM('Daten NWR AS'!P338)/100*$A$791</f>
        <v>0</v>
      </c>
      <c r="R791" s="16">
        <f>SUM('Daten NWR AS'!Q338)/100*$A$791</f>
        <v>0</v>
      </c>
      <c r="S791" s="16">
        <f>SUM('Daten NWR AS'!R338)/100*$A$791</f>
        <v>0</v>
      </c>
      <c r="T791" s="16">
        <f>SUM('Daten NWR AS'!S338)/100*$A$791</f>
        <v>0</v>
      </c>
      <c r="U791" s="16">
        <f>SUM('Daten NWR AS'!T338)/100*$A$791</f>
        <v>0</v>
      </c>
      <c r="V791" s="16">
        <f>SUM('Daten NWR AS'!U338)/100*$A$791</f>
        <v>0</v>
      </c>
      <c r="W791" s="16">
        <f>SUM('Daten NWR AS'!V338)/100*$A$791</f>
        <v>0</v>
      </c>
      <c r="X791" s="16">
        <f>SUM('Daten NWR AS'!W338)/100*$A$791</f>
        <v>0</v>
      </c>
    </row>
    <row r="792" spans="1:24" x14ac:dyDescent="0.25">
      <c r="A792" s="25">
        <v>0</v>
      </c>
      <c r="B792" s="70" t="str">
        <f>'Daten NWR AS'!A339</f>
        <v>Nicht alkoholische Getränke</v>
      </c>
      <c r="C792" s="79" t="str">
        <f>'Daten NWR AS'!B339</f>
        <v>Tee schwarz mit Milch (Getränk)</v>
      </c>
      <c r="D792" s="16">
        <f>SUM('Daten NWR AS'!C339)/100*$A$792</f>
        <v>0</v>
      </c>
      <c r="E792" s="16">
        <f>SUM('Daten NWR AS'!D339)/100*$A$792</f>
        <v>0</v>
      </c>
      <c r="F792" s="16">
        <f>SUM('Daten NWR AS'!E339)/100*$A$792</f>
        <v>0</v>
      </c>
      <c r="G792" s="16">
        <f>SUM('Daten NWR AS'!F339)/100*$A$792</f>
        <v>0</v>
      </c>
      <c r="H792" s="16">
        <f>SUM('Daten NWR AS'!G339)/100*$A$792</f>
        <v>0</v>
      </c>
      <c r="I792" s="16">
        <f>SUM('Daten NWR AS'!H339)/100*$A$792</f>
        <v>0</v>
      </c>
      <c r="J792" s="16">
        <f>SUM('Daten NWR AS'!I339)/100*$A$792</f>
        <v>0</v>
      </c>
      <c r="K792" s="16">
        <f>SUM('Daten NWR AS'!J339)/100*$A$792</f>
        <v>0</v>
      </c>
      <c r="L792" s="16">
        <f>SUM('Daten NWR AS'!K339)/100*$A$792</f>
        <v>0</v>
      </c>
      <c r="M792" s="16">
        <f>SUM('Daten NWR AS'!L339)/100*$A$792</f>
        <v>0</v>
      </c>
      <c r="N792" s="16">
        <f>SUM('Daten NWR AS'!M339)/100*$A$792</f>
        <v>0</v>
      </c>
      <c r="O792" s="16">
        <f>SUM('Daten NWR AS'!N339)/100*$A$792</f>
        <v>0</v>
      </c>
      <c r="P792" s="16">
        <f>SUM('Daten NWR AS'!O339)/100*$A$792</f>
        <v>0</v>
      </c>
      <c r="Q792" s="16">
        <f>SUM('Daten NWR AS'!P339)/100*$A$792</f>
        <v>0</v>
      </c>
      <c r="R792" s="16">
        <f>SUM('Daten NWR AS'!Q339)/100*$A$792</f>
        <v>0</v>
      </c>
      <c r="S792" s="16">
        <f>SUM('Daten NWR AS'!R339)/100*$A$792</f>
        <v>0</v>
      </c>
      <c r="T792" s="16">
        <f>SUM('Daten NWR AS'!S339)/100*$A$792</f>
        <v>0</v>
      </c>
      <c r="U792" s="16">
        <f>SUM('Daten NWR AS'!T339)/100*$A$792</f>
        <v>0</v>
      </c>
      <c r="V792" s="16">
        <f>SUM('Daten NWR AS'!U339)/100*$A$792</f>
        <v>0</v>
      </c>
      <c r="W792" s="16">
        <f>SUM('Daten NWR AS'!V339)/100*$A$792</f>
        <v>0</v>
      </c>
      <c r="X792" s="16">
        <f>SUM('Daten NWR AS'!W339)/100*$A$792</f>
        <v>0</v>
      </c>
    </row>
    <row r="793" spans="1:24" x14ac:dyDescent="0.25">
      <c r="A793" s="25">
        <v>0</v>
      </c>
      <c r="B793" s="70" t="str">
        <f>'Daten NWR AS'!A340</f>
        <v>Nüsse-Nussserzeugnisse</v>
      </c>
      <c r="C793" s="79" t="str">
        <f>'Daten NWR AS'!B340</f>
        <v>Baumnuss-Walnuss</v>
      </c>
      <c r="D793" s="16">
        <f>SUM('Daten NWR AS'!C340)/100*$A$793</f>
        <v>0</v>
      </c>
      <c r="E793" s="16">
        <f>SUM('Daten NWR AS'!D340)/100*$A$793</f>
        <v>0</v>
      </c>
      <c r="F793" s="16">
        <f>SUM('Daten NWR AS'!E340)/100*$A$793</f>
        <v>0</v>
      </c>
      <c r="G793" s="16">
        <f>SUM('Daten NWR AS'!F340)/100*$A$793</f>
        <v>0</v>
      </c>
      <c r="H793" s="16">
        <f>SUM('Daten NWR AS'!G340)/100*$A$793</f>
        <v>0</v>
      </c>
      <c r="I793" s="16">
        <f>SUM('Daten NWR AS'!H340)/100*$A$793</f>
        <v>0</v>
      </c>
      <c r="J793" s="16">
        <f>SUM('Daten NWR AS'!I340)/100*$A$793</f>
        <v>0</v>
      </c>
      <c r="K793" s="16">
        <f>SUM('Daten NWR AS'!J340)/100*$A$793</f>
        <v>0</v>
      </c>
      <c r="L793" s="16">
        <f>SUM('Daten NWR AS'!K340)/100*$A$793</f>
        <v>0</v>
      </c>
      <c r="M793" s="16">
        <f>SUM('Daten NWR AS'!L340)/100*$A$793</f>
        <v>0</v>
      </c>
      <c r="N793" s="16">
        <f>SUM('Daten NWR AS'!M340)/100*$A$793</f>
        <v>0</v>
      </c>
      <c r="O793" s="16">
        <f>SUM('Daten NWR AS'!N340)/100*$A$793</f>
        <v>0</v>
      </c>
      <c r="P793" s="16">
        <f>SUM('Daten NWR AS'!O340)/100*$A$793</f>
        <v>0</v>
      </c>
      <c r="Q793" s="16">
        <f>SUM('Daten NWR AS'!P340)/100*$A$793</f>
        <v>0</v>
      </c>
      <c r="R793" s="16">
        <f>SUM('Daten NWR AS'!Q340)/100*$A$793</f>
        <v>0</v>
      </c>
      <c r="S793" s="16">
        <f>SUM('Daten NWR AS'!R340)/100*$A$793</f>
        <v>0</v>
      </c>
      <c r="T793" s="16">
        <f>SUM('Daten NWR AS'!S340)/100*$A$793</f>
        <v>0</v>
      </c>
      <c r="U793" s="16">
        <f>SUM('Daten NWR AS'!T340)/100*$A$793</f>
        <v>0</v>
      </c>
      <c r="V793" s="16">
        <f>SUM('Daten NWR AS'!U340)/100*$A$793</f>
        <v>0</v>
      </c>
      <c r="W793" s="16">
        <f>SUM('Daten NWR AS'!V340)/100*$A$793</f>
        <v>0</v>
      </c>
      <c r="X793" s="16">
        <f>SUM('Daten NWR AS'!W340)/100*$A$793</f>
        <v>0</v>
      </c>
    </row>
    <row r="794" spans="1:24" x14ac:dyDescent="0.25">
      <c r="A794" s="25">
        <v>0</v>
      </c>
      <c r="B794" s="70" t="str">
        <f>'Daten NWR AS'!A341</f>
        <v>Nüsse-Nussserzeugnisse</v>
      </c>
      <c r="C794" s="79" t="str">
        <f>'Daten NWR AS'!B341</f>
        <v>Cashewnuss frisch</v>
      </c>
      <c r="D794" s="16">
        <f>SUM('Daten NWR AS'!C341)/100*$A$794</f>
        <v>0</v>
      </c>
      <c r="E794" s="16">
        <f>SUM('Daten NWR AS'!D341)/100*$A$794</f>
        <v>0</v>
      </c>
      <c r="F794" s="16">
        <f>SUM('Daten NWR AS'!E341)/100*$A$794</f>
        <v>0</v>
      </c>
      <c r="G794" s="16">
        <f>SUM('Daten NWR AS'!F341)/100*$A$794</f>
        <v>0</v>
      </c>
      <c r="H794" s="16">
        <f>SUM('Daten NWR AS'!G341)/100*$A$794</f>
        <v>0</v>
      </c>
      <c r="I794" s="16">
        <f>SUM('Daten NWR AS'!H341)/100*$A$794</f>
        <v>0</v>
      </c>
      <c r="J794" s="16">
        <f>SUM('Daten NWR AS'!I341)/100*$A$794</f>
        <v>0</v>
      </c>
      <c r="K794" s="16">
        <f>SUM('Daten NWR AS'!J341)/100*$A$794</f>
        <v>0</v>
      </c>
      <c r="L794" s="16">
        <f>SUM('Daten NWR AS'!K341)/100*$A$794</f>
        <v>0</v>
      </c>
      <c r="M794" s="16">
        <f>SUM('Daten NWR AS'!L341)/100*$A$794</f>
        <v>0</v>
      </c>
      <c r="N794" s="16">
        <f>SUM('Daten NWR AS'!M341)/100*$A$794</f>
        <v>0</v>
      </c>
      <c r="O794" s="16">
        <f>SUM('Daten NWR AS'!N341)/100*$A$794</f>
        <v>0</v>
      </c>
      <c r="P794" s="16">
        <f>SUM('Daten NWR AS'!O341)/100*$A$794</f>
        <v>0</v>
      </c>
      <c r="Q794" s="16">
        <f>SUM('Daten NWR AS'!P341)/100*$A$794</f>
        <v>0</v>
      </c>
      <c r="R794" s="16">
        <f>SUM('Daten NWR AS'!Q341)/100*$A$794</f>
        <v>0</v>
      </c>
      <c r="S794" s="16">
        <f>SUM('Daten NWR AS'!R341)/100*$A$794</f>
        <v>0</v>
      </c>
      <c r="T794" s="16">
        <f>SUM('Daten NWR AS'!S341)/100*$A$794</f>
        <v>0</v>
      </c>
      <c r="U794" s="16">
        <f>SUM('Daten NWR AS'!T341)/100*$A$794</f>
        <v>0</v>
      </c>
      <c r="V794" s="16">
        <f>SUM('Daten NWR AS'!U341)/100*$A$794</f>
        <v>0</v>
      </c>
      <c r="W794" s="16">
        <f>SUM('Daten NWR AS'!V341)/100*$A$794</f>
        <v>0</v>
      </c>
      <c r="X794" s="16">
        <f>SUM('Daten NWR AS'!W341)/100*$A$794</f>
        <v>0</v>
      </c>
    </row>
    <row r="795" spans="1:24" x14ac:dyDescent="0.25">
      <c r="A795" s="25">
        <v>0</v>
      </c>
      <c r="B795" s="70" t="str">
        <f>'Daten NWR AS'!A343</f>
        <v>Nüsse-Nussserzeugnisse</v>
      </c>
      <c r="C795" s="79" t="str">
        <f>'Daten NWR AS'!B343</f>
        <v>Edelkastanie geröstet</v>
      </c>
      <c r="D795" s="16">
        <f>SUM('Daten NWR AS'!C343)/100*$A$795</f>
        <v>0</v>
      </c>
      <c r="E795" s="16">
        <f>SUM('Daten NWR AS'!D343)/100*$A$795</f>
        <v>0</v>
      </c>
      <c r="F795" s="16">
        <f>SUM('Daten NWR AS'!E343)/100*$A$795</f>
        <v>0</v>
      </c>
      <c r="G795" s="16">
        <f>SUM('Daten NWR AS'!F343)/100*$A$795</f>
        <v>0</v>
      </c>
      <c r="H795" s="16">
        <f>SUM('Daten NWR AS'!G343)/100*$A$795</f>
        <v>0</v>
      </c>
      <c r="I795" s="16">
        <f>SUM('Daten NWR AS'!H343)/100*$A$795</f>
        <v>0</v>
      </c>
      <c r="J795" s="16">
        <f>SUM('Daten NWR AS'!I343)/100*$A$795</f>
        <v>0</v>
      </c>
      <c r="K795" s="16">
        <f>SUM('Daten NWR AS'!J343)/100*$A$795</f>
        <v>0</v>
      </c>
      <c r="L795" s="16">
        <f>SUM('Daten NWR AS'!K343)/100*$A$795</f>
        <v>0</v>
      </c>
      <c r="M795" s="16">
        <f>SUM('Daten NWR AS'!L343)/100*$A$795</f>
        <v>0</v>
      </c>
      <c r="N795" s="16">
        <f>SUM('Daten NWR AS'!M343)/100*$A$795</f>
        <v>0</v>
      </c>
      <c r="O795" s="16">
        <f>SUM('Daten NWR AS'!N343)/100*$A$795</f>
        <v>0</v>
      </c>
      <c r="P795" s="16">
        <f>SUM('Daten NWR AS'!O343)/100*$A$795</f>
        <v>0</v>
      </c>
      <c r="Q795" s="16">
        <f>SUM('Daten NWR AS'!P343)/100*$A$795</f>
        <v>0</v>
      </c>
      <c r="R795" s="16">
        <f>SUM('Daten NWR AS'!Q343)/100*$A$795</f>
        <v>0</v>
      </c>
      <c r="S795" s="16">
        <f>SUM('Daten NWR AS'!R343)/100*$A$795</f>
        <v>0</v>
      </c>
      <c r="T795" s="16">
        <f>SUM('Daten NWR AS'!S343)/100*$A$795</f>
        <v>0</v>
      </c>
      <c r="U795" s="16">
        <f>SUM('Daten NWR AS'!T343)/100*$A$795</f>
        <v>0</v>
      </c>
      <c r="V795" s="16">
        <f>SUM('Daten NWR AS'!U343)/100*$A$795</f>
        <v>0</v>
      </c>
      <c r="W795" s="16">
        <f>SUM('Daten NWR AS'!V343)/100*$A$795</f>
        <v>0</v>
      </c>
      <c r="X795" s="16">
        <f>SUM('Daten NWR AS'!W343)/100*$A$795</f>
        <v>0</v>
      </c>
    </row>
    <row r="796" spans="1:24" x14ac:dyDescent="0.25">
      <c r="A796" s="25">
        <v>0</v>
      </c>
      <c r="B796" s="70" t="str">
        <f>'Daten NWR AS'!A344</f>
        <v>Nüsse-Nussserzeugnisse</v>
      </c>
      <c r="C796" s="79" t="str">
        <f>'Daten NWR AS'!B344</f>
        <v>Erdnuss geröstet</v>
      </c>
      <c r="D796" s="16">
        <f>SUM('Daten NWR AS'!C344)/100*$A$796</f>
        <v>0</v>
      </c>
      <c r="E796" s="16">
        <f>SUM('Daten NWR AS'!D344)/100*$A$796</f>
        <v>0</v>
      </c>
      <c r="F796" s="16">
        <f>SUM('Daten NWR AS'!E344)/100*$A$796</f>
        <v>0</v>
      </c>
      <c r="G796" s="16">
        <f>SUM('Daten NWR AS'!F344)/100*$A$796</f>
        <v>0</v>
      </c>
      <c r="H796" s="16">
        <f>SUM('Daten NWR AS'!G344)/100*$A$796</f>
        <v>0</v>
      </c>
      <c r="I796" s="16">
        <f>SUM('Daten NWR AS'!H344)/100*$A$796</f>
        <v>0</v>
      </c>
      <c r="J796" s="16">
        <f>SUM('Daten NWR AS'!I344)/100*$A$796</f>
        <v>0</v>
      </c>
      <c r="K796" s="16">
        <f>SUM('Daten NWR AS'!J344)/100*$A$796</f>
        <v>0</v>
      </c>
      <c r="L796" s="16">
        <f>SUM('Daten NWR AS'!K344)/100*$A$796</f>
        <v>0</v>
      </c>
      <c r="M796" s="16">
        <f>SUM('Daten NWR AS'!L344)/100*$A$796</f>
        <v>0</v>
      </c>
      <c r="N796" s="16">
        <f>SUM('Daten NWR AS'!M344)/100*$A$796</f>
        <v>0</v>
      </c>
      <c r="O796" s="16">
        <f>SUM('Daten NWR AS'!N344)/100*$A$796</f>
        <v>0</v>
      </c>
      <c r="P796" s="16">
        <f>SUM('Daten NWR AS'!O344)/100*$A$796</f>
        <v>0</v>
      </c>
      <c r="Q796" s="16">
        <f>SUM('Daten NWR AS'!P344)/100*$A$796</f>
        <v>0</v>
      </c>
      <c r="R796" s="16">
        <f>SUM('Daten NWR AS'!Q344)/100*$A$796</f>
        <v>0</v>
      </c>
      <c r="S796" s="16">
        <f>SUM('Daten NWR AS'!R344)/100*$A$796</f>
        <v>0</v>
      </c>
      <c r="T796" s="16">
        <f>SUM('Daten NWR AS'!S344)/100*$A$796</f>
        <v>0</v>
      </c>
      <c r="U796" s="16">
        <f>SUM('Daten NWR AS'!T344)/100*$A$796</f>
        <v>0</v>
      </c>
      <c r="V796" s="16">
        <f>SUM('Daten NWR AS'!U344)/100*$A$796</f>
        <v>0</v>
      </c>
      <c r="W796" s="16">
        <f>SUM('Daten NWR AS'!V344)/100*$A$796</f>
        <v>0</v>
      </c>
      <c r="X796" s="16">
        <f>SUM('Daten NWR AS'!W344)/100*$A$796</f>
        <v>0</v>
      </c>
    </row>
    <row r="797" spans="1:24" x14ac:dyDescent="0.25">
      <c r="A797" s="25">
        <v>0</v>
      </c>
      <c r="B797" s="70" t="str">
        <f>'Daten NWR AS'!A345</f>
        <v>Nüsse-Nussserzeugnisse</v>
      </c>
      <c r="C797" s="79" t="str">
        <f>'Daten NWR AS'!B345</f>
        <v>Haselnuss roh</v>
      </c>
      <c r="D797" s="16">
        <f>SUM('Daten NWR AS'!C345)/100*$A$797</f>
        <v>0</v>
      </c>
      <c r="E797" s="16">
        <f>SUM('Daten NWR AS'!D345)/100*$A$797</f>
        <v>0</v>
      </c>
      <c r="F797" s="16">
        <f>SUM('Daten NWR AS'!E345)/100*$A$797</f>
        <v>0</v>
      </c>
      <c r="G797" s="16">
        <f>SUM('Daten NWR AS'!F345)/100*$A$797</f>
        <v>0</v>
      </c>
      <c r="H797" s="16">
        <f>SUM('Daten NWR AS'!G345)/100*$A$797</f>
        <v>0</v>
      </c>
      <c r="I797" s="16">
        <f>SUM('Daten NWR AS'!H345)/100*$A$797</f>
        <v>0</v>
      </c>
      <c r="J797" s="16">
        <f>SUM('Daten NWR AS'!I345)/100*$A$797</f>
        <v>0</v>
      </c>
      <c r="K797" s="16">
        <f>SUM('Daten NWR AS'!J345)/100*$A$797</f>
        <v>0</v>
      </c>
      <c r="L797" s="16">
        <f>SUM('Daten NWR AS'!K345)/100*$A$797</f>
        <v>0</v>
      </c>
      <c r="M797" s="16">
        <f>SUM('Daten NWR AS'!L345)/100*$A$797</f>
        <v>0</v>
      </c>
      <c r="N797" s="16">
        <f>SUM('Daten NWR AS'!M345)/100*$A$797</f>
        <v>0</v>
      </c>
      <c r="O797" s="16">
        <f>SUM('Daten NWR AS'!N345)/100*$A$797</f>
        <v>0</v>
      </c>
      <c r="P797" s="16">
        <f>SUM('Daten NWR AS'!O345)/100*$A$797</f>
        <v>0</v>
      </c>
      <c r="Q797" s="16">
        <f>SUM('Daten NWR AS'!P345)/100*$A$797</f>
        <v>0</v>
      </c>
      <c r="R797" s="16">
        <f>SUM('Daten NWR AS'!Q345)/100*$A$797</f>
        <v>0</v>
      </c>
      <c r="S797" s="16">
        <f>SUM('Daten NWR AS'!R345)/100*$A$797</f>
        <v>0</v>
      </c>
      <c r="T797" s="16">
        <f>SUM('Daten NWR AS'!S345)/100*$A$797</f>
        <v>0</v>
      </c>
      <c r="U797" s="16">
        <f>SUM('Daten NWR AS'!T345)/100*$A$797</f>
        <v>0</v>
      </c>
      <c r="V797" s="16">
        <f>SUM('Daten NWR AS'!U345)/100*$A$797</f>
        <v>0</v>
      </c>
      <c r="W797" s="16">
        <f>SUM('Daten NWR AS'!V345)/100*$A$797</f>
        <v>0</v>
      </c>
      <c r="X797" s="16">
        <f>SUM('Daten NWR AS'!W345)/100*$A$797</f>
        <v>0</v>
      </c>
    </row>
    <row r="798" spans="1:24" x14ac:dyDescent="0.25">
      <c r="A798" s="25">
        <v>0</v>
      </c>
      <c r="B798" s="70" t="str">
        <f>'Daten NWR AS'!A346</f>
        <v>Nüsse-Nussserzeugnisse</v>
      </c>
      <c r="C798" s="79" t="str">
        <f>'Daten NWR AS'!B346</f>
        <v>Kokosblütenzucker</v>
      </c>
      <c r="D798" s="16">
        <f>SUM('Daten NWR AS'!C346)/100*$A$798</f>
        <v>0</v>
      </c>
      <c r="E798" s="16">
        <f>SUM('Daten NWR AS'!D346)/100*$A$798</f>
        <v>0</v>
      </c>
      <c r="F798" s="16">
        <f>SUM('Daten NWR AS'!E346)/100*$A$798</f>
        <v>0</v>
      </c>
      <c r="G798" s="16">
        <f>SUM('Daten NWR AS'!F346)/100*$A$798</f>
        <v>0</v>
      </c>
      <c r="H798" s="16">
        <f>SUM('Daten NWR AS'!G346)/100*$A$798</f>
        <v>0</v>
      </c>
      <c r="I798" s="16">
        <f>SUM('Daten NWR AS'!H346)/100*$A$798</f>
        <v>0</v>
      </c>
      <c r="J798" s="16">
        <f>SUM('Daten NWR AS'!I346)/100*$A$798</f>
        <v>0</v>
      </c>
      <c r="K798" s="16">
        <f>SUM('Daten NWR AS'!J346)/100*$A$798</f>
        <v>0</v>
      </c>
      <c r="L798" s="16">
        <f>SUM('Daten NWR AS'!K346)/100*$A$798</f>
        <v>0</v>
      </c>
      <c r="M798" s="16">
        <f>SUM('Daten NWR AS'!L346)/100*$A$798</f>
        <v>0</v>
      </c>
      <c r="N798" s="16">
        <f>SUM('Daten NWR AS'!M346)/100*$A$798</f>
        <v>0</v>
      </c>
      <c r="O798" s="16">
        <f>SUM('Daten NWR AS'!N346)/100*$A$798</f>
        <v>0</v>
      </c>
      <c r="P798" s="16">
        <f>SUM('Daten NWR AS'!O346)/100*$A$798</f>
        <v>0</v>
      </c>
      <c r="Q798" s="16">
        <f>SUM('Daten NWR AS'!P346)/100*$A$798</f>
        <v>0</v>
      </c>
      <c r="R798" s="16">
        <f>SUM('Daten NWR AS'!Q346)/100*$A$798</f>
        <v>0</v>
      </c>
      <c r="S798" s="16">
        <f>SUM('Daten NWR AS'!R346)/100*$A$798</f>
        <v>0</v>
      </c>
      <c r="T798" s="16">
        <f>SUM('Daten NWR AS'!S346)/100*$A$798</f>
        <v>0</v>
      </c>
      <c r="U798" s="16">
        <f>SUM('Daten NWR AS'!T346)/100*$A$798</f>
        <v>0</v>
      </c>
      <c r="V798" s="16">
        <f>SUM('Daten NWR AS'!U346)/100*$A$798</f>
        <v>0</v>
      </c>
      <c r="W798" s="16">
        <f>SUM('Daten NWR AS'!V346)/100*$A$798</f>
        <v>0</v>
      </c>
      <c r="X798" s="16">
        <f>SUM('Daten NWR AS'!W346)/100*$A$798</f>
        <v>0</v>
      </c>
    </row>
    <row r="799" spans="1:24" x14ac:dyDescent="0.25">
      <c r="A799" s="25">
        <v>0</v>
      </c>
      <c r="B799" s="70" t="str">
        <f>'Daten NWR AS'!A347</f>
        <v>Nüsse-Nussserzeugnisse</v>
      </c>
      <c r="C799" s="79" t="str">
        <f>'Daten NWR AS'!B347</f>
        <v>Kokosfett</v>
      </c>
      <c r="D799" s="16">
        <f>SUM('Daten NWR AS'!C347)/100*$A$799</f>
        <v>0</v>
      </c>
      <c r="E799" s="16">
        <f>SUM('Daten NWR AS'!D347)/100*$A$799</f>
        <v>0</v>
      </c>
      <c r="F799" s="16">
        <f>SUM('Daten NWR AS'!E347)/100*$A$799</f>
        <v>0</v>
      </c>
      <c r="G799" s="16">
        <f>SUM('Daten NWR AS'!F347)/100*$A$799</f>
        <v>0</v>
      </c>
      <c r="H799" s="16">
        <f>SUM('Daten NWR AS'!G347)/100*$A$799</f>
        <v>0</v>
      </c>
      <c r="I799" s="16">
        <f>SUM('Daten NWR AS'!H347)/100*$A$799</f>
        <v>0</v>
      </c>
      <c r="J799" s="16">
        <f>SUM('Daten NWR AS'!I347)/100*$A$799</f>
        <v>0</v>
      </c>
      <c r="K799" s="16">
        <f>SUM('Daten NWR AS'!J347)/100*$A$799</f>
        <v>0</v>
      </c>
      <c r="L799" s="16">
        <f>SUM('Daten NWR AS'!K347)/100*$A$799</f>
        <v>0</v>
      </c>
      <c r="M799" s="16">
        <f>SUM('Daten NWR AS'!L347)/100*$A$799</f>
        <v>0</v>
      </c>
      <c r="N799" s="16">
        <f>SUM('Daten NWR AS'!M347)/100*$A$799</f>
        <v>0</v>
      </c>
      <c r="O799" s="16">
        <f>SUM('Daten NWR AS'!N347)/100*$A$799</f>
        <v>0</v>
      </c>
      <c r="P799" s="16">
        <f>SUM('Daten NWR AS'!O347)/100*$A$799</f>
        <v>0</v>
      </c>
      <c r="Q799" s="16">
        <f>SUM('Daten NWR AS'!P347)/100*$A$799</f>
        <v>0</v>
      </c>
      <c r="R799" s="16">
        <f>SUM('Daten NWR AS'!Q347)/100*$A$799</f>
        <v>0</v>
      </c>
      <c r="S799" s="16">
        <f>SUM('Daten NWR AS'!R347)/100*$A$799</f>
        <v>0</v>
      </c>
      <c r="T799" s="16">
        <f>SUM('Daten NWR AS'!S347)/100*$A$799</f>
        <v>0</v>
      </c>
      <c r="U799" s="16">
        <f>SUM('Daten NWR AS'!T347)/100*$A$799</f>
        <v>0</v>
      </c>
      <c r="V799" s="16">
        <f>SUM('Daten NWR AS'!U347)/100*$A$799</f>
        <v>0</v>
      </c>
      <c r="W799" s="16">
        <f>SUM('Daten NWR AS'!V347)/100*$A$799</f>
        <v>0</v>
      </c>
      <c r="X799" s="16">
        <f>SUM('Daten NWR AS'!W347)/100*$A$799</f>
        <v>0</v>
      </c>
    </row>
    <row r="800" spans="1:24" x14ac:dyDescent="0.25">
      <c r="A800" s="25">
        <v>0</v>
      </c>
      <c r="B800" s="70" t="str">
        <f>'Daten NWR AS'!A348</f>
        <v>Nüsse-Nussserzeugnisse</v>
      </c>
      <c r="C800" s="79" t="str">
        <f>'Daten NWR AS'!B348</f>
        <v>Kokosnuss</v>
      </c>
      <c r="D800" s="16">
        <f>SUM('Daten NWR AS'!C348)/100*$A$800</f>
        <v>0</v>
      </c>
      <c r="E800" s="16">
        <f>SUM('Daten NWR AS'!D348)/100*$A$800</f>
        <v>0</v>
      </c>
      <c r="F800" s="16">
        <f>SUM('Daten NWR AS'!E348)/100*$A$800</f>
        <v>0</v>
      </c>
      <c r="G800" s="16">
        <f>SUM('Daten NWR AS'!F348)/100*$A$800</f>
        <v>0</v>
      </c>
      <c r="H800" s="16">
        <f>SUM('Daten NWR AS'!G348)/100*$A$800</f>
        <v>0</v>
      </c>
      <c r="I800" s="16">
        <f>SUM('Daten NWR AS'!H348)/100*$A$800</f>
        <v>0</v>
      </c>
      <c r="J800" s="16">
        <f>SUM('Daten NWR AS'!I348)/100*$A$800</f>
        <v>0</v>
      </c>
      <c r="K800" s="16">
        <f>SUM('Daten NWR AS'!J348)/100*$A$800</f>
        <v>0</v>
      </c>
      <c r="L800" s="16">
        <f>SUM('Daten NWR AS'!K348)/100*$A$800</f>
        <v>0</v>
      </c>
      <c r="M800" s="16">
        <f>SUM('Daten NWR AS'!L348)/100*$A$800</f>
        <v>0</v>
      </c>
      <c r="N800" s="16">
        <f>SUM('Daten NWR AS'!M348)/100*$A$800</f>
        <v>0</v>
      </c>
      <c r="O800" s="16">
        <f>SUM('Daten NWR AS'!N348)/100*$A$800</f>
        <v>0</v>
      </c>
      <c r="P800" s="16">
        <f>SUM('Daten NWR AS'!O348)/100*$A$800</f>
        <v>0</v>
      </c>
      <c r="Q800" s="16">
        <f>SUM('Daten NWR AS'!P348)/100*$A$800</f>
        <v>0</v>
      </c>
      <c r="R800" s="16">
        <f>SUM('Daten NWR AS'!Q348)/100*$A$800</f>
        <v>0</v>
      </c>
      <c r="S800" s="16">
        <f>SUM('Daten NWR AS'!R348)/100*$A$800</f>
        <v>0</v>
      </c>
      <c r="T800" s="16">
        <f>SUM('Daten NWR AS'!S348)/100*$A$800</f>
        <v>0</v>
      </c>
      <c r="U800" s="16">
        <f>SUM('Daten NWR AS'!T348)/100*$A$800</f>
        <v>0</v>
      </c>
      <c r="V800" s="16">
        <f>SUM('Daten NWR AS'!U348)/100*$A$800</f>
        <v>0</v>
      </c>
      <c r="W800" s="16">
        <f>SUM('Daten NWR AS'!V348)/100*$A$800</f>
        <v>0</v>
      </c>
      <c r="X800" s="16">
        <f>SUM('Daten NWR AS'!W348)/100*$A$800</f>
        <v>0</v>
      </c>
    </row>
    <row r="801" spans="1:24" x14ac:dyDescent="0.25">
      <c r="A801" s="25">
        <v>0</v>
      </c>
      <c r="B801" s="70" t="str">
        <f>'Daten NWR AS'!A349</f>
        <v>Nüsse-Nussserzeugnisse</v>
      </c>
      <c r="C801" s="79" t="str">
        <f>'Daten NWR AS'!B349</f>
        <v>Kokosnuss Mehl</v>
      </c>
      <c r="D801" s="16">
        <f>SUM('Daten NWR AS'!C349)/100*$A$801</f>
        <v>0</v>
      </c>
      <c r="E801" s="16">
        <f>SUM('Daten NWR AS'!D349)/100*$A$801</f>
        <v>0</v>
      </c>
      <c r="F801" s="16">
        <f>SUM('Daten NWR AS'!E349)/100*$A$801</f>
        <v>0</v>
      </c>
      <c r="G801" s="16">
        <f>SUM('Daten NWR AS'!F349)/100*$A$801</f>
        <v>0</v>
      </c>
      <c r="H801" s="16">
        <f>SUM('Daten NWR AS'!G349)/100*$A$801</f>
        <v>0</v>
      </c>
      <c r="I801" s="16">
        <f>SUM('Daten NWR AS'!H349)/100*$A$801</f>
        <v>0</v>
      </c>
      <c r="J801" s="16">
        <f>SUM('Daten NWR AS'!I349)/100*$A$801</f>
        <v>0</v>
      </c>
      <c r="K801" s="16">
        <f>SUM('Daten NWR AS'!J349)/100*$A$801</f>
        <v>0</v>
      </c>
      <c r="L801" s="16">
        <f>SUM('Daten NWR AS'!K349)/100*$A$801</f>
        <v>0</v>
      </c>
      <c r="M801" s="16">
        <f>SUM('Daten NWR AS'!L349)/100*$A$801</f>
        <v>0</v>
      </c>
      <c r="N801" s="16">
        <f>SUM('Daten NWR AS'!M349)/100*$A$801</f>
        <v>0</v>
      </c>
      <c r="O801" s="16">
        <f>SUM('Daten NWR AS'!N349)/100*$A$801</f>
        <v>0</v>
      </c>
      <c r="P801" s="16">
        <f>SUM('Daten NWR AS'!O349)/100*$A$801</f>
        <v>0</v>
      </c>
      <c r="Q801" s="16">
        <f>SUM('Daten NWR AS'!P349)/100*$A$801</f>
        <v>0</v>
      </c>
      <c r="R801" s="16">
        <f>SUM('Daten NWR AS'!Q349)/100*$A$801</f>
        <v>0</v>
      </c>
      <c r="S801" s="16">
        <f>SUM('Daten NWR AS'!R349)/100*$A$801</f>
        <v>0</v>
      </c>
      <c r="T801" s="16">
        <f>SUM('Daten NWR AS'!S349)/100*$A$801</f>
        <v>0</v>
      </c>
      <c r="U801" s="16">
        <f>SUM('Daten NWR AS'!T349)/100*$A$801</f>
        <v>0</v>
      </c>
      <c r="V801" s="16">
        <f>SUM('Daten NWR AS'!U349)/100*$A$801</f>
        <v>0</v>
      </c>
      <c r="W801" s="16">
        <f>SUM('Daten NWR AS'!V349)/100*$A$801</f>
        <v>0</v>
      </c>
      <c r="X801" s="16">
        <f>SUM('Daten NWR AS'!W349)/100*$A$801</f>
        <v>0</v>
      </c>
    </row>
    <row r="802" spans="1:24" x14ac:dyDescent="0.25">
      <c r="A802" s="25">
        <v>0</v>
      </c>
      <c r="B802" s="70" t="str">
        <f>'Daten NWR AS'!A350</f>
        <v>Nüsse-Nussserzeugnisse</v>
      </c>
      <c r="C802" s="79" t="str">
        <f>'Daten NWR AS'!B350</f>
        <v>Kokosnuss Raspeln getrocknet</v>
      </c>
      <c r="D802" s="16">
        <f>SUM('Daten NWR AS'!C350)/100*$A$802</f>
        <v>0</v>
      </c>
      <c r="E802" s="16">
        <f>SUM('Daten NWR AS'!D350)/100*$A$802</f>
        <v>0</v>
      </c>
      <c r="F802" s="16">
        <f>SUM('Daten NWR AS'!E350)/100*$A$802</f>
        <v>0</v>
      </c>
      <c r="G802" s="16">
        <f>SUM('Daten NWR AS'!F350)/100*$A$802</f>
        <v>0</v>
      </c>
      <c r="H802" s="16">
        <f>SUM('Daten NWR AS'!G350)/100*$A$802</f>
        <v>0</v>
      </c>
      <c r="I802" s="16">
        <f>SUM('Daten NWR AS'!H350)/100*$A$802</f>
        <v>0</v>
      </c>
      <c r="J802" s="16">
        <f>SUM('Daten NWR AS'!I350)/100*$A$802</f>
        <v>0</v>
      </c>
      <c r="K802" s="16">
        <f>SUM('Daten NWR AS'!J350)/100*$A$802</f>
        <v>0</v>
      </c>
      <c r="L802" s="16">
        <f>SUM('Daten NWR AS'!K350)/100*$A$802</f>
        <v>0</v>
      </c>
      <c r="M802" s="16">
        <f>SUM('Daten NWR AS'!L350)/100*$A$802</f>
        <v>0</v>
      </c>
      <c r="N802" s="16">
        <f>SUM('Daten NWR AS'!M350)/100*$A$802</f>
        <v>0</v>
      </c>
      <c r="O802" s="16">
        <f>SUM('Daten NWR AS'!N350)/100*$A$802</f>
        <v>0</v>
      </c>
      <c r="P802" s="16">
        <f>SUM('Daten NWR AS'!O350)/100*$A$802</f>
        <v>0</v>
      </c>
      <c r="Q802" s="16">
        <f>SUM('Daten NWR AS'!P350)/100*$A$802</f>
        <v>0</v>
      </c>
      <c r="R802" s="16">
        <f>SUM('Daten NWR AS'!Q350)/100*$A$802</f>
        <v>0</v>
      </c>
      <c r="S802" s="16">
        <f>SUM('Daten NWR AS'!R350)/100*$A$802</f>
        <v>0</v>
      </c>
      <c r="T802" s="16">
        <f>SUM('Daten NWR AS'!S350)/100*$A$802</f>
        <v>0</v>
      </c>
      <c r="U802" s="16">
        <f>SUM('Daten NWR AS'!T350)/100*$A$802</f>
        <v>0</v>
      </c>
      <c r="V802" s="16">
        <f>SUM('Daten NWR AS'!U350)/100*$A$802</f>
        <v>0</v>
      </c>
      <c r="W802" s="16">
        <f>SUM('Daten NWR AS'!V350)/100*$A$802</f>
        <v>0</v>
      </c>
      <c r="X802" s="16">
        <f>SUM('Daten NWR AS'!W350)/100*$A$802</f>
        <v>0</v>
      </c>
    </row>
    <row r="803" spans="1:24" x14ac:dyDescent="0.25">
      <c r="A803" s="25">
        <v>0</v>
      </c>
      <c r="B803" s="70" t="str">
        <f>'Daten NWR AS'!A351</f>
        <v>Nüsse-Nussserzeugnisse</v>
      </c>
      <c r="C803" s="79" t="str">
        <f>'Daten NWR AS'!B351</f>
        <v>Kokoswasser</v>
      </c>
      <c r="D803" s="16">
        <f>SUM('Daten NWR AS'!C351)/100*$A$803</f>
        <v>0</v>
      </c>
      <c r="E803" s="16">
        <f>SUM('Daten NWR AS'!D351)/100*$A$803</f>
        <v>0</v>
      </c>
      <c r="F803" s="16">
        <f>SUM('Daten NWR AS'!E351)/100*$A$803</f>
        <v>0</v>
      </c>
      <c r="G803" s="16">
        <f>SUM('Daten NWR AS'!F351)/100*$A$803</f>
        <v>0</v>
      </c>
      <c r="H803" s="16">
        <f>SUM('Daten NWR AS'!G351)/100*$A$803</f>
        <v>0</v>
      </c>
      <c r="I803" s="16">
        <f>SUM('Daten NWR AS'!H351)/100*$A$803</f>
        <v>0</v>
      </c>
      <c r="J803" s="16">
        <f>SUM('Daten NWR AS'!I351)/100*$A$803</f>
        <v>0</v>
      </c>
      <c r="K803" s="16">
        <f>SUM('Daten NWR AS'!J351)/100*$A$803</f>
        <v>0</v>
      </c>
      <c r="L803" s="16">
        <f>SUM('Daten NWR AS'!K351)/100*$A$803</f>
        <v>0</v>
      </c>
      <c r="M803" s="16">
        <f>SUM('Daten NWR AS'!L351)/100*$A$803</f>
        <v>0</v>
      </c>
      <c r="N803" s="16">
        <f>SUM('Daten NWR AS'!M351)/100*$A$803</f>
        <v>0</v>
      </c>
      <c r="O803" s="16">
        <f>SUM('Daten NWR AS'!N351)/100*$A$803</f>
        <v>0</v>
      </c>
      <c r="P803" s="16">
        <f>SUM('Daten NWR AS'!O351)/100*$A$803</f>
        <v>0</v>
      </c>
      <c r="Q803" s="16">
        <f>SUM('Daten NWR AS'!P351)/100*$A$803</f>
        <v>0</v>
      </c>
      <c r="R803" s="16">
        <f>SUM('Daten NWR AS'!Q351)/100*$A$803</f>
        <v>0</v>
      </c>
      <c r="S803" s="16">
        <f>SUM('Daten NWR AS'!R351)/100*$A$803</f>
        <v>0</v>
      </c>
      <c r="T803" s="16">
        <f>SUM('Daten NWR AS'!S351)/100*$A$803</f>
        <v>0</v>
      </c>
      <c r="U803" s="16">
        <f>SUM('Daten NWR AS'!T351)/100*$A$803</f>
        <v>0</v>
      </c>
      <c r="V803" s="16">
        <f>SUM('Daten NWR AS'!U351)/100*$A$803</f>
        <v>0</v>
      </c>
      <c r="W803" s="16">
        <f>SUM('Daten NWR AS'!V351)/100*$A$803</f>
        <v>0</v>
      </c>
      <c r="X803" s="16">
        <f>SUM('Daten NWR AS'!W351)/100*$A$803</f>
        <v>0</v>
      </c>
    </row>
    <row r="804" spans="1:24" x14ac:dyDescent="0.25">
      <c r="A804" s="25">
        <v>0</v>
      </c>
      <c r="B804" s="70" t="str">
        <f>'Daten NWR AS'!A352</f>
        <v>Nüsse-Nussserzeugnisse</v>
      </c>
      <c r="C804" s="79" t="str">
        <f>'Daten NWR AS'!B352</f>
        <v>Mandel süss geröstet und gesalzen</v>
      </c>
      <c r="D804" s="16">
        <f>SUM('Daten NWR AS'!C352)/100*$A$804</f>
        <v>0</v>
      </c>
      <c r="E804" s="16">
        <f>SUM('Daten NWR AS'!D352)/100*$A$804</f>
        <v>0</v>
      </c>
      <c r="F804" s="16">
        <f>SUM('Daten NWR AS'!E352)/100*$A$804</f>
        <v>0</v>
      </c>
      <c r="G804" s="16">
        <f>SUM('Daten NWR AS'!F352)/100*$A$804</f>
        <v>0</v>
      </c>
      <c r="H804" s="16">
        <f>SUM('Daten NWR AS'!G352)/100*$A$804</f>
        <v>0</v>
      </c>
      <c r="I804" s="16">
        <f>SUM('Daten NWR AS'!H352)/100*$A$804</f>
        <v>0</v>
      </c>
      <c r="J804" s="16">
        <f>SUM('Daten NWR AS'!I352)/100*$A$804</f>
        <v>0</v>
      </c>
      <c r="K804" s="16">
        <f>SUM('Daten NWR AS'!J352)/100*$A$804</f>
        <v>0</v>
      </c>
      <c r="L804" s="16">
        <f>SUM('Daten NWR AS'!K352)/100*$A$804</f>
        <v>0</v>
      </c>
      <c r="M804" s="16">
        <f>SUM('Daten NWR AS'!L352)/100*$A$804</f>
        <v>0</v>
      </c>
      <c r="N804" s="16">
        <f>SUM('Daten NWR AS'!M352)/100*$A$804</f>
        <v>0</v>
      </c>
      <c r="O804" s="16">
        <f>SUM('Daten NWR AS'!N352)/100*$A$804</f>
        <v>0</v>
      </c>
      <c r="P804" s="16">
        <f>SUM('Daten NWR AS'!O352)/100*$A$804</f>
        <v>0</v>
      </c>
      <c r="Q804" s="16">
        <f>SUM('Daten NWR AS'!P352)/100*$A$804</f>
        <v>0</v>
      </c>
      <c r="R804" s="16">
        <f>SUM('Daten NWR AS'!Q352)/100*$A$804</f>
        <v>0</v>
      </c>
      <c r="S804" s="16">
        <f>SUM('Daten NWR AS'!R352)/100*$A$804</f>
        <v>0</v>
      </c>
      <c r="T804" s="16">
        <f>SUM('Daten NWR AS'!S352)/100*$A$804</f>
        <v>0</v>
      </c>
      <c r="U804" s="16">
        <f>SUM('Daten NWR AS'!T352)/100*$A$804</f>
        <v>0</v>
      </c>
      <c r="V804" s="16">
        <f>SUM('Daten NWR AS'!U352)/100*$A$804</f>
        <v>0</v>
      </c>
      <c r="W804" s="16">
        <f>SUM('Daten NWR AS'!V352)/100*$A$804</f>
        <v>0</v>
      </c>
      <c r="X804" s="16">
        <f>SUM('Daten NWR AS'!W352)/100*$A$804</f>
        <v>0</v>
      </c>
    </row>
    <row r="805" spans="1:24" x14ac:dyDescent="0.25">
      <c r="A805" s="25">
        <v>0</v>
      </c>
      <c r="B805" s="70" t="str">
        <f>'Daten NWR AS'!A353</f>
        <v>Nüsse-Nussserzeugnisse</v>
      </c>
      <c r="C805" s="79" t="str">
        <f>'Daten NWR AS'!B353</f>
        <v>Mandel süss Mehl</v>
      </c>
      <c r="D805" s="16">
        <f>SUM('Daten NWR AS'!C353)/100*$A$805</f>
        <v>0</v>
      </c>
      <c r="E805" s="16">
        <f>SUM('Daten NWR AS'!D353)/100*$A$805</f>
        <v>0</v>
      </c>
      <c r="F805" s="16">
        <f>SUM('Daten NWR AS'!E353)/100*$A$805</f>
        <v>0</v>
      </c>
      <c r="G805" s="16">
        <f>SUM('Daten NWR AS'!F353)/100*$A$805</f>
        <v>0</v>
      </c>
      <c r="H805" s="16">
        <f>SUM('Daten NWR AS'!G353)/100*$A$805</f>
        <v>0</v>
      </c>
      <c r="I805" s="16">
        <f>SUM('Daten NWR AS'!H353)/100*$A$805</f>
        <v>0</v>
      </c>
      <c r="J805" s="16">
        <f>SUM('Daten NWR AS'!I353)/100*$A$805</f>
        <v>0</v>
      </c>
      <c r="K805" s="16">
        <f>SUM('Daten NWR AS'!J353)/100*$A$805</f>
        <v>0</v>
      </c>
      <c r="L805" s="16">
        <f>SUM('Daten NWR AS'!K353)/100*$A$805</f>
        <v>0</v>
      </c>
      <c r="M805" s="16">
        <f>SUM('Daten NWR AS'!L353)/100*$A$805</f>
        <v>0</v>
      </c>
      <c r="N805" s="16">
        <f>SUM('Daten NWR AS'!M353)/100*$A$805</f>
        <v>0</v>
      </c>
      <c r="O805" s="16">
        <f>SUM('Daten NWR AS'!N353)/100*$A$805</f>
        <v>0</v>
      </c>
      <c r="P805" s="16">
        <f>SUM('Daten NWR AS'!O353)/100*$A$805</f>
        <v>0</v>
      </c>
      <c r="Q805" s="16">
        <f>SUM('Daten NWR AS'!P353)/100*$A$805</f>
        <v>0</v>
      </c>
      <c r="R805" s="16">
        <f>SUM('Daten NWR AS'!Q353)/100*$A$805</f>
        <v>0</v>
      </c>
      <c r="S805" s="16">
        <f>SUM('Daten NWR AS'!R353)/100*$A$805</f>
        <v>0</v>
      </c>
      <c r="T805" s="16">
        <f>SUM('Daten NWR AS'!S353)/100*$A$805</f>
        <v>0</v>
      </c>
      <c r="U805" s="16">
        <f>SUM('Daten NWR AS'!T353)/100*$A$805</f>
        <v>0</v>
      </c>
      <c r="V805" s="16">
        <f>SUM('Daten NWR AS'!U353)/100*$A$805</f>
        <v>0</v>
      </c>
      <c r="W805" s="16">
        <f>SUM('Daten NWR AS'!V353)/100*$A$805</f>
        <v>0</v>
      </c>
      <c r="X805" s="16">
        <f>SUM('Daten NWR AS'!W353)/100*$A$805</f>
        <v>0</v>
      </c>
    </row>
    <row r="806" spans="1:24" x14ac:dyDescent="0.25">
      <c r="A806" s="25">
        <v>0</v>
      </c>
      <c r="B806" s="70" t="str">
        <f>'Daten NWR AS'!A354</f>
        <v>Nüsse-Nussserzeugnisse</v>
      </c>
      <c r="C806" s="79" t="str">
        <f>'Daten NWR AS'!B354</f>
        <v>Mandeln gebrannt</v>
      </c>
      <c r="D806" s="16">
        <f>SUM('Daten NWR AS'!C354)/100*$A$806</f>
        <v>0</v>
      </c>
      <c r="E806" s="16">
        <f>SUM('Daten NWR AS'!D354)/100*$A$806</f>
        <v>0</v>
      </c>
      <c r="F806" s="16">
        <f>SUM('Daten NWR AS'!E354)/100*$A$806</f>
        <v>0</v>
      </c>
      <c r="G806" s="16">
        <f>SUM('Daten NWR AS'!F354)/100*$A$806</f>
        <v>0</v>
      </c>
      <c r="H806" s="16">
        <f>SUM('Daten NWR AS'!G354)/100*$A$806</f>
        <v>0</v>
      </c>
      <c r="I806" s="16">
        <f>SUM('Daten NWR AS'!H354)/100*$A$806</f>
        <v>0</v>
      </c>
      <c r="J806" s="16">
        <f>SUM('Daten NWR AS'!I354)/100*$A$806</f>
        <v>0</v>
      </c>
      <c r="K806" s="16">
        <f>SUM('Daten NWR AS'!J354)/100*$A$806</f>
        <v>0</v>
      </c>
      <c r="L806" s="16">
        <f>SUM('Daten NWR AS'!K354)/100*$A$806</f>
        <v>0</v>
      </c>
      <c r="M806" s="16">
        <f>SUM('Daten NWR AS'!L354)/100*$A$806</f>
        <v>0</v>
      </c>
      <c r="N806" s="16">
        <f>SUM('Daten NWR AS'!M354)/100*$A$806</f>
        <v>0</v>
      </c>
      <c r="O806" s="16">
        <f>SUM('Daten NWR AS'!N354)/100*$A$806</f>
        <v>0</v>
      </c>
      <c r="P806" s="16">
        <f>SUM('Daten NWR AS'!O354)/100*$A$806</f>
        <v>0</v>
      </c>
      <c r="Q806" s="16">
        <f>SUM('Daten NWR AS'!P354)/100*$A$806</f>
        <v>0</v>
      </c>
      <c r="R806" s="16">
        <f>SUM('Daten NWR AS'!Q354)/100*$A$806</f>
        <v>0</v>
      </c>
      <c r="S806" s="16">
        <f>SUM('Daten NWR AS'!R354)/100*$A$806</f>
        <v>0</v>
      </c>
      <c r="T806" s="16">
        <f>SUM('Daten NWR AS'!S354)/100*$A$806</f>
        <v>0</v>
      </c>
      <c r="U806" s="16">
        <f>SUM('Daten NWR AS'!T354)/100*$A$806</f>
        <v>0</v>
      </c>
      <c r="V806" s="16">
        <f>SUM('Daten NWR AS'!U354)/100*$A$806</f>
        <v>0</v>
      </c>
      <c r="W806" s="16">
        <f>SUM('Daten NWR AS'!V354)/100*$A$806</f>
        <v>0</v>
      </c>
      <c r="X806" s="16">
        <f>SUM('Daten NWR AS'!W354)/100*$A$806</f>
        <v>0</v>
      </c>
    </row>
    <row r="807" spans="1:24" x14ac:dyDescent="0.25">
      <c r="A807" s="25">
        <v>0</v>
      </c>
      <c r="B807" s="70" t="str">
        <f>'Daten NWR AS'!A355</f>
        <v>Nüsse-Nussserzeugnisse</v>
      </c>
      <c r="C807" s="79" t="str">
        <f>'Daten NWR AS'!B355</f>
        <v>Paranuss frisch</v>
      </c>
      <c r="D807" s="16">
        <f>SUM('Daten NWR AS'!C355)/100*$A$807</f>
        <v>0</v>
      </c>
      <c r="E807" s="16">
        <f>SUM('Daten NWR AS'!D355)/100*$A$807</f>
        <v>0</v>
      </c>
      <c r="F807" s="16">
        <f>SUM('Daten NWR AS'!E355)/100*$A$807</f>
        <v>0</v>
      </c>
      <c r="G807" s="16">
        <f>SUM('Daten NWR AS'!F355)/100*$A$807</f>
        <v>0</v>
      </c>
      <c r="H807" s="16">
        <f>SUM('Daten NWR AS'!G355)/100*$A$807</f>
        <v>0</v>
      </c>
      <c r="I807" s="16">
        <f>SUM('Daten NWR AS'!H355)/100*$A$807</f>
        <v>0</v>
      </c>
      <c r="J807" s="16">
        <f>SUM('Daten NWR AS'!I355)/100*$A$807</f>
        <v>0</v>
      </c>
      <c r="K807" s="16">
        <f>SUM('Daten NWR AS'!J355)/100*$A$807</f>
        <v>0</v>
      </c>
      <c r="L807" s="16">
        <f>SUM('Daten NWR AS'!K355)/100*$A$807</f>
        <v>0</v>
      </c>
      <c r="M807" s="16">
        <f>SUM('Daten NWR AS'!L355)/100*$A$807</f>
        <v>0</v>
      </c>
      <c r="N807" s="16">
        <f>SUM('Daten NWR AS'!M355)/100*$A$807</f>
        <v>0</v>
      </c>
      <c r="O807" s="16">
        <f>SUM('Daten NWR AS'!N355)/100*$A$807</f>
        <v>0</v>
      </c>
      <c r="P807" s="16">
        <f>SUM('Daten NWR AS'!O355)/100*$A$807</f>
        <v>0</v>
      </c>
      <c r="Q807" s="16">
        <f>SUM('Daten NWR AS'!P355)/100*$A$807</f>
        <v>0</v>
      </c>
      <c r="R807" s="16">
        <f>SUM('Daten NWR AS'!Q355)/100*$A$807</f>
        <v>0</v>
      </c>
      <c r="S807" s="16">
        <f>SUM('Daten NWR AS'!R355)/100*$A$807</f>
        <v>0</v>
      </c>
      <c r="T807" s="16">
        <f>SUM('Daten NWR AS'!S355)/100*$A$807</f>
        <v>0</v>
      </c>
      <c r="U807" s="16">
        <f>SUM('Daten NWR AS'!T355)/100*$A$807</f>
        <v>0</v>
      </c>
      <c r="V807" s="16">
        <f>SUM('Daten NWR AS'!U355)/100*$A$807</f>
        <v>0</v>
      </c>
      <c r="W807" s="16">
        <f>SUM('Daten NWR AS'!V355)/100*$A$807</f>
        <v>0</v>
      </c>
      <c r="X807" s="16">
        <f>SUM('Daten NWR AS'!W355)/100*$A$807</f>
        <v>0</v>
      </c>
    </row>
    <row r="808" spans="1:24" x14ac:dyDescent="0.25">
      <c r="A808" s="25">
        <v>0</v>
      </c>
      <c r="B808" s="70" t="str">
        <f>'Daten NWR AS'!A356</f>
        <v>Nüsse-Nussserzeugnisse</v>
      </c>
      <c r="C808" s="79" t="str">
        <f>'Daten NWR AS'!B356</f>
        <v>Pecannuss frisch</v>
      </c>
      <c r="D808" s="16">
        <f>SUM('Daten NWR AS'!C356)/100*$A$808</f>
        <v>0</v>
      </c>
      <c r="E808" s="16">
        <f>SUM('Daten NWR AS'!D356)/100*$A$808</f>
        <v>0</v>
      </c>
      <c r="F808" s="16">
        <f>SUM('Daten NWR AS'!E356)/100*$A$808</f>
        <v>0</v>
      </c>
      <c r="G808" s="16">
        <f>SUM('Daten NWR AS'!F356)/100*$A$808</f>
        <v>0</v>
      </c>
      <c r="H808" s="16">
        <f>SUM('Daten NWR AS'!G356)/100*$A$808</f>
        <v>0</v>
      </c>
      <c r="I808" s="16">
        <f>SUM('Daten NWR AS'!H356)/100*$A$808</f>
        <v>0</v>
      </c>
      <c r="J808" s="16">
        <f>SUM('Daten NWR AS'!I356)/100*$A$808</f>
        <v>0</v>
      </c>
      <c r="K808" s="16">
        <f>SUM('Daten NWR AS'!J356)/100*$A$808</f>
        <v>0</v>
      </c>
      <c r="L808" s="16">
        <f>SUM('Daten NWR AS'!K356)/100*$A$808</f>
        <v>0</v>
      </c>
      <c r="M808" s="16">
        <f>SUM('Daten NWR AS'!L356)/100*$A$808</f>
        <v>0</v>
      </c>
      <c r="N808" s="16">
        <f>SUM('Daten NWR AS'!M356)/100*$A$808</f>
        <v>0</v>
      </c>
      <c r="O808" s="16">
        <f>SUM('Daten NWR AS'!N356)/100*$A$808</f>
        <v>0</v>
      </c>
      <c r="P808" s="16">
        <f>SUM('Daten NWR AS'!O356)/100*$A$808</f>
        <v>0</v>
      </c>
      <c r="Q808" s="16">
        <f>SUM('Daten NWR AS'!P356)/100*$A$808</f>
        <v>0</v>
      </c>
      <c r="R808" s="16">
        <f>SUM('Daten NWR AS'!Q356)/100*$A$808</f>
        <v>0</v>
      </c>
      <c r="S808" s="16">
        <f>SUM('Daten NWR AS'!R356)/100*$A$808</f>
        <v>0</v>
      </c>
      <c r="T808" s="16">
        <f>SUM('Daten NWR AS'!S356)/100*$A$808</f>
        <v>0</v>
      </c>
      <c r="U808" s="16">
        <f>SUM('Daten NWR AS'!T356)/100*$A$808</f>
        <v>0</v>
      </c>
      <c r="V808" s="16">
        <f>SUM('Daten NWR AS'!U356)/100*$A$808</f>
        <v>0</v>
      </c>
      <c r="W808" s="16">
        <f>SUM('Daten NWR AS'!V356)/100*$A$808</f>
        <v>0</v>
      </c>
      <c r="X808" s="16">
        <f>SUM('Daten NWR AS'!W356)/100*$A$808</f>
        <v>0</v>
      </c>
    </row>
    <row r="809" spans="1:24" x14ac:dyDescent="0.25">
      <c r="A809" s="25">
        <v>0</v>
      </c>
      <c r="B809" s="70" t="str">
        <f>'Daten NWR AS'!A357</f>
        <v>Öl</v>
      </c>
      <c r="C809" s="79" t="str">
        <f>'Daten NWR AS'!B357</f>
        <v>Distelöl</v>
      </c>
      <c r="D809" s="16">
        <f>SUM('Daten NWR AS'!C357)/100*$A$809</f>
        <v>0</v>
      </c>
      <c r="E809" s="16">
        <f>SUM('Daten NWR AS'!D357)/100*$A$809</f>
        <v>0</v>
      </c>
      <c r="F809" s="16">
        <f>SUM('Daten NWR AS'!E357)/100*$A$809</f>
        <v>0</v>
      </c>
      <c r="G809" s="16">
        <f>SUM('Daten NWR AS'!F357)/100*$A$809</f>
        <v>0</v>
      </c>
      <c r="H809" s="16">
        <f>SUM('Daten NWR AS'!G357)/100*$A$809</f>
        <v>0</v>
      </c>
      <c r="I809" s="16">
        <f>SUM('Daten NWR AS'!H357)/100*$A$809</f>
        <v>0</v>
      </c>
      <c r="J809" s="16">
        <f>SUM('Daten NWR AS'!I357)/100*$A$809</f>
        <v>0</v>
      </c>
      <c r="K809" s="16">
        <f>SUM('Daten NWR AS'!J357)/100*$A$809</f>
        <v>0</v>
      </c>
      <c r="L809" s="16">
        <f>SUM('Daten NWR AS'!K357)/100*$A$809</f>
        <v>0</v>
      </c>
      <c r="M809" s="16">
        <f>SUM('Daten NWR AS'!L357)/100*$A$809</f>
        <v>0</v>
      </c>
      <c r="N809" s="16">
        <f>SUM('Daten NWR AS'!M357)/100*$A$809</f>
        <v>0</v>
      </c>
      <c r="O809" s="16">
        <f>SUM('Daten NWR AS'!N357)/100*$A$809</f>
        <v>0</v>
      </c>
      <c r="P809" s="16">
        <f>SUM('Daten NWR AS'!O357)/100*$A$809</f>
        <v>0</v>
      </c>
      <c r="Q809" s="16">
        <f>SUM('Daten NWR AS'!P357)/100*$A$809</f>
        <v>0</v>
      </c>
      <c r="R809" s="16">
        <f>SUM('Daten NWR AS'!Q357)/100*$A$809</f>
        <v>0</v>
      </c>
      <c r="S809" s="16">
        <f>SUM('Daten NWR AS'!R357)/100*$A$809</f>
        <v>0</v>
      </c>
      <c r="T809" s="16">
        <f>SUM('Daten NWR AS'!S357)/100*$A$809</f>
        <v>0</v>
      </c>
      <c r="U809" s="16">
        <f>SUM('Daten NWR AS'!T357)/100*$A$809</f>
        <v>0</v>
      </c>
      <c r="V809" s="16">
        <f>SUM('Daten NWR AS'!U357)/100*$A$809</f>
        <v>0</v>
      </c>
      <c r="W809" s="16">
        <f>SUM('Daten NWR AS'!V357)/100*$A$809</f>
        <v>0</v>
      </c>
      <c r="X809" s="16">
        <f>SUM('Daten NWR AS'!W357)/100*$A$809</f>
        <v>0</v>
      </c>
    </row>
    <row r="810" spans="1:24" x14ac:dyDescent="0.25">
      <c r="A810" s="25">
        <v>0</v>
      </c>
      <c r="B810" s="70" t="str">
        <f>'Daten NWR AS'!A358</f>
        <v>Öl</v>
      </c>
      <c r="C810" s="79" t="str">
        <f>'Daten NWR AS'!B358</f>
        <v>Hanfnussöl</v>
      </c>
      <c r="D810" s="16">
        <f>SUM('Daten NWR AS'!C358)/100*$A$810</f>
        <v>0</v>
      </c>
      <c r="E810" s="16">
        <f>SUM('Daten NWR AS'!D358)/100*$A$810</f>
        <v>0</v>
      </c>
      <c r="F810" s="16">
        <f>SUM('Daten NWR AS'!E358)/100*$A$810</f>
        <v>0</v>
      </c>
      <c r="G810" s="16">
        <f>SUM('Daten NWR AS'!F358)/100*$A$810</f>
        <v>0</v>
      </c>
      <c r="H810" s="16">
        <f>SUM('Daten NWR AS'!G358)/100*$A$810</f>
        <v>0</v>
      </c>
      <c r="I810" s="16">
        <f>SUM('Daten NWR AS'!H358)/100*$A$810</f>
        <v>0</v>
      </c>
      <c r="J810" s="16">
        <f>SUM('Daten NWR AS'!I358)/100*$A$810</f>
        <v>0</v>
      </c>
      <c r="K810" s="16">
        <f>SUM('Daten NWR AS'!J358)/100*$A$810</f>
        <v>0</v>
      </c>
      <c r="L810" s="16">
        <f>SUM('Daten NWR AS'!K358)/100*$A$810</f>
        <v>0</v>
      </c>
      <c r="M810" s="16">
        <f>SUM('Daten NWR AS'!L358)/100*$A$810</f>
        <v>0</v>
      </c>
      <c r="N810" s="16">
        <f>SUM('Daten NWR AS'!M358)/100*$A$810</f>
        <v>0</v>
      </c>
      <c r="O810" s="16">
        <f>SUM('Daten NWR AS'!N358)/100*$A$810</f>
        <v>0</v>
      </c>
      <c r="P810" s="16">
        <f>SUM('Daten NWR AS'!O358)/100*$A$810</f>
        <v>0</v>
      </c>
      <c r="Q810" s="16">
        <f>SUM('Daten NWR AS'!P358)/100*$A$810</f>
        <v>0</v>
      </c>
      <c r="R810" s="16">
        <f>SUM('Daten NWR AS'!Q358)/100*$A$810</f>
        <v>0</v>
      </c>
      <c r="S810" s="16">
        <f>SUM('Daten NWR AS'!R358)/100*$A$810</f>
        <v>0</v>
      </c>
      <c r="T810" s="16">
        <f>SUM('Daten NWR AS'!S358)/100*$A$810</f>
        <v>0</v>
      </c>
      <c r="U810" s="16">
        <f>SUM('Daten NWR AS'!T358)/100*$A$810</f>
        <v>0</v>
      </c>
      <c r="V810" s="16">
        <f>SUM('Daten NWR AS'!U358)/100*$A$810</f>
        <v>0</v>
      </c>
      <c r="W810" s="16">
        <f>SUM('Daten NWR AS'!V358)/100*$A$810</f>
        <v>0</v>
      </c>
      <c r="X810" s="16">
        <f>SUM('Daten NWR AS'!W358)/100*$A$810</f>
        <v>0</v>
      </c>
    </row>
    <row r="811" spans="1:24" x14ac:dyDescent="0.25">
      <c r="A811" s="25">
        <v>0</v>
      </c>
      <c r="B811" s="70" t="str">
        <f>'Daten NWR AS'!A359</f>
        <v>Öl</v>
      </c>
      <c r="C811" s="79" t="str">
        <f>'Daten NWR AS'!B359</f>
        <v>Kokosöl</v>
      </c>
      <c r="D811" s="16">
        <f>SUM('Daten NWR AS'!C359)/100*$A$811</f>
        <v>0</v>
      </c>
      <c r="E811" s="16">
        <f>SUM('Daten NWR AS'!D359)/100*$A$811</f>
        <v>0</v>
      </c>
      <c r="F811" s="16">
        <f>SUM('Daten NWR AS'!E359)/100*$A$811</f>
        <v>0</v>
      </c>
      <c r="G811" s="16">
        <f>SUM('Daten NWR AS'!F359)/100*$A$811</f>
        <v>0</v>
      </c>
      <c r="H811" s="16">
        <f>SUM('Daten NWR AS'!G359)/100*$A$811</f>
        <v>0</v>
      </c>
      <c r="I811" s="16">
        <f>SUM('Daten NWR AS'!H359)/100*$A$811</f>
        <v>0</v>
      </c>
      <c r="J811" s="16">
        <f>SUM('Daten NWR AS'!I359)/100*$A$811</f>
        <v>0</v>
      </c>
      <c r="K811" s="16">
        <f>SUM('Daten NWR AS'!J359)/100*$A$811</f>
        <v>0</v>
      </c>
      <c r="L811" s="16">
        <f>SUM('Daten NWR AS'!K359)/100*$A$811</f>
        <v>0</v>
      </c>
      <c r="M811" s="16">
        <f>SUM('Daten NWR AS'!L359)/100*$A$811</f>
        <v>0</v>
      </c>
      <c r="N811" s="16">
        <f>SUM('Daten NWR AS'!M359)/100*$A$811</f>
        <v>0</v>
      </c>
      <c r="O811" s="16">
        <f>SUM('Daten NWR AS'!N359)/100*$A$811</f>
        <v>0</v>
      </c>
      <c r="P811" s="16">
        <f>SUM('Daten NWR AS'!O359)/100*$A$811</f>
        <v>0</v>
      </c>
      <c r="Q811" s="16">
        <f>SUM('Daten NWR AS'!P359)/100*$A$811</f>
        <v>0</v>
      </c>
      <c r="R811" s="16">
        <f>SUM('Daten NWR AS'!Q359)/100*$A$811</f>
        <v>0</v>
      </c>
      <c r="S811" s="16">
        <f>SUM('Daten NWR AS'!R359)/100*$A$811</f>
        <v>0</v>
      </c>
      <c r="T811" s="16">
        <f>SUM('Daten NWR AS'!S359)/100*$A$811</f>
        <v>0</v>
      </c>
      <c r="U811" s="16">
        <f>SUM('Daten NWR AS'!T359)/100*$A$811</f>
        <v>0</v>
      </c>
      <c r="V811" s="16">
        <f>SUM('Daten NWR AS'!U359)/100*$A$811</f>
        <v>0</v>
      </c>
      <c r="W811" s="16">
        <f>SUM('Daten NWR AS'!V359)/100*$A$811</f>
        <v>0</v>
      </c>
      <c r="X811" s="16">
        <f>SUM('Daten NWR AS'!W359)/100*$A$811</f>
        <v>0</v>
      </c>
    </row>
    <row r="812" spans="1:24" x14ac:dyDescent="0.25">
      <c r="A812" s="25">
        <v>0</v>
      </c>
      <c r="B812" s="70" t="str">
        <f>'Daten NWR AS'!A360</f>
        <v>Öl</v>
      </c>
      <c r="C812" s="79" t="str">
        <f>'Daten NWR AS'!B360</f>
        <v>Leinöl</v>
      </c>
      <c r="D812" s="16">
        <f>SUM('Daten NWR AS'!C360)/100*$A$812</f>
        <v>0</v>
      </c>
      <c r="E812" s="16">
        <f>SUM('Daten NWR AS'!D360)/100*$A$812</f>
        <v>0</v>
      </c>
      <c r="F812" s="16">
        <f>SUM('Daten NWR AS'!E360)/100*$A$812</f>
        <v>0</v>
      </c>
      <c r="G812" s="16">
        <f>SUM('Daten NWR AS'!F360)/100*$A$812</f>
        <v>0</v>
      </c>
      <c r="H812" s="16">
        <f>SUM('Daten NWR AS'!G360)/100*$A$812</f>
        <v>0</v>
      </c>
      <c r="I812" s="16">
        <f>SUM('Daten NWR AS'!H360)/100*$A$812</f>
        <v>0</v>
      </c>
      <c r="J812" s="16">
        <f>SUM('Daten NWR AS'!I360)/100*$A$812</f>
        <v>0</v>
      </c>
      <c r="K812" s="16">
        <f>SUM('Daten NWR AS'!J360)/100*$A$812</f>
        <v>0</v>
      </c>
      <c r="L812" s="16">
        <f>SUM('Daten NWR AS'!K360)/100*$A$812</f>
        <v>0</v>
      </c>
      <c r="M812" s="16">
        <f>SUM('Daten NWR AS'!L360)/100*$A$812</f>
        <v>0</v>
      </c>
      <c r="N812" s="16">
        <f>SUM('Daten NWR AS'!M360)/100*$A$812</f>
        <v>0</v>
      </c>
      <c r="O812" s="16">
        <f>SUM('Daten NWR AS'!N360)/100*$A$812</f>
        <v>0</v>
      </c>
      <c r="P812" s="16">
        <f>SUM('Daten NWR AS'!O360)/100*$A$812</f>
        <v>0</v>
      </c>
      <c r="Q812" s="16">
        <f>SUM('Daten NWR AS'!P360)/100*$A$812</f>
        <v>0</v>
      </c>
      <c r="R812" s="16">
        <f>SUM('Daten NWR AS'!Q360)/100*$A$812</f>
        <v>0</v>
      </c>
      <c r="S812" s="16">
        <f>SUM('Daten NWR AS'!R360)/100*$A$812</f>
        <v>0</v>
      </c>
      <c r="T812" s="16">
        <f>SUM('Daten NWR AS'!S360)/100*$A$812</f>
        <v>0</v>
      </c>
      <c r="U812" s="16">
        <f>SUM('Daten NWR AS'!T360)/100*$A$812</f>
        <v>0</v>
      </c>
      <c r="V812" s="16">
        <f>SUM('Daten NWR AS'!U360)/100*$A$812</f>
        <v>0</v>
      </c>
      <c r="W812" s="16">
        <f>SUM('Daten NWR AS'!V360)/100*$A$812</f>
        <v>0</v>
      </c>
      <c r="X812" s="16">
        <f>SUM('Daten NWR AS'!W360)/100*$A$812</f>
        <v>0</v>
      </c>
    </row>
    <row r="813" spans="1:24" x14ac:dyDescent="0.25">
      <c r="A813" s="25">
        <v>0</v>
      </c>
      <c r="B813" s="70" t="str">
        <f>'Daten NWR AS'!A361</f>
        <v>Öl</v>
      </c>
      <c r="C813" s="79" t="str">
        <f>'Daten NWR AS'!B361</f>
        <v>Olivenöl</v>
      </c>
      <c r="D813" s="16">
        <f>SUM('Daten NWR AS'!C361)/100*$A$813</f>
        <v>0</v>
      </c>
      <c r="E813" s="16">
        <f>SUM('Daten NWR AS'!D361)/100*$A$813</f>
        <v>0</v>
      </c>
      <c r="F813" s="16">
        <f>SUM('Daten NWR AS'!E361)/100*$A$813</f>
        <v>0</v>
      </c>
      <c r="G813" s="16">
        <f>SUM('Daten NWR AS'!F361)/100*$A$813</f>
        <v>0</v>
      </c>
      <c r="H813" s="16">
        <f>SUM('Daten NWR AS'!G361)/100*$A$813</f>
        <v>0</v>
      </c>
      <c r="I813" s="16">
        <f>SUM('Daten NWR AS'!H361)/100*$A$813</f>
        <v>0</v>
      </c>
      <c r="J813" s="16">
        <f>SUM('Daten NWR AS'!I361)/100*$A$813</f>
        <v>0</v>
      </c>
      <c r="K813" s="16">
        <f>SUM('Daten NWR AS'!J361)/100*$A$813</f>
        <v>0</v>
      </c>
      <c r="L813" s="16">
        <f>SUM('Daten NWR AS'!K361)/100*$A$813</f>
        <v>0</v>
      </c>
      <c r="M813" s="16">
        <f>SUM('Daten NWR AS'!L361)/100*$A$813</f>
        <v>0</v>
      </c>
      <c r="N813" s="16">
        <f>SUM('Daten NWR AS'!M361)/100*$A$813</f>
        <v>0</v>
      </c>
      <c r="O813" s="16">
        <f>SUM('Daten NWR AS'!N361)/100*$A$813</f>
        <v>0</v>
      </c>
      <c r="P813" s="16">
        <f>SUM('Daten NWR AS'!O361)/100*$A$813</f>
        <v>0</v>
      </c>
      <c r="Q813" s="16">
        <f>SUM('Daten NWR AS'!P361)/100*$A$813</f>
        <v>0</v>
      </c>
      <c r="R813" s="16">
        <f>SUM('Daten NWR AS'!Q361)/100*$A$813</f>
        <v>0</v>
      </c>
      <c r="S813" s="16">
        <f>SUM('Daten NWR AS'!R361)/100*$A$813</f>
        <v>0</v>
      </c>
      <c r="T813" s="16">
        <f>SUM('Daten NWR AS'!S361)/100*$A$813</f>
        <v>0</v>
      </c>
      <c r="U813" s="16">
        <f>SUM('Daten NWR AS'!T361)/100*$A$813</f>
        <v>0</v>
      </c>
      <c r="V813" s="16">
        <f>SUM('Daten NWR AS'!U361)/100*$A$813</f>
        <v>0</v>
      </c>
      <c r="W813" s="16">
        <f>SUM('Daten NWR AS'!V361)/100*$A$813</f>
        <v>0</v>
      </c>
      <c r="X813" s="16">
        <f>SUM('Daten NWR AS'!W361)/100*$A$813</f>
        <v>0</v>
      </c>
    </row>
    <row r="814" spans="1:24" x14ac:dyDescent="0.25">
      <c r="A814" s="25">
        <v>0</v>
      </c>
      <c r="B814" s="70" t="str">
        <f>'Daten NWR AS'!A362</f>
        <v>Öl</v>
      </c>
      <c r="C814" s="79" t="str">
        <f>'Daten NWR AS'!B362</f>
        <v>Rapsöl</v>
      </c>
      <c r="D814" s="16">
        <f>SUM('Daten NWR AS'!C362)/100*$A$814</f>
        <v>0</v>
      </c>
      <c r="E814" s="16">
        <f>SUM('Daten NWR AS'!D362)/100*$A$814</f>
        <v>0</v>
      </c>
      <c r="F814" s="16">
        <f>SUM('Daten NWR AS'!E362)/100*$A$814</f>
        <v>0</v>
      </c>
      <c r="G814" s="16">
        <f>SUM('Daten NWR AS'!F362)/100*$A$814</f>
        <v>0</v>
      </c>
      <c r="H814" s="16">
        <f>SUM('Daten NWR AS'!G362)/100*$A$814</f>
        <v>0</v>
      </c>
      <c r="I814" s="16">
        <f>SUM('Daten NWR AS'!H362)/100*$A$814</f>
        <v>0</v>
      </c>
      <c r="J814" s="16">
        <f>SUM('Daten NWR AS'!I362)/100*$A$814</f>
        <v>0</v>
      </c>
      <c r="K814" s="16">
        <f>SUM('Daten NWR AS'!J362)/100*$A$814</f>
        <v>0</v>
      </c>
      <c r="L814" s="16">
        <f>SUM('Daten NWR AS'!K362)/100*$A$814</f>
        <v>0</v>
      </c>
      <c r="M814" s="16">
        <f>SUM('Daten NWR AS'!L362)/100*$A$814</f>
        <v>0</v>
      </c>
      <c r="N814" s="16">
        <f>SUM('Daten NWR AS'!M362)/100*$A$814</f>
        <v>0</v>
      </c>
      <c r="O814" s="16">
        <f>SUM('Daten NWR AS'!N362)/100*$A$814</f>
        <v>0</v>
      </c>
      <c r="P814" s="16">
        <f>SUM('Daten NWR AS'!O362)/100*$A$814</f>
        <v>0</v>
      </c>
      <c r="Q814" s="16">
        <f>SUM('Daten NWR AS'!P362)/100*$A$814</f>
        <v>0</v>
      </c>
      <c r="R814" s="16">
        <f>SUM('Daten NWR AS'!Q362)/100*$A$814</f>
        <v>0</v>
      </c>
      <c r="S814" s="16">
        <f>SUM('Daten NWR AS'!R362)/100*$A$814</f>
        <v>0</v>
      </c>
      <c r="T814" s="16">
        <f>SUM('Daten NWR AS'!S362)/100*$A$814</f>
        <v>0</v>
      </c>
      <c r="U814" s="16">
        <f>SUM('Daten NWR AS'!T362)/100*$A$814</f>
        <v>0</v>
      </c>
      <c r="V814" s="16">
        <f>SUM('Daten NWR AS'!U362)/100*$A$814</f>
        <v>0</v>
      </c>
      <c r="W814" s="16">
        <f>SUM('Daten NWR AS'!V362)/100*$A$814</f>
        <v>0</v>
      </c>
      <c r="X814" s="16">
        <f>SUM('Daten NWR AS'!W362)/100*$A$814</f>
        <v>0</v>
      </c>
    </row>
    <row r="815" spans="1:24" x14ac:dyDescent="0.25">
      <c r="A815" s="25">
        <v>0</v>
      </c>
      <c r="B815" s="70" t="str">
        <f>'Daten NWR AS'!A363</f>
        <v>Öl</v>
      </c>
      <c r="C815" s="79" t="str">
        <f>'Daten NWR AS'!B363</f>
        <v>Sonnenblumenöl</v>
      </c>
      <c r="D815" s="16">
        <f>SUM('Daten NWR AS'!C363)/100*$A$815</f>
        <v>0</v>
      </c>
      <c r="E815" s="16">
        <f>SUM('Daten NWR AS'!D363)/100*$A$815</f>
        <v>0</v>
      </c>
      <c r="F815" s="16">
        <f>SUM('Daten NWR AS'!E363)/100*$A$815</f>
        <v>0</v>
      </c>
      <c r="G815" s="16">
        <f>SUM('Daten NWR AS'!F363)/100*$A$815</f>
        <v>0</v>
      </c>
      <c r="H815" s="16">
        <f>SUM('Daten NWR AS'!G363)/100*$A$815</f>
        <v>0</v>
      </c>
      <c r="I815" s="16">
        <f>SUM('Daten NWR AS'!H363)/100*$A$815</f>
        <v>0</v>
      </c>
      <c r="J815" s="16">
        <f>SUM('Daten NWR AS'!I363)/100*$A$815</f>
        <v>0</v>
      </c>
      <c r="K815" s="16">
        <f>SUM('Daten NWR AS'!J363)/100*$A$815</f>
        <v>0</v>
      </c>
      <c r="L815" s="16">
        <f>SUM('Daten NWR AS'!K363)/100*$A$815</f>
        <v>0</v>
      </c>
      <c r="M815" s="16">
        <f>SUM('Daten NWR AS'!L363)/100*$A$815</f>
        <v>0</v>
      </c>
      <c r="N815" s="16">
        <f>SUM('Daten NWR AS'!M363)/100*$A$815</f>
        <v>0</v>
      </c>
      <c r="O815" s="16">
        <f>SUM('Daten NWR AS'!N363)/100*$A$815</f>
        <v>0</v>
      </c>
      <c r="P815" s="16">
        <f>SUM('Daten NWR AS'!O363)/100*$A$815</f>
        <v>0</v>
      </c>
      <c r="Q815" s="16">
        <f>SUM('Daten NWR AS'!P363)/100*$A$815</f>
        <v>0</v>
      </c>
      <c r="R815" s="16">
        <f>SUM('Daten NWR AS'!Q363)/100*$A$815</f>
        <v>0</v>
      </c>
      <c r="S815" s="16">
        <f>SUM('Daten NWR AS'!R363)/100*$A$815</f>
        <v>0</v>
      </c>
      <c r="T815" s="16">
        <f>SUM('Daten NWR AS'!S363)/100*$A$815</f>
        <v>0</v>
      </c>
      <c r="U815" s="16">
        <f>SUM('Daten NWR AS'!T363)/100*$A$815</f>
        <v>0</v>
      </c>
      <c r="V815" s="16">
        <f>SUM('Daten NWR AS'!U363)/100*$A$815</f>
        <v>0</v>
      </c>
      <c r="W815" s="16">
        <f>SUM('Daten NWR AS'!V363)/100*$A$815</f>
        <v>0</v>
      </c>
      <c r="X815" s="16">
        <f>SUM('Daten NWR AS'!W363)/100*$A$815</f>
        <v>0</v>
      </c>
    </row>
    <row r="816" spans="1:24" x14ac:dyDescent="0.25">
      <c r="A816" s="25">
        <v>0</v>
      </c>
      <c r="B816" s="70" t="str">
        <f>'Daten NWR AS'!A364</f>
        <v>Pilze</v>
      </c>
      <c r="C816" s="79" t="str">
        <f>'Daten NWR AS'!B364</f>
        <v>Austernpilz roh</v>
      </c>
      <c r="D816" s="16">
        <f>SUM('Daten NWR AS'!C364)/100*$A$816</f>
        <v>0</v>
      </c>
      <c r="E816" s="16">
        <f>SUM('Daten NWR AS'!D364)/100*$A$816</f>
        <v>0</v>
      </c>
      <c r="F816" s="16">
        <f>SUM('Daten NWR AS'!E364)/100*$A$816</f>
        <v>0</v>
      </c>
      <c r="G816" s="16">
        <f>SUM('Daten NWR AS'!F364)/100*$A$816</f>
        <v>0</v>
      </c>
      <c r="H816" s="16">
        <f>SUM('Daten NWR AS'!G364)/100*$A$816</f>
        <v>0</v>
      </c>
      <c r="I816" s="16">
        <f>SUM('Daten NWR AS'!H364)/100*$A$816</f>
        <v>0</v>
      </c>
      <c r="J816" s="16">
        <f>SUM('Daten NWR AS'!I364)/100*$A$816</f>
        <v>0</v>
      </c>
      <c r="K816" s="16">
        <f>SUM('Daten NWR AS'!J364)/100*$A$816</f>
        <v>0</v>
      </c>
      <c r="L816" s="16">
        <f>SUM('Daten NWR AS'!K364)/100*$A$816</f>
        <v>0</v>
      </c>
      <c r="M816" s="16">
        <f>SUM('Daten NWR AS'!L364)/100*$A$816</f>
        <v>0</v>
      </c>
      <c r="N816" s="16">
        <f>SUM('Daten NWR AS'!M364)/100*$A$816</f>
        <v>0</v>
      </c>
      <c r="O816" s="16">
        <f>SUM('Daten NWR AS'!N364)/100*$A$816</f>
        <v>0</v>
      </c>
      <c r="P816" s="16">
        <f>SUM('Daten NWR AS'!O364)/100*$A$816</f>
        <v>0</v>
      </c>
      <c r="Q816" s="16">
        <f>SUM('Daten NWR AS'!P364)/100*$A$816</f>
        <v>0</v>
      </c>
      <c r="R816" s="16">
        <f>SUM('Daten NWR AS'!Q364)/100*$A$816</f>
        <v>0</v>
      </c>
      <c r="S816" s="16">
        <f>SUM('Daten NWR AS'!R364)/100*$A$816</f>
        <v>0</v>
      </c>
      <c r="T816" s="16">
        <f>SUM('Daten NWR AS'!S364)/100*$A$816</f>
        <v>0</v>
      </c>
      <c r="U816" s="16">
        <f>SUM('Daten NWR AS'!T364)/100*$A$816</f>
        <v>0</v>
      </c>
      <c r="V816" s="16">
        <f>SUM('Daten NWR AS'!U364)/100*$A$816</f>
        <v>0</v>
      </c>
      <c r="W816" s="16">
        <f>SUM('Daten NWR AS'!V364)/100*$A$816</f>
        <v>0</v>
      </c>
      <c r="X816" s="16">
        <f>SUM('Daten NWR AS'!W364)/100*$A$816</f>
        <v>0</v>
      </c>
    </row>
    <row r="817" spans="1:24" x14ac:dyDescent="0.25">
      <c r="A817" s="25">
        <v>0</v>
      </c>
      <c r="B817" s="70" t="str">
        <f>'Daten NWR AS'!A365</f>
        <v>Pilze</v>
      </c>
      <c r="C817" s="79" t="str">
        <f>'Daten NWR AS'!B365</f>
        <v>Birkenpilz frisch</v>
      </c>
      <c r="D817" s="16">
        <f>SUM('Daten NWR AS'!C365)/100*$A$817</f>
        <v>0</v>
      </c>
      <c r="E817" s="16">
        <f>SUM('Daten NWR AS'!D365)/100*$A$817</f>
        <v>0</v>
      </c>
      <c r="F817" s="16">
        <f>SUM('Daten NWR AS'!E365)/100*$A$817</f>
        <v>0</v>
      </c>
      <c r="G817" s="16">
        <f>SUM('Daten NWR AS'!F365)/100*$A$817</f>
        <v>0</v>
      </c>
      <c r="H817" s="16">
        <f>SUM('Daten NWR AS'!G365)/100*$A$817</f>
        <v>0</v>
      </c>
      <c r="I817" s="16">
        <f>SUM('Daten NWR AS'!H365)/100*$A$817</f>
        <v>0</v>
      </c>
      <c r="J817" s="16">
        <f>SUM('Daten NWR AS'!I365)/100*$A$817</f>
        <v>0</v>
      </c>
      <c r="K817" s="16">
        <f>SUM('Daten NWR AS'!J365)/100*$A$817</f>
        <v>0</v>
      </c>
      <c r="L817" s="16">
        <f>SUM('Daten NWR AS'!K365)/100*$A$817</f>
        <v>0</v>
      </c>
      <c r="M817" s="16">
        <f>SUM('Daten NWR AS'!L365)/100*$A$817</f>
        <v>0</v>
      </c>
      <c r="N817" s="16">
        <f>SUM('Daten NWR AS'!M365)/100*$A$817</f>
        <v>0</v>
      </c>
      <c r="O817" s="16">
        <f>SUM('Daten NWR AS'!N365)/100*$A$817</f>
        <v>0</v>
      </c>
      <c r="P817" s="16">
        <f>SUM('Daten NWR AS'!O365)/100*$A$817</f>
        <v>0</v>
      </c>
      <c r="Q817" s="16">
        <f>SUM('Daten NWR AS'!P365)/100*$A$817</f>
        <v>0</v>
      </c>
      <c r="R817" s="16">
        <f>SUM('Daten NWR AS'!Q365)/100*$A$817</f>
        <v>0</v>
      </c>
      <c r="S817" s="16">
        <f>SUM('Daten NWR AS'!R365)/100*$A$817</f>
        <v>0</v>
      </c>
      <c r="T817" s="16">
        <f>SUM('Daten NWR AS'!S365)/100*$A$817</f>
        <v>0</v>
      </c>
      <c r="U817" s="16">
        <f>SUM('Daten NWR AS'!T365)/100*$A$817</f>
        <v>0</v>
      </c>
      <c r="V817" s="16">
        <f>SUM('Daten NWR AS'!U365)/100*$A$817</f>
        <v>0</v>
      </c>
      <c r="W817" s="16">
        <f>SUM('Daten NWR AS'!V365)/100*$A$817</f>
        <v>0</v>
      </c>
      <c r="X817" s="16">
        <f>SUM('Daten NWR AS'!W365)/100*$A$817</f>
        <v>0</v>
      </c>
    </row>
    <row r="818" spans="1:24" x14ac:dyDescent="0.25">
      <c r="A818" s="25">
        <v>0</v>
      </c>
      <c r="B818" s="70" t="str">
        <f>'Daten NWR AS'!A366</f>
        <v>Pilze</v>
      </c>
      <c r="C818" s="79" t="str">
        <f>'Daten NWR AS'!B366</f>
        <v>Champignon frisch</v>
      </c>
      <c r="D818" s="16">
        <f>SUM('Daten NWR AS'!C366)/100*$A$818</f>
        <v>0</v>
      </c>
      <c r="E818" s="16">
        <f>SUM('Daten NWR AS'!D366)/100*$A$818</f>
        <v>0</v>
      </c>
      <c r="F818" s="16">
        <f>SUM('Daten NWR AS'!E366)/100*$A$818</f>
        <v>0</v>
      </c>
      <c r="G818" s="16">
        <f>SUM('Daten NWR AS'!F366)/100*$A$818</f>
        <v>0</v>
      </c>
      <c r="H818" s="16">
        <f>SUM('Daten NWR AS'!G366)/100*$A$818</f>
        <v>0</v>
      </c>
      <c r="I818" s="16">
        <f>SUM('Daten NWR AS'!H366)/100*$A$818</f>
        <v>0</v>
      </c>
      <c r="J818" s="16">
        <f>SUM('Daten NWR AS'!I366)/100*$A$818</f>
        <v>0</v>
      </c>
      <c r="K818" s="16">
        <f>SUM('Daten NWR AS'!J366)/100*$A$818</f>
        <v>0</v>
      </c>
      <c r="L818" s="16">
        <f>SUM('Daten NWR AS'!K366)/100*$A$818</f>
        <v>0</v>
      </c>
      <c r="M818" s="16">
        <f>SUM('Daten NWR AS'!L366)/100*$A$818</f>
        <v>0</v>
      </c>
      <c r="N818" s="16">
        <f>SUM('Daten NWR AS'!M366)/100*$A$818</f>
        <v>0</v>
      </c>
      <c r="O818" s="16">
        <f>SUM('Daten NWR AS'!N366)/100*$A$818</f>
        <v>0</v>
      </c>
      <c r="P818" s="16">
        <f>SUM('Daten NWR AS'!O366)/100*$A$818</f>
        <v>0</v>
      </c>
      <c r="Q818" s="16">
        <f>SUM('Daten NWR AS'!P366)/100*$A$818</f>
        <v>0</v>
      </c>
      <c r="R818" s="16">
        <f>SUM('Daten NWR AS'!Q366)/100*$A$818</f>
        <v>0</v>
      </c>
      <c r="S818" s="16">
        <f>SUM('Daten NWR AS'!R366)/100*$A$818</f>
        <v>0</v>
      </c>
      <c r="T818" s="16">
        <f>SUM('Daten NWR AS'!S366)/100*$A$818</f>
        <v>0</v>
      </c>
      <c r="U818" s="16">
        <f>SUM('Daten NWR AS'!T366)/100*$A$818</f>
        <v>0</v>
      </c>
      <c r="V818" s="16">
        <f>SUM('Daten NWR AS'!U366)/100*$A$818</f>
        <v>0</v>
      </c>
      <c r="W818" s="16">
        <f>SUM('Daten NWR AS'!V366)/100*$A$818</f>
        <v>0</v>
      </c>
      <c r="X818" s="16">
        <f>SUM('Daten NWR AS'!W366)/100*$A$818</f>
        <v>0</v>
      </c>
    </row>
    <row r="819" spans="1:24" x14ac:dyDescent="0.25">
      <c r="A819" s="25">
        <v>0</v>
      </c>
      <c r="B819" s="70" t="str">
        <f>'Daten NWR AS'!A367</f>
        <v>Pilze</v>
      </c>
      <c r="C819" s="79" t="str">
        <f>'Daten NWR AS'!B367</f>
        <v>Edel-Reizker frisch</v>
      </c>
      <c r="D819" s="16">
        <f>SUM('Daten NWR AS'!C367)/100*$A$819</f>
        <v>0</v>
      </c>
      <c r="E819" s="16">
        <f>SUM('Daten NWR AS'!D367)/100*$A$819</f>
        <v>0</v>
      </c>
      <c r="F819" s="16">
        <f>SUM('Daten NWR AS'!E367)/100*$A$819</f>
        <v>0</v>
      </c>
      <c r="G819" s="16">
        <f>SUM('Daten NWR AS'!F367)/100*$A$819</f>
        <v>0</v>
      </c>
      <c r="H819" s="16">
        <f>SUM('Daten NWR AS'!G367)/100*$A$819</f>
        <v>0</v>
      </c>
      <c r="I819" s="16">
        <f>SUM('Daten NWR AS'!H367)/100*$A$819</f>
        <v>0</v>
      </c>
      <c r="J819" s="16">
        <f>SUM('Daten NWR AS'!I367)/100*$A$819</f>
        <v>0</v>
      </c>
      <c r="K819" s="16">
        <f>SUM('Daten NWR AS'!J367)/100*$A$819</f>
        <v>0</v>
      </c>
      <c r="L819" s="16">
        <f>SUM('Daten NWR AS'!K367)/100*$A$819</f>
        <v>0</v>
      </c>
      <c r="M819" s="16">
        <f>SUM('Daten NWR AS'!L367)/100*$A$819</f>
        <v>0</v>
      </c>
      <c r="N819" s="16">
        <f>SUM('Daten NWR AS'!M367)/100*$A$819</f>
        <v>0</v>
      </c>
      <c r="O819" s="16">
        <f>SUM('Daten NWR AS'!N367)/100*$A$819</f>
        <v>0</v>
      </c>
      <c r="P819" s="16">
        <f>SUM('Daten NWR AS'!O367)/100*$A$819</f>
        <v>0</v>
      </c>
      <c r="Q819" s="16">
        <f>SUM('Daten NWR AS'!P367)/100*$A$819</f>
        <v>0</v>
      </c>
      <c r="R819" s="16">
        <f>SUM('Daten NWR AS'!Q367)/100*$A$819</f>
        <v>0</v>
      </c>
      <c r="S819" s="16">
        <f>SUM('Daten NWR AS'!R367)/100*$A$819</f>
        <v>0</v>
      </c>
      <c r="T819" s="16">
        <f>SUM('Daten NWR AS'!S367)/100*$A$819</f>
        <v>0</v>
      </c>
      <c r="U819" s="16">
        <f>SUM('Daten NWR AS'!T367)/100*$A$819</f>
        <v>0</v>
      </c>
      <c r="V819" s="16">
        <f>SUM('Daten NWR AS'!U367)/100*$A$819</f>
        <v>0</v>
      </c>
      <c r="W819" s="16">
        <f>SUM('Daten NWR AS'!V367)/100*$A$819</f>
        <v>0</v>
      </c>
      <c r="X819" s="16">
        <f>SUM('Daten NWR AS'!W367)/100*$A$819</f>
        <v>0</v>
      </c>
    </row>
    <row r="820" spans="1:24" x14ac:dyDescent="0.25">
      <c r="A820" s="25">
        <v>0</v>
      </c>
      <c r="B820" s="70" t="str">
        <f>'Daten NWR AS'!A368</f>
        <v>Pilze</v>
      </c>
      <c r="C820" s="79" t="str">
        <f>'Daten NWR AS'!B368</f>
        <v>Rotkappe frisch</v>
      </c>
      <c r="D820" s="16">
        <f>SUM('Daten NWR AS'!C368)/100*$A$820</f>
        <v>0</v>
      </c>
      <c r="E820" s="16">
        <f>SUM('Daten NWR AS'!D368)/100*$A$820</f>
        <v>0</v>
      </c>
      <c r="F820" s="16">
        <f>SUM('Daten NWR AS'!E368)/100*$A$820</f>
        <v>0</v>
      </c>
      <c r="G820" s="16">
        <f>SUM('Daten NWR AS'!F368)/100*$A$820</f>
        <v>0</v>
      </c>
      <c r="H820" s="16">
        <f>SUM('Daten NWR AS'!G368)/100*$A$820</f>
        <v>0</v>
      </c>
      <c r="I820" s="16">
        <f>SUM('Daten NWR AS'!H368)/100*$A$820</f>
        <v>0</v>
      </c>
      <c r="J820" s="16">
        <f>SUM('Daten NWR AS'!I368)/100*$A$820</f>
        <v>0</v>
      </c>
      <c r="K820" s="16">
        <f>SUM('Daten NWR AS'!J368)/100*$A$820</f>
        <v>0</v>
      </c>
      <c r="L820" s="16">
        <f>SUM('Daten NWR AS'!K368)/100*$A$820</f>
        <v>0</v>
      </c>
      <c r="M820" s="16">
        <f>SUM('Daten NWR AS'!L368)/100*$A$820</f>
        <v>0</v>
      </c>
      <c r="N820" s="16">
        <f>SUM('Daten NWR AS'!M368)/100*$A$820</f>
        <v>0</v>
      </c>
      <c r="O820" s="16">
        <f>SUM('Daten NWR AS'!N368)/100*$A$820</f>
        <v>0</v>
      </c>
      <c r="P820" s="16">
        <f>SUM('Daten NWR AS'!O368)/100*$A$820</f>
        <v>0</v>
      </c>
      <c r="Q820" s="16">
        <f>SUM('Daten NWR AS'!P368)/100*$A$820</f>
        <v>0</v>
      </c>
      <c r="R820" s="16">
        <f>SUM('Daten NWR AS'!Q368)/100*$A$820</f>
        <v>0</v>
      </c>
      <c r="S820" s="16">
        <f>SUM('Daten NWR AS'!R368)/100*$A$820</f>
        <v>0</v>
      </c>
      <c r="T820" s="16">
        <f>SUM('Daten NWR AS'!S368)/100*$A$820</f>
        <v>0</v>
      </c>
      <c r="U820" s="16">
        <f>SUM('Daten NWR AS'!T368)/100*$A$820</f>
        <v>0</v>
      </c>
      <c r="V820" s="16">
        <f>SUM('Daten NWR AS'!U368)/100*$A$820</f>
        <v>0</v>
      </c>
      <c r="W820" s="16">
        <f>SUM('Daten NWR AS'!V368)/100*$A$820</f>
        <v>0</v>
      </c>
      <c r="X820" s="16">
        <f>SUM('Daten NWR AS'!W368)/100*$A$820</f>
        <v>0</v>
      </c>
    </row>
    <row r="821" spans="1:24" x14ac:dyDescent="0.25">
      <c r="A821" s="25">
        <v>0</v>
      </c>
      <c r="B821" s="70" t="str">
        <f>'Daten NWR AS'!A369</f>
        <v>Pilze</v>
      </c>
      <c r="C821" s="79" t="str">
        <f>'Daten NWR AS'!B369</f>
        <v>Shiitakepilz frisch</v>
      </c>
      <c r="D821" s="16">
        <f>SUM('Daten NWR AS'!C369)/100*$A$821</f>
        <v>0</v>
      </c>
      <c r="E821" s="16">
        <f>SUM('Daten NWR AS'!D369)/100*$A$821</f>
        <v>0</v>
      </c>
      <c r="F821" s="16">
        <f>SUM('Daten NWR AS'!E369)/100*$A$821</f>
        <v>0</v>
      </c>
      <c r="G821" s="16">
        <f>SUM('Daten NWR AS'!F369)/100*$A$821</f>
        <v>0</v>
      </c>
      <c r="H821" s="16">
        <f>SUM('Daten NWR AS'!G369)/100*$A$821</f>
        <v>0</v>
      </c>
      <c r="I821" s="16">
        <f>SUM('Daten NWR AS'!H369)/100*$A$821</f>
        <v>0</v>
      </c>
      <c r="J821" s="16">
        <f>SUM('Daten NWR AS'!I369)/100*$A$821</f>
        <v>0</v>
      </c>
      <c r="K821" s="16">
        <f>SUM('Daten NWR AS'!J369)/100*$A$821</f>
        <v>0</v>
      </c>
      <c r="L821" s="16">
        <f>SUM('Daten NWR AS'!K369)/100*$A$821</f>
        <v>0</v>
      </c>
      <c r="M821" s="16">
        <f>SUM('Daten NWR AS'!L369)/100*$A$821</f>
        <v>0</v>
      </c>
      <c r="N821" s="16">
        <f>SUM('Daten NWR AS'!M369)/100*$A$821</f>
        <v>0</v>
      </c>
      <c r="O821" s="16">
        <f>SUM('Daten NWR AS'!N369)/100*$A$821</f>
        <v>0</v>
      </c>
      <c r="P821" s="16">
        <f>SUM('Daten NWR AS'!O369)/100*$A$821</f>
        <v>0</v>
      </c>
      <c r="Q821" s="16">
        <f>SUM('Daten NWR AS'!P369)/100*$A$821</f>
        <v>0</v>
      </c>
      <c r="R821" s="16">
        <f>SUM('Daten NWR AS'!Q369)/100*$A$821</f>
        <v>0</v>
      </c>
      <c r="S821" s="16">
        <f>SUM('Daten NWR AS'!R369)/100*$A$821</f>
        <v>0</v>
      </c>
      <c r="T821" s="16">
        <f>SUM('Daten NWR AS'!S369)/100*$A$821</f>
        <v>0</v>
      </c>
      <c r="U821" s="16">
        <f>SUM('Daten NWR AS'!T369)/100*$A$821</f>
        <v>0</v>
      </c>
      <c r="V821" s="16">
        <f>SUM('Daten NWR AS'!U369)/100*$A$821</f>
        <v>0</v>
      </c>
      <c r="W821" s="16">
        <f>SUM('Daten NWR AS'!V369)/100*$A$821</f>
        <v>0</v>
      </c>
      <c r="X821" s="16">
        <f>SUM('Daten NWR AS'!W369)/100*$A$821</f>
        <v>0</v>
      </c>
    </row>
    <row r="822" spans="1:24" x14ac:dyDescent="0.25">
      <c r="A822" s="25">
        <v>0</v>
      </c>
      <c r="B822" s="70" t="str">
        <f>'Daten NWR AS'!A370</f>
        <v>Pilze</v>
      </c>
      <c r="C822" s="79" t="str">
        <f>'Daten NWR AS'!B370</f>
        <v>Steinpilz frisch</v>
      </c>
      <c r="D822" s="16">
        <f>SUM('Daten NWR AS'!C370)/100*$A$822</f>
        <v>0</v>
      </c>
      <c r="E822" s="16">
        <f>SUM('Daten NWR AS'!D370)/100*$A$822</f>
        <v>0</v>
      </c>
      <c r="F822" s="16">
        <f>SUM('Daten NWR AS'!E370)/100*$A$822</f>
        <v>0</v>
      </c>
      <c r="G822" s="16">
        <f>SUM('Daten NWR AS'!F370)/100*$A$822</f>
        <v>0</v>
      </c>
      <c r="H822" s="16">
        <f>SUM('Daten NWR AS'!G370)/100*$A$822</f>
        <v>0</v>
      </c>
      <c r="I822" s="16">
        <f>SUM('Daten NWR AS'!H370)/100*$A$822</f>
        <v>0</v>
      </c>
      <c r="J822" s="16">
        <f>SUM('Daten NWR AS'!I370)/100*$A$822</f>
        <v>0</v>
      </c>
      <c r="K822" s="16">
        <f>SUM('Daten NWR AS'!J370)/100*$A$822</f>
        <v>0</v>
      </c>
      <c r="L822" s="16">
        <f>SUM('Daten NWR AS'!K370)/100*$A$822</f>
        <v>0</v>
      </c>
      <c r="M822" s="16">
        <f>SUM('Daten NWR AS'!L370)/100*$A$822</f>
        <v>0</v>
      </c>
      <c r="N822" s="16">
        <f>SUM('Daten NWR AS'!M370)/100*$A$822</f>
        <v>0</v>
      </c>
      <c r="O822" s="16">
        <f>SUM('Daten NWR AS'!N370)/100*$A$822</f>
        <v>0</v>
      </c>
      <c r="P822" s="16">
        <f>SUM('Daten NWR AS'!O370)/100*$A$822</f>
        <v>0</v>
      </c>
      <c r="Q822" s="16">
        <f>SUM('Daten NWR AS'!P370)/100*$A$822</f>
        <v>0</v>
      </c>
      <c r="R822" s="16">
        <f>SUM('Daten NWR AS'!Q370)/100*$A$822</f>
        <v>0</v>
      </c>
      <c r="S822" s="16">
        <f>SUM('Daten NWR AS'!R370)/100*$A$822</f>
        <v>0</v>
      </c>
      <c r="T822" s="16">
        <f>SUM('Daten NWR AS'!S370)/100*$A$822</f>
        <v>0</v>
      </c>
      <c r="U822" s="16">
        <f>SUM('Daten NWR AS'!T370)/100*$A$822</f>
        <v>0</v>
      </c>
      <c r="V822" s="16">
        <f>SUM('Daten NWR AS'!U370)/100*$A$822</f>
        <v>0</v>
      </c>
      <c r="W822" s="16">
        <f>SUM('Daten NWR AS'!V370)/100*$A$822</f>
        <v>0</v>
      </c>
      <c r="X822" s="16">
        <f>SUM('Daten NWR AS'!W370)/100*$A$822</f>
        <v>0</v>
      </c>
    </row>
    <row r="823" spans="1:24" x14ac:dyDescent="0.25">
      <c r="A823" s="25">
        <v>0</v>
      </c>
      <c r="B823" s="70" t="str">
        <f>'Daten NWR AS'!A371</f>
        <v>Pilze</v>
      </c>
      <c r="C823" s="79" t="str">
        <f>'Daten NWR AS'!B371</f>
        <v>Trüffel</v>
      </c>
      <c r="D823" s="16">
        <f>SUM('Daten NWR AS'!C371)/100*$A$823</f>
        <v>0</v>
      </c>
      <c r="E823" s="16">
        <f>SUM('Daten NWR AS'!D371)/100*$A$823</f>
        <v>0</v>
      </c>
      <c r="F823" s="16">
        <f>SUM('Daten NWR AS'!E371)/100*$A$823</f>
        <v>0</v>
      </c>
      <c r="G823" s="16">
        <f>SUM('Daten NWR AS'!F371)/100*$A$823</f>
        <v>0</v>
      </c>
      <c r="H823" s="16">
        <f>SUM('Daten NWR AS'!G371)/100*$A$823</f>
        <v>0</v>
      </c>
      <c r="I823" s="16">
        <f>SUM('Daten NWR AS'!H371)/100*$A$823</f>
        <v>0</v>
      </c>
      <c r="J823" s="16">
        <f>SUM('Daten NWR AS'!I371)/100*$A$823</f>
        <v>0</v>
      </c>
      <c r="K823" s="16">
        <f>SUM('Daten NWR AS'!J371)/100*$A$823</f>
        <v>0</v>
      </c>
      <c r="L823" s="16">
        <f>SUM('Daten NWR AS'!K371)/100*$A$823</f>
        <v>0</v>
      </c>
      <c r="M823" s="16">
        <f>SUM('Daten NWR AS'!L371)/100*$A$823</f>
        <v>0</v>
      </c>
      <c r="N823" s="16">
        <f>SUM('Daten NWR AS'!M371)/100*$A$823</f>
        <v>0</v>
      </c>
      <c r="O823" s="16">
        <f>SUM('Daten NWR AS'!N371)/100*$A$823</f>
        <v>0</v>
      </c>
      <c r="P823" s="16">
        <f>SUM('Daten NWR AS'!O371)/100*$A$823</f>
        <v>0</v>
      </c>
      <c r="Q823" s="16">
        <f>SUM('Daten NWR AS'!P371)/100*$A$823</f>
        <v>0</v>
      </c>
      <c r="R823" s="16">
        <f>SUM('Daten NWR AS'!Q371)/100*$A$823</f>
        <v>0</v>
      </c>
      <c r="S823" s="16">
        <f>SUM('Daten NWR AS'!R371)/100*$A$823</f>
        <v>0</v>
      </c>
      <c r="T823" s="16">
        <f>SUM('Daten NWR AS'!S371)/100*$A$823</f>
        <v>0</v>
      </c>
      <c r="U823" s="16">
        <f>SUM('Daten NWR AS'!T371)/100*$A$823</f>
        <v>0</v>
      </c>
      <c r="V823" s="16">
        <f>SUM('Daten NWR AS'!U371)/100*$A$823</f>
        <v>0</v>
      </c>
      <c r="W823" s="16">
        <f>SUM('Daten NWR AS'!V371)/100*$A$823</f>
        <v>0</v>
      </c>
      <c r="X823" s="16">
        <f>SUM('Daten NWR AS'!W371)/100*$A$823</f>
        <v>0</v>
      </c>
    </row>
    <row r="824" spans="1:24" x14ac:dyDescent="0.25">
      <c r="A824" s="25">
        <v>0</v>
      </c>
      <c r="B824" s="70" t="str">
        <f>'Daten NWR AS'!A372</f>
        <v>Pilze</v>
      </c>
      <c r="C824" s="79" t="str">
        <f>'Daten NWR AS'!B372</f>
        <v>Waldpilze</v>
      </c>
      <c r="D824" s="16">
        <f>SUM('Daten NWR AS'!C372)/100*$A$824</f>
        <v>0</v>
      </c>
      <c r="E824" s="16">
        <f>SUM('Daten NWR AS'!D372)/100*$A$824</f>
        <v>0</v>
      </c>
      <c r="F824" s="16">
        <f>SUM('Daten NWR AS'!E372)/100*$A$824</f>
        <v>0</v>
      </c>
      <c r="G824" s="16">
        <f>SUM('Daten NWR AS'!F372)/100*$A$824</f>
        <v>0</v>
      </c>
      <c r="H824" s="16">
        <f>SUM('Daten NWR AS'!G372)/100*$A$824</f>
        <v>0</v>
      </c>
      <c r="I824" s="16">
        <f>SUM('Daten NWR AS'!H372)/100*$A$824</f>
        <v>0</v>
      </c>
      <c r="J824" s="16">
        <f>SUM('Daten NWR AS'!I372)/100*$A$824</f>
        <v>0</v>
      </c>
      <c r="K824" s="16">
        <f>SUM('Daten NWR AS'!J372)/100*$A$824</f>
        <v>0</v>
      </c>
      <c r="L824" s="16">
        <f>SUM('Daten NWR AS'!K372)/100*$A$824</f>
        <v>0</v>
      </c>
      <c r="M824" s="16">
        <f>SUM('Daten NWR AS'!L372)/100*$A$824</f>
        <v>0</v>
      </c>
      <c r="N824" s="16">
        <f>SUM('Daten NWR AS'!M372)/100*$A$824</f>
        <v>0</v>
      </c>
      <c r="O824" s="16">
        <f>SUM('Daten NWR AS'!N372)/100*$A$824</f>
        <v>0</v>
      </c>
      <c r="P824" s="16">
        <f>SUM('Daten NWR AS'!O372)/100*$A$824</f>
        <v>0</v>
      </c>
      <c r="Q824" s="16">
        <f>SUM('Daten NWR AS'!P372)/100*$A$824</f>
        <v>0</v>
      </c>
      <c r="R824" s="16">
        <f>SUM('Daten NWR AS'!Q372)/100*$A$824</f>
        <v>0</v>
      </c>
      <c r="S824" s="16">
        <f>SUM('Daten NWR AS'!R372)/100*$A$824</f>
        <v>0</v>
      </c>
      <c r="T824" s="16">
        <f>SUM('Daten NWR AS'!S372)/100*$A$824</f>
        <v>0</v>
      </c>
      <c r="U824" s="16">
        <f>SUM('Daten NWR AS'!T372)/100*$A$824</f>
        <v>0</v>
      </c>
      <c r="V824" s="16">
        <f>SUM('Daten NWR AS'!U372)/100*$A$824</f>
        <v>0</v>
      </c>
      <c r="W824" s="16">
        <f>SUM('Daten NWR AS'!V372)/100*$A$824</f>
        <v>0</v>
      </c>
      <c r="X824" s="16">
        <f>SUM('Daten NWR AS'!W372)/100*$A$824</f>
        <v>0</v>
      </c>
    </row>
    <row r="825" spans="1:24" x14ac:dyDescent="0.25">
      <c r="A825" s="25">
        <v>0</v>
      </c>
      <c r="B825" s="70" t="str">
        <f>'Daten NWR AS'!A373</f>
        <v>Säfte</v>
      </c>
      <c r="C825" s="79" t="str">
        <f>'Daten NWR AS'!B373</f>
        <v>Ananas Fruchtsaft</v>
      </c>
      <c r="D825" s="16">
        <f>SUM('Daten NWR AS'!C373)/100*$A$825</f>
        <v>0</v>
      </c>
      <c r="E825" s="16">
        <f>SUM('Daten NWR AS'!D373)/100*$A$825</f>
        <v>0</v>
      </c>
      <c r="F825" s="16">
        <f>SUM('Daten NWR AS'!E373)/100*$A$825</f>
        <v>0</v>
      </c>
      <c r="G825" s="16">
        <f>SUM('Daten NWR AS'!F373)/100*$A$825</f>
        <v>0</v>
      </c>
      <c r="H825" s="16">
        <f>SUM('Daten NWR AS'!G373)/100*$A$825</f>
        <v>0</v>
      </c>
      <c r="I825" s="16">
        <f>SUM('Daten NWR AS'!H373)/100*$A$825</f>
        <v>0</v>
      </c>
      <c r="J825" s="16">
        <f>SUM('Daten NWR AS'!I373)/100*$A$825</f>
        <v>0</v>
      </c>
      <c r="K825" s="16">
        <f>SUM('Daten NWR AS'!J373)/100*$A$825</f>
        <v>0</v>
      </c>
      <c r="L825" s="16">
        <f>SUM('Daten NWR AS'!K373)/100*$A$825</f>
        <v>0</v>
      </c>
      <c r="M825" s="16">
        <f>SUM('Daten NWR AS'!L373)/100*$A$825</f>
        <v>0</v>
      </c>
      <c r="N825" s="16">
        <f>SUM('Daten NWR AS'!M373)/100*$A$825</f>
        <v>0</v>
      </c>
      <c r="O825" s="16">
        <f>SUM('Daten NWR AS'!N373)/100*$A$825</f>
        <v>0</v>
      </c>
      <c r="P825" s="16">
        <f>SUM('Daten NWR AS'!O373)/100*$A$825</f>
        <v>0</v>
      </c>
      <c r="Q825" s="16">
        <f>SUM('Daten NWR AS'!P373)/100*$A$825</f>
        <v>0</v>
      </c>
      <c r="R825" s="16">
        <f>SUM('Daten NWR AS'!Q373)/100*$A$825</f>
        <v>0</v>
      </c>
      <c r="S825" s="16">
        <f>SUM('Daten NWR AS'!R373)/100*$A$825</f>
        <v>0</v>
      </c>
      <c r="T825" s="16">
        <f>SUM('Daten NWR AS'!S373)/100*$A$825</f>
        <v>0</v>
      </c>
      <c r="U825" s="16">
        <f>SUM('Daten NWR AS'!T373)/100*$A$825</f>
        <v>0</v>
      </c>
      <c r="V825" s="16">
        <f>SUM('Daten NWR AS'!U373)/100*$A$825</f>
        <v>0</v>
      </c>
      <c r="W825" s="16">
        <f>SUM('Daten NWR AS'!V373)/100*$A$825</f>
        <v>0</v>
      </c>
      <c r="X825" s="16">
        <f>SUM('Daten NWR AS'!W373)/100*$A$825</f>
        <v>0</v>
      </c>
    </row>
    <row r="826" spans="1:24" x14ac:dyDescent="0.25">
      <c r="A826" s="25">
        <v>0</v>
      </c>
      <c r="B826" s="70" t="str">
        <f>'Daten NWR AS'!A374</f>
        <v>Säfte</v>
      </c>
      <c r="C826" s="79" t="str">
        <f>'Daten NWR AS'!B374</f>
        <v>Apfel Fruchtsaft (Ohne Zuckerzusatz)</v>
      </c>
      <c r="D826" s="16">
        <f>SUM('Daten NWR AS'!C374)/100*$A$826</f>
        <v>0</v>
      </c>
      <c r="E826" s="16">
        <f>SUM('Daten NWR AS'!D374)/100*$A$826</f>
        <v>0</v>
      </c>
      <c r="F826" s="16">
        <f>SUM('Daten NWR AS'!E374)/100*$A$826</f>
        <v>0</v>
      </c>
      <c r="G826" s="16">
        <f>SUM('Daten NWR AS'!F374)/100*$A$826</f>
        <v>0</v>
      </c>
      <c r="H826" s="16">
        <f>SUM('Daten NWR AS'!G374)/100*$A$826</f>
        <v>0</v>
      </c>
      <c r="I826" s="16">
        <f>SUM('Daten NWR AS'!H374)/100*$A$826</f>
        <v>0</v>
      </c>
      <c r="J826" s="16">
        <f>SUM('Daten NWR AS'!I374)/100*$A$826</f>
        <v>0</v>
      </c>
      <c r="K826" s="16">
        <f>SUM('Daten NWR AS'!J374)/100*$A$826</f>
        <v>0</v>
      </c>
      <c r="L826" s="16">
        <f>SUM('Daten NWR AS'!K374)/100*$A$826</f>
        <v>0</v>
      </c>
      <c r="M826" s="16">
        <f>SUM('Daten NWR AS'!L374)/100*$A$826</f>
        <v>0</v>
      </c>
      <c r="N826" s="16">
        <f>SUM('Daten NWR AS'!M374)/100*$A$826</f>
        <v>0</v>
      </c>
      <c r="O826" s="16">
        <f>SUM('Daten NWR AS'!N374)/100*$A$826</f>
        <v>0</v>
      </c>
      <c r="P826" s="16">
        <f>SUM('Daten NWR AS'!O374)/100*$A$826</f>
        <v>0</v>
      </c>
      <c r="Q826" s="16">
        <f>SUM('Daten NWR AS'!P374)/100*$A$826</f>
        <v>0</v>
      </c>
      <c r="R826" s="16">
        <f>SUM('Daten NWR AS'!Q374)/100*$A$826</f>
        <v>0</v>
      </c>
      <c r="S826" s="16">
        <f>SUM('Daten NWR AS'!R374)/100*$A$826</f>
        <v>0</v>
      </c>
      <c r="T826" s="16">
        <f>SUM('Daten NWR AS'!S374)/100*$A$826</f>
        <v>0</v>
      </c>
      <c r="U826" s="16">
        <f>SUM('Daten NWR AS'!T374)/100*$A$826</f>
        <v>0</v>
      </c>
      <c r="V826" s="16">
        <f>SUM('Daten NWR AS'!U374)/100*$A$826</f>
        <v>0</v>
      </c>
      <c r="W826" s="16">
        <f>SUM('Daten NWR AS'!V374)/100*$A$826</f>
        <v>0</v>
      </c>
      <c r="X826" s="16">
        <f>SUM('Daten NWR AS'!W374)/100*$A$826</f>
        <v>0</v>
      </c>
    </row>
    <row r="827" spans="1:24" x14ac:dyDescent="0.25">
      <c r="A827" s="25">
        <v>0</v>
      </c>
      <c r="B827" s="70" t="str">
        <f>'Daten NWR AS'!A375</f>
        <v>Säfte</v>
      </c>
      <c r="C827" s="79" t="str">
        <f>'Daten NWR AS'!B375</f>
        <v>Apfel Fruchtsaft (Ohne Zuckerzusatz)</v>
      </c>
      <c r="D827" s="16">
        <f>SUM('Daten NWR AS'!C375)/100*$A$827</f>
        <v>0</v>
      </c>
      <c r="E827" s="16">
        <f>SUM('Daten NWR AS'!D375)/100*$A$827</f>
        <v>0</v>
      </c>
      <c r="F827" s="16">
        <f>SUM('Daten NWR AS'!E375)/100*$A$827</f>
        <v>0</v>
      </c>
      <c r="G827" s="16">
        <f>SUM('Daten NWR AS'!F375)/100*$A$827</f>
        <v>0</v>
      </c>
      <c r="H827" s="16">
        <f>SUM('Daten NWR AS'!G375)/100*$A$827</f>
        <v>0</v>
      </c>
      <c r="I827" s="16">
        <f>SUM('Daten NWR AS'!H375)/100*$A$827</f>
        <v>0</v>
      </c>
      <c r="J827" s="16">
        <f>SUM('Daten NWR AS'!I375)/100*$A$827</f>
        <v>0</v>
      </c>
      <c r="K827" s="16">
        <f>SUM('Daten NWR AS'!J375)/100*$A$827</f>
        <v>0</v>
      </c>
      <c r="L827" s="16">
        <f>SUM('Daten NWR AS'!K375)/100*$A$827</f>
        <v>0</v>
      </c>
      <c r="M827" s="16">
        <f>SUM('Daten NWR AS'!L375)/100*$A$827</f>
        <v>0</v>
      </c>
      <c r="N827" s="16">
        <f>SUM('Daten NWR AS'!M375)/100*$A$827</f>
        <v>0</v>
      </c>
      <c r="O827" s="16">
        <f>SUM('Daten NWR AS'!N375)/100*$A$827</f>
        <v>0</v>
      </c>
      <c r="P827" s="16">
        <f>SUM('Daten NWR AS'!O375)/100*$A$827</f>
        <v>0</v>
      </c>
      <c r="Q827" s="16">
        <f>SUM('Daten NWR AS'!P375)/100*$A$827</f>
        <v>0</v>
      </c>
      <c r="R827" s="16">
        <f>SUM('Daten NWR AS'!Q375)/100*$A$827</f>
        <v>0</v>
      </c>
      <c r="S827" s="16">
        <f>SUM('Daten NWR AS'!R375)/100*$A$827</f>
        <v>0</v>
      </c>
      <c r="T827" s="16">
        <f>SUM('Daten NWR AS'!S375)/100*$A$827</f>
        <v>0</v>
      </c>
      <c r="U827" s="16">
        <f>SUM('Daten NWR AS'!T375)/100*$A$827</f>
        <v>0</v>
      </c>
      <c r="V827" s="16">
        <f>SUM('Daten NWR AS'!U375)/100*$A$827</f>
        <v>0</v>
      </c>
      <c r="W827" s="16">
        <f>SUM('Daten NWR AS'!V375)/100*$A$827</f>
        <v>0</v>
      </c>
      <c r="X827" s="16">
        <f>SUM('Daten NWR AS'!W375)/100*$A$827</f>
        <v>0</v>
      </c>
    </row>
    <row r="828" spans="1:24" x14ac:dyDescent="0.25">
      <c r="A828" s="25">
        <v>0</v>
      </c>
      <c r="B828" s="70" t="str">
        <f>'Daten NWR AS'!A376</f>
        <v>Säfte</v>
      </c>
      <c r="C828" s="79" t="str">
        <f>'Daten NWR AS'!B376</f>
        <v>Bleichsellerie Gemüsesaft</v>
      </c>
      <c r="D828" s="16">
        <f>SUM('Daten NWR AS'!C376)/100*$A$828</f>
        <v>0</v>
      </c>
      <c r="E828" s="16">
        <f>SUM('Daten NWR AS'!D376)/100*$A$828</f>
        <v>0</v>
      </c>
      <c r="F828" s="16">
        <f>SUM('Daten NWR AS'!E376)/100*$A$828</f>
        <v>0</v>
      </c>
      <c r="G828" s="16">
        <f>SUM('Daten NWR AS'!F376)/100*$A$828</f>
        <v>0</v>
      </c>
      <c r="H828" s="16">
        <f>SUM('Daten NWR AS'!G376)/100*$A$828</f>
        <v>0</v>
      </c>
      <c r="I828" s="16">
        <f>SUM('Daten NWR AS'!H376)/100*$A$828</f>
        <v>0</v>
      </c>
      <c r="J828" s="16">
        <f>SUM('Daten NWR AS'!I376)/100*$A$828</f>
        <v>0</v>
      </c>
      <c r="K828" s="16">
        <f>SUM('Daten NWR AS'!J376)/100*$A$828</f>
        <v>0</v>
      </c>
      <c r="L828" s="16">
        <f>SUM('Daten NWR AS'!K376)/100*$A$828</f>
        <v>0</v>
      </c>
      <c r="M828" s="16">
        <f>SUM('Daten NWR AS'!L376)/100*$A$828</f>
        <v>0</v>
      </c>
      <c r="N828" s="16">
        <f>SUM('Daten NWR AS'!M376)/100*$A$828</f>
        <v>0</v>
      </c>
      <c r="O828" s="16">
        <f>SUM('Daten NWR AS'!N376)/100*$A$828</f>
        <v>0</v>
      </c>
      <c r="P828" s="16">
        <f>SUM('Daten NWR AS'!O376)/100*$A$828</f>
        <v>0</v>
      </c>
      <c r="Q828" s="16">
        <f>SUM('Daten NWR AS'!P376)/100*$A$828</f>
        <v>0</v>
      </c>
      <c r="R828" s="16">
        <f>SUM('Daten NWR AS'!Q376)/100*$A$828</f>
        <v>0</v>
      </c>
      <c r="S828" s="16">
        <f>SUM('Daten NWR AS'!R376)/100*$A$828</f>
        <v>0</v>
      </c>
      <c r="T828" s="16">
        <f>SUM('Daten NWR AS'!S376)/100*$A$828</f>
        <v>0</v>
      </c>
      <c r="U828" s="16">
        <f>SUM('Daten NWR AS'!T376)/100*$A$828</f>
        <v>0</v>
      </c>
      <c r="V828" s="16">
        <f>SUM('Daten NWR AS'!U376)/100*$A$828</f>
        <v>0</v>
      </c>
      <c r="W828" s="16">
        <f>SUM('Daten NWR AS'!V376)/100*$A$828</f>
        <v>0</v>
      </c>
      <c r="X828" s="16">
        <f>SUM('Daten NWR AS'!W376)/100*$A$828</f>
        <v>0</v>
      </c>
    </row>
    <row r="829" spans="1:24" x14ac:dyDescent="0.25">
      <c r="A829" s="25">
        <v>0</v>
      </c>
      <c r="B829" s="70" t="str">
        <f>'Daten NWR AS'!A377</f>
        <v>Säfte</v>
      </c>
      <c r="C829" s="79" t="str">
        <f>'Daten NWR AS'!B377</f>
        <v>Granatapfel Fruchtsaft</v>
      </c>
      <c r="D829" s="16">
        <f>SUM('Daten NWR AS'!C377)/100*$A$829</f>
        <v>0</v>
      </c>
      <c r="E829" s="16">
        <f>SUM('Daten NWR AS'!D377)/100*$A$829</f>
        <v>0</v>
      </c>
      <c r="F829" s="16">
        <f>SUM('Daten NWR AS'!E377)/100*$A$829</f>
        <v>0</v>
      </c>
      <c r="G829" s="16">
        <f>SUM('Daten NWR AS'!F377)/100*$A$829</f>
        <v>0</v>
      </c>
      <c r="H829" s="16">
        <f>SUM('Daten NWR AS'!G377)/100*$A$829</f>
        <v>0</v>
      </c>
      <c r="I829" s="16">
        <f>SUM('Daten NWR AS'!H377)/100*$A$829</f>
        <v>0</v>
      </c>
      <c r="J829" s="16">
        <f>SUM('Daten NWR AS'!I377)/100*$A$829</f>
        <v>0</v>
      </c>
      <c r="K829" s="16">
        <f>SUM('Daten NWR AS'!J377)/100*$A$829</f>
        <v>0</v>
      </c>
      <c r="L829" s="16">
        <f>SUM('Daten NWR AS'!K377)/100*$A$829</f>
        <v>0</v>
      </c>
      <c r="M829" s="16">
        <f>SUM('Daten NWR AS'!L377)/100*$A$829</f>
        <v>0</v>
      </c>
      <c r="N829" s="16">
        <f>SUM('Daten NWR AS'!M377)/100*$A$829</f>
        <v>0</v>
      </c>
      <c r="O829" s="16">
        <f>SUM('Daten NWR AS'!N377)/100*$A$829</f>
        <v>0</v>
      </c>
      <c r="P829" s="16">
        <f>SUM('Daten NWR AS'!O377)/100*$A$829</f>
        <v>0</v>
      </c>
      <c r="Q829" s="16">
        <f>SUM('Daten NWR AS'!P377)/100*$A$829</f>
        <v>0</v>
      </c>
      <c r="R829" s="16">
        <f>SUM('Daten NWR AS'!Q377)/100*$A$829</f>
        <v>0</v>
      </c>
      <c r="S829" s="16">
        <f>SUM('Daten NWR AS'!R377)/100*$A$829</f>
        <v>0</v>
      </c>
      <c r="T829" s="16">
        <f>SUM('Daten NWR AS'!S377)/100*$A$829</f>
        <v>0</v>
      </c>
      <c r="U829" s="16">
        <f>SUM('Daten NWR AS'!T377)/100*$A$829</f>
        <v>0</v>
      </c>
      <c r="V829" s="16">
        <f>SUM('Daten NWR AS'!U377)/100*$A$829</f>
        <v>0</v>
      </c>
      <c r="W829" s="16">
        <f>SUM('Daten NWR AS'!V377)/100*$A$829</f>
        <v>0</v>
      </c>
      <c r="X829" s="16">
        <f>SUM('Daten NWR AS'!W377)/100*$A$829</f>
        <v>0</v>
      </c>
    </row>
    <row r="830" spans="1:24" x14ac:dyDescent="0.25">
      <c r="A830" s="25">
        <v>0</v>
      </c>
      <c r="B830" s="70" t="str">
        <f>'Daten NWR AS'!A378</f>
        <v>Säfte</v>
      </c>
      <c r="C830" s="79" t="str">
        <f>'Daten NWR AS'!B378</f>
        <v>Heidelbeere Fruchtsaft</v>
      </c>
      <c r="D830" s="16">
        <f>SUM('Daten NWR AS'!C378)/100*$A$830</f>
        <v>0</v>
      </c>
      <c r="E830" s="16">
        <f>SUM('Daten NWR AS'!D378)/100*$A$830</f>
        <v>0</v>
      </c>
      <c r="F830" s="16">
        <f>SUM('Daten NWR AS'!E378)/100*$A$830</f>
        <v>0</v>
      </c>
      <c r="G830" s="16">
        <f>SUM('Daten NWR AS'!F378)/100*$A$830</f>
        <v>0</v>
      </c>
      <c r="H830" s="16">
        <f>SUM('Daten NWR AS'!G378)/100*$A$830</f>
        <v>0</v>
      </c>
      <c r="I830" s="16">
        <f>SUM('Daten NWR AS'!H378)/100*$A$830</f>
        <v>0</v>
      </c>
      <c r="J830" s="16">
        <f>SUM('Daten NWR AS'!I378)/100*$A$830</f>
        <v>0</v>
      </c>
      <c r="K830" s="16">
        <f>SUM('Daten NWR AS'!J378)/100*$A$830</f>
        <v>0</v>
      </c>
      <c r="L830" s="16">
        <f>SUM('Daten NWR AS'!K378)/100*$A$830</f>
        <v>0</v>
      </c>
      <c r="M830" s="16">
        <f>SUM('Daten NWR AS'!L378)/100*$A$830</f>
        <v>0</v>
      </c>
      <c r="N830" s="16">
        <f>SUM('Daten NWR AS'!M378)/100*$A$830</f>
        <v>0</v>
      </c>
      <c r="O830" s="16">
        <f>SUM('Daten NWR AS'!N378)/100*$A$830</f>
        <v>0</v>
      </c>
      <c r="P830" s="16">
        <f>SUM('Daten NWR AS'!O378)/100*$A$830</f>
        <v>0</v>
      </c>
      <c r="Q830" s="16">
        <f>SUM('Daten NWR AS'!P378)/100*$A$830</f>
        <v>0</v>
      </c>
      <c r="R830" s="16">
        <f>SUM('Daten NWR AS'!Q378)/100*$A$830</f>
        <v>0</v>
      </c>
      <c r="S830" s="16">
        <f>SUM('Daten NWR AS'!R378)/100*$A$830</f>
        <v>0</v>
      </c>
      <c r="T830" s="16">
        <f>SUM('Daten NWR AS'!S378)/100*$A$830</f>
        <v>0</v>
      </c>
      <c r="U830" s="16">
        <f>SUM('Daten NWR AS'!T378)/100*$A$830</f>
        <v>0</v>
      </c>
      <c r="V830" s="16">
        <f>SUM('Daten NWR AS'!U378)/100*$A$830</f>
        <v>0</v>
      </c>
      <c r="W830" s="16">
        <f>SUM('Daten NWR AS'!V378)/100*$A$830</f>
        <v>0</v>
      </c>
      <c r="X830" s="16">
        <f>SUM('Daten NWR AS'!W378)/100*$A$830</f>
        <v>0</v>
      </c>
    </row>
    <row r="831" spans="1:24" x14ac:dyDescent="0.25">
      <c r="A831" s="25">
        <v>0</v>
      </c>
      <c r="B831" s="70" t="str">
        <f>'Daten NWR AS'!A379</f>
        <v>Säfte</v>
      </c>
      <c r="C831" s="79" t="str">
        <f>'Daten NWR AS'!B379</f>
        <v>Karotte Gemüsesaft</v>
      </c>
      <c r="D831" s="16">
        <f>SUM('Daten NWR AS'!C379)/100*$A$831</f>
        <v>0</v>
      </c>
      <c r="E831" s="16">
        <f>SUM('Daten NWR AS'!D379)/100*$A$831</f>
        <v>0</v>
      </c>
      <c r="F831" s="16">
        <f>SUM('Daten NWR AS'!E379)/100*$A$831</f>
        <v>0</v>
      </c>
      <c r="G831" s="16">
        <f>SUM('Daten NWR AS'!F379)/100*$A$831</f>
        <v>0</v>
      </c>
      <c r="H831" s="16">
        <f>SUM('Daten NWR AS'!G379)/100*$A$831</f>
        <v>0</v>
      </c>
      <c r="I831" s="16">
        <f>SUM('Daten NWR AS'!H379)/100*$A$831</f>
        <v>0</v>
      </c>
      <c r="J831" s="16">
        <f>SUM('Daten NWR AS'!I379)/100*$A$831</f>
        <v>0</v>
      </c>
      <c r="K831" s="16">
        <f>SUM('Daten NWR AS'!J379)/100*$A$831</f>
        <v>0</v>
      </c>
      <c r="L831" s="16">
        <f>SUM('Daten NWR AS'!K379)/100*$A$831</f>
        <v>0</v>
      </c>
      <c r="M831" s="16">
        <f>SUM('Daten NWR AS'!L379)/100*$A$831</f>
        <v>0</v>
      </c>
      <c r="N831" s="16">
        <f>SUM('Daten NWR AS'!M379)/100*$A$831</f>
        <v>0</v>
      </c>
      <c r="O831" s="16">
        <f>SUM('Daten NWR AS'!N379)/100*$A$831</f>
        <v>0</v>
      </c>
      <c r="P831" s="16">
        <f>SUM('Daten NWR AS'!O379)/100*$A$831</f>
        <v>0</v>
      </c>
      <c r="Q831" s="16">
        <f>SUM('Daten NWR AS'!P379)/100*$A$831</f>
        <v>0</v>
      </c>
      <c r="R831" s="16">
        <f>SUM('Daten NWR AS'!Q379)/100*$A$831</f>
        <v>0</v>
      </c>
      <c r="S831" s="16">
        <f>SUM('Daten NWR AS'!R379)/100*$A$831</f>
        <v>0</v>
      </c>
      <c r="T831" s="16">
        <f>SUM('Daten NWR AS'!S379)/100*$A$831</f>
        <v>0</v>
      </c>
      <c r="U831" s="16">
        <f>SUM('Daten NWR AS'!T379)/100*$A$831</f>
        <v>0</v>
      </c>
      <c r="V831" s="16">
        <f>SUM('Daten NWR AS'!U379)/100*$A$831</f>
        <v>0</v>
      </c>
      <c r="W831" s="16">
        <f>SUM('Daten NWR AS'!V379)/100*$A$831</f>
        <v>0</v>
      </c>
      <c r="X831" s="16">
        <f>SUM('Daten NWR AS'!W379)/100*$A$831</f>
        <v>0</v>
      </c>
    </row>
    <row r="832" spans="1:24" x14ac:dyDescent="0.25">
      <c r="A832" s="25">
        <v>0</v>
      </c>
      <c r="B832" s="70" t="str">
        <f>'Daten NWR AS'!A380</f>
        <v>Säfte</v>
      </c>
      <c r="C832" s="79" t="str">
        <f>'Daten NWR AS'!B380</f>
        <v>Preiselbeere Fruchtsaft</v>
      </c>
      <c r="D832" s="16">
        <f>SUM('Daten NWR AS'!C380)/100*$A$832</f>
        <v>0</v>
      </c>
      <c r="E832" s="16">
        <f>SUM('Daten NWR AS'!D380)/100*$A$832</f>
        <v>0</v>
      </c>
      <c r="F832" s="16">
        <f>SUM('Daten NWR AS'!E380)/100*$A$832</f>
        <v>0</v>
      </c>
      <c r="G832" s="16">
        <f>SUM('Daten NWR AS'!F380)/100*$A$832</f>
        <v>0</v>
      </c>
      <c r="H832" s="16">
        <f>SUM('Daten NWR AS'!G380)/100*$A$832</f>
        <v>0</v>
      </c>
      <c r="I832" s="16">
        <f>SUM('Daten NWR AS'!H380)/100*$A$832</f>
        <v>0</v>
      </c>
      <c r="J832" s="16">
        <f>SUM('Daten NWR AS'!I380)/100*$A$832</f>
        <v>0</v>
      </c>
      <c r="K832" s="16">
        <f>SUM('Daten NWR AS'!J380)/100*$A$832</f>
        <v>0</v>
      </c>
      <c r="L832" s="16">
        <f>SUM('Daten NWR AS'!K380)/100*$A$832</f>
        <v>0</v>
      </c>
      <c r="M832" s="16">
        <f>SUM('Daten NWR AS'!L380)/100*$A$832</f>
        <v>0</v>
      </c>
      <c r="N832" s="16">
        <f>SUM('Daten NWR AS'!M380)/100*$A$832</f>
        <v>0</v>
      </c>
      <c r="O832" s="16">
        <f>SUM('Daten NWR AS'!N380)/100*$A$832</f>
        <v>0</v>
      </c>
      <c r="P832" s="16">
        <f>SUM('Daten NWR AS'!O380)/100*$A$832</f>
        <v>0</v>
      </c>
      <c r="Q832" s="16">
        <f>SUM('Daten NWR AS'!P380)/100*$A$832</f>
        <v>0</v>
      </c>
      <c r="R832" s="16">
        <f>SUM('Daten NWR AS'!Q380)/100*$A$832</f>
        <v>0</v>
      </c>
      <c r="S832" s="16">
        <f>SUM('Daten NWR AS'!R380)/100*$A$832</f>
        <v>0</v>
      </c>
      <c r="T832" s="16">
        <f>SUM('Daten NWR AS'!S380)/100*$A$832</f>
        <v>0</v>
      </c>
      <c r="U832" s="16">
        <f>SUM('Daten NWR AS'!T380)/100*$A$832</f>
        <v>0</v>
      </c>
      <c r="V832" s="16">
        <f>SUM('Daten NWR AS'!U380)/100*$A$832</f>
        <v>0</v>
      </c>
      <c r="W832" s="16">
        <f>SUM('Daten NWR AS'!V380)/100*$A$832</f>
        <v>0</v>
      </c>
      <c r="X832" s="16">
        <f>SUM('Daten NWR AS'!W380)/100*$A$832</f>
        <v>0</v>
      </c>
    </row>
    <row r="833" spans="1:24" x14ac:dyDescent="0.25">
      <c r="A833" s="25">
        <v>0</v>
      </c>
      <c r="B833" s="70" t="str">
        <f>'Daten NWR AS'!A381</f>
        <v>Säfte</v>
      </c>
      <c r="C833" s="79" t="str">
        <f>'Daten NWR AS'!B381</f>
        <v>Rote Bete Gemüsesaft</v>
      </c>
      <c r="D833" s="16">
        <f>SUM('Daten NWR AS'!C381)/100*$A$833</f>
        <v>0</v>
      </c>
      <c r="E833" s="16">
        <f>SUM('Daten NWR AS'!D381)/100*$A$833</f>
        <v>0</v>
      </c>
      <c r="F833" s="16">
        <f>SUM('Daten NWR AS'!E381)/100*$A$833</f>
        <v>0</v>
      </c>
      <c r="G833" s="16">
        <f>SUM('Daten NWR AS'!F381)/100*$A$833</f>
        <v>0</v>
      </c>
      <c r="H833" s="16">
        <f>SUM('Daten NWR AS'!G381)/100*$A$833</f>
        <v>0</v>
      </c>
      <c r="I833" s="16">
        <f>SUM('Daten NWR AS'!H381)/100*$A$833</f>
        <v>0</v>
      </c>
      <c r="J833" s="16">
        <f>SUM('Daten NWR AS'!I381)/100*$A$833</f>
        <v>0</v>
      </c>
      <c r="K833" s="16">
        <f>SUM('Daten NWR AS'!J381)/100*$A$833</f>
        <v>0</v>
      </c>
      <c r="L833" s="16">
        <f>SUM('Daten NWR AS'!K381)/100*$A$833</f>
        <v>0</v>
      </c>
      <c r="M833" s="16">
        <f>SUM('Daten NWR AS'!L381)/100*$A$833</f>
        <v>0</v>
      </c>
      <c r="N833" s="16">
        <f>SUM('Daten NWR AS'!M381)/100*$A$833</f>
        <v>0</v>
      </c>
      <c r="O833" s="16">
        <f>SUM('Daten NWR AS'!N381)/100*$A$833</f>
        <v>0</v>
      </c>
      <c r="P833" s="16">
        <f>SUM('Daten NWR AS'!O381)/100*$A$833</f>
        <v>0</v>
      </c>
      <c r="Q833" s="16">
        <f>SUM('Daten NWR AS'!P381)/100*$A$833</f>
        <v>0</v>
      </c>
      <c r="R833" s="16">
        <f>SUM('Daten NWR AS'!Q381)/100*$A$833</f>
        <v>0</v>
      </c>
      <c r="S833" s="16">
        <f>SUM('Daten NWR AS'!R381)/100*$A$833</f>
        <v>0</v>
      </c>
      <c r="T833" s="16">
        <f>SUM('Daten NWR AS'!S381)/100*$A$833</f>
        <v>0</v>
      </c>
      <c r="U833" s="16">
        <f>SUM('Daten NWR AS'!T381)/100*$A$833</f>
        <v>0</v>
      </c>
      <c r="V833" s="16">
        <f>SUM('Daten NWR AS'!U381)/100*$A$833</f>
        <v>0</v>
      </c>
      <c r="W833" s="16">
        <f>SUM('Daten NWR AS'!V381)/100*$A$833</f>
        <v>0</v>
      </c>
      <c r="X833" s="16">
        <f>SUM('Daten NWR AS'!W381)/100*$A$833</f>
        <v>0</v>
      </c>
    </row>
    <row r="834" spans="1:24" x14ac:dyDescent="0.25">
      <c r="A834" s="25">
        <v>0</v>
      </c>
      <c r="B834" s="70" t="str">
        <f>'Daten NWR AS'!A382</f>
        <v>Säfte</v>
      </c>
      <c r="C834" s="79" t="str">
        <f>'Daten NWR AS'!B382</f>
        <v>Sanddornbeere Fruchtsaft</v>
      </c>
      <c r="D834" s="16">
        <f>SUM('Daten NWR AS'!C382)/100*$A$834</f>
        <v>0</v>
      </c>
      <c r="E834" s="16">
        <f>SUM('Daten NWR AS'!D382)/100*$A$834</f>
        <v>0</v>
      </c>
      <c r="F834" s="16">
        <f>SUM('Daten NWR AS'!E382)/100*$A$834</f>
        <v>0</v>
      </c>
      <c r="G834" s="16">
        <f>SUM('Daten NWR AS'!F382)/100*$A$834</f>
        <v>0</v>
      </c>
      <c r="H834" s="16">
        <f>SUM('Daten NWR AS'!G382)/100*$A$834</f>
        <v>0</v>
      </c>
      <c r="I834" s="16">
        <f>SUM('Daten NWR AS'!H382)/100*$A$834</f>
        <v>0</v>
      </c>
      <c r="J834" s="16">
        <f>SUM('Daten NWR AS'!I382)/100*$A$834</f>
        <v>0</v>
      </c>
      <c r="K834" s="16">
        <f>SUM('Daten NWR AS'!J382)/100*$A$834</f>
        <v>0</v>
      </c>
      <c r="L834" s="16">
        <f>SUM('Daten NWR AS'!K382)/100*$A$834</f>
        <v>0</v>
      </c>
      <c r="M834" s="16">
        <f>SUM('Daten NWR AS'!L382)/100*$A$834</f>
        <v>0</v>
      </c>
      <c r="N834" s="16">
        <f>SUM('Daten NWR AS'!M382)/100*$A$834</f>
        <v>0</v>
      </c>
      <c r="O834" s="16">
        <f>SUM('Daten NWR AS'!N382)/100*$A$834</f>
        <v>0</v>
      </c>
      <c r="P834" s="16">
        <f>SUM('Daten NWR AS'!O382)/100*$A$834</f>
        <v>0</v>
      </c>
      <c r="Q834" s="16">
        <f>SUM('Daten NWR AS'!P382)/100*$A$834</f>
        <v>0</v>
      </c>
      <c r="R834" s="16">
        <f>SUM('Daten NWR AS'!Q382)/100*$A$834</f>
        <v>0</v>
      </c>
      <c r="S834" s="16">
        <f>SUM('Daten NWR AS'!R382)/100*$A$834</f>
        <v>0</v>
      </c>
      <c r="T834" s="16">
        <f>SUM('Daten NWR AS'!S382)/100*$A$834</f>
        <v>0</v>
      </c>
      <c r="U834" s="16">
        <f>SUM('Daten NWR AS'!T382)/100*$A$834</f>
        <v>0</v>
      </c>
      <c r="V834" s="16">
        <f>SUM('Daten NWR AS'!U382)/100*$A$834</f>
        <v>0</v>
      </c>
      <c r="W834" s="16">
        <f>SUM('Daten NWR AS'!V382)/100*$A$834</f>
        <v>0</v>
      </c>
      <c r="X834" s="16">
        <f>SUM('Daten NWR AS'!W382)/100*$A$834</f>
        <v>0</v>
      </c>
    </row>
    <row r="835" spans="1:24" x14ac:dyDescent="0.25">
      <c r="A835" s="25">
        <v>0</v>
      </c>
      <c r="B835" s="70" t="str">
        <f>'Daten NWR AS'!A383</f>
        <v>Säfte</v>
      </c>
      <c r="C835" s="79" t="str">
        <f>'Daten NWR AS'!B383</f>
        <v>Tomaten Gemüsesaft</v>
      </c>
      <c r="D835" s="16">
        <f>SUM('Daten NWR AS'!C383)/100*$A$835</f>
        <v>0</v>
      </c>
      <c r="E835" s="16">
        <f>SUM('Daten NWR AS'!D383)/100*$A$835</f>
        <v>0</v>
      </c>
      <c r="F835" s="16">
        <f>SUM('Daten NWR AS'!E383)/100*$A$835</f>
        <v>0</v>
      </c>
      <c r="G835" s="16">
        <f>SUM('Daten NWR AS'!F383)/100*$A$835</f>
        <v>0</v>
      </c>
      <c r="H835" s="16">
        <f>SUM('Daten NWR AS'!G383)/100*$A$835</f>
        <v>0</v>
      </c>
      <c r="I835" s="16">
        <f>SUM('Daten NWR AS'!H383)/100*$A$835</f>
        <v>0</v>
      </c>
      <c r="J835" s="16">
        <f>SUM('Daten NWR AS'!I383)/100*$A$835</f>
        <v>0</v>
      </c>
      <c r="K835" s="16">
        <f>SUM('Daten NWR AS'!J383)/100*$A$835</f>
        <v>0</v>
      </c>
      <c r="L835" s="16">
        <f>SUM('Daten NWR AS'!K383)/100*$A$835</f>
        <v>0</v>
      </c>
      <c r="M835" s="16">
        <f>SUM('Daten NWR AS'!L383)/100*$A$835</f>
        <v>0</v>
      </c>
      <c r="N835" s="16">
        <f>SUM('Daten NWR AS'!M383)/100*$A$835</f>
        <v>0</v>
      </c>
      <c r="O835" s="16">
        <f>SUM('Daten NWR AS'!N383)/100*$A$835</f>
        <v>0</v>
      </c>
      <c r="P835" s="16">
        <f>SUM('Daten NWR AS'!O383)/100*$A$835</f>
        <v>0</v>
      </c>
      <c r="Q835" s="16">
        <f>SUM('Daten NWR AS'!P383)/100*$A$835</f>
        <v>0</v>
      </c>
      <c r="R835" s="16">
        <f>SUM('Daten NWR AS'!Q383)/100*$A$835</f>
        <v>0</v>
      </c>
      <c r="S835" s="16">
        <f>SUM('Daten NWR AS'!R383)/100*$A$835</f>
        <v>0</v>
      </c>
      <c r="T835" s="16">
        <f>SUM('Daten NWR AS'!S383)/100*$A$835</f>
        <v>0</v>
      </c>
      <c r="U835" s="16">
        <f>SUM('Daten NWR AS'!T383)/100*$A$835</f>
        <v>0</v>
      </c>
      <c r="V835" s="16">
        <f>SUM('Daten NWR AS'!U383)/100*$A$835</f>
        <v>0</v>
      </c>
      <c r="W835" s="16">
        <f>SUM('Daten NWR AS'!V383)/100*$A$835</f>
        <v>0</v>
      </c>
      <c r="X835" s="16">
        <f>SUM('Daten NWR AS'!W383)/100*$A$835</f>
        <v>0</v>
      </c>
    </row>
    <row r="836" spans="1:24" x14ac:dyDescent="0.25">
      <c r="A836" s="25">
        <v>0</v>
      </c>
      <c r="B836" s="70" t="str">
        <f>'Daten NWR AS'!A384</f>
        <v>Säfte</v>
      </c>
      <c r="C836" s="79" t="str">
        <f>'Daten NWR AS'!B384</f>
        <v>Weintraube rot Fruchtsaft</v>
      </c>
      <c r="D836" s="16">
        <f>SUM('Daten NWR AS'!C384)/100*$A$836</f>
        <v>0</v>
      </c>
      <c r="E836" s="16">
        <f>SUM('Daten NWR AS'!D384)/100*$A$836</f>
        <v>0</v>
      </c>
      <c r="F836" s="16">
        <f>SUM('Daten NWR AS'!E384)/100*$A$836</f>
        <v>0</v>
      </c>
      <c r="G836" s="16">
        <f>SUM('Daten NWR AS'!F384)/100*$A$836</f>
        <v>0</v>
      </c>
      <c r="H836" s="16">
        <f>SUM('Daten NWR AS'!G384)/100*$A$836</f>
        <v>0</v>
      </c>
      <c r="I836" s="16">
        <f>SUM('Daten NWR AS'!H384)/100*$A$836</f>
        <v>0</v>
      </c>
      <c r="J836" s="16">
        <f>SUM('Daten NWR AS'!I384)/100*$A$836</f>
        <v>0</v>
      </c>
      <c r="K836" s="16">
        <f>SUM('Daten NWR AS'!J384)/100*$A$836</f>
        <v>0</v>
      </c>
      <c r="L836" s="16">
        <f>SUM('Daten NWR AS'!K384)/100*$A$836</f>
        <v>0</v>
      </c>
      <c r="M836" s="16">
        <f>SUM('Daten NWR AS'!L384)/100*$A$836</f>
        <v>0</v>
      </c>
      <c r="N836" s="16">
        <f>SUM('Daten NWR AS'!M384)/100*$A$836</f>
        <v>0</v>
      </c>
      <c r="O836" s="16">
        <f>SUM('Daten NWR AS'!N384)/100*$A$836</f>
        <v>0</v>
      </c>
      <c r="P836" s="16">
        <f>SUM('Daten NWR AS'!O384)/100*$A$836</f>
        <v>0</v>
      </c>
      <c r="Q836" s="16">
        <f>SUM('Daten NWR AS'!P384)/100*$A$836</f>
        <v>0</v>
      </c>
      <c r="R836" s="16">
        <f>SUM('Daten NWR AS'!Q384)/100*$A$836</f>
        <v>0</v>
      </c>
      <c r="S836" s="16">
        <f>SUM('Daten NWR AS'!R384)/100*$A$836</f>
        <v>0</v>
      </c>
      <c r="T836" s="16">
        <f>SUM('Daten NWR AS'!S384)/100*$A$836</f>
        <v>0</v>
      </c>
      <c r="U836" s="16">
        <f>SUM('Daten NWR AS'!T384)/100*$A$836</f>
        <v>0</v>
      </c>
      <c r="V836" s="16">
        <f>SUM('Daten NWR AS'!U384)/100*$A$836</f>
        <v>0</v>
      </c>
      <c r="W836" s="16">
        <f>SUM('Daten NWR AS'!V384)/100*$A$836</f>
        <v>0</v>
      </c>
      <c r="X836" s="16">
        <f>SUM('Daten NWR AS'!W384)/100*$A$836</f>
        <v>0</v>
      </c>
    </row>
    <row r="837" spans="1:24" x14ac:dyDescent="0.25">
      <c r="A837" s="25">
        <v>0</v>
      </c>
      <c r="B837" s="70" t="str">
        <f>'Daten NWR AS'!A385</f>
        <v>Salat</v>
      </c>
      <c r="C837" s="79" t="str">
        <f>'Daten NWR AS'!B385</f>
        <v>Blattspinat frisch</v>
      </c>
      <c r="D837" s="16">
        <f>SUM('Daten NWR AS'!C385)/100*$A$837</f>
        <v>0</v>
      </c>
      <c r="E837" s="16">
        <f>SUM('Daten NWR AS'!D385)/100*$A$837</f>
        <v>0</v>
      </c>
      <c r="F837" s="16">
        <f>SUM('Daten NWR AS'!E385)/100*$A$837</f>
        <v>0</v>
      </c>
      <c r="G837" s="16">
        <f>SUM('Daten NWR AS'!F385)/100*$A$837</f>
        <v>0</v>
      </c>
      <c r="H837" s="16">
        <f>SUM('Daten NWR AS'!G385)/100*$A$837</f>
        <v>0</v>
      </c>
      <c r="I837" s="16">
        <f>SUM('Daten NWR AS'!H385)/100*$A$837</f>
        <v>0</v>
      </c>
      <c r="J837" s="16">
        <f>SUM('Daten NWR AS'!I385)/100*$A$837</f>
        <v>0</v>
      </c>
      <c r="K837" s="16">
        <f>SUM('Daten NWR AS'!J385)/100*$A$837</f>
        <v>0</v>
      </c>
      <c r="L837" s="16">
        <f>SUM('Daten NWR AS'!K385)/100*$A$837</f>
        <v>0</v>
      </c>
      <c r="M837" s="16">
        <f>SUM('Daten NWR AS'!L385)/100*$A$837</f>
        <v>0</v>
      </c>
      <c r="N837" s="16">
        <f>SUM('Daten NWR AS'!M385)/100*$A$837</f>
        <v>0</v>
      </c>
      <c r="O837" s="16">
        <f>SUM('Daten NWR AS'!N385)/100*$A$837</f>
        <v>0</v>
      </c>
      <c r="P837" s="16">
        <f>SUM('Daten NWR AS'!O385)/100*$A$837</f>
        <v>0</v>
      </c>
      <c r="Q837" s="16">
        <f>SUM('Daten NWR AS'!P385)/100*$A$837</f>
        <v>0</v>
      </c>
      <c r="R837" s="16">
        <f>SUM('Daten NWR AS'!Q385)/100*$A$837</f>
        <v>0</v>
      </c>
      <c r="S837" s="16">
        <f>SUM('Daten NWR AS'!R385)/100*$A$837</f>
        <v>0</v>
      </c>
      <c r="T837" s="16">
        <f>SUM('Daten NWR AS'!S385)/100*$A$837</f>
        <v>0</v>
      </c>
      <c r="U837" s="16">
        <f>SUM('Daten NWR AS'!T385)/100*$A$837</f>
        <v>0</v>
      </c>
      <c r="V837" s="16">
        <f>SUM('Daten NWR AS'!U385)/100*$A$837</f>
        <v>0</v>
      </c>
      <c r="W837" s="16">
        <f>SUM('Daten NWR AS'!V385)/100*$A$837</f>
        <v>0</v>
      </c>
      <c r="X837" s="16">
        <f>SUM('Daten NWR AS'!W385)/100*$A$837</f>
        <v>0</v>
      </c>
    </row>
    <row r="838" spans="1:24" x14ac:dyDescent="0.25">
      <c r="A838" s="25">
        <v>0</v>
      </c>
      <c r="B838" s="70" t="str">
        <f>'Daten NWR AS'!A386</f>
        <v>Salat</v>
      </c>
      <c r="C838" s="79" t="str">
        <f>'Daten NWR AS'!B386</f>
        <v>Blattspinat gegart</v>
      </c>
      <c r="D838" s="16">
        <f>SUM('Daten NWR AS'!C386)/100*$A$838</f>
        <v>0</v>
      </c>
      <c r="E838" s="16">
        <f>SUM('Daten NWR AS'!D386)/100*$A$838</f>
        <v>0</v>
      </c>
      <c r="F838" s="16">
        <f>SUM('Daten NWR AS'!E386)/100*$A$838</f>
        <v>0</v>
      </c>
      <c r="G838" s="16">
        <f>SUM('Daten NWR AS'!F386)/100*$A$838</f>
        <v>0</v>
      </c>
      <c r="H838" s="16">
        <f>SUM('Daten NWR AS'!G386)/100*$A$838</f>
        <v>0</v>
      </c>
      <c r="I838" s="16">
        <f>SUM('Daten NWR AS'!H386)/100*$A$838</f>
        <v>0</v>
      </c>
      <c r="J838" s="16">
        <f>SUM('Daten NWR AS'!I386)/100*$A$838</f>
        <v>0</v>
      </c>
      <c r="K838" s="16">
        <f>SUM('Daten NWR AS'!J386)/100*$A$838</f>
        <v>0</v>
      </c>
      <c r="L838" s="16">
        <f>SUM('Daten NWR AS'!K386)/100*$A$838</f>
        <v>0</v>
      </c>
      <c r="M838" s="16">
        <f>SUM('Daten NWR AS'!L386)/100*$A$838</f>
        <v>0</v>
      </c>
      <c r="N838" s="16">
        <f>SUM('Daten NWR AS'!M386)/100*$A$838</f>
        <v>0</v>
      </c>
      <c r="O838" s="16">
        <f>SUM('Daten NWR AS'!N386)/100*$A$838</f>
        <v>0</v>
      </c>
      <c r="P838" s="16">
        <f>SUM('Daten NWR AS'!O386)/100*$A$838</f>
        <v>0</v>
      </c>
      <c r="Q838" s="16">
        <f>SUM('Daten NWR AS'!P386)/100*$A$838</f>
        <v>0</v>
      </c>
      <c r="R838" s="16">
        <f>SUM('Daten NWR AS'!Q386)/100*$A$838</f>
        <v>0</v>
      </c>
      <c r="S838" s="16">
        <f>SUM('Daten NWR AS'!R386)/100*$A$838</f>
        <v>0</v>
      </c>
      <c r="T838" s="16">
        <f>SUM('Daten NWR AS'!S386)/100*$A$838</f>
        <v>0</v>
      </c>
      <c r="U838" s="16">
        <f>SUM('Daten NWR AS'!T386)/100*$A$838</f>
        <v>0</v>
      </c>
      <c r="V838" s="16">
        <f>SUM('Daten NWR AS'!U386)/100*$A$838</f>
        <v>0</v>
      </c>
      <c r="W838" s="16">
        <f>SUM('Daten NWR AS'!V386)/100*$A$838</f>
        <v>0</v>
      </c>
      <c r="X838" s="16">
        <f>SUM('Daten NWR AS'!W386)/100*$A$838</f>
        <v>0</v>
      </c>
    </row>
    <row r="839" spans="1:24" x14ac:dyDescent="0.25">
      <c r="A839" s="25">
        <v>0</v>
      </c>
      <c r="B839" s="70" t="str">
        <f>'Daten NWR AS'!A387</f>
        <v>Salat</v>
      </c>
      <c r="C839" s="79" t="str">
        <f>'Daten NWR AS'!B387</f>
        <v>Chicoree frisch</v>
      </c>
      <c r="D839" s="16">
        <f>SUM('Daten NWR AS'!C387)/100*$A$839</f>
        <v>0</v>
      </c>
      <c r="E839" s="16">
        <f>SUM('Daten NWR AS'!D387)/100*$A$839</f>
        <v>0</v>
      </c>
      <c r="F839" s="16">
        <f>SUM('Daten NWR AS'!E387)/100*$A$839</f>
        <v>0</v>
      </c>
      <c r="G839" s="16">
        <f>SUM('Daten NWR AS'!F387)/100*$A$839</f>
        <v>0</v>
      </c>
      <c r="H839" s="16">
        <f>SUM('Daten NWR AS'!G387)/100*$A$839</f>
        <v>0</v>
      </c>
      <c r="I839" s="16">
        <f>SUM('Daten NWR AS'!H387)/100*$A$839</f>
        <v>0</v>
      </c>
      <c r="J839" s="16">
        <f>SUM('Daten NWR AS'!I387)/100*$A$839</f>
        <v>0</v>
      </c>
      <c r="K839" s="16">
        <f>SUM('Daten NWR AS'!J387)/100*$A$839</f>
        <v>0</v>
      </c>
      <c r="L839" s="16">
        <f>SUM('Daten NWR AS'!K387)/100*$A$839</f>
        <v>0</v>
      </c>
      <c r="M839" s="16">
        <f>SUM('Daten NWR AS'!L387)/100*$A$839</f>
        <v>0</v>
      </c>
      <c r="N839" s="16">
        <f>SUM('Daten NWR AS'!M387)/100*$A$839</f>
        <v>0</v>
      </c>
      <c r="O839" s="16">
        <f>SUM('Daten NWR AS'!N387)/100*$A$839</f>
        <v>0</v>
      </c>
      <c r="P839" s="16">
        <f>SUM('Daten NWR AS'!O387)/100*$A$839</f>
        <v>0</v>
      </c>
      <c r="Q839" s="16">
        <f>SUM('Daten NWR AS'!P387)/100*$A$839</f>
        <v>0</v>
      </c>
      <c r="R839" s="16">
        <f>SUM('Daten NWR AS'!Q387)/100*$A$839</f>
        <v>0</v>
      </c>
      <c r="S839" s="16">
        <f>SUM('Daten NWR AS'!R387)/100*$A$839</f>
        <v>0</v>
      </c>
      <c r="T839" s="16">
        <f>SUM('Daten NWR AS'!S387)/100*$A$839</f>
        <v>0</v>
      </c>
      <c r="U839" s="16">
        <f>SUM('Daten NWR AS'!T387)/100*$A$839</f>
        <v>0</v>
      </c>
      <c r="V839" s="16">
        <f>SUM('Daten NWR AS'!U387)/100*$A$839</f>
        <v>0</v>
      </c>
      <c r="W839" s="16">
        <f>SUM('Daten NWR AS'!V387)/100*$A$839</f>
        <v>0</v>
      </c>
      <c r="X839" s="16">
        <f>SUM('Daten NWR AS'!W387)/100*$A$839</f>
        <v>0</v>
      </c>
    </row>
    <row r="840" spans="1:24" x14ac:dyDescent="0.25">
      <c r="A840" s="25">
        <v>0</v>
      </c>
      <c r="B840" s="70" t="str">
        <f>'Daten NWR AS'!A388</f>
        <v>Salat</v>
      </c>
      <c r="C840" s="79" t="str">
        <f>'Daten NWR AS'!B388</f>
        <v>Eisbergsalat frisch</v>
      </c>
      <c r="D840" s="16">
        <f>SUM('Daten NWR AS'!C388)/100*$A$840</f>
        <v>0</v>
      </c>
      <c r="E840" s="16">
        <f>SUM('Daten NWR AS'!D388)/100*$A$840</f>
        <v>0</v>
      </c>
      <c r="F840" s="16">
        <f>SUM('Daten NWR AS'!E388)/100*$A$840</f>
        <v>0</v>
      </c>
      <c r="G840" s="16">
        <f>SUM('Daten NWR AS'!F388)/100*$A$840</f>
        <v>0</v>
      </c>
      <c r="H840" s="16">
        <f>SUM('Daten NWR AS'!G388)/100*$A$840</f>
        <v>0</v>
      </c>
      <c r="I840" s="16">
        <f>SUM('Daten NWR AS'!H388)/100*$A$840</f>
        <v>0</v>
      </c>
      <c r="J840" s="16">
        <f>SUM('Daten NWR AS'!I388)/100*$A$840</f>
        <v>0</v>
      </c>
      <c r="K840" s="16">
        <f>SUM('Daten NWR AS'!J388)/100*$A$840</f>
        <v>0</v>
      </c>
      <c r="L840" s="16">
        <f>SUM('Daten NWR AS'!K388)/100*$A$840</f>
        <v>0</v>
      </c>
      <c r="M840" s="16">
        <f>SUM('Daten NWR AS'!L388)/100*$A$840</f>
        <v>0</v>
      </c>
      <c r="N840" s="16">
        <f>SUM('Daten NWR AS'!M388)/100*$A$840</f>
        <v>0</v>
      </c>
      <c r="O840" s="16">
        <f>SUM('Daten NWR AS'!N388)/100*$A$840</f>
        <v>0</v>
      </c>
      <c r="P840" s="16">
        <f>SUM('Daten NWR AS'!O388)/100*$A$840</f>
        <v>0</v>
      </c>
      <c r="Q840" s="16">
        <f>SUM('Daten NWR AS'!P388)/100*$A$840</f>
        <v>0</v>
      </c>
      <c r="R840" s="16">
        <f>SUM('Daten NWR AS'!Q388)/100*$A$840</f>
        <v>0</v>
      </c>
      <c r="S840" s="16">
        <f>SUM('Daten NWR AS'!R388)/100*$A$840</f>
        <v>0</v>
      </c>
      <c r="T840" s="16">
        <f>SUM('Daten NWR AS'!S388)/100*$A$840</f>
        <v>0</v>
      </c>
      <c r="U840" s="16">
        <f>SUM('Daten NWR AS'!T388)/100*$A$840</f>
        <v>0</v>
      </c>
      <c r="V840" s="16">
        <f>SUM('Daten NWR AS'!U388)/100*$A$840</f>
        <v>0</v>
      </c>
      <c r="W840" s="16">
        <f>SUM('Daten NWR AS'!V388)/100*$A$840</f>
        <v>0</v>
      </c>
      <c r="X840" s="16">
        <f>SUM('Daten NWR AS'!W388)/100*$A$840</f>
        <v>0</v>
      </c>
    </row>
    <row r="841" spans="1:24" x14ac:dyDescent="0.25">
      <c r="A841" s="25">
        <v>0</v>
      </c>
      <c r="B841" s="70" t="str">
        <f>'Daten NWR AS'!A389</f>
        <v>Salat</v>
      </c>
      <c r="C841" s="79" t="str">
        <f>'Daten NWR AS'!B389</f>
        <v>Endivien frisch</v>
      </c>
      <c r="D841" s="16">
        <f>SUM('Daten NWR AS'!C389)/100*$A$841</f>
        <v>0</v>
      </c>
      <c r="E841" s="16">
        <f>SUM('Daten NWR AS'!D389)/100*$A$841</f>
        <v>0</v>
      </c>
      <c r="F841" s="16">
        <f>SUM('Daten NWR AS'!E389)/100*$A$841</f>
        <v>0</v>
      </c>
      <c r="G841" s="16">
        <f>SUM('Daten NWR AS'!F389)/100*$A$841</f>
        <v>0</v>
      </c>
      <c r="H841" s="16">
        <f>SUM('Daten NWR AS'!G389)/100*$A$841</f>
        <v>0</v>
      </c>
      <c r="I841" s="16">
        <f>SUM('Daten NWR AS'!H389)/100*$A$841</f>
        <v>0</v>
      </c>
      <c r="J841" s="16">
        <f>SUM('Daten NWR AS'!I389)/100*$A$841</f>
        <v>0</v>
      </c>
      <c r="K841" s="16">
        <f>SUM('Daten NWR AS'!J389)/100*$A$841</f>
        <v>0</v>
      </c>
      <c r="L841" s="16">
        <f>SUM('Daten NWR AS'!K389)/100*$A$841</f>
        <v>0</v>
      </c>
      <c r="M841" s="16">
        <f>SUM('Daten NWR AS'!L389)/100*$A$841</f>
        <v>0</v>
      </c>
      <c r="N841" s="16">
        <f>SUM('Daten NWR AS'!M389)/100*$A$841</f>
        <v>0</v>
      </c>
      <c r="O841" s="16">
        <f>SUM('Daten NWR AS'!N389)/100*$A$841</f>
        <v>0</v>
      </c>
      <c r="P841" s="16">
        <f>SUM('Daten NWR AS'!O389)/100*$A$841</f>
        <v>0</v>
      </c>
      <c r="Q841" s="16">
        <f>SUM('Daten NWR AS'!P389)/100*$A$841</f>
        <v>0</v>
      </c>
      <c r="R841" s="16">
        <f>SUM('Daten NWR AS'!Q389)/100*$A$841</f>
        <v>0</v>
      </c>
      <c r="S841" s="16">
        <f>SUM('Daten NWR AS'!R389)/100*$A$841</f>
        <v>0</v>
      </c>
      <c r="T841" s="16">
        <f>SUM('Daten NWR AS'!S389)/100*$A$841</f>
        <v>0</v>
      </c>
      <c r="U841" s="16">
        <f>SUM('Daten NWR AS'!T389)/100*$A$841</f>
        <v>0</v>
      </c>
      <c r="V841" s="16">
        <f>SUM('Daten NWR AS'!U389)/100*$A$841</f>
        <v>0</v>
      </c>
      <c r="W841" s="16">
        <f>SUM('Daten NWR AS'!V389)/100*$A$841</f>
        <v>0</v>
      </c>
      <c r="X841" s="16">
        <f>SUM('Daten NWR AS'!W389)/100*$A$841</f>
        <v>0</v>
      </c>
    </row>
    <row r="842" spans="1:24" x14ac:dyDescent="0.25">
      <c r="A842" s="25">
        <v>0</v>
      </c>
      <c r="B842" s="70" t="str">
        <f>'Daten NWR AS'!A390</f>
        <v>Salat</v>
      </c>
      <c r="C842" s="79" t="str">
        <f>'Daten NWR AS'!B390</f>
        <v>Feldsalat frisch</v>
      </c>
      <c r="D842" s="16">
        <f>SUM('Daten NWR AS'!C390)/100*$A$842</f>
        <v>0</v>
      </c>
      <c r="E842" s="16">
        <f>SUM('Daten NWR AS'!D390)/100*$A$842</f>
        <v>0</v>
      </c>
      <c r="F842" s="16">
        <f>SUM('Daten NWR AS'!E390)/100*$A$842</f>
        <v>0</v>
      </c>
      <c r="G842" s="16">
        <f>SUM('Daten NWR AS'!F390)/100*$A$842</f>
        <v>0</v>
      </c>
      <c r="H842" s="16">
        <f>SUM('Daten NWR AS'!G390)/100*$A$842</f>
        <v>0</v>
      </c>
      <c r="I842" s="16">
        <f>SUM('Daten NWR AS'!H390)/100*$A$842</f>
        <v>0</v>
      </c>
      <c r="J842" s="16">
        <f>SUM('Daten NWR AS'!I390)/100*$A$842</f>
        <v>0</v>
      </c>
      <c r="K842" s="16">
        <f>SUM('Daten NWR AS'!J390)/100*$A$842</f>
        <v>0</v>
      </c>
      <c r="L842" s="16">
        <f>SUM('Daten NWR AS'!K390)/100*$A$842</f>
        <v>0</v>
      </c>
      <c r="M842" s="16">
        <f>SUM('Daten NWR AS'!L390)/100*$A$842</f>
        <v>0</v>
      </c>
      <c r="N842" s="16">
        <f>SUM('Daten NWR AS'!M390)/100*$A$842</f>
        <v>0</v>
      </c>
      <c r="O842" s="16">
        <f>SUM('Daten NWR AS'!N390)/100*$A$842</f>
        <v>0</v>
      </c>
      <c r="P842" s="16">
        <f>SUM('Daten NWR AS'!O390)/100*$A$842</f>
        <v>0</v>
      </c>
      <c r="Q842" s="16">
        <f>SUM('Daten NWR AS'!P390)/100*$A$842</f>
        <v>0</v>
      </c>
      <c r="R842" s="16">
        <f>SUM('Daten NWR AS'!Q390)/100*$A$842</f>
        <v>0</v>
      </c>
      <c r="S842" s="16">
        <f>SUM('Daten NWR AS'!R390)/100*$A$842</f>
        <v>0</v>
      </c>
      <c r="T842" s="16">
        <f>SUM('Daten NWR AS'!S390)/100*$A$842</f>
        <v>0</v>
      </c>
      <c r="U842" s="16">
        <f>SUM('Daten NWR AS'!T390)/100*$A$842</f>
        <v>0</v>
      </c>
      <c r="V842" s="16">
        <f>SUM('Daten NWR AS'!U390)/100*$A$842</f>
        <v>0</v>
      </c>
      <c r="W842" s="16">
        <f>SUM('Daten NWR AS'!V390)/100*$A$842</f>
        <v>0</v>
      </c>
      <c r="X842" s="16">
        <f>SUM('Daten NWR AS'!W390)/100*$A$842</f>
        <v>0</v>
      </c>
    </row>
    <row r="843" spans="1:24" x14ac:dyDescent="0.25">
      <c r="A843" s="25">
        <v>0</v>
      </c>
      <c r="B843" s="70" t="str">
        <f>'Daten NWR AS'!A391</f>
        <v>Salat</v>
      </c>
      <c r="C843" s="79" t="str">
        <f>'Daten NWR AS'!B391</f>
        <v>Kopfsalat frisch</v>
      </c>
      <c r="D843" s="16">
        <f>SUM('Daten NWR AS'!C391)/100*$A$843</f>
        <v>0</v>
      </c>
      <c r="E843" s="16">
        <f>SUM('Daten NWR AS'!D391)/100*$A$843</f>
        <v>0</v>
      </c>
      <c r="F843" s="16">
        <f>SUM('Daten NWR AS'!E391)/100*$A$843</f>
        <v>0</v>
      </c>
      <c r="G843" s="16">
        <f>SUM('Daten NWR AS'!F391)/100*$A$843</f>
        <v>0</v>
      </c>
      <c r="H843" s="16">
        <f>SUM('Daten NWR AS'!G391)/100*$A$843</f>
        <v>0</v>
      </c>
      <c r="I843" s="16">
        <f>SUM('Daten NWR AS'!H391)/100*$A$843</f>
        <v>0</v>
      </c>
      <c r="J843" s="16">
        <f>SUM('Daten NWR AS'!I391)/100*$A$843</f>
        <v>0</v>
      </c>
      <c r="K843" s="16">
        <f>SUM('Daten NWR AS'!J391)/100*$A$843</f>
        <v>0</v>
      </c>
      <c r="L843" s="16">
        <f>SUM('Daten NWR AS'!K391)/100*$A$843</f>
        <v>0</v>
      </c>
      <c r="M843" s="16">
        <f>SUM('Daten NWR AS'!L391)/100*$A$843</f>
        <v>0</v>
      </c>
      <c r="N843" s="16">
        <f>SUM('Daten NWR AS'!M391)/100*$A$843</f>
        <v>0</v>
      </c>
      <c r="O843" s="16">
        <f>SUM('Daten NWR AS'!N391)/100*$A$843</f>
        <v>0</v>
      </c>
      <c r="P843" s="16">
        <f>SUM('Daten NWR AS'!O391)/100*$A$843</f>
        <v>0</v>
      </c>
      <c r="Q843" s="16">
        <f>SUM('Daten NWR AS'!P391)/100*$A$843</f>
        <v>0</v>
      </c>
      <c r="R843" s="16">
        <f>SUM('Daten NWR AS'!Q391)/100*$A$843</f>
        <v>0</v>
      </c>
      <c r="S843" s="16">
        <f>SUM('Daten NWR AS'!R391)/100*$A$843</f>
        <v>0</v>
      </c>
      <c r="T843" s="16">
        <f>SUM('Daten NWR AS'!S391)/100*$A$843</f>
        <v>0</v>
      </c>
      <c r="U843" s="16">
        <f>SUM('Daten NWR AS'!T391)/100*$A$843</f>
        <v>0</v>
      </c>
      <c r="V843" s="16">
        <f>SUM('Daten NWR AS'!U391)/100*$A$843</f>
        <v>0</v>
      </c>
      <c r="W843" s="16">
        <f>SUM('Daten NWR AS'!V391)/100*$A$843</f>
        <v>0</v>
      </c>
      <c r="X843" s="16">
        <f>SUM('Daten NWR AS'!W391)/100*$A$843</f>
        <v>0</v>
      </c>
    </row>
    <row r="844" spans="1:24" x14ac:dyDescent="0.25">
      <c r="A844" s="25">
        <v>0</v>
      </c>
      <c r="B844" s="70" t="str">
        <f>'Daten NWR AS'!A392</f>
        <v>Salat</v>
      </c>
      <c r="C844" s="79" t="str">
        <f>'Daten NWR AS'!B392</f>
        <v>Lollo Rosso roh</v>
      </c>
      <c r="D844" s="16">
        <f>SUM('Daten NWR AS'!C392)/100*$A$844</f>
        <v>0</v>
      </c>
      <c r="E844" s="16">
        <f>SUM('Daten NWR AS'!D392)/100*$A$844</f>
        <v>0</v>
      </c>
      <c r="F844" s="16">
        <f>SUM('Daten NWR AS'!E392)/100*$A$844</f>
        <v>0</v>
      </c>
      <c r="G844" s="16">
        <f>SUM('Daten NWR AS'!F392)/100*$A$844</f>
        <v>0</v>
      </c>
      <c r="H844" s="16">
        <f>SUM('Daten NWR AS'!G392)/100*$A$844</f>
        <v>0</v>
      </c>
      <c r="I844" s="16">
        <f>SUM('Daten NWR AS'!H392)/100*$A$844</f>
        <v>0</v>
      </c>
      <c r="J844" s="16">
        <f>SUM('Daten NWR AS'!I392)/100*$A$844</f>
        <v>0</v>
      </c>
      <c r="K844" s="16">
        <f>SUM('Daten NWR AS'!J392)/100*$A$844</f>
        <v>0</v>
      </c>
      <c r="L844" s="16">
        <f>SUM('Daten NWR AS'!K392)/100*$A$844</f>
        <v>0</v>
      </c>
      <c r="M844" s="16">
        <f>SUM('Daten NWR AS'!L392)/100*$A$844</f>
        <v>0</v>
      </c>
      <c r="N844" s="16">
        <f>SUM('Daten NWR AS'!M392)/100*$A$844</f>
        <v>0</v>
      </c>
      <c r="O844" s="16">
        <f>SUM('Daten NWR AS'!N392)/100*$A$844</f>
        <v>0</v>
      </c>
      <c r="P844" s="16">
        <f>SUM('Daten NWR AS'!O392)/100*$A$844</f>
        <v>0</v>
      </c>
      <c r="Q844" s="16">
        <f>SUM('Daten NWR AS'!P392)/100*$A$844</f>
        <v>0</v>
      </c>
      <c r="R844" s="16">
        <f>SUM('Daten NWR AS'!Q392)/100*$A$844</f>
        <v>0</v>
      </c>
      <c r="S844" s="16">
        <f>SUM('Daten NWR AS'!R392)/100*$A$844</f>
        <v>0</v>
      </c>
      <c r="T844" s="16">
        <f>SUM('Daten NWR AS'!S392)/100*$A$844</f>
        <v>0</v>
      </c>
      <c r="U844" s="16">
        <f>SUM('Daten NWR AS'!T392)/100*$A$844</f>
        <v>0</v>
      </c>
      <c r="V844" s="16">
        <f>SUM('Daten NWR AS'!U392)/100*$A$844</f>
        <v>0</v>
      </c>
      <c r="W844" s="16">
        <f>SUM('Daten NWR AS'!V392)/100*$A$844</f>
        <v>0</v>
      </c>
      <c r="X844" s="16">
        <f>SUM('Daten NWR AS'!W392)/100*$A$844</f>
        <v>0</v>
      </c>
    </row>
    <row r="845" spans="1:24" x14ac:dyDescent="0.25">
      <c r="A845" s="25">
        <v>0</v>
      </c>
      <c r="B845" s="70" t="str">
        <f>'Daten NWR AS'!A393</f>
        <v>Salat</v>
      </c>
      <c r="C845" s="79" t="str">
        <f>'Daten NWR AS'!B393</f>
        <v>Rucola roh</v>
      </c>
      <c r="D845" s="16">
        <f>SUM('Daten NWR AS'!C393)/100*$A$845</f>
        <v>0</v>
      </c>
      <c r="E845" s="16">
        <f>SUM('Daten NWR AS'!D393)/100*$A$845</f>
        <v>0</v>
      </c>
      <c r="F845" s="16">
        <f>SUM('Daten NWR AS'!E393)/100*$A$845</f>
        <v>0</v>
      </c>
      <c r="G845" s="16">
        <f>SUM('Daten NWR AS'!F393)/100*$A$845</f>
        <v>0</v>
      </c>
      <c r="H845" s="16">
        <f>SUM('Daten NWR AS'!G393)/100*$A$845</f>
        <v>0</v>
      </c>
      <c r="I845" s="16">
        <f>SUM('Daten NWR AS'!H393)/100*$A$845</f>
        <v>0</v>
      </c>
      <c r="J845" s="16">
        <f>SUM('Daten NWR AS'!I393)/100*$A$845</f>
        <v>0</v>
      </c>
      <c r="K845" s="16">
        <f>SUM('Daten NWR AS'!J393)/100*$A$845</f>
        <v>0</v>
      </c>
      <c r="L845" s="16">
        <f>SUM('Daten NWR AS'!K393)/100*$A$845</f>
        <v>0</v>
      </c>
      <c r="M845" s="16">
        <f>SUM('Daten NWR AS'!L393)/100*$A$845</f>
        <v>0</v>
      </c>
      <c r="N845" s="16">
        <f>SUM('Daten NWR AS'!M393)/100*$A$845</f>
        <v>0</v>
      </c>
      <c r="O845" s="16">
        <f>SUM('Daten NWR AS'!N393)/100*$A$845</f>
        <v>0</v>
      </c>
      <c r="P845" s="16">
        <f>SUM('Daten NWR AS'!O393)/100*$A$845</f>
        <v>0</v>
      </c>
      <c r="Q845" s="16">
        <f>SUM('Daten NWR AS'!P393)/100*$A$845</f>
        <v>0</v>
      </c>
      <c r="R845" s="16">
        <f>SUM('Daten NWR AS'!Q393)/100*$A$845</f>
        <v>0</v>
      </c>
      <c r="S845" s="16">
        <f>SUM('Daten NWR AS'!R393)/100*$A$845</f>
        <v>0</v>
      </c>
      <c r="T845" s="16">
        <f>SUM('Daten NWR AS'!S393)/100*$A$845</f>
        <v>0</v>
      </c>
      <c r="U845" s="16">
        <f>SUM('Daten NWR AS'!T393)/100*$A$845</f>
        <v>0</v>
      </c>
      <c r="V845" s="16">
        <f>SUM('Daten NWR AS'!U393)/100*$A$845</f>
        <v>0</v>
      </c>
      <c r="W845" s="16">
        <f>SUM('Daten NWR AS'!V393)/100*$A$845</f>
        <v>0</v>
      </c>
      <c r="X845" s="16">
        <f>SUM('Daten NWR AS'!W393)/100*$A$845</f>
        <v>0</v>
      </c>
    </row>
    <row r="846" spans="1:24" x14ac:dyDescent="0.25">
      <c r="A846" s="25">
        <v>0</v>
      </c>
      <c r="B846" s="70" t="str">
        <f>'Daten NWR AS'!A394</f>
        <v>Samen</v>
      </c>
      <c r="C846" s="79" t="str">
        <f>'Daten NWR AS'!B394</f>
        <v>Chiasamen</v>
      </c>
      <c r="D846" s="16">
        <f>SUM('Daten NWR AS'!C394)/100*$A$846</f>
        <v>0</v>
      </c>
      <c r="E846" s="16">
        <f>SUM('Daten NWR AS'!D394)/100*$A$846</f>
        <v>0</v>
      </c>
      <c r="F846" s="16">
        <f>SUM('Daten NWR AS'!E394)/100*$A$846</f>
        <v>0</v>
      </c>
      <c r="G846" s="16">
        <f>SUM('Daten NWR AS'!F394)/100*$A$846</f>
        <v>0</v>
      </c>
      <c r="H846" s="16">
        <f>SUM('Daten NWR AS'!G394)/100*$A$846</f>
        <v>0</v>
      </c>
      <c r="I846" s="16">
        <f>SUM('Daten NWR AS'!H394)/100*$A$846</f>
        <v>0</v>
      </c>
      <c r="J846" s="16">
        <f>SUM('Daten NWR AS'!I394)/100*$A$846</f>
        <v>0</v>
      </c>
      <c r="K846" s="16">
        <f>SUM('Daten NWR AS'!J394)/100*$A$846</f>
        <v>0</v>
      </c>
      <c r="L846" s="16">
        <f>SUM('Daten NWR AS'!K394)/100*$A$846</f>
        <v>0</v>
      </c>
      <c r="M846" s="16">
        <f>SUM('Daten NWR AS'!L394)/100*$A$846</f>
        <v>0</v>
      </c>
      <c r="N846" s="16">
        <f>SUM('Daten NWR AS'!M394)/100*$A$846</f>
        <v>0</v>
      </c>
      <c r="O846" s="16">
        <f>SUM('Daten NWR AS'!N394)/100*$A$846</f>
        <v>0</v>
      </c>
      <c r="P846" s="16">
        <f>SUM('Daten NWR AS'!O394)/100*$A$846</f>
        <v>0</v>
      </c>
      <c r="Q846" s="16">
        <f>SUM('Daten NWR AS'!P394)/100*$A$846</f>
        <v>0</v>
      </c>
      <c r="R846" s="16">
        <f>SUM('Daten NWR AS'!Q394)/100*$A$846</f>
        <v>0</v>
      </c>
      <c r="S846" s="16">
        <f>SUM('Daten NWR AS'!R394)/100*$A$846</f>
        <v>0</v>
      </c>
      <c r="T846" s="16">
        <f>SUM('Daten NWR AS'!S394)/100*$A$846</f>
        <v>0</v>
      </c>
      <c r="U846" s="16">
        <f>SUM('Daten NWR AS'!T394)/100*$A$846</f>
        <v>0</v>
      </c>
      <c r="V846" s="16">
        <f>SUM('Daten NWR AS'!U394)/100*$A$846</f>
        <v>0</v>
      </c>
      <c r="W846" s="16">
        <f>SUM('Daten NWR AS'!V394)/100*$A$846</f>
        <v>0</v>
      </c>
      <c r="X846" s="16">
        <f>SUM('Daten NWR AS'!W394)/100*$A$846</f>
        <v>0</v>
      </c>
    </row>
    <row r="847" spans="1:24" x14ac:dyDescent="0.25">
      <c r="A847" s="25">
        <v>0</v>
      </c>
      <c r="B847" s="70" t="str">
        <f>'Daten NWR AS'!A395</f>
        <v>Samen</v>
      </c>
      <c r="C847" s="79" t="str">
        <f>'Daten NWR AS'!B395</f>
        <v>Flohsamen</v>
      </c>
      <c r="D847" s="16">
        <f>SUM('Daten NWR AS'!C395)/100*$A$847</f>
        <v>0</v>
      </c>
      <c r="E847" s="16">
        <f>SUM('Daten NWR AS'!D395)/100*$A$847</f>
        <v>0</v>
      </c>
      <c r="F847" s="16">
        <f>SUM('Daten NWR AS'!E395)/100*$A$847</f>
        <v>0</v>
      </c>
      <c r="G847" s="16">
        <f>SUM('Daten NWR AS'!F395)/100*$A$847</f>
        <v>0</v>
      </c>
      <c r="H847" s="16">
        <f>SUM('Daten NWR AS'!G395)/100*$A$847</f>
        <v>0</v>
      </c>
      <c r="I847" s="16">
        <f>SUM('Daten NWR AS'!H395)/100*$A$847</f>
        <v>0</v>
      </c>
      <c r="J847" s="16">
        <f>SUM('Daten NWR AS'!I395)/100*$A$847</f>
        <v>0</v>
      </c>
      <c r="K847" s="16">
        <f>SUM('Daten NWR AS'!J395)/100*$A$847</f>
        <v>0</v>
      </c>
      <c r="L847" s="16">
        <f>SUM('Daten NWR AS'!K395)/100*$A$847</f>
        <v>0</v>
      </c>
      <c r="M847" s="16">
        <f>SUM('Daten NWR AS'!L395)/100*$A$847</f>
        <v>0</v>
      </c>
      <c r="N847" s="16">
        <f>SUM('Daten NWR AS'!M395)/100*$A$847</f>
        <v>0</v>
      </c>
      <c r="O847" s="16">
        <f>SUM('Daten NWR AS'!N395)/100*$A$847</f>
        <v>0</v>
      </c>
      <c r="P847" s="16">
        <f>SUM('Daten NWR AS'!O395)/100*$A$847</f>
        <v>0</v>
      </c>
      <c r="Q847" s="16">
        <f>SUM('Daten NWR AS'!P395)/100*$A$847</f>
        <v>0</v>
      </c>
      <c r="R847" s="16">
        <f>SUM('Daten NWR AS'!Q395)/100*$A$847</f>
        <v>0</v>
      </c>
      <c r="S847" s="16">
        <f>SUM('Daten NWR AS'!R395)/100*$A$847</f>
        <v>0</v>
      </c>
      <c r="T847" s="16">
        <f>SUM('Daten NWR AS'!S395)/100*$A$847</f>
        <v>0</v>
      </c>
      <c r="U847" s="16">
        <f>SUM('Daten NWR AS'!T395)/100*$A$847</f>
        <v>0</v>
      </c>
      <c r="V847" s="16">
        <f>SUM('Daten NWR AS'!U395)/100*$A$847</f>
        <v>0</v>
      </c>
      <c r="W847" s="16">
        <f>SUM('Daten NWR AS'!V395)/100*$A$847</f>
        <v>0</v>
      </c>
      <c r="X847" s="16">
        <f>SUM('Daten NWR AS'!W395)/100*$A$847</f>
        <v>0</v>
      </c>
    </row>
    <row r="848" spans="1:24" x14ac:dyDescent="0.25">
      <c r="A848" s="25">
        <v>0</v>
      </c>
      <c r="B848" s="70" t="str">
        <f>'Daten NWR AS'!A396</f>
        <v>Samen</v>
      </c>
      <c r="C848" s="79" t="str">
        <f>'Daten NWR AS'!B396</f>
        <v>Flohsamenschalen</v>
      </c>
      <c r="D848" s="16">
        <f>SUM('Daten NWR AS'!C396)/100*$A$848</f>
        <v>0</v>
      </c>
      <c r="E848" s="16">
        <f>SUM('Daten NWR AS'!D396)/100*$A$848</f>
        <v>0</v>
      </c>
      <c r="F848" s="16">
        <f>SUM('Daten NWR AS'!E396)/100*$A$848</f>
        <v>0</v>
      </c>
      <c r="G848" s="16">
        <f>SUM('Daten NWR AS'!F396)/100*$A$848</f>
        <v>0</v>
      </c>
      <c r="H848" s="16">
        <f>SUM('Daten NWR AS'!G396)/100*$A$848</f>
        <v>0</v>
      </c>
      <c r="I848" s="16">
        <f>SUM('Daten NWR AS'!H396)/100*$A$848</f>
        <v>0</v>
      </c>
      <c r="J848" s="16">
        <f>SUM('Daten NWR AS'!I396)/100*$A$848</f>
        <v>0</v>
      </c>
      <c r="K848" s="16">
        <f>SUM('Daten NWR AS'!J396)/100*$A$848</f>
        <v>0</v>
      </c>
      <c r="L848" s="16">
        <f>SUM('Daten NWR AS'!K396)/100*$A$848</f>
        <v>0</v>
      </c>
      <c r="M848" s="16">
        <f>SUM('Daten NWR AS'!L396)/100*$A$848</f>
        <v>0</v>
      </c>
      <c r="N848" s="16">
        <f>SUM('Daten NWR AS'!M396)/100*$A$848</f>
        <v>0</v>
      </c>
      <c r="O848" s="16">
        <f>SUM('Daten NWR AS'!N396)/100*$A$848</f>
        <v>0</v>
      </c>
      <c r="P848" s="16">
        <f>SUM('Daten NWR AS'!O396)/100*$A$848</f>
        <v>0</v>
      </c>
      <c r="Q848" s="16">
        <f>SUM('Daten NWR AS'!P396)/100*$A$848</f>
        <v>0</v>
      </c>
      <c r="R848" s="16">
        <f>SUM('Daten NWR AS'!Q396)/100*$A$848</f>
        <v>0</v>
      </c>
      <c r="S848" s="16">
        <f>SUM('Daten NWR AS'!R396)/100*$A$848</f>
        <v>0</v>
      </c>
      <c r="T848" s="16">
        <f>SUM('Daten NWR AS'!S396)/100*$A$848</f>
        <v>0</v>
      </c>
      <c r="U848" s="16">
        <f>SUM('Daten NWR AS'!T396)/100*$A$848</f>
        <v>0</v>
      </c>
      <c r="V848" s="16">
        <f>SUM('Daten NWR AS'!U396)/100*$A$848</f>
        <v>0</v>
      </c>
      <c r="W848" s="16">
        <f>SUM('Daten NWR AS'!V396)/100*$A$848</f>
        <v>0</v>
      </c>
      <c r="X848" s="16">
        <f>SUM('Daten NWR AS'!W396)/100*$A$848</f>
        <v>0</v>
      </c>
    </row>
    <row r="849" spans="1:24" x14ac:dyDescent="0.25">
      <c r="A849" s="25">
        <v>0</v>
      </c>
      <c r="B849" s="70" t="str">
        <f>'Daten NWR AS'!A397</f>
        <v>Samen</v>
      </c>
      <c r="C849" s="79" t="str">
        <f>'Daten NWR AS'!B397</f>
        <v>Leinsamen</v>
      </c>
      <c r="D849" s="16">
        <f>SUM('Daten NWR AS'!C397)/100*$A$849</f>
        <v>0</v>
      </c>
      <c r="E849" s="16">
        <f>SUM('Daten NWR AS'!D397)/100*$A$849</f>
        <v>0</v>
      </c>
      <c r="F849" s="16">
        <f>SUM('Daten NWR AS'!E397)/100*$A$849</f>
        <v>0</v>
      </c>
      <c r="G849" s="16">
        <f>SUM('Daten NWR AS'!F397)/100*$A$849</f>
        <v>0</v>
      </c>
      <c r="H849" s="16">
        <f>SUM('Daten NWR AS'!G397)/100*$A$849</f>
        <v>0</v>
      </c>
      <c r="I849" s="16">
        <f>SUM('Daten NWR AS'!H397)/100*$A$849</f>
        <v>0</v>
      </c>
      <c r="J849" s="16">
        <f>SUM('Daten NWR AS'!I397)/100*$A$849</f>
        <v>0</v>
      </c>
      <c r="K849" s="16">
        <f>SUM('Daten NWR AS'!J397)/100*$A$849</f>
        <v>0</v>
      </c>
      <c r="L849" s="16">
        <f>SUM('Daten NWR AS'!K397)/100*$A$849</f>
        <v>0</v>
      </c>
      <c r="M849" s="16">
        <f>SUM('Daten NWR AS'!L397)/100*$A$849</f>
        <v>0</v>
      </c>
      <c r="N849" s="16">
        <f>SUM('Daten NWR AS'!M397)/100*$A$849</f>
        <v>0</v>
      </c>
      <c r="O849" s="16">
        <f>SUM('Daten NWR AS'!N397)/100*$A$849</f>
        <v>0</v>
      </c>
      <c r="P849" s="16">
        <f>SUM('Daten NWR AS'!O397)/100*$A$849</f>
        <v>0</v>
      </c>
      <c r="Q849" s="16">
        <f>SUM('Daten NWR AS'!P397)/100*$A$849</f>
        <v>0</v>
      </c>
      <c r="R849" s="16">
        <f>SUM('Daten NWR AS'!Q397)/100*$A$849</f>
        <v>0</v>
      </c>
      <c r="S849" s="16">
        <f>SUM('Daten NWR AS'!R397)/100*$A$849</f>
        <v>0</v>
      </c>
      <c r="T849" s="16">
        <f>SUM('Daten NWR AS'!S397)/100*$A$849</f>
        <v>0</v>
      </c>
      <c r="U849" s="16">
        <f>SUM('Daten NWR AS'!T397)/100*$A$849</f>
        <v>0</v>
      </c>
      <c r="V849" s="16">
        <f>SUM('Daten NWR AS'!U397)/100*$A$849</f>
        <v>0</v>
      </c>
      <c r="W849" s="16">
        <f>SUM('Daten NWR AS'!V397)/100*$A$849</f>
        <v>0</v>
      </c>
      <c r="X849" s="16">
        <f>SUM('Daten NWR AS'!W397)/100*$A$849</f>
        <v>0</v>
      </c>
    </row>
    <row r="850" spans="1:24" x14ac:dyDescent="0.25">
      <c r="A850" s="25">
        <v>0</v>
      </c>
      <c r="B850" s="70" t="str">
        <f>'Daten NWR AS'!A398</f>
        <v>Schokolade</v>
      </c>
      <c r="C850" s="79" t="str">
        <f>'Daten NWR AS'!B398</f>
        <v>Bitterschokolade</v>
      </c>
      <c r="D850" s="16">
        <f>SUM('Daten NWR AS'!C398)/100*$A$850</f>
        <v>0</v>
      </c>
      <c r="E850" s="16">
        <f>SUM('Daten NWR AS'!D398)/100*$A$850</f>
        <v>0</v>
      </c>
      <c r="F850" s="16">
        <f>SUM('Daten NWR AS'!E398)/100*$A$850</f>
        <v>0</v>
      </c>
      <c r="G850" s="16">
        <f>SUM('Daten NWR AS'!F398)/100*$A$850</f>
        <v>0</v>
      </c>
      <c r="H850" s="16">
        <f>SUM('Daten NWR AS'!G398)/100*$A$850</f>
        <v>0</v>
      </c>
      <c r="I850" s="16">
        <f>SUM('Daten NWR AS'!H398)/100*$A$850</f>
        <v>0</v>
      </c>
      <c r="J850" s="16">
        <f>SUM('Daten NWR AS'!I398)/100*$A$850</f>
        <v>0</v>
      </c>
      <c r="K850" s="16">
        <f>SUM('Daten NWR AS'!J398)/100*$A$850</f>
        <v>0</v>
      </c>
      <c r="L850" s="16">
        <f>SUM('Daten NWR AS'!K398)/100*$A$850</f>
        <v>0</v>
      </c>
      <c r="M850" s="16">
        <f>SUM('Daten NWR AS'!L398)/100*$A$850</f>
        <v>0</v>
      </c>
      <c r="N850" s="16">
        <f>SUM('Daten NWR AS'!M398)/100*$A$850</f>
        <v>0</v>
      </c>
      <c r="O850" s="16">
        <f>SUM('Daten NWR AS'!N398)/100*$A$850</f>
        <v>0</v>
      </c>
      <c r="P850" s="16">
        <f>SUM('Daten NWR AS'!O398)/100*$A$850</f>
        <v>0</v>
      </c>
      <c r="Q850" s="16">
        <f>SUM('Daten NWR AS'!P398)/100*$A$850</f>
        <v>0</v>
      </c>
      <c r="R850" s="16">
        <f>SUM('Daten NWR AS'!Q398)/100*$A$850</f>
        <v>0</v>
      </c>
      <c r="S850" s="16">
        <f>SUM('Daten NWR AS'!R398)/100*$A$850</f>
        <v>0</v>
      </c>
      <c r="T850" s="16">
        <f>SUM('Daten NWR AS'!S398)/100*$A$850</f>
        <v>0</v>
      </c>
      <c r="U850" s="16">
        <f>SUM('Daten NWR AS'!T398)/100*$A$850</f>
        <v>0</v>
      </c>
      <c r="V850" s="16">
        <f>SUM('Daten NWR AS'!U398)/100*$A$850</f>
        <v>0</v>
      </c>
      <c r="W850" s="16">
        <f>SUM('Daten NWR AS'!V398)/100*$A$850</f>
        <v>0</v>
      </c>
      <c r="X850" s="16">
        <f>SUM('Daten NWR AS'!W398)/100*$A$850</f>
        <v>0</v>
      </c>
    </row>
    <row r="851" spans="1:24" x14ac:dyDescent="0.25">
      <c r="A851" s="25">
        <v>0</v>
      </c>
      <c r="B851" s="70" t="str">
        <f>'Daten NWR AS'!A399</f>
        <v>Schokolade</v>
      </c>
      <c r="C851" s="79" t="str">
        <f>'Daten NWR AS'!B399</f>
        <v>Milchschokolade</v>
      </c>
      <c r="D851" s="16">
        <f>SUM('Daten NWR AS'!C399)/100*$A$851</f>
        <v>0</v>
      </c>
      <c r="E851" s="16">
        <f>SUM('Daten NWR AS'!D399)/100*$A$851</f>
        <v>0</v>
      </c>
      <c r="F851" s="16">
        <f>SUM('Daten NWR AS'!E399)/100*$A$851</f>
        <v>0</v>
      </c>
      <c r="G851" s="16">
        <f>SUM('Daten NWR AS'!F399)/100*$A$851</f>
        <v>0</v>
      </c>
      <c r="H851" s="16">
        <f>SUM('Daten NWR AS'!G399)/100*$A$851</f>
        <v>0</v>
      </c>
      <c r="I851" s="16">
        <f>SUM('Daten NWR AS'!H399)/100*$A$851</f>
        <v>0</v>
      </c>
      <c r="J851" s="16">
        <f>SUM('Daten NWR AS'!I399)/100*$A$851</f>
        <v>0</v>
      </c>
      <c r="K851" s="16">
        <f>SUM('Daten NWR AS'!J399)/100*$A$851</f>
        <v>0</v>
      </c>
      <c r="L851" s="16">
        <f>SUM('Daten NWR AS'!K399)/100*$A$851</f>
        <v>0</v>
      </c>
      <c r="M851" s="16">
        <f>SUM('Daten NWR AS'!L399)/100*$A$851</f>
        <v>0</v>
      </c>
      <c r="N851" s="16">
        <f>SUM('Daten NWR AS'!M399)/100*$A$851</f>
        <v>0</v>
      </c>
      <c r="O851" s="16">
        <f>SUM('Daten NWR AS'!N399)/100*$A$851</f>
        <v>0</v>
      </c>
      <c r="P851" s="16">
        <f>SUM('Daten NWR AS'!O399)/100*$A$851</f>
        <v>0</v>
      </c>
      <c r="Q851" s="16">
        <f>SUM('Daten NWR AS'!P399)/100*$A$851</f>
        <v>0</v>
      </c>
      <c r="R851" s="16">
        <f>SUM('Daten NWR AS'!Q399)/100*$A$851</f>
        <v>0</v>
      </c>
      <c r="S851" s="16">
        <f>SUM('Daten NWR AS'!R399)/100*$A$851</f>
        <v>0</v>
      </c>
      <c r="T851" s="16">
        <f>SUM('Daten NWR AS'!S399)/100*$A$851</f>
        <v>0</v>
      </c>
      <c r="U851" s="16">
        <f>SUM('Daten NWR AS'!T399)/100*$A$851</f>
        <v>0</v>
      </c>
      <c r="V851" s="16">
        <f>SUM('Daten NWR AS'!U399)/100*$A$851</f>
        <v>0</v>
      </c>
      <c r="W851" s="16">
        <f>SUM('Daten NWR AS'!V399)/100*$A$851</f>
        <v>0</v>
      </c>
      <c r="X851" s="16">
        <f>SUM('Daten NWR AS'!W399)/100*$A$851</f>
        <v>0</v>
      </c>
    </row>
    <row r="852" spans="1:24" x14ac:dyDescent="0.25">
      <c r="A852" s="25">
        <v>0</v>
      </c>
      <c r="B852" s="70" t="str">
        <f>'Daten NWR AS'!A400</f>
        <v>Schokolade</v>
      </c>
      <c r="C852" s="79" t="str">
        <f>'Daten NWR AS'!B400</f>
        <v>Milchschokolade mit Erdnüssen</v>
      </c>
      <c r="D852" s="16">
        <f>SUM('Daten NWR AS'!C400)/100*$A$852</f>
        <v>0</v>
      </c>
      <c r="E852" s="16">
        <f>SUM('Daten NWR AS'!D400)/100*$A$852</f>
        <v>0</v>
      </c>
      <c r="F852" s="16">
        <f>SUM('Daten NWR AS'!E400)/100*$A$852</f>
        <v>0</v>
      </c>
      <c r="G852" s="16">
        <f>SUM('Daten NWR AS'!F400)/100*$A$852</f>
        <v>0</v>
      </c>
      <c r="H852" s="16">
        <f>SUM('Daten NWR AS'!G400)/100*$A$852</f>
        <v>0</v>
      </c>
      <c r="I852" s="16">
        <f>SUM('Daten NWR AS'!H400)/100*$A$852</f>
        <v>0</v>
      </c>
      <c r="J852" s="16">
        <f>SUM('Daten NWR AS'!I400)/100*$A$852</f>
        <v>0</v>
      </c>
      <c r="K852" s="16">
        <f>SUM('Daten NWR AS'!J400)/100*$A$852</f>
        <v>0</v>
      </c>
      <c r="L852" s="16">
        <f>SUM('Daten NWR AS'!K400)/100*$A$852</f>
        <v>0</v>
      </c>
      <c r="M852" s="16">
        <f>SUM('Daten NWR AS'!L400)/100*$A$852</f>
        <v>0</v>
      </c>
      <c r="N852" s="16">
        <f>SUM('Daten NWR AS'!M400)/100*$A$852</f>
        <v>0</v>
      </c>
      <c r="O852" s="16">
        <f>SUM('Daten NWR AS'!N400)/100*$A$852</f>
        <v>0</v>
      </c>
      <c r="P852" s="16">
        <f>SUM('Daten NWR AS'!O400)/100*$A$852</f>
        <v>0</v>
      </c>
      <c r="Q852" s="16">
        <f>SUM('Daten NWR AS'!P400)/100*$A$852</f>
        <v>0</v>
      </c>
      <c r="R852" s="16">
        <f>SUM('Daten NWR AS'!Q400)/100*$A$852</f>
        <v>0</v>
      </c>
      <c r="S852" s="16">
        <f>SUM('Daten NWR AS'!R400)/100*$A$852</f>
        <v>0</v>
      </c>
      <c r="T852" s="16">
        <f>SUM('Daten NWR AS'!S400)/100*$A$852</f>
        <v>0</v>
      </c>
      <c r="U852" s="16">
        <f>SUM('Daten NWR AS'!T400)/100*$A$852</f>
        <v>0</v>
      </c>
      <c r="V852" s="16">
        <f>SUM('Daten NWR AS'!U400)/100*$A$852</f>
        <v>0</v>
      </c>
      <c r="W852" s="16">
        <f>SUM('Daten NWR AS'!V400)/100*$A$852</f>
        <v>0</v>
      </c>
      <c r="X852" s="16">
        <f>SUM('Daten NWR AS'!W400)/100*$A$852</f>
        <v>0</v>
      </c>
    </row>
    <row r="853" spans="1:24" x14ac:dyDescent="0.25">
      <c r="A853" s="25">
        <v>0</v>
      </c>
      <c r="B853" s="70" t="str">
        <f>'Daten NWR AS'!A401</f>
        <v>Schokolade</v>
      </c>
      <c r="C853" s="79" t="str">
        <f>'Daten NWR AS'!B401</f>
        <v>Milchschokolade mit Mandeln</v>
      </c>
      <c r="D853" s="16">
        <f>SUM('Daten NWR AS'!C401)/100*$A$853</f>
        <v>0</v>
      </c>
      <c r="E853" s="16">
        <f>SUM('Daten NWR AS'!D401)/100*$A$853</f>
        <v>0</v>
      </c>
      <c r="F853" s="16">
        <f>SUM('Daten NWR AS'!E401)/100*$A$853</f>
        <v>0</v>
      </c>
      <c r="G853" s="16">
        <f>SUM('Daten NWR AS'!F401)/100*$A$853</f>
        <v>0</v>
      </c>
      <c r="H853" s="16">
        <f>SUM('Daten NWR AS'!G401)/100*$A$853</f>
        <v>0</v>
      </c>
      <c r="I853" s="16">
        <f>SUM('Daten NWR AS'!H401)/100*$A$853</f>
        <v>0</v>
      </c>
      <c r="J853" s="16">
        <f>SUM('Daten NWR AS'!I401)/100*$A$853</f>
        <v>0</v>
      </c>
      <c r="K853" s="16">
        <f>SUM('Daten NWR AS'!J401)/100*$A$853</f>
        <v>0</v>
      </c>
      <c r="L853" s="16">
        <f>SUM('Daten NWR AS'!K401)/100*$A$853</f>
        <v>0</v>
      </c>
      <c r="M853" s="16">
        <f>SUM('Daten NWR AS'!L401)/100*$A$853</f>
        <v>0</v>
      </c>
      <c r="N853" s="16">
        <f>SUM('Daten NWR AS'!M401)/100*$A$853</f>
        <v>0</v>
      </c>
      <c r="O853" s="16">
        <f>SUM('Daten NWR AS'!N401)/100*$A$853</f>
        <v>0</v>
      </c>
      <c r="P853" s="16">
        <f>SUM('Daten NWR AS'!O401)/100*$A$853</f>
        <v>0</v>
      </c>
      <c r="Q853" s="16">
        <f>SUM('Daten NWR AS'!P401)/100*$A$853</f>
        <v>0</v>
      </c>
      <c r="R853" s="16">
        <f>SUM('Daten NWR AS'!Q401)/100*$A$853</f>
        <v>0</v>
      </c>
      <c r="S853" s="16">
        <f>SUM('Daten NWR AS'!R401)/100*$A$853</f>
        <v>0</v>
      </c>
      <c r="T853" s="16">
        <f>SUM('Daten NWR AS'!S401)/100*$A$853</f>
        <v>0</v>
      </c>
      <c r="U853" s="16">
        <f>SUM('Daten NWR AS'!T401)/100*$A$853</f>
        <v>0</v>
      </c>
      <c r="V853" s="16">
        <f>SUM('Daten NWR AS'!U401)/100*$A$853</f>
        <v>0</v>
      </c>
      <c r="W853" s="16">
        <f>SUM('Daten NWR AS'!V401)/100*$A$853</f>
        <v>0</v>
      </c>
      <c r="X853" s="16">
        <f>SUM('Daten NWR AS'!W401)/100*$A$853</f>
        <v>0</v>
      </c>
    </row>
    <row r="854" spans="1:24" x14ac:dyDescent="0.25">
      <c r="A854" s="25">
        <v>0</v>
      </c>
      <c r="B854" s="70" t="str">
        <f>'Daten NWR AS'!A402</f>
        <v>Schokolade</v>
      </c>
      <c r="C854" s="79" t="str">
        <f>'Daten NWR AS'!B402</f>
        <v>Milchschokolade Vollmilch-Nuss</v>
      </c>
      <c r="D854" s="16">
        <f>SUM('Daten NWR AS'!C402)/100*$A$854</f>
        <v>0</v>
      </c>
      <c r="E854" s="16">
        <f>SUM('Daten NWR AS'!D402)/100*$A$854</f>
        <v>0</v>
      </c>
      <c r="F854" s="16">
        <f>SUM('Daten NWR AS'!E402)/100*$A$854</f>
        <v>0</v>
      </c>
      <c r="G854" s="16">
        <f>SUM('Daten NWR AS'!F402)/100*$A$854</f>
        <v>0</v>
      </c>
      <c r="H854" s="16">
        <f>SUM('Daten NWR AS'!G402)/100*$A$854</f>
        <v>0</v>
      </c>
      <c r="I854" s="16">
        <f>SUM('Daten NWR AS'!H402)/100*$A$854</f>
        <v>0</v>
      </c>
      <c r="J854" s="16">
        <f>SUM('Daten NWR AS'!I402)/100*$A$854</f>
        <v>0</v>
      </c>
      <c r="K854" s="16">
        <f>SUM('Daten NWR AS'!J402)/100*$A$854</f>
        <v>0</v>
      </c>
      <c r="L854" s="16">
        <f>SUM('Daten NWR AS'!K402)/100*$A$854</f>
        <v>0</v>
      </c>
      <c r="M854" s="16">
        <f>SUM('Daten NWR AS'!L402)/100*$A$854</f>
        <v>0</v>
      </c>
      <c r="N854" s="16">
        <f>SUM('Daten NWR AS'!M402)/100*$A$854</f>
        <v>0</v>
      </c>
      <c r="O854" s="16">
        <f>SUM('Daten NWR AS'!N402)/100*$A$854</f>
        <v>0</v>
      </c>
      <c r="P854" s="16">
        <f>SUM('Daten NWR AS'!O402)/100*$A$854</f>
        <v>0</v>
      </c>
      <c r="Q854" s="16">
        <f>SUM('Daten NWR AS'!P402)/100*$A$854</f>
        <v>0</v>
      </c>
      <c r="R854" s="16">
        <f>SUM('Daten NWR AS'!Q402)/100*$A$854</f>
        <v>0</v>
      </c>
      <c r="S854" s="16">
        <f>SUM('Daten NWR AS'!R402)/100*$A$854</f>
        <v>0</v>
      </c>
      <c r="T854" s="16">
        <f>SUM('Daten NWR AS'!S402)/100*$A$854</f>
        <v>0</v>
      </c>
      <c r="U854" s="16">
        <f>SUM('Daten NWR AS'!T402)/100*$A$854</f>
        <v>0</v>
      </c>
      <c r="V854" s="16">
        <f>SUM('Daten NWR AS'!U402)/100*$A$854</f>
        <v>0</v>
      </c>
      <c r="W854" s="16">
        <f>SUM('Daten NWR AS'!V402)/100*$A$854</f>
        <v>0</v>
      </c>
      <c r="X854" s="16">
        <f>SUM('Daten NWR AS'!W402)/100*$A$854</f>
        <v>0</v>
      </c>
    </row>
    <row r="855" spans="1:24" x14ac:dyDescent="0.25">
      <c r="A855" s="25">
        <v>0</v>
      </c>
      <c r="B855" s="70" t="str">
        <f>'Daten NWR AS'!A403</f>
        <v>Schokolade</v>
      </c>
      <c r="C855" s="79" t="str">
        <f>'Daten NWR AS'!B403</f>
        <v>Schokolade gefüllt mit Kokosnuss</v>
      </c>
      <c r="D855" s="16">
        <f>SUM('Daten NWR AS'!C403)/100*$A$855</f>
        <v>0</v>
      </c>
      <c r="E855" s="16">
        <f>SUM('Daten NWR AS'!D403)/100*$A$855</f>
        <v>0</v>
      </c>
      <c r="F855" s="16">
        <f>SUM('Daten NWR AS'!E403)/100*$A$855</f>
        <v>0</v>
      </c>
      <c r="G855" s="16">
        <f>SUM('Daten NWR AS'!F403)/100*$A$855</f>
        <v>0</v>
      </c>
      <c r="H855" s="16">
        <f>SUM('Daten NWR AS'!G403)/100*$A$855</f>
        <v>0</v>
      </c>
      <c r="I855" s="16">
        <f>SUM('Daten NWR AS'!H403)/100*$A$855</f>
        <v>0</v>
      </c>
      <c r="J855" s="16">
        <f>SUM('Daten NWR AS'!I403)/100*$A$855</f>
        <v>0</v>
      </c>
      <c r="K855" s="16">
        <f>SUM('Daten NWR AS'!J403)/100*$A$855</f>
        <v>0</v>
      </c>
      <c r="L855" s="16">
        <f>SUM('Daten NWR AS'!K403)/100*$A$855</f>
        <v>0</v>
      </c>
      <c r="M855" s="16">
        <f>SUM('Daten NWR AS'!L403)/100*$A$855</f>
        <v>0</v>
      </c>
      <c r="N855" s="16">
        <f>SUM('Daten NWR AS'!M403)/100*$A$855</f>
        <v>0</v>
      </c>
      <c r="O855" s="16">
        <f>SUM('Daten NWR AS'!N403)/100*$A$855</f>
        <v>0</v>
      </c>
      <c r="P855" s="16">
        <f>SUM('Daten NWR AS'!O403)/100*$A$855</f>
        <v>0</v>
      </c>
      <c r="Q855" s="16">
        <f>SUM('Daten NWR AS'!P403)/100*$A$855</f>
        <v>0</v>
      </c>
      <c r="R855" s="16">
        <f>SUM('Daten NWR AS'!Q403)/100*$A$855</f>
        <v>0</v>
      </c>
      <c r="S855" s="16">
        <f>SUM('Daten NWR AS'!R403)/100*$A$855</f>
        <v>0</v>
      </c>
      <c r="T855" s="16">
        <f>SUM('Daten NWR AS'!S403)/100*$A$855</f>
        <v>0</v>
      </c>
      <c r="U855" s="16">
        <f>SUM('Daten NWR AS'!T403)/100*$A$855</f>
        <v>0</v>
      </c>
      <c r="V855" s="16">
        <f>SUM('Daten NWR AS'!U403)/100*$A$855</f>
        <v>0</v>
      </c>
      <c r="W855" s="16">
        <f>SUM('Daten NWR AS'!V403)/100*$A$855</f>
        <v>0</v>
      </c>
      <c r="X855" s="16">
        <f>SUM('Daten NWR AS'!W403)/100*$A$855</f>
        <v>0</v>
      </c>
    </row>
    <row r="856" spans="1:24" x14ac:dyDescent="0.25">
      <c r="A856" s="25">
        <v>0</v>
      </c>
      <c r="B856" s="70" t="str">
        <f>'Daten NWR AS'!A404</f>
        <v>Schokolade</v>
      </c>
      <c r="C856" s="79" t="str">
        <f>'Daten NWR AS'!B404</f>
        <v>Schokolade mit 100% Kakaoanteil</v>
      </c>
      <c r="D856" s="16">
        <f>SUM('Daten NWR AS'!C404)/100*$A$856</f>
        <v>0</v>
      </c>
      <c r="E856" s="16">
        <f>SUM('Daten NWR AS'!D404)/100*$A$856</f>
        <v>0</v>
      </c>
      <c r="F856" s="16">
        <f>SUM('Daten NWR AS'!E404)/100*$A$856</f>
        <v>0</v>
      </c>
      <c r="G856" s="16">
        <f>SUM('Daten NWR AS'!F404)/100*$A$856</f>
        <v>0</v>
      </c>
      <c r="H856" s="16">
        <f>SUM('Daten NWR AS'!G404)/100*$A$856</f>
        <v>0</v>
      </c>
      <c r="I856" s="16">
        <f>SUM('Daten NWR AS'!H404)/100*$A$856</f>
        <v>0</v>
      </c>
      <c r="J856" s="16">
        <f>SUM('Daten NWR AS'!I404)/100*$A$856</f>
        <v>0</v>
      </c>
      <c r="K856" s="16">
        <f>SUM('Daten NWR AS'!J404)/100*$A$856</f>
        <v>0</v>
      </c>
      <c r="L856" s="16">
        <f>SUM('Daten NWR AS'!K404)/100*$A$856</f>
        <v>0</v>
      </c>
      <c r="M856" s="16">
        <f>SUM('Daten NWR AS'!L404)/100*$A$856</f>
        <v>0</v>
      </c>
      <c r="N856" s="16">
        <f>SUM('Daten NWR AS'!M404)/100*$A$856</f>
        <v>0</v>
      </c>
      <c r="O856" s="16">
        <f>SUM('Daten NWR AS'!N404)/100*$A$856</f>
        <v>0</v>
      </c>
      <c r="P856" s="16">
        <f>SUM('Daten NWR AS'!O404)/100*$A$856</f>
        <v>0</v>
      </c>
      <c r="Q856" s="16">
        <f>SUM('Daten NWR AS'!P404)/100*$A$856</f>
        <v>0</v>
      </c>
      <c r="R856" s="16">
        <f>SUM('Daten NWR AS'!Q404)/100*$A$856</f>
        <v>0</v>
      </c>
      <c r="S856" s="16">
        <f>SUM('Daten NWR AS'!R404)/100*$A$856</f>
        <v>0</v>
      </c>
      <c r="T856" s="16">
        <f>SUM('Daten NWR AS'!S404)/100*$A$856</f>
        <v>0</v>
      </c>
      <c r="U856" s="16">
        <f>SUM('Daten NWR AS'!T404)/100*$A$856</f>
        <v>0</v>
      </c>
      <c r="V856" s="16">
        <f>SUM('Daten NWR AS'!U404)/100*$A$856</f>
        <v>0</v>
      </c>
      <c r="W856" s="16">
        <f>SUM('Daten NWR AS'!V404)/100*$A$856</f>
        <v>0</v>
      </c>
      <c r="X856" s="16">
        <f>SUM('Daten NWR AS'!W404)/100*$A$856</f>
        <v>0</v>
      </c>
    </row>
    <row r="857" spans="1:24" x14ac:dyDescent="0.25">
      <c r="A857" s="25">
        <v>0</v>
      </c>
      <c r="B857" s="70" t="str">
        <f>'Daten NWR AS'!A405</f>
        <v>Schokolade</v>
      </c>
      <c r="C857" s="79" t="str">
        <f>'Daten NWR AS'!B405</f>
        <v>Schokolade mit 50% Kakaoanteil</v>
      </c>
      <c r="D857" s="16">
        <f>SUM('Daten NWR AS'!C405)/100*$A$857</f>
        <v>0</v>
      </c>
      <c r="E857" s="16">
        <f>SUM('Daten NWR AS'!D405)/100*$A$857</f>
        <v>0</v>
      </c>
      <c r="F857" s="16">
        <f>SUM('Daten NWR AS'!E405)/100*$A$857</f>
        <v>0</v>
      </c>
      <c r="G857" s="16">
        <f>SUM('Daten NWR AS'!F405)/100*$A$857</f>
        <v>0</v>
      </c>
      <c r="H857" s="16">
        <f>SUM('Daten NWR AS'!G405)/100*$A$857</f>
        <v>0</v>
      </c>
      <c r="I857" s="16">
        <f>SUM('Daten NWR AS'!H405)/100*$A$857</f>
        <v>0</v>
      </c>
      <c r="J857" s="16">
        <f>SUM('Daten NWR AS'!I405)/100*$A$857</f>
        <v>0</v>
      </c>
      <c r="K857" s="16">
        <f>SUM('Daten NWR AS'!J405)/100*$A$857</f>
        <v>0</v>
      </c>
      <c r="L857" s="16">
        <f>SUM('Daten NWR AS'!K405)/100*$A$857</f>
        <v>0</v>
      </c>
      <c r="M857" s="16">
        <f>SUM('Daten NWR AS'!L405)/100*$A$857</f>
        <v>0</v>
      </c>
      <c r="N857" s="16">
        <f>SUM('Daten NWR AS'!M405)/100*$A$857</f>
        <v>0</v>
      </c>
      <c r="O857" s="16">
        <f>SUM('Daten NWR AS'!N405)/100*$A$857</f>
        <v>0</v>
      </c>
      <c r="P857" s="16">
        <f>SUM('Daten NWR AS'!O405)/100*$A$857</f>
        <v>0</v>
      </c>
      <c r="Q857" s="16">
        <f>SUM('Daten NWR AS'!P405)/100*$A$857</f>
        <v>0</v>
      </c>
      <c r="R857" s="16">
        <f>SUM('Daten NWR AS'!Q405)/100*$A$857</f>
        <v>0</v>
      </c>
      <c r="S857" s="16">
        <f>SUM('Daten NWR AS'!R405)/100*$A$857</f>
        <v>0</v>
      </c>
      <c r="T857" s="16">
        <f>SUM('Daten NWR AS'!S405)/100*$A$857</f>
        <v>0</v>
      </c>
      <c r="U857" s="16">
        <f>SUM('Daten NWR AS'!T405)/100*$A$857</f>
        <v>0</v>
      </c>
      <c r="V857" s="16">
        <f>SUM('Daten NWR AS'!U405)/100*$A$857</f>
        <v>0</v>
      </c>
      <c r="W857" s="16">
        <f>SUM('Daten NWR AS'!V405)/100*$A$857</f>
        <v>0</v>
      </c>
      <c r="X857" s="16">
        <f>SUM('Daten NWR AS'!W405)/100*$A$857</f>
        <v>0</v>
      </c>
    </row>
    <row r="858" spans="1:24" x14ac:dyDescent="0.25">
      <c r="A858" s="25">
        <v>0</v>
      </c>
      <c r="B858" s="70" t="str">
        <f>'Daten NWR AS'!A406</f>
        <v>Schokolade</v>
      </c>
      <c r="C858" s="79" t="str">
        <f>'Daten NWR AS'!B406</f>
        <v>Schokolade mit 50% Kakaoanteil</v>
      </c>
      <c r="D858" s="16">
        <f>SUM('Daten NWR AS'!C406)/100*$A$858</f>
        <v>0</v>
      </c>
      <c r="E858" s="16">
        <f>SUM('Daten NWR AS'!D406)/100*$A$858</f>
        <v>0</v>
      </c>
      <c r="F858" s="16">
        <f>SUM('Daten NWR AS'!E406)/100*$A$858</f>
        <v>0</v>
      </c>
      <c r="G858" s="16">
        <f>SUM('Daten NWR AS'!F406)/100*$A$858</f>
        <v>0</v>
      </c>
      <c r="H858" s="16">
        <f>SUM('Daten NWR AS'!G406)/100*$A$858</f>
        <v>0</v>
      </c>
      <c r="I858" s="16">
        <f>SUM('Daten NWR AS'!H406)/100*$A$858</f>
        <v>0</v>
      </c>
      <c r="J858" s="16">
        <f>SUM('Daten NWR AS'!I406)/100*$A$858</f>
        <v>0</v>
      </c>
      <c r="K858" s="16">
        <f>SUM('Daten NWR AS'!J406)/100*$A$858</f>
        <v>0</v>
      </c>
      <c r="L858" s="16">
        <f>SUM('Daten NWR AS'!K406)/100*$A$858</f>
        <v>0</v>
      </c>
      <c r="M858" s="16">
        <f>SUM('Daten NWR AS'!L406)/100*$A$858</f>
        <v>0</v>
      </c>
      <c r="N858" s="16">
        <f>SUM('Daten NWR AS'!M406)/100*$A$858</f>
        <v>0</v>
      </c>
      <c r="O858" s="16">
        <f>SUM('Daten NWR AS'!N406)/100*$A$858</f>
        <v>0</v>
      </c>
      <c r="P858" s="16">
        <f>SUM('Daten NWR AS'!O406)/100*$A$858</f>
        <v>0</v>
      </c>
      <c r="Q858" s="16">
        <f>SUM('Daten NWR AS'!P406)/100*$A$858</f>
        <v>0</v>
      </c>
      <c r="R858" s="16">
        <f>SUM('Daten NWR AS'!Q406)/100*$A$858</f>
        <v>0</v>
      </c>
      <c r="S858" s="16">
        <f>SUM('Daten NWR AS'!R406)/100*$A$858</f>
        <v>0</v>
      </c>
      <c r="T858" s="16">
        <f>SUM('Daten NWR AS'!S406)/100*$A$858</f>
        <v>0</v>
      </c>
      <c r="U858" s="16">
        <f>SUM('Daten NWR AS'!T406)/100*$A$858</f>
        <v>0</v>
      </c>
      <c r="V858" s="16">
        <f>SUM('Daten NWR AS'!U406)/100*$A$858</f>
        <v>0</v>
      </c>
      <c r="W858" s="16">
        <f>SUM('Daten NWR AS'!V406)/100*$A$858</f>
        <v>0</v>
      </c>
      <c r="X858" s="16">
        <f>SUM('Daten NWR AS'!W406)/100*$A$858</f>
        <v>0</v>
      </c>
    </row>
    <row r="859" spans="1:24" x14ac:dyDescent="0.25">
      <c r="A859" s="25">
        <v>0</v>
      </c>
      <c r="B859" s="70" t="str">
        <f>'Daten NWR AS'!A407</f>
        <v>Schokolade</v>
      </c>
      <c r="C859" s="79" t="str">
        <f>'Daten NWR AS'!B407</f>
        <v>Schokolade mit 70% Kakaoanteil</v>
      </c>
      <c r="D859" s="16">
        <f>SUM('Daten NWR AS'!C407)/100*$A$859</f>
        <v>0</v>
      </c>
      <c r="E859" s="16">
        <f>SUM('Daten NWR AS'!D407)/100*$A$859</f>
        <v>0</v>
      </c>
      <c r="F859" s="16">
        <f>SUM('Daten NWR AS'!E407)/100*$A$859</f>
        <v>0</v>
      </c>
      <c r="G859" s="16">
        <f>SUM('Daten NWR AS'!F407)/100*$A$859</f>
        <v>0</v>
      </c>
      <c r="H859" s="16">
        <f>SUM('Daten NWR AS'!G407)/100*$A$859</f>
        <v>0</v>
      </c>
      <c r="I859" s="16">
        <f>SUM('Daten NWR AS'!H407)/100*$A$859</f>
        <v>0</v>
      </c>
      <c r="J859" s="16">
        <f>SUM('Daten NWR AS'!I407)/100*$A$859</f>
        <v>0</v>
      </c>
      <c r="K859" s="16">
        <f>SUM('Daten NWR AS'!J407)/100*$A$859</f>
        <v>0</v>
      </c>
      <c r="L859" s="16">
        <f>SUM('Daten NWR AS'!K407)/100*$A$859</f>
        <v>0</v>
      </c>
      <c r="M859" s="16">
        <f>SUM('Daten NWR AS'!L407)/100*$A$859</f>
        <v>0</v>
      </c>
      <c r="N859" s="16">
        <f>SUM('Daten NWR AS'!M407)/100*$A$859</f>
        <v>0</v>
      </c>
      <c r="O859" s="16">
        <f>SUM('Daten NWR AS'!N407)/100*$A$859</f>
        <v>0</v>
      </c>
      <c r="P859" s="16">
        <f>SUM('Daten NWR AS'!O407)/100*$A$859</f>
        <v>0</v>
      </c>
      <c r="Q859" s="16">
        <f>SUM('Daten NWR AS'!P407)/100*$A$859</f>
        <v>0</v>
      </c>
      <c r="R859" s="16">
        <f>SUM('Daten NWR AS'!Q407)/100*$A$859</f>
        <v>0</v>
      </c>
      <c r="S859" s="16">
        <f>SUM('Daten NWR AS'!R407)/100*$A$859</f>
        <v>0</v>
      </c>
      <c r="T859" s="16">
        <f>SUM('Daten NWR AS'!S407)/100*$A$859</f>
        <v>0</v>
      </c>
      <c r="U859" s="16">
        <f>SUM('Daten NWR AS'!T407)/100*$A$859</f>
        <v>0</v>
      </c>
      <c r="V859" s="16">
        <f>SUM('Daten NWR AS'!U407)/100*$A$859</f>
        <v>0</v>
      </c>
      <c r="W859" s="16">
        <f>SUM('Daten NWR AS'!V407)/100*$A$859</f>
        <v>0</v>
      </c>
      <c r="X859" s="16">
        <f>SUM('Daten NWR AS'!W407)/100*$A$859</f>
        <v>0</v>
      </c>
    </row>
    <row r="860" spans="1:24" x14ac:dyDescent="0.25">
      <c r="A860" s="25">
        <v>0</v>
      </c>
      <c r="B860" s="70" t="str">
        <f>'Daten NWR AS'!A408</f>
        <v>Schokolade</v>
      </c>
      <c r="C860" s="79" t="str">
        <f>'Daten NWR AS'!B408</f>
        <v>Schokolade mit 85% Kakaoanteil</v>
      </c>
      <c r="D860" s="16">
        <f>SUM('Daten NWR AS'!C408)/100*$A$860</f>
        <v>0</v>
      </c>
      <c r="E860" s="16">
        <f>SUM('Daten NWR AS'!D408)/100*$A$860</f>
        <v>0</v>
      </c>
      <c r="F860" s="16">
        <f>SUM('Daten NWR AS'!E408)/100*$A$860</f>
        <v>0</v>
      </c>
      <c r="G860" s="16">
        <f>SUM('Daten NWR AS'!F408)/100*$A$860</f>
        <v>0</v>
      </c>
      <c r="H860" s="16">
        <f>SUM('Daten NWR AS'!G408)/100*$A$860</f>
        <v>0</v>
      </c>
      <c r="I860" s="16">
        <f>SUM('Daten NWR AS'!H408)/100*$A$860</f>
        <v>0</v>
      </c>
      <c r="J860" s="16">
        <f>SUM('Daten NWR AS'!I408)/100*$A$860</f>
        <v>0</v>
      </c>
      <c r="K860" s="16">
        <f>SUM('Daten NWR AS'!J408)/100*$A$860</f>
        <v>0</v>
      </c>
      <c r="L860" s="16">
        <f>SUM('Daten NWR AS'!K408)/100*$A$860</f>
        <v>0</v>
      </c>
      <c r="M860" s="16">
        <f>SUM('Daten NWR AS'!L408)/100*$A$860</f>
        <v>0</v>
      </c>
      <c r="N860" s="16">
        <f>SUM('Daten NWR AS'!M408)/100*$A$860</f>
        <v>0</v>
      </c>
      <c r="O860" s="16">
        <f>SUM('Daten NWR AS'!N408)/100*$A$860</f>
        <v>0</v>
      </c>
      <c r="P860" s="16">
        <f>SUM('Daten NWR AS'!O408)/100*$A$860</f>
        <v>0</v>
      </c>
      <c r="Q860" s="16">
        <f>SUM('Daten NWR AS'!P408)/100*$A$860</f>
        <v>0</v>
      </c>
      <c r="R860" s="16">
        <f>SUM('Daten NWR AS'!Q408)/100*$A$860</f>
        <v>0</v>
      </c>
      <c r="S860" s="16">
        <f>SUM('Daten NWR AS'!R408)/100*$A$860</f>
        <v>0</v>
      </c>
      <c r="T860" s="16">
        <f>SUM('Daten NWR AS'!S408)/100*$A$860</f>
        <v>0</v>
      </c>
      <c r="U860" s="16">
        <f>SUM('Daten NWR AS'!T408)/100*$A$860</f>
        <v>0</v>
      </c>
      <c r="V860" s="16">
        <f>SUM('Daten NWR AS'!U408)/100*$A$860</f>
        <v>0</v>
      </c>
      <c r="W860" s="16">
        <f>SUM('Daten NWR AS'!V408)/100*$A$860</f>
        <v>0</v>
      </c>
      <c r="X860" s="16">
        <f>SUM('Daten NWR AS'!W408)/100*$A$860</f>
        <v>0</v>
      </c>
    </row>
    <row r="861" spans="1:24" x14ac:dyDescent="0.25">
      <c r="A861" s="25">
        <v>0</v>
      </c>
      <c r="B861" s="70" t="str">
        <f>'Daten NWR AS'!A409</f>
        <v>Schokolade</v>
      </c>
      <c r="C861" s="79" t="str">
        <f>'Daten NWR AS'!B409</f>
        <v>Schokolade mit 90% Kakaoanteil</v>
      </c>
      <c r="D861" s="16">
        <f>SUM('Daten NWR AS'!C409)/100*$A$861</f>
        <v>0</v>
      </c>
      <c r="E861" s="16">
        <f>SUM('Daten NWR AS'!D409)/100*$A$861</f>
        <v>0</v>
      </c>
      <c r="F861" s="16">
        <f>SUM('Daten NWR AS'!E409)/100*$A$861</f>
        <v>0</v>
      </c>
      <c r="G861" s="16">
        <f>SUM('Daten NWR AS'!F409)/100*$A$861</f>
        <v>0</v>
      </c>
      <c r="H861" s="16">
        <f>SUM('Daten NWR AS'!G409)/100*$A$861</f>
        <v>0</v>
      </c>
      <c r="I861" s="16">
        <f>SUM('Daten NWR AS'!H409)/100*$A$861</f>
        <v>0</v>
      </c>
      <c r="J861" s="16">
        <f>SUM('Daten NWR AS'!I409)/100*$A$861</f>
        <v>0</v>
      </c>
      <c r="K861" s="16">
        <f>SUM('Daten NWR AS'!J409)/100*$A$861</f>
        <v>0</v>
      </c>
      <c r="L861" s="16">
        <f>SUM('Daten NWR AS'!K409)/100*$A$861</f>
        <v>0</v>
      </c>
      <c r="M861" s="16">
        <f>SUM('Daten NWR AS'!L409)/100*$A$861</f>
        <v>0</v>
      </c>
      <c r="N861" s="16">
        <f>SUM('Daten NWR AS'!M409)/100*$A$861</f>
        <v>0</v>
      </c>
      <c r="O861" s="16">
        <f>SUM('Daten NWR AS'!N409)/100*$A$861</f>
        <v>0</v>
      </c>
      <c r="P861" s="16">
        <f>SUM('Daten NWR AS'!O409)/100*$A$861</f>
        <v>0</v>
      </c>
      <c r="Q861" s="16">
        <f>SUM('Daten NWR AS'!P409)/100*$A$861</f>
        <v>0</v>
      </c>
      <c r="R861" s="16">
        <f>SUM('Daten NWR AS'!Q409)/100*$A$861</f>
        <v>0</v>
      </c>
      <c r="S861" s="16">
        <f>SUM('Daten NWR AS'!R409)/100*$A$861</f>
        <v>0</v>
      </c>
      <c r="T861" s="16">
        <f>SUM('Daten NWR AS'!S409)/100*$A$861</f>
        <v>0</v>
      </c>
      <c r="U861" s="16">
        <f>SUM('Daten NWR AS'!T409)/100*$A$861</f>
        <v>0</v>
      </c>
      <c r="V861" s="16">
        <f>SUM('Daten NWR AS'!U409)/100*$A$861</f>
        <v>0</v>
      </c>
      <c r="W861" s="16">
        <f>SUM('Daten NWR AS'!V409)/100*$A$861</f>
        <v>0</v>
      </c>
      <c r="X861" s="16">
        <f>SUM('Daten NWR AS'!W409)/100*$A$861</f>
        <v>0</v>
      </c>
    </row>
    <row r="862" spans="1:24" x14ac:dyDescent="0.25">
      <c r="A862" s="25">
        <v>0</v>
      </c>
      <c r="B862" s="70" t="str">
        <f>'Daten NWR AS'!A410</f>
        <v>Schokolade</v>
      </c>
      <c r="C862" s="79" t="str">
        <f>'Daten NWR AS'!B410</f>
        <v>Schokolade weiss</v>
      </c>
      <c r="D862" s="16">
        <f>SUM('Daten NWR AS'!C410)/100*$A$862</f>
        <v>0</v>
      </c>
      <c r="E862" s="16">
        <f>SUM('Daten NWR AS'!D410)/100*$A$862</f>
        <v>0</v>
      </c>
      <c r="F862" s="16">
        <f>SUM('Daten NWR AS'!E410)/100*$A$862</f>
        <v>0</v>
      </c>
      <c r="G862" s="16">
        <f>SUM('Daten NWR AS'!F410)/100*$A$862</f>
        <v>0</v>
      </c>
      <c r="H862" s="16">
        <f>SUM('Daten NWR AS'!G410)/100*$A$862</f>
        <v>0</v>
      </c>
      <c r="I862" s="16">
        <f>SUM('Daten NWR AS'!H410)/100*$A$862</f>
        <v>0</v>
      </c>
      <c r="J862" s="16">
        <f>SUM('Daten NWR AS'!I410)/100*$A$862</f>
        <v>0</v>
      </c>
      <c r="K862" s="16">
        <f>SUM('Daten NWR AS'!J410)/100*$A$862</f>
        <v>0</v>
      </c>
      <c r="L862" s="16">
        <f>SUM('Daten NWR AS'!K410)/100*$A$862</f>
        <v>0</v>
      </c>
      <c r="M862" s="16">
        <f>SUM('Daten NWR AS'!L410)/100*$A$862</f>
        <v>0</v>
      </c>
      <c r="N862" s="16">
        <f>SUM('Daten NWR AS'!M410)/100*$A$862</f>
        <v>0</v>
      </c>
      <c r="O862" s="16">
        <f>SUM('Daten NWR AS'!N410)/100*$A$862</f>
        <v>0</v>
      </c>
      <c r="P862" s="16">
        <f>SUM('Daten NWR AS'!O410)/100*$A$862</f>
        <v>0</v>
      </c>
      <c r="Q862" s="16">
        <f>SUM('Daten NWR AS'!P410)/100*$A$862</f>
        <v>0</v>
      </c>
      <c r="R862" s="16">
        <f>SUM('Daten NWR AS'!Q410)/100*$A$862</f>
        <v>0</v>
      </c>
      <c r="S862" s="16">
        <f>SUM('Daten NWR AS'!R410)/100*$A$862</f>
        <v>0</v>
      </c>
      <c r="T862" s="16">
        <f>SUM('Daten NWR AS'!S410)/100*$A$862</f>
        <v>0</v>
      </c>
      <c r="U862" s="16">
        <f>SUM('Daten NWR AS'!T410)/100*$A$862</f>
        <v>0</v>
      </c>
      <c r="V862" s="16">
        <f>SUM('Daten NWR AS'!U410)/100*$A$862</f>
        <v>0</v>
      </c>
      <c r="W862" s="16">
        <f>SUM('Daten NWR AS'!V410)/100*$A$862</f>
        <v>0</v>
      </c>
      <c r="X862" s="16">
        <f>SUM('Daten NWR AS'!W410)/100*$A$862</f>
        <v>0</v>
      </c>
    </row>
    <row r="863" spans="1:24" x14ac:dyDescent="0.25">
      <c r="A863" s="25">
        <v>0</v>
      </c>
      <c r="B863" s="70" t="str">
        <f>'Daten NWR AS'!A411</f>
        <v>Schokolade</v>
      </c>
      <c r="C863" s="79" t="str">
        <f>'Daten NWR AS'!B411</f>
        <v>Schokolade-Zartbitterschokolade</v>
      </c>
      <c r="D863" s="16">
        <f>SUM('Daten NWR AS'!C411)/100*$A$863</f>
        <v>0</v>
      </c>
      <c r="E863" s="16">
        <f>SUM('Daten NWR AS'!D411)/100*$A$863</f>
        <v>0</v>
      </c>
      <c r="F863" s="16">
        <f>SUM('Daten NWR AS'!E411)/100*$A$863</f>
        <v>0</v>
      </c>
      <c r="G863" s="16">
        <f>SUM('Daten NWR AS'!F411)/100*$A$863</f>
        <v>0</v>
      </c>
      <c r="H863" s="16">
        <f>SUM('Daten NWR AS'!G411)/100*$A$863</f>
        <v>0</v>
      </c>
      <c r="I863" s="16">
        <f>SUM('Daten NWR AS'!H411)/100*$A$863</f>
        <v>0</v>
      </c>
      <c r="J863" s="16">
        <f>SUM('Daten NWR AS'!I411)/100*$A$863</f>
        <v>0</v>
      </c>
      <c r="K863" s="16">
        <f>SUM('Daten NWR AS'!J411)/100*$A$863</f>
        <v>0</v>
      </c>
      <c r="L863" s="16">
        <f>SUM('Daten NWR AS'!K411)/100*$A$863</f>
        <v>0</v>
      </c>
      <c r="M863" s="16">
        <f>SUM('Daten NWR AS'!L411)/100*$A$863</f>
        <v>0</v>
      </c>
      <c r="N863" s="16">
        <f>SUM('Daten NWR AS'!M411)/100*$A$863</f>
        <v>0</v>
      </c>
      <c r="O863" s="16">
        <f>SUM('Daten NWR AS'!N411)/100*$A$863</f>
        <v>0</v>
      </c>
      <c r="P863" s="16">
        <f>SUM('Daten NWR AS'!O411)/100*$A$863</f>
        <v>0</v>
      </c>
      <c r="Q863" s="16">
        <f>SUM('Daten NWR AS'!P411)/100*$A$863</f>
        <v>0</v>
      </c>
      <c r="R863" s="16">
        <f>SUM('Daten NWR AS'!Q411)/100*$A$863</f>
        <v>0</v>
      </c>
      <c r="S863" s="16">
        <f>SUM('Daten NWR AS'!R411)/100*$A$863</f>
        <v>0</v>
      </c>
      <c r="T863" s="16">
        <f>SUM('Daten NWR AS'!S411)/100*$A$863</f>
        <v>0</v>
      </c>
      <c r="U863" s="16">
        <f>SUM('Daten NWR AS'!T411)/100*$A$863</f>
        <v>0</v>
      </c>
      <c r="V863" s="16">
        <f>SUM('Daten NWR AS'!U411)/100*$A$863</f>
        <v>0</v>
      </c>
      <c r="W863" s="16">
        <f>SUM('Daten NWR AS'!V411)/100*$A$863</f>
        <v>0</v>
      </c>
      <c r="X863" s="16">
        <f>SUM('Daten NWR AS'!W411)/100*$A$863</f>
        <v>0</v>
      </c>
    </row>
    <row r="864" spans="1:24" x14ac:dyDescent="0.25">
      <c r="A864" s="25">
        <v>0</v>
      </c>
      <c r="B864" s="70" t="str">
        <f>'Daten NWR AS'!A412</f>
        <v>Schokolade</v>
      </c>
      <c r="C864" s="79" t="str">
        <f>'Daten NWR AS'!B412</f>
        <v>Zartbitterschokolade</v>
      </c>
      <c r="D864" s="16">
        <f>SUM('Daten NWR AS'!C412)/100*$A$864</f>
        <v>0</v>
      </c>
      <c r="E864" s="16">
        <f>SUM('Daten NWR AS'!D412)/100*$A$864</f>
        <v>0</v>
      </c>
      <c r="F864" s="16">
        <f>SUM('Daten NWR AS'!E412)/100*$A$864</f>
        <v>0</v>
      </c>
      <c r="G864" s="16">
        <f>SUM('Daten NWR AS'!F412)/100*$A$864</f>
        <v>0</v>
      </c>
      <c r="H864" s="16">
        <f>SUM('Daten NWR AS'!G412)/100*$A$864</f>
        <v>0</v>
      </c>
      <c r="I864" s="16">
        <f>SUM('Daten NWR AS'!H412)/100*$A$864</f>
        <v>0</v>
      </c>
      <c r="J864" s="16">
        <f>SUM('Daten NWR AS'!I412)/100*$A$864</f>
        <v>0</v>
      </c>
      <c r="K864" s="16">
        <f>SUM('Daten NWR AS'!J412)/100*$A$864</f>
        <v>0</v>
      </c>
      <c r="L864" s="16">
        <f>SUM('Daten NWR AS'!K412)/100*$A$864</f>
        <v>0</v>
      </c>
      <c r="M864" s="16">
        <f>SUM('Daten NWR AS'!L412)/100*$A$864</f>
        <v>0</v>
      </c>
      <c r="N864" s="16">
        <f>SUM('Daten NWR AS'!M412)/100*$A$864</f>
        <v>0</v>
      </c>
      <c r="O864" s="16">
        <f>SUM('Daten NWR AS'!N412)/100*$A$864</f>
        <v>0</v>
      </c>
      <c r="P864" s="16">
        <f>SUM('Daten NWR AS'!O412)/100*$A$864</f>
        <v>0</v>
      </c>
      <c r="Q864" s="16">
        <f>SUM('Daten NWR AS'!P412)/100*$A$864</f>
        <v>0</v>
      </c>
      <c r="R864" s="16">
        <f>SUM('Daten NWR AS'!Q412)/100*$A$864</f>
        <v>0</v>
      </c>
      <c r="S864" s="16">
        <f>SUM('Daten NWR AS'!R412)/100*$A$864</f>
        <v>0</v>
      </c>
      <c r="T864" s="16">
        <f>SUM('Daten NWR AS'!S412)/100*$A$864</f>
        <v>0</v>
      </c>
      <c r="U864" s="16">
        <f>SUM('Daten NWR AS'!T412)/100*$A$864</f>
        <v>0</v>
      </c>
      <c r="V864" s="16">
        <f>SUM('Daten NWR AS'!U412)/100*$A$864</f>
        <v>0</v>
      </c>
      <c r="W864" s="16">
        <f>SUM('Daten NWR AS'!V412)/100*$A$864</f>
        <v>0</v>
      </c>
      <c r="X864" s="16">
        <f>SUM('Daten NWR AS'!W412)/100*$A$864</f>
        <v>0</v>
      </c>
    </row>
    <row r="865" spans="1:24" x14ac:dyDescent="0.25">
      <c r="A865" s="25">
        <v>0</v>
      </c>
      <c r="B865" s="70" t="str">
        <f>'Daten NWR AS'!A413</f>
        <v>Sprossen</v>
      </c>
      <c r="C865" s="79" t="str">
        <f>'Daten NWR AS'!B413</f>
        <v>Bambussprossen frisch</v>
      </c>
      <c r="D865" s="16">
        <f>SUM('Daten NWR AS'!C413)/100*$A$865</f>
        <v>0</v>
      </c>
      <c r="E865" s="16">
        <f>SUM('Daten NWR AS'!D413)/100*$A$865</f>
        <v>0</v>
      </c>
      <c r="F865" s="16">
        <f>SUM('Daten NWR AS'!E413)/100*$A$865</f>
        <v>0</v>
      </c>
      <c r="G865" s="16">
        <f>SUM('Daten NWR AS'!F413)/100*$A$865</f>
        <v>0</v>
      </c>
      <c r="H865" s="16">
        <f>SUM('Daten NWR AS'!G413)/100*$A$865</f>
        <v>0</v>
      </c>
      <c r="I865" s="16">
        <f>SUM('Daten NWR AS'!H413)/100*$A$865</f>
        <v>0</v>
      </c>
      <c r="J865" s="16">
        <f>SUM('Daten NWR AS'!I413)/100*$A$865</f>
        <v>0</v>
      </c>
      <c r="K865" s="16">
        <f>SUM('Daten NWR AS'!J413)/100*$A$865</f>
        <v>0</v>
      </c>
      <c r="L865" s="16">
        <f>SUM('Daten NWR AS'!K413)/100*$A$865</f>
        <v>0</v>
      </c>
      <c r="M865" s="16">
        <f>SUM('Daten NWR AS'!L413)/100*$A$865</f>
        <v>0</v>
      </c>
      <c r="N865" s="16">
        <f>SUM('Daten NWR AS'!M413)/100*$A$865</f>
        <v>0</v>
      </c>
      <c r="O865" s="16">
        <f>SUM('Daten NWR AS'!N413)/100*$A$865</f>
        <v>0</v>
      </c>
      <c r="P865" s="16">
        <f>SUM('Daten NWR AS'!O413)/100*$A$865</f>
        <v>0</v>
      </c>
      <c r="Q865" s="16">
        <f>SUM('Daten NWR AS'!P413)/100*$A$865</f>
        <v>0</v>
      </c>
      <c r="R865" s="16">
        <f>SUM('Daten NWR AS'!Q413)/100*$A$865</f>
        <v>0</v>
      </c>
      <c r="S865" s="16">
        <f>SUM('Daten NWR AS'!R413)/100*$A$865</f>
        <v>0</v>
      </c>
      <c r="T865" s="16">
        <f>SUM('Daten NWR AS'!S413)/100*$A$865</f>
        <v>0</v>
      </c>
      <c r="U865" s="16">
        <f>SUM('Daten NWR AS'!T413)/100*$A$865</f>
        <v>0</v>
      </c>
      <c r="V865" s="16">
        <f>SUM('Daten NWR AS'!U413)/100*$A$865</f>
        <v>0</v>
      </c>
      <c r="W865" s="16">
        <f>SUM('Daten NWR AS'!V413)/100*$A$865</f>
        <v>0</v>
      </c>
      <c r="X865" s="16">
        <f>SUM('Daten NWR AS'!W413)/100*$A$865</f>
        <v>0</v>
      </c>
    </row>
    <row r="866" spans="1:24" x14ac:dyDescent="0.25">
      <c r="A866" s="25">
        <v>0</v>
      </c>
      <c r="B866" s="70" t="str">
        <f>'Daten NWR AS'!A414</f>
        <v>Sprossen</v>
      </c>
      <c r="C866" s="79" t="str">
        <f>'Daten NWR AS'!B414</f>
        <v>Bohnensprossen frisch</v>
      </c>
      <c r="D866" s="16">
        <f>SUM('Daten NWR AS'!C414)/100*$A$866</f>
        <v>0</v>
      </c>
      <c r="E866" s="16">
        <f>SUM('Daten NWR AS'!D414)/100*$A$866</f>
        <v>0</v>
      </c>
      <c r="F866" s="16">
        <f>SUM('Daten NWR AS'!E414)/100*$A$866</f>
        <v>0</v>
      </c>
      <c r="G866" s="16">
        <f>SUM('Daten NWR AS'!F414)/100*$A$866</f>
        <v>0</v>
      </c>
      <c r="H866" s="16">
        <f>SUM('Daten NWR AS'!G414)/100*$A$866</f>
        <v>0</v>
      </c>
      <c r="I866" s="16">
        <f>SUM('Daten NWR AS'!H414)/100*$A$866</f>
        <v>0</v>
      </c>
      <c r="J866" s="16">
        <f>SUM('Daten NWR AS'!I414)/100*$A$866</f>
        <v>0</v>
      </c>
      <c r="K866" s="16">
        <f>SUM('Daten NWR AS'!J414)/100*$A$866</f>
        <v>0</v>
      </c>
      <c r="L866" s="16">
        <f>SUM('Daten NWR AS'!K414)/100*$A$866</f>
        <v>0</v>
      </c>
      <c r="M866" s="16">
        <f>SUM('Daten NWR AS'!L414)/100*$A$866</f>
        <v>0</v>
      </c>
      <c r="N866" s="16">
        <f>SUM('Daten NWR AS'!M414)/100*$A$866</f>
        <v>0</v>
      </c>
      <c r="O866" s="16">
        <f>SUM('Daten NWR AS'!N414)/100*$A$866</f>
        <v>0</v>
      </c>
      <c r="P866" s="16">
        <f>SUM('Daten NWR AS'!O414)/100*$A$866</f>
        <v>0</v>
      </c>
      <c r="Q866" s="16">
        <f>SUM('Daten NWR AS'!P414)/100*$A$866</f>
        <v>0</v>
      </c>
      <c r="R866" s="16">
        <f>SUM('Daten NWR AS'!Q414)/100*$A$866</f>
        <v>0</v>
      </c>
      <c r="S866" s="16">
        <f>SUM('Daten NWR AS'!R414)/100*$A$866</f>
        <v>0</v>
      </c>
      <c r="T866" s="16">
        <f>SUM('Daten NWR AS'!S414)/100*$A$866</f>
        <v>0</v>
      </c>
      <c r="U866" s="16">
        <f>SUM('Daten NWR AS'!T414)/100*$A$866</f>
        <v>0</v>
      </c>
      <c r="V866" s="16">
        <f>SUM('Daten NWR AS'!U414)/100*$A$866</f>
        <v>0</v>
      </c>
      <c r="W866" s="16">
        <f>SUM('Daten NWR AS'!V414)/100*$A$866</f>
        <v>0</v>
      </c>
      <c r="X866" s="16">
        <f>SUM('Daten NWR AS'!W414)/100*$A$866</f>
        <v>0</v>
      </c>
    </row>
    <row r="867" spans="1:24" x14ac:dyDescent="0.25">
      <c r="A867" s="25">
        <v>0</v>
      </c>
      <c r="B867" s="70" t="str">
        <f>'Daten NWR AS'!A415</f>
        <v>Sprossen</v>
      </c>
      <c r="C867" s="79" t="str">
        <f>'Daten NWR AS'!B415</f>
        <v>Getreidesprossen frisch</v>
      </c>
      <c r="D867" s="16">
        <f>SUM('Daten NWR AS'!C415)/100*$A$867</f>
        <v>0</v>
      </c>
      <c r="E867" s="16">
        <f>SUM('Daten NWR AS'!D415)/100*$A$867</f>
        <v>0</v>
      </c>
      <c r="F867" s="16">
        <f>SUM('Daten NWR AS'!E415)/100*$A$867</f>
        <v>0</v>
      </c>
      <c r="G867" s="16">
        <f>SUM('Daten NWR AS'!F415)/100*$A$867</f>
        <v>0</v>
      </c>
      <c r="H867" s="16">
        <f>SUM('Daten NWR AS'!G415)/100*$A$867</f>
        <v>0</v>
      </c>
      <c r="I867" s="16">
        <f>SUM('Daten NWR AS'!H415)/100*$A$867</f>
        <v>0</v>
      </c>
      <c r="J867" s="16">
        <f>SUM('Daten NWR AS'!I415)/100*$A$867</f>
        <v>0</v>
      </c>
      <c r="K867" s="16">
        <f>SUM('Daten NWR AS'!J415)/100*$A$867</f>
        <v>0</v>
      </c>
      <c r="L867" s="16">
        <f>SUM('Daten NWR AS'!K415)/100*$A$867</f>
        <v>0</v>
      </c>
      <c r="M867" s="16">
        <f>SUM('Daten NWR AS'!L415)/100*$A$867</f>
        <v>0</v>
      </c>
      <c r="N867" s="16">
        <f>SUM('Daten NWR AS'!M415)/100*$A$867</f>
        <v>0</v>
      </c>
      <c r="O867" s="16">
        <f>SUM('Daten NWR AS'!N415)/100*$A$867</f>
        <v>0</v>
      </c>
      <c r="P867" s="16">
        <f>SUM('Daten NWR AS'!O415)/100*$A$867</f>
        <v>0</v>
      </c>
      <c r="Q867" s="16">
        <f>SUM('Daten NWR AS'!P415)/100*$A$867</f>
        <v>0</v>
      </c>
      <c r="R867" s="16">
        <f>SUM('Daten NWR AS'!Q415)/100*$A$867</f>
        <v>0</v>
      </c>
      <c r="S867" s="16">
        <f>SUM('Daten NWR AS'!R415)/100*$A$867</f>
        <v>0</v>
      </c>
      <c r="T867" s="16">
        <f>SUM('Daten NWR AS'!S415)/100*$A$867</f>
        <v>0</v>
      </c>
      <c r="U867" s="16">
        <f>SUM('Daten NWR AS'!T415)/100*$A$867</f>
        <v>0</v>
      </c>
      <c r="V867" s="16">
        <f>SUM('Daten NWR AS'!U415)/100*$A$867</f>
        <v>0</v>
      </c>
      <c r="W867" s="16">
        <f>SUM('Daten NWR AS'!V415)/100*$A$867</f>
        <v>0</v>
      </c>
      <c r="X867" s="16">
        <f>SUM('Daten NWR AS'!W415)/100*$A$867</f>
        <v>0</v>
      </c>
    </row>
    <row r="868" spans="1:24" x14ac:dyDescent="0.25">
      <c r="A868" s="25">
        <v>0</v>
      </c>
      <c r="B868" s="70" t="str">
        <f>'Daten NWR AS'!A416</f>
        <v>Sprossen</v>
      </c>
      <c r="C868" s="79" t="str">
        <f>'Daten NWR AS'!B416</f>
        <v>Luzernensprossen (Alfalfa) frisch</v>
      </c>
      <c r="D868" s="16">
        <f>SUM('Daten NWR AS'!C416)/100*$A$868</f>
        <v>0</v>
      </c>
      <c r="E868" s="16">
        <f>SUM('Daten NWR AS'!D416)/100*$A$868</f>
        <v>0</v>
      </c>
      <c r="F868" s="16">
        <f>SUM('Daten NWR AS'!E416)/100*$A$868</f>
        <v>0</v>
      </c>
      <c r="G868" s="16">
        <f>SUM('Daten NWR AS'!F416)/100*$A$868</f>
        <v>0</v>
      </c>
      <c r="H868" s="16">
        <f>SUM('Daten NWR AS'!G416)/100*$A$868</f>
        <v>0</v>
      </c>
      <c r="I868" s="16">
        <f>SUM('Daten NWR AS'!H416)/100*$A$868</f>
        <v>0</v>
      </c>
      <c r="J868" s="16">
        <f>SUM('Daten NWR AS'!I416)/100*$A$868</f>
        <v>0</v>
      </c>
      <c r="K868" s="16">
        <f>SUM('Daten NWR AS'!J416)/100*$A$868</f>
        <v>0</v>
      </c>
      <c r="L868" s="16">
        <f>SUM('Daten NWR AS'!K416)/100*$A$868</f>
        <v>0</v>
      </c>
      <c r="M868" s="16">
        <f>SUM('Daten NWR AS'!L416)/100*$A$868</f>
        <v>0</v>
      </c>
      <c r="N868" s="16">
        <f>SUM('Daten NWR AS'!M416)/100*$A$868</f>
        <v>0</v>
      </c>
      <c r="O868" s="16">
        <f>SUM('Daten NWR AS'!N416)/100*$A$868</f>
        <v>0</v>
      </c>
      <c r="P868" s="16">
        <f>SUM('Daten NWR AS'!O416)/100*$A$868</f>
        <v>0</v>
      </c>
      <c r="Q868" s="16">
        <f>SUM('Daten NWR AS'!P416)/100*$A$868</f>
        <v>0</v>
      </c>
      <c r="R868" s="16">
        <f>SUM('Daten NWR AS'!Q416)/100*$A$868</f>
        <v>0</v>
      </c>
      <c r="S868" s="16">
        <f>SUM('Daten NWR AS'!R416)/100*$A$868</f>
        <v>0</v>
      </c>
      <c r="T868" s="16">
        <f>SUM('Daten NWR AS'!S416)/100*$A$868</f>
        <v>0</v>
      </c>
      <c r="U868" s="16">
        <f>SUM('Daten NWR AS'!T416)/100*$A$868</f>
        <v>0</v>
      </c>
      <c r="V868" s="16">
        <f>SUM('Daten NWR AS'!U416)/100*$A$868</f>
        <v>0</v>
      </c>
      <c r="W868" s="16">
        <f>SUM('Daten NWR AS'!V416)/100*$A$868</f>
        <v>0</v>
      </c>
      <c r="X868" s="16">
        <f>SUM('Daten NWR AS'!W416)/100*$A$868</f>
        <v>0</v>
      </c>
    </row>
    <row r="869" spans="1:24" x14ac:dyDescent="0.25">
      <c r="A869" s="25">
        <v>0</v>
      </c>
      <c r="B869" s="70" t="str">
        <f>'Daten NWR AS'!A417</f>
        <v>Sprossen</v>
      </c>
      <c r="C869" s="79" t="str">
        <f>'Daten NWR AS'!B417</f>
        <v>Mungobohnensprossen</v>
      </c>
      <c r="D869" s="16">
        <f>SUM('Daten NWR AS'!C417)/100*$A$869</f>
        <v>0</v>
      </c>
      <c r="E869" s="16">
        <f>SUM('Daten NWR AS'!D417)/100*$A$869</f>
        <v>0</v>
      </c>
      <c r="F869" s="16">
        <f>SUM('Daten NWR AS'!E417)/100*$A$869</f>
        <v>0</v>
      </c>
      <c r="G869" s="16">
        <f>SUM('Daten NWR AS'!F417)/100*$A$869</f>
        <v>0</v>
      </c>
      <c r="H869" s="16">
        <f>SUM('Daten NWR AS'!G417)/100*$A$869</f>
        <v>0</v>
      </c>
      <c r="I869" s="16">
        <f>SUM('Daten NWR AS'!H417)/100*$A$869</f>
        <v>0</v>
      </c>
      <c r="J869" s="16">
        <f>SUM('Daten NWR AS'!I417)/100*$A$869</f>
        <v>0</v>
      </c>
      <c r="K869" s="16">
        <f>SUM('Daten NWR AS'!J417)/100*$A$869</f>
        <v>0</v>
      </c>
      <c r="L869" s="16">
        <f>SUM('Daten NWR AS'!K417)/100*$A$869</f>
        <v>0</v>
      </c>
      <c r="M869" s="16">
        <f>SUM('Daten NWR AS'!L417)/100*$A$869</f>
        <v>0</v>
      </c>
      <c r="N869" s="16">
        <f>SUM('Daten NWR AS'!M417)/100*$A$869</f>
        <v>0</v>
      </c>
      <c r="O869" s="16">
        <f>SUM('Daten NWR AS'!N417)/100*$A$869</f>
        <v>0</v>
      </c>
      <c r="P869" s="16">
        <f>SUM('Daten NWR AS'!O417)/100*$A$869</f>
        <v>0</v>
      </c>
      <c r="Q869" s="16">
        <f>SUM('Daten NWR AS'!P417)/100*$A$869</f>
        <v>0</v>
      </c>
      <c r="R869" s="16">
        <f>SUM('Daten NWR AS'!Q417)/100*$A$869</f>
        <v>0</v>
      </c>
      <c r="S869" s="16">
        <f>SUM('Daten NWR AS'!R417)/100*$A$869</f>
        <v>0</v>
      </c>
      <c r="T869" s="16">
        <f>SUM('Daten NWR AS'!S417)/100*$A$869</f>
        <v>0</v>
      </c>
      <c r="U869" s="16">
        <f>SUM('Daten NWR AS'!T417)/100*$A$869</f>
        <v>0</v>
      </c>
      <c r="V869" s="16">
        <f>SUM('Daten NWR AS'!U417)/100*$A$869</f>
        <v>0</v>
      </c>
      <c r="W869" s="16">
        <f>SUM('Daten NWR AS'!V417)/100*$A$869</f>
        <v>0</v>
      </c>
      <c r="X869" s="16">
        <f>SUM('Daten NWR AS'!W417)/100*$A$869</f>
        <v>0</v>
      </c>
    </row>
    <row r="870" spans="1:24" x14ac:dyDescent="0.25">
      <c r="A870" s="25">
        <v>0</v>
      </c>
      <c r="B870" s="70" t="str">
        <f>'Daten NWR AS'!A418</f>
        <v>Sprossen</v>
      </c>
      <c r="C870" s="79" t="str">
        <f>'Daten NWR AS'!B418</f>
        <v>Mungobohnensprossen frisch</v>
      </c>
      <c r="D870" s="16">
        <f>SUM('Daten NWR AS'!C418)/100*$A$870</f>
        <v>0</v>
      </c>
      <c r="E870" s="16">
        <f>SUM('Daten NWR AS'!D418)/100*$A$870</f>
        <v>0</v>
      </c>
      <c r="F870" s="16">
        <f>SUM('Daten NWR AS'!E418)/100*$A$870</f>
        <v>0</v>
      </c>
      <c r="G870" s="16">
        <f>SUM('Daten NWR AS'!F418)/100*$A$870</f>
        <v>0</v>
      </c>
      <c r="H870" s="16">
        <f>SUM('Daten NWR AS'!G418)/100*$A$870</f>
        <v>0</v>
      </c>
      <c r="I870" s="16">
        <f>SUM('Daten NWR AS'!H418)/100*$A$870</f>
        <v>0</v>
      </c>
      <c r="J870" s="16">
        <f>SUM('Daten NWR AS'!I418)/100*$A$870</f>
        <v>0</v>
      </c>
      <c r="K870" s="16">
        <f>SUM('Daten NWR AS'!J418)/100*$A$870</f>
        <v>0</v>
      </c>
      <c r="L870" s="16">
        <f>SUM('Daten NWR AS'!K418)/100*$A$870</f>
        <v>0</v>
      </c>
      <c r="M870" s="16">
        <f>SUM('Daten NWR AS'!L418)/100*$A$870</f>
        <v>0</v>
      </c>
      <c r="N870" s="16">
        <f>SUM('Daten NWR AS'!M418)/100*$A$870</f>
        <v>0</v>
      </c>
      <c r="O870" s="16">
        <f>SUM('Daten NWR AS'!N418)/100*$A$870</f>
        <v>0</v>
      </c>
      <c r="P870" s="16">
        <f>SUM('Daten NWR AS'!O418)/100*$A$870</f>
        <v>0</v>
      </c>
      <c r="Q870" s="16">
        <f>SUM('Daten NWR AS'!P418)/100*$A$870</f>
        <v>0</v>
      </c>
      <c r="R870" s="16">
        <f>SUM('Daten NWR AS'!Q418)/100*$A$870</f>
        <v>0</v>
      </c>
      <c r="S870" s="16">
        <f>SUM('Daten NWR AS'!R418)/100*$A$870</f>
        <v>0</v>
      </c>
      <c r="T870" s="16">
        <f>SUM('Daten NWR AS'!S418)/100*$A$870</f>
        <v>0</v>
      </c>
      <c r="U870" s="16">
        <f>SUM('Daten NWR AS'!T418)/100*$A$870</f>
        <v>0</v>
      </c>
      <c r="V870" s="16">
        <f>SUM('Daten NWR AS'!U418)/100*$A$870</f>
        <v>0</v>
      </c>
      <c r="W870" s="16">
        <f>SUM('Daten NWR AS'!V418)/100*$A$870</f>
        <v>0</v>
      </c>
      <c r="X870" s="16">
        <f>SUM('Daten NWR AS'!W418)/100*$A$870</f>
        <v>0</v>
      </c>
    </row>
    <row r="871" spans="1:24" x14ac:dyDescent="0.25">
      <c r="A871" s="25">
        <v>0</v>
      </c>
      <c r="B871" s="70" t="str">
        <f>'Daten NWR AS'!A419</f>
        <v>Sprossen</v>
      </c>
      <c r="C871" s="79" t="str">
        <f>'Daten NWR AS'!B419</f>
        <v>Mungobohnensprossen frisch</v>
      </c>
      <c r="D871" s="16">
        <f>SUM('Daten NWR AS'!C419)/100*$A$871</f>
        <v>0</v>
      </c>
      <c r="E871" s="16">
        <f>SUM('Daten NWR AS'!D419)/100*$A$871</f>
        <v>0</v>
      </c>
      <c r="F871" s="16">
        <f>SUM('Daten NWR AS'!E419)/100*$A$871</f>
        <v>0</v>
      </c>
      <c r="G871" s="16">
        <f>SUM('Daten NWR AS'!F419)/100*$A$871</f>
        <v>0</v>
      </c>
      <c r="H871" s="16">
        <f>SUM('Daten NWR AS'!G419)/100*$A$871</f>
        <v>0</v>
      </c>
      <c r="I871" s="16">
        <f>SUM('Daten NWR AS'!H419)/100*$A$871</f>
        <v>0</v>
      </c>
      <c r="J871" s="16">
        <f>SUM('Daten NWR AS'!I419)/100*$A$871</f>
        <v>0</v>
      </c>
      <c r="K871" s="16">
        <f>SUM('Daten NWR AS'!J419)/100*$A$871</f>
        <v>0</v>
      </c>
      <c r="L871" s="16">
        <f>SUM('Daten NWR AS'!K419)/100*$A$871</f>
        <v>0</v>
      </c>
      <c r="M871" s="16">
        <f>SUM('Daten NWR AS'!L419)/100*$A$871</f>
        <v>0</v>
      </c>
      <c r="N871" s="16">
        <f>SUM('Daten NWR AS'!M419)/100*$A$871</f>
        <v>0</v>
      </c>
      <c r="O871" s="16">
        <f>SUM('Daten NWR AS'!N419)/100*$A$871</f>
        <v>0</v>
      </c>
      <c r="P871" s="16">
        <f>SUM('Daten NWR AS'!O419)/100*$A$871</f>
        <v>0</v>
      </c>
      <c r="Q871" s="16">
        <f>SUM('Daten NWR AS'!P419)/100*$A$871</f>
        <v>0</v>
      </c>
      <c r="R871" s="16">
        <f>SUM('Daten NWR AS'!Q419)/100*$A$871</f>
        <v>0</v>
      </c>
      <c r="S871" s="16">
        <f>SUM('Daten NWR AS'!R419)/100*$A$871</f>
        <v>0</v>
      </c>
      <c r="T871" s="16">
        <f>SUM('Daten NWR AS'!S419)/100*$A$871</f>
        <v>0</v>
      </c>
      <c r="U871" s="16">
        <f>SUM('Daten NWR AS'!T419)/100*$A$871</f>
        <v>0</v>
      </c>
      <c r="V871" s="16">
        <f>SUM('Daten NWR AS'!U419)/100*$A$871</f>
        <v>0</v>
      </c>
      <c r="W871" s="16">
        <f>SUM('Daten NWR AS'!V419)/100*$A$871</f>
        <v>0</v>
      </c>
      <c r="X871" s="16">
        <f>SUM('Daten NWR AS'!W419)/100*$A$871</f>
        <v>0</v>
      </c>
    </row>
    <row r="872" spans="1:24" x14ac:dyDescent="0.25">
      <c r="A872" s="25">
        <v>0</v>
      </c>
      <c r="B872" s="70" t="str">
        <f>'Daten NWR AS'!A420</f>
        <v>Sprossen</v>
      </c>
      <c r="C872" s="79" t="str">
        <f>'Daten NWR AS'!B420</f>
        <v>Sojasprossen frisch</v>
      </c>
      <c r="D872" s="16">
        <f>SUM('Daten NWR AS'!C420)/100*$A$872</f>
        <v>0</v>
      </c>
      <c r="E872" s="16">
        <f>SUM('Daten NWR AS'!D420)/100*$A$872</f>
        <v>0</v>
      </c>
      <c r="F872" s="16">
        <f>SUM('Daten NWR AS'!E420)/100*$A$872</f>
        <v>0</v>
      </c>
      <c r="G872" s="16">
        <f>SUM('Daten NWR AS'!F420)/100*$A$872</f>
        <v>0</v>
      </c>
      <c r="H872" s="16">
        <f>SUM('Daten NWR AS'!G420)/100*$A$872</f>
        <v>0</v>
      </c>
      <c r="I872" s="16">
        <f>SUM('Daten NWR AS'!H420)/100*$A$872</f>
        <v>0</v>
      </c>
      <c r="J872" s="16">
        <f>SUM('Daten NWR AS'!I420)/100*$A$872</f>
        <v>0</v>
      </c>
      <c r="K872" s="16">
        <f>SUM('Daten NWR AS'!J420)/100*$A$872</f>
        <v>0</v>
      </c>
      <c r="L872" s="16">
        <f>SUM('Daten NWR AS'!K420)/100*$A$872</f>
        <v>0</v>
      </c>
      <c r="M872" s="16">
        <f>SUM('Daten NWR AS'!L420)/100*$A$872</f>
        <v>0</v>
      </c>
      <c r="N872" s="16">
        <f>SUM('Daten NWR AS'!M420)/100*$A$872</f>
        <v>0</v>
      </c>
      <c r="O872" s="16">
        <f>SUM('Daten NWR AS'!N420)/100*$A$872</f>
        <v>0</v>
      </c>
      <c r="P872" s="16">
        <f>SUM('Daten NWR AS'!O420)/100*$A$872</f>
        <v>0</v>
      </c>
      <c r="Q872" s="16">
        <f>SUM('Daten NWR AS'!P420)/100*$A$872</f>
        <v>0</v>
      </c>
      <c r="R872" s="16">
        <f>SUM('Daten NWR AS'!Q420)/100*$A$872</f>
        <v>0</v>
      </c>
      <c r="S872" s="16">
        <f>SUM('Daten NWR AS'!R420)/100*$A$872</f>
        <v>0</v>
      </c>
      <c r="T872" s="16">
        <f>SUM('Daten NWR AS'!S420)/100*$A$872</f>
        <v>0</v>
      </c>
      <c r="U872" s="16">
        <f>SUM('Daten NWR AS'!T420)/100*$A$872</f>
        <v>0</v>
      </c>
      <c r="V872" s="16">
        <f>SUM('Daten NWR AS'!U420)/100*$A$872</f>
        <v>0</v>
      </c>
      <c r="W872" s="16">
        <f>SUM('Daten NWR AS'!V420)/100*$A$872</f>
        <v>0</v>
      </c>
      <c r="X872" s="16">
        <f>SUM('Daten NWR AS'!W420)/100*$A$872</f>
        <v>0</v>
      </c>
    </row>
    <row r="873" spans="1:24" x14ac:dyDescent="0.25">
      <c r="A873" s="1">
        <v>0</v>
      </c>
      <c r="B873" s="66">
        <f>'Daten NWR AS'!A421</f>
        <v>0</v>
      </c>
      <c r="C873" s="49">
        <f>'Daten NWR AS'!B421</f>
        <v>0</v>
      </c>
      <c r="D873" s="16">
        <f>SUM('Daten NWR AS'!C421)/100*$A$87</f>
        <v>0</v>
      </c>
    </row>
    <row r="874" spans="1:24" x14ac:dyDescent="0.25">
      <c r="A874" s="1">
        <v>0</v>
      </c>
      <c r="B874" s="66">
        <f>'Daten NWR AS'!A422</f>
        <v>0</v>
      </c>
      <c r="C874" s="49">
        <f>'Daten NWR AS'!B422</f>
        <v>0</v>
      </c>
      <c r="D874" s="16">
        <f>SUM('Daten NWR AS'!C421)/100*A874</f>
        <v>0</v>
      </c>
    </row>
    <row r="875" spans="1:24" x14ac:dyDescent="0.25">
      <c r="A875" s="1">
        <v>0</v>
      </c>
      <c r="B875" s="66">
        <f>'Daten NWR AS'!A423</f>
        <v>0</v>
      </c>
      <c r="C875" s="49">
        <f>'Daten NWR AS'!B423</f>
        <v>0</v>
      </c>
      <c r="D875" s="16">
        <f>SUM('Daten NWR AS'!C422)/100*A875</f>
        <v>0</v>
      </c>
    </row>
    <row r="876" spans="1:24" x14ac:dyDescent="0.25">
      <c r="A876" s="1">
        <v>0</v>
      </c>
      <c r="B876" s="66">
        <f>'Daten NWR AS'!A424</f>
        <v>0</v>
      </c>
      <c r="C876" s="49">
        <f>'Daten NWR AS'!B424</f>
        <v>0</v>
      </c>
      <c r="D876" s="16">
        <f>SUM('Daten NWR AS'!C423)/100*A876</f>
        <v>0</v>
      </c>
    </row>
    <row r="877" spans="1:24" x14ac:dyDescent="0.25">
      <c r="A877" s="1">
        <v>0</v>
      </c>
      <c r="B877" s="66">
        <f>'Daten NWR AS'!A425</f>
        <v>0</v>
      </c>
      <c r="C877" s="49">
        <f>'Daten NWR AS'!B425</f>
        <v>0</v>
      </c>
      <c r="D877" s="16">
        <f>SUM('Daten NWR AS'!C424)/100*A877</f>
        <v>0</v>
      </c>
    </row>
    <row r="878" spans="1:24" x14ac:dyDescent="0.25">
      <c r="A878" s="1">
        <v>0</v>
      </c>
      <c r="B878" s="66">
        <f>'Daten NWR AS'!A426</f>
        <v>0</v>
      </c>
      <c r="C878" s="49">
        <f>'Daten NWR AS'!B426</f>
        <v>0</v>
      </c>
      <c r="D878" s="16">
        <f>SUM('Daten NWR AS'!C425)/100*A878</f>
        <v>0</v>
      </c>
    </row>
    <row r="879" spans="1:24" x14ac:dyDescent="0.25">
      <c r="A879" s="1">
        <v>0</v>
      </c>
      <c r="B879" s="66">
        <f>'Daten NWR AS'!A427</f>
        <v>0</v>
      </c>
      <c r="C879" s="49">
        <f>'Daten NWR AS'!B427</f>
        <v>0</v>
      </c>
      <c r="D879" s="16">
        <f>SUM('Daten NWR AS'!C426)/100*A879</f>
        <v>0</v>
      </c>
    </row>
    <row r="880" spans="1:24" x14ac:dyDescent="0.25">
      <c r="A880" s="1">
        <v>0</v>
      </c>
      <c r="B880" s="66">
        <f>'Daten NWR AS'!A428</f>
        <v>0</v>
      </c>
      <c r="C880" s="49">
        <f>'Daten NWR AS'!B428</f>
        <v>0</v>
      </c>
      <c r="D880" s="16">
        <f>SUM('Daten NWR AS'!C427)/100*A880</f>
        <v>0</v>
      </c>
    </row>
    <row r="881" spans="1:4" x14ac:dyDescent="0.25">
      <c r="A881" s="1">
        <v>0</v>
      </c>
      <c r="B881" s="66">
        <f>'Daten NWR AS'!A429</f>
        <v>0</v>
      </c>
      <c r="C881" s="49">
        <f>'Daten NWR AS'!B429</f>
        <v>0</v>
      </c>
      <c r="D881" s="16">
        <f>SUM('Daten NWR AS'!C428)/100*A881</f>
        <v>0</v>
      </c>
    </row>
    <row r="882" spans="1:4" x14ac:dyDescent="0.25">
      <c r="A882" s="1">
        <v>0</v>
      </c>
      <c r="B882" s="66">
        <f>'Daten NWR AS'!A430</f>
        <v>0</v>
      </c>
      <c r="C882" s="49">
        <f>'Daten NWR AS'!B430</f>
        <v>0</v>
      </c>
      <c r="D882" s="16">
        <f>SUM('Daten NWR AS'!C429)/100*A882</f>
        <v>0</v>
      </c>
    </row>
    <row r="883" spans="1:4" x14ac:dyDescent="0.25">
      <c r="A883" s="1">
        <v>0</v>
      </c>
      <c r="B883" s="66">
        <f>'Daten NWR AS'!A431</f>
        <v>0</v>
      </c>
      <c r="C883" s="49">
        <f>'Daten NWR AS'!B431</f>
        <v>0</v>
      </c>
      <c r="D883" s="16">
        <f>SUM('Daten NWR AS'!C430)/100*A883</f>
        <v>0</v>
      </c>
    </row>
    <row r="884" spans="1:4" x14ac:dyDescent="0.25">
      <c r="A884" s="1">
        <v>0</v>
      </c>
      <c r="B884" s="66">
        <f>'Daten NWR AS'!A432</f>
        <v>0</v>
      </c>
      <c r="C884" s="49">
        <f>'Daten NWR AS'!B432</f>
        <v>0</v>
      </c>
      <c r="D884" s="16">
        <f>SUM('Daten NWR AS'!C431)/100*A884</f>
        <v>0</v>
      </c>
    </row>
    <row r="885" spans="1:4" x14ac:dyDescent="0.25">
      <c r="A885" s="1">
        <v>0</v>
      </c>
      <c r="B885" s="66">
        <f>'Daten NWR AS'!A433</f>
        <v>0</v>
      </c>
      <c r="C885" s="49">
        <f>'Daten NWR AS'!B433</f>
        <v>0</v>
      </c>
      <c r="D885" s="16">
        <f>SUM('Daten NWR AS'!C432)/100*A885</f>
        <v>0</v>
      </c>
    </row>
    <row r="886" spans="1:4" x14ac:dyDescent="0.25">
      <c r="A886" s="1">
        <v>0</v>
      </c>
      <c r="B886" s="66">
        <f>'Daten NWR AS'!A434</f>
        <v>0</v>
      </c>
      <c r="C886" s="49">
        <f>'Daten NWR AS'!B434</f>
        <v>0</v>
      </c>
      <c r="D886" s="16">
        <f>SUM('Daten NWR AS'!C433)/100*A886</f>
        <v>0</v>
      </c>
    </row>
    <row r="887" spans="1:4" x14ac:dyDescent="0.25">
      <c r="A887" s="1">
        <v>0</v>
      </c>
      <c r="B887" s="66">
        <f>'Daten NWR AS'!A435</f>
        <v>0</v>
      </c>
      <c r="C887" s="49">
        <f>'Daten NWR AS'!B435</f>
        <v>0</v>
      </c>
      <c r="D887" s="16">
        <f>SUM('Daten NWR AS'!C434)/100*A887</f>
        <v>0</v>
      </c>
    </row>
    <row r="888" spans="1:4" x14ac:dyDescent="0.25">
      <c r="A888" s="1">
        <v>0</v>
      </c>
      <c r="B888" s="66">
        <f>'Daten NWR AS'!A436</f>
        <v>0</v>
      </c>
      <c r="C888" s="49">
        <f>'Daten NWR AS'!B436</f>
        <v>0</v>
      </c>
      <c r="D888" s="16">
        <f>SUM('Daten NWR AS'!C435)/100*A888</f>
        <v>0</v>
      </c>
    </row>
    <row r="889" spans="1:4" x14ac:dyDescent="0.25">
      <c r="A889" s="1">
        <v>0</v>
      </c>
      <c r="B889" s="66">
        <f>'Daten NWR AS'!A437</f>
        <v>0</v>
      </c>
      <c r="C889" s="49">
        <f>'Daten NWR AS'!B437</f>
        <v>0</v>
      </c>
      <c r="D889" s="16">
        <f>SUM('Daten NWR AS'!C436)/100*A889</f>
        <v>0</v>
      </c>
    </row>
    <row r="890" spans="1:4" x14ac:dyDescent="0.25">
      <c r="A890" s="1">
        <v>0</v>
      </c>
      <c r="B890" s="66">
        <f>'Daten NWR AS'!A438</f>
        <v>0</v>
      </c>
      <c r="C890" s="49">
        <f>'Daten NWR AS'!B438</f>
        <v>0</v>
      </c>
      <c r="D890" s="16">
        <f>SUM('Daten NWR AS'!C437)/100*A890</f>
        <v>0</v>
      </c>
    </row>
    <row r="891" spans="1:4" x14ac:dyDescent="0.25">
      <c r="A891" s="1">
        <v>0</v>
      </c>
      <c r="B891" s="66">
        <f>'Daten NWR AS'!A439</f>
        <v>0</v>
      </c>
      <c r="C891" s="49">
        <f>'Daten NWR AS'!B439</f>
        <v>0</v>
      </c>
      <c r="D891" s="16">
        <f>SUM('Daten NWR AS'!C438)/100*A891</f>
        <v>0</v>
      </c>
    </row>
    <row r="892" spans="1:4" x14ac:dyDescent="0.25">
      <c r="A892" s="1">
        <v>0</v>
      </c>
      <c r="B892" s="66">
        <f>'Daten NWR AS'!A440</f>
        <v>0</v>
      </c>
      <c r="C892" s="49">
        <f>'Daten NWR AS'!B440</f>
        <v>0</v>
      </c>
      <c r="D892" s="16">
        <f>SUM('Daten NWR AS'!C439)/100*A892</f>
        <v>0</v>
      </c>
    </row>
    <row r="893" spans="1:4" x14ac:dyDescent="0.25">
      <c r="A893" s="1">
        <v>0</v>
      </c>
      <c r="B893" s="66">
        <f>'Daten NWR AS'!A441</f>
        <v>0</v>
      </c>
      <c r="C893" s="49">
        <f>'Daten NWR AS'!B441</f>
        <v>0</v>
      </c>
      <c r="D893" s="16">
        <f>SUM('Daten NWR AS'!C440)/100*A893</f>
        <v>0</v>
      </c>
    </row>
    <row r="894" spans="1:4" x14ac:dyDescent="0.25">
      <c r="A894" s="1">
        <v>0</v>
      </c>
      <c r="B894" s="66">
        <f>'Daten NWR AS'!A442</f>
        <v>0</v>
      </c>
      <c r="C894" s="49">
        <f>'Daten NWR AS'!B442</f>
        <v>0</v>
      </c>
      <c r="D894" s="16">
        <f>SUM('Daten NWR AS'!C441)/100*A894</f>
        <v>0</v>
      </c>
    </row>
    <row r="895" spans="1:4" x14ac:dyDescent="0.25">
      <c r="A895" s="1">
        <v>0</v>
      </c>
      <c r="B895" s="66">
        <f>'Daten NWR AS'!A443</f>
        <v>0</v>
      </c>
      <c r="C895" s="49">
        <f>'Daten NWR AS'!B443</f>
        <v>0</v>
      </c>
      <c r="D895" s="16">
        <f>SUM('Daten NWR AS'!C442)/100*A895</f>
        <v>0</v>
      </c>
    </row>
    <row r="896" spans="1:4" x14ac:dyDescent="0.25">
      <c r="A896" s="1">
        <v>0</v>
      </c>
      <c r="B896" s="66">
        <f>'Daten NWR AS'!A444</f>
        <v>0</v>
      </c>
      <c r="C896" s="49">
        <f>'Daten NWR AS'!B444</f>
        <v>0</v>
      </c>
      <c r="D896" s="16">
        <f>SUM('Daten NWR AS'!C443)/100*A896</f>
        <v>0</v>
      </c>
    </row>
    <row r="897" spans="1:4" x14ac:dyDescent="0.25">
      <c r="A897" s="1">
        <v>0</v>
      </c>
      <c r="B897" s="66">
        <f>'Daten NWR AS'!A445</f>
        <v>0</v>
      </c>
      <c r="C897" s="49">
        <f>'Daten NWR AS'!B445</f>
        <v>0</v>
      </c>
      <c r="D897" s="16">
        <f>SUM('Daten NWR AS'!C444)/100*A897</f>
        <v>0</v>
      </c>
    </row>
    <row r="898" spans="1:4" x14ac:dyDescent="0.25">
      <c r="A898" s="1">
        <v>0</v>
      </c>
      <c r="B898" s="66">
        <f>'Daten NWR AS'!A446</f>
        <v>0</v>
      </c>
      <c r="C898" s="49">
        <f>'Daten NWR AS'!B446</f>
        <v>0</v>
      </c>
      <c r="D898" s="16">
        <f>SUM('Daten NWR AS'!C445)/100*A898</f>
        <v>0</v>
      </c>
    </row>
    <row r="899" spans="1:4" x14ac:dyDescent="0.25">
      <c r="A899" s="1">
        <v>0</v>
      </c>
      <c r="B899" s="66">
        <f>'Daten NWR AS'!A447</f>
        <v>0</v>
      </c>
      <c r="C899" s="49">
        <f>'Daten NWR AS'!B447</f>
        <v>0</v>
      </c>
      <c r="D899" s="16">
        <f>SUM('Daten NWR AS'!C446)/100*A899</f>
        <v>0</v>
      </c>
    </row>
    <row r="900" spans="1:4" x14ac:dyDescent="0.25">
      <c r="A900" s="1">
        <v>0</v>
      </c>
      <c r="B900" s="66">
        <f>'Daten NWR AS'!A448</f>
        <v>0</v>
      </c>
      <c r="C900" s="49">
        <f>'Daten NWR AS'!B448</f>
        <v>0</v>
      </c>
      <c r="D900" s="16">
        <f>SUM('Daten NWR AS'!C447)/100*A900</f>
        <v>0</v>
      </c>
    </row>
    <row r="901" spans="1:4" x14ac:dyDescent="0.25">
      <c r="A901" s="1">
        <v>0</v>
      </c>
      <c r="B901" s="66">
        <f>'Daten NWR AS'!A449</f>
        <v>0</v>
      </c>
      <c r="C901" s="49">
        <f>'Daten NWR AS'!B449</f>
        <v>0</v>
      </c>
      <c r="D901" s="16">
        <f>SUM('Daten NWR AS'!C448)/100*A901</f>
        <v>0</v>
      </c>
    </row>
    <row r="902" spans="1:4" x14ac:dyDescent="0.25">
      <c r="A902" s="1">
        <v>0</v>
      </c>
      <c r="B902" s="66">
        <f>'Daten NWR AS'!A450</f>
        <v>0</v>
      </c>
      <c r="C902" s="49">
        <f>'Daten NWR AS'!B450</f>
        <v>0</v>
      </c>
      <c r="D902" s="16">
        <f>SUM('Daten NWR AS'!C449)/100*A902</f>
        <v>0</v>
      </c>
    </row>
    <row r="903" spans="1:4" x14ac:dyDescent="0.25">
      <c r="A903" s="1">
        <v>0</v>
      </c>
      <c r="B903" s="66">
        <f>'Daten NWR AS'!A451</f>
        <v>0</v>
      </c>
      <c r="C903" s="49">
        <f>'Daten NWR AS'!B451</f>
        <v>0</v>
      </c>
      <c r="D903" s="16">
        <f>SUM('Daten NWR AS'!C450)/100*A903</f>
        <v>0</v>
      </c>
    </row>
    <row r="904" spans="1:4" x14ac:dyDescent="0.25">
      <c r="A904" s="1">
        <v>0</v>
      </c>
      <c r="B904" s="66">
        <f>'Daten NWR AS'!A452</f>
        <v>0</v>
      </c>
      <c r="C904" s="49">
        <f>'Daten NWR AS'!B452</f>
        <v>0</v>
      </c>
      <c r="D904" s="16">
        <f>SUM('Daten NWR AS'!C451)/100*A904</f>
        <v>0</v>
      </c>
    </row>
    <row r="905" spans="1:4" x14ac:dyDescent="0.25">
      <c r="A905" s="1">
        <v>0</v>
      </c>
      <c r="B905" s="66">
        <f>'Daten NWR AS'!A453</f>
        <v>0</v>
      </c>
      <c r="C905" s="49">
        <f>'Daten NWR AS'!B453</f>
        <v>0</v>
      </c>
      <c r="D905" s="16">
        <f>SUM('Daten NWR AS'!C452)/100*A905</f>
        <v>0</v>
      </c>
    </row>
    <row r="906" spans="1:4" x14ac:dyDescent="0.25">
      <c r="A906" s="1">
        <v>0</v>
      </c>
      <c r="B906" s="66">
        <f>'Daten NWR AS'!A454</f>
        <v>0</v>
      </c>
      <c r="C906" s="49">
        <f>'Daten NWR AS'!B454</f>
        <v>0</v>
      </c>
      <c r="D906" s="16">
        <f>SUM('Daten NWR AS'!C453)/100*A906</f>
        <v>0</v>
      </c>
    </row>
    <row r="907" spans="1:4" x14ac:dyDescent="0.25">
      <c r="A907" s="1">
        <v>0</v>
      </c>
      <c r="B907" s="66">
        <f>'Daten NWR AS'!A455</f>
        <v>0</v>
      </c>
      <c r="C907" s="49">
        <f>'Daten NWR AS'!B455</f>
        <v>0</v>
      </c>
      <c r="D907" s="16">
        <f>SUM('Daten NWR AS'!C454)/100*A907</f>
        <v>0</v>
      </c>
    </row>
    <row r="908" spans="1:4" x14ac:dyDescent="0.25">
      <c r="A908" s="1">
        <v>0</v>
      </c>
      <c r="B908" s="66">
        <f>'Daten NWR AS'!A456</f>
        <v>0</v>
      </c>
      <c r="C908" s="49">
        <f>'Daten NWR AS'!B456</f>
        <v>0</v>
      </c>
      <c r="D908" s="16">
        <f>SUM('Daten NWR AS'!C455)/100*A908</f>
        <v>0</v>
      </c>
    </row>
    <row r="909" spans="1:4" x14ac:dyDescent="0.25">
      <c r="A909" s="1">
        <v>0</v>
      </c>
      <c r="B909" s="66">
        <f>'Daten NWR AS'!A457</f>
        <v>0</v>
      </c>
      <c r="C909" s="49">
        <f>'Daten NWR AS'!B457</f>
        <v>0</v>
      </c>
      <c r="D909" s="16">
        <f>SUM('Daten NWR AS'!C456)/100*A909</f>
        <v>0</v>
      </c>
    </row>
    <row r="910" spans="1:4" x14ac:dyDescent="0.25">
      <c r="A910" s="1">
        <v>0</v>
      </c>
      <c r="B910" s="66">
        <f>'Daten NWR AS'!A458</f>
        <v>0</v>
      </c>
      <c r="C910" s="49">
        <f>'Daten NWR AS'!B458</f>
        <v>0</v>
      </c>
      <c r="D910" s="16">
        <f>SUM('Daten NWR AS'!C457)/100*A910</f>
        <v>0</v>
      </c>
    </row>
    <row r="911" spans="1:4" x14ac:dyDescent="0.25">
      <c r="A911" s="1">
        <v>0</v>
      </c>
      <c r="B911" s="66">
        <f>'Daten NWR AS'!A459</f>
        <v>0</v>
      </c>
      <c r="C911" s="49">
        <f>'Daten NWR AS'!B459</f>
        <v>0</v>
      </c>
      <c r="D911" s="16">
        <f>SUM('Daten NWR AS'!C458)/100*A911</f>
        <v>0</v>
      </c>
    </row>
    <row r="912" spans="1:4" x14ac:dyDescent="0.25">
      <c r="A912" s="1">
        <v>0</v>
      </c>
      <c r="B912" s="66">
        <f>'Daten NWR AS'!A460</f>
        <v>0</v>
      </c>
      <c r="C912" s="49">
        <f>'Daten NWR AS'!B460</f>
        <v>0</v>
      </c>
      <c r="D912" s="16">
        <f>SUM('Daten NWR AS'!C459)/100*A912</f>
        <v>0</v>
      </c>
    </row>
    <row r="913" spans="1:4" x14ac:dyDescent="0.25">
      <c r="A913" s="1">
        <v>0</v>
      </c>
      <c r="B913" s="66">
        <f>'Daten NWR AS'!A461</f>
        <v>0</v>
      </c>
      <c r="C913" s="49">
        <f>'Daten NWR AS'!B461</f>
        <v>0</v>
      </c>
      <c r="D913" s="16">
        <f>SUM('Daten NWR AS'!C460)/100*A913</f>
        <v>0</v>
      </c>
    </row>
    <row r="914" spans="1:4" x14ac:dyDescent="0.25">
      <c r="A914" s="1">
        <v>0</v>
      </c>
      <c r="B914" s="66">
        <f>'Daten NWR AS'!A462</f>
        <v>0</v>
      </c>
      <c r="C914" s="49">
        <f>'Daten NWR AS'!B462</f>
        <v>0</v>
      </c>
      <c r="D914" s="16">
        <f>SUM('Daten NWR AS'!C461)/100*A914</f>
        <v>0</v>
      </c>
    </row>
  </sheetData>
  <mergeCells count="11">
    <mergeCell ref="A1:C1"/>
    <mergeCell ref="A456:A457"/>
    <mergeCell ref="B456:B457"/>
    <mergeCell ref="C456:C457"/>
    <mergeCell ref="P36:Q36"/>
    <mergeCell ref="A37:A38"/>
    <mergeCell ref="B37:B38"/>
    <mergeCell ref="C37:C38"/>
    <mergeCell ref="C60:C61"/>
    <mergeCell ref="B60:B61"/>
    <mergeCell ref="A60:A61"/>
  </mergeCells>
  <dataValidations count="2">
    <dataValidation type="list" allowBlank="1" showInputMessage="1" showErrorMessage="1" sqref="A11:A14 D3:G3 D1:E1" xr:uid="{00000000-0002-0000-0000-000000000000}">
      <formula1>$A$11:$A$14</formula1>
    </dataValidation>
    <dataValidation type="list" allowBlank="1" showInputMessage="1" showErrorMessage="1" sqref="B5" xr:uid="{00000000-0002-0000-0000-000001000000}">
      <formula1>$D$3:$M$3</formula1>
    </dataValidation>
  </dataValidations>
  <hyperlinks>
    <hyperlink ref="A34" location="Resultate!A453" display="Gehe zu Tabelle NWR" xr:uid="{00000000-0004-0000-0000-000000000000}"/>
    <hyperlink ref="A454" location="Resultate!A1" display="Go Home" xr:uid="{00000000-0004-0000-0000-000001000000}"/>
  </hyperlinks>
  <pageMargins left="0.7" right="0.7" top="0.78740157499999996" bottom="0.78740157499999996" header="0.3" footer="0.3"/>
  <pageSetup paperSize="9" scale="7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9"/>
  <dimension ref="A2:TH307"/>
  <sheetViews>
    <sheetView zoomScale="114" zoomScaleNormal="114" workbookViewId="0">
      <selection activeCell="C29" sqref="C29:C30"/>
    </sheetView>
  </sheetViews>
  <sheetFormatPr baseColWidth="10" defaultRowHeight="15" x14ac:dyDescent="0.25"/>
  <cols>
    <col min="1" max="1" width="25.7109375" customWidth="1"/>
    <col min="2" max="2" width="22.42578125" customWidth="1"/>
    <col min="8" max="8" width="22.85546875" customWidth="1"/>
    <col min="10" max="10" width="22.7109375" customWidth="1"/>
    <col min="18" max="18" width="45" customWidth="1"/>
    <col min="27" max="27" width="16" customWidth="1"/>
    <col min="41" max="41" width="13.42578125" customWidth="1"/>
    <col min="45" max="45" width="27.28515625" customWidth="1"/>
    <col min="49" max="49" width="22.42578125" customWidth="1"/>
    <col min="65" max="65" width="21.42578125" customWidth="1"/>
    <col min="67" max="67" width="24.85546875" customWidth="1"/>
    <col min="73" max="73" width="46.42578125" customWidth="1"/>
    <col min="74" max="74" width="34.140625" customWidth="1"/>
    <col min="77" max="77" width="26.42578125" customWidth="1"/>
    <col min="78" max="78" width="38.85546875" customWidth="1"/>
    <col min="84" max="84" width="50.42578125" customWidth="1"/>
    <col min="104" max="104" width="21" customWidth="1"/>
    <col min="107" max="107" width="21" customWidth="1"/>
    <col min="109" max="109" width="7.85546875" customWidth="1"/>
    <col min="124" max="124" width="32.28515625" customWidth="1"/>
    <col min="126" max="126" width="23.42578125" customWidth="1"/>
    <col min="130" max="130" width="33.42578125" customWidth="1"/>
    <col min="135" max="135" width="16.85546875" customWidth="1"/>
    <col min="138" max="138" width="34.28515625" customWidth="1"/>
    <col min="140" max="140" width="17.140625" customWidth="1"/>
    <col min="141" max="141" width="16.42578125" customWidth="1"/>
    <col min="142" max="142" width="24" customWidth="1"/>
    <col min="144" max="144" width="31.140625" customWidth="1"/>
    <col min="145" max="145" width="13" customWidth="1"/>
    <col min="153" max="153" width="21.42578125" customWidth="1"/>
    <col min="155" max="155" width="15" customWidth="1"/>
    <col min="157" max="157" width="17.42578125" customWidth="1"/>
    <col min="158" max="158" width="35.85546875" customWidth="1"/>
    <col min="159" max="159" width="14.28515625" customWidth="1"/>
    <col min="161" max="161" width="14.140625" customWidth="1"/>
    <col min="165" max="165" width="12.42578125" customWidth="1"/>
    <col min="174" max="174" width="33.85546875" customWidth="1"/>
    <col min="220" max="220" width="24.42578125" customWidth="1"/>
  </cols>
  <sheetData>
    <row r="2" spans="2:528" ht="15" customHeight="1" x14ac:dyDescent="0.25">
      <c r="B2" s="64"/>
    </row>
    <row r="3" spans="2:528" x14ac:dyDescent="0.25">
      <c r="BX3" s="2"/>
      <c r="TF3" s="63"/>
      <c r="TH3" s="63"/>
    </row>
    <row r="5" spans="2:528" x14ac:dyDescent="0.25">
      <c r="AQ5" s="63"/>
      <c r="AS5" s="63"/>
      <c r="AU5" s="63"/>
      <c r="AW5" s="63"/>
      <c r="AY5" s="63"/>
      <c r="BA5" s="63"/>
      <c r="BC5" s="63"/>
      <c r="BE5" s="63"/>
      <c r="BG5" s="63"/>
      <c r="BI5" s="63"/>
      <c r="BK5" s="63"/>
      <c r="BM5" s="63"/>
      <c r="BO5" s="63"/>
      <c r="BQ5" s="63"/>
      <c r="BS5" s="63"/>
      <c r="BU5" s="63"/>
      <c r="BW5" s="63"/>
      <c r="BY5" s="63"/>
      <c r="CA5" s="63"/>
      <c r="CC5" s="63"/>
      <c r="CE5" s="63"/>
      <c r="CG5" s="63"/>
      <c r="CI5" s="63"/>
      <c r="CK5" s="63"/>
      <c r="CM5" s="63"/>
      <c r="CO5" s="63"/>
      <c r="CQ5" s="63"/>
      <c r="CS5" s="63"/>
      <c r="CU5" s="63"/>
      <c r="CW5" s="63"/>
      <c r="CY5" s="63"/>
      <c r="DA5" s="63"/>
      <c r="DC5" s="63"/>
      <c r="DE5" s="63"/>
      <c r="DG5" s="63"/>
      <c r="DI5" s="63"/>
      <c r="DK5" s="63"/>
      <c r="DM5" s="63"/>
      <c r="DO5" s="63"/>
      <c r="DQ5" s="63"/>
      <c r="DS5" s="63"/>
      <c r="DU5" s="63"/>
      <c r="DW5" s="63"/>
      <c r="DY5" s="63"/>
      <c r="EA5" s="63"/>
      <c r="EC5" s="63"/>
      <c r="EE5" s="63"/>
      <c r="EG5" s="63"/>
      <c r="EI5" s="63"/>
      <c r="EK5" s="63"/>
      <c r="EM5" s="63"/>
      <c r="EO5" s="63"/>
      <c r="EQ5" s="63"/>
      <c r="ES5" s="63"/>
      <c r="EU5" s="63"/>
      <c r="EW5" s="63"/>
      <c r="EY5" s="63"/>
      <c r="FA5" s="63"/>
      <c r="FC5" s="63"/>
      <c r="FE5" s="63"/>
      <c r="FG5" s="63"/>
      <c r="FI5" s="63"/>
      <c r="FK5" s="63"/>
      <c r="FM5" s="63"/>
      <c r="FO5" s="63"/>
      <c r="FQ5" s="63"/>
      <c r="FS5" s="63"/>
      <c r="FU5" s="63"/>
      <c r="FW5" s="63"/>
      <c r="FY5" s="63"/>
      <c r="GA5" s="63"/>
      <c r="GC5" s="63"/>
      <c r="GE5" s="63"/>
      <c r="GG5" s="63"/>
      <c r="GI5" s="63"/>
      <c r="GK5" s="63"/>
      <c r="GM5" s="63"/>
      <c r="GO5" s="63"/>
      <c r="GQ5" s="63"/>
      <c r="GS5" s="63"/>
      <c r="GU5" s="63"/>
      <c r="GW5" s="63"/>
      <c r="GY5" s="63"/>
      <c r="HA5" s="63"/>
      <c r="HC5" s="63"/>
      <c r="HE5" s="63"/>
      <c r="HG5" s="63"/>
      <c r="HI5" s="63"/>
      <c r="HK5" s="63"/>
      <c r="HM5" s="63"/>
      <c r="HO5" s="63"/>
      <c r="HQ5" s="63"/>
      <c r="HS5" s="63"/>
      <c r="HU5" s="63"/>
      <c r="HW5" s="63"/>
      <c r="HY5" s="63"/>
      <c r="IA5" s="63"/>
      <c r="IC5" s="63"/>
      <c r="IE5" s="63"/>
      <c r="IG5" s="63"/>
      <c r="II5" s="63"/>
      <c r="IK5" s="63"/>
      <c r="IM5" s="63"/>
      <c r="IO5" s="63"/>
      <c r="IQ5" s="63"/>
      <c r="IS5" s="63"/>
      <c r="IU5" s="63"/>
      <c r="IW5" s="63"/>
      <c r="IY5" s="63"/>
      <c r="JA5" s="63"/>
      <c r="JC5" s="63"/>
      <c r="JE5" s="63"/>
      <c r="JG5" s="63"/>
      <c r="JI5" s="63"/>
      <c r="JK5" s="63"/>
      <c r="JM5" s="63"/>
      <c r="JO5" s="63"/>
      <c r="JQ5" s="63"/>
      <c r="JS5" s="63"/>
      <c r="JU5" s="63"/>
      <c r="JW5" s="63"/>
      <c r="JY5" s="63"/>
      <c r="KA5" s="63"/>
      <c r="KC5" s="63"/>
      <c r="KE5" s="63"/>
      <c r="KG5" s="63"/>
      <c r="KI5" s="63"/>
      <c r="KK5" s="63"/>
      <c r="KM5" s="63"/>
      <c r="KO5" s="63"/>
      <c r="KQ5" s="63"/>
      <c r="KS5" s="63"/>
      <c r="KU5" s="63"/>
      <c r="KW5" s="63"/>
      <c r="KY5" s="63"/>
      <c r="LA5" s="63"/>
      <c r="LC5" s="63"/>
      <c r="LE5" s="63"/>
      <c r="LG5" s="63"/>
      <c r="LI5" s="63"/>
      <c r="LK5" s="63"/>
      <c r="LM5" s="63"/>
      <c r="LO5" s="63"/>
      <c r="LQ5" s="63"/>
      <c r="LS5" s="63"/>
      <c r="LU5" s="63"/>
      <c r="LW5" s="63"/>
      <c r="LY5" s="63"/>
      <c r="MA5" s="63"/>
      <c r="MC5" s="63"/>
      <c r="ME5" s="63"/>
      <c r="MG5" s="63"/>
      <c r="MI5" s="63"/>
      <c r="MK5" s="63"/>
      <c r="MM5" s="63"/>
      <c r="MO5" s="63"/>
      <c r="MQ5" s="63"/>
      <c r="MS5" s="63"/>
      <c r="MU5" s="63"/>
      <c r="MW5" s="63"/>
      <c r="MY5" s="63"/>
      <c r="NA5" s="63"/>
      <c r="NC5" s="63"/>
      <c r="NE5" s="63"/>
      <c r="NG5" s="63"/>
      <c r="NI5" s="63"/>
      <c r="NK5" s="63"/>
      <c r="NM5" s="63"/>
      <c r="NO5" s="63"/>
      <c r="NQ5" s="63"/>
      <c r="NS5" s="63"/>
      <c r="NU5" s="63"/>
      <c r="NW5" s="63"/>
      <c r="NY5" s="63"/>
      <c r="OA5" s="63"/>
      <c r="OC5" s="63"/>
      <c r="OE5" s="63"/>
      <c r="OG5" s="63"/>
      <c r="OI5" s="63"/>
      <c r="OK5" s="63"/>
      <c r="OM5" s="63"/>
      <c r="OO5" s="63"/>
      <c r="OQ5" s="63"/>
      <c r="OS5" s="63"/>
      <c r="OU5" s="63"/>
      <c r="OW5" s="63"/>
      <c r="OY5" s="63"/>
      <c r="PA5" s="63"/>
      <c r="PC5" s="63"/>
      <c r="PE5" s="63"/>
      <c r="PG5" s="63"/>
      <c r="PI5" s="63"/>
      <c r="PK5" s="63"/>
      <c r="PM5" s="63"/>
      <c r="PO5" s="63"/>
      <c r="PQ5" s="63"/>
      <c r="PS5" s="63"/>
      <c r="PU5" s="63"/>
      <c r="PW5" s="63"/>
      <c r="PY5" s="63"/>
      <c r="QA5" s="63"/>
      <c r="QC5" s="63"/>
      <c r="QE5" s="63"/>
      <c r="QG5" s="63"/>
      <c r="QI5" s="63"/>
      <c r="QK5" s="63"/>
      <c r="QM5" s="63"/>
      <c r="QO5" s="63"/>
      <c r="QQ5" s="63"/>
      <c r="QS5" s="63"/>
      <c r="QU5" s="63"/>
      <c r="QW5" s="63"/>
      <c r="QY5" s="63"/>
      <c r="RA5" s="63"/>
      <c r="RC5" s="63"/>
      <c r="RE5" s="63"/>
      <c r="RG5" s="63"/>
      <c r="RI5" s="63"/>
      <c r="RK5" s="63"/>
      <c r="RM5" s="63"/>
      <c r="RO5" s="63"/>
      <c r="RQ5" s="63"/>
      <c r="RS5" s="63"/>
      <c r="RU5" s="63"/>
      <c r="RW5" s="63"/>
      <c r="RY5" s="63"/>
      <c r="SA5" s="63"/>
      <c r="SC5" s="63"/>
      <c r="SE5" s="63"/>
      <c r="SG5" s="63"/>
      <c r="SI5" s="63"/>
      <c r="SK5" s="63"/>
      <c r="SM5" s="63"/>
      <c r="SO5" s="63"/>
      <c r="SQ5" s="63"/>
      <c r="SS5" s="63"/>
      <c r="SU5" s="63"/>
      <c r="SW5" s="63"/>
      <c r="SY5" s="63"/>
      <c r="TB5" s="63"/>
      <c r="TD5" s="63"/>
    </row>
    <row r="6" spans="2:528" x14ac:dyDescent="0.25">
      <c r="TF6" s="63"/>
      <c r="TH6" s="63"/>
    </row>
    <row r="70" ht="14.25" customHeight="1" x14ac:dyDescent="0.25"/>
    <row r="80" ht="15.75" customHeight="1" x14ac:dyDescent="0.25"/>
    <row r="157" spans="1:150" x14ac:dyDescent="0.25">
      <c r="C157" s="45"/>
      <c r="E157" s="45"/>
    </row>
    <row r="158" spans="1:150" ht="18" customHeight="1" x14ac:dyDescent="0.25"/>
    <row r="159" spans="1:150" s="45" customFormat="1" ht="15" customHeight="1" x14ac:dyDescent="0.25">
      <c r="A159" s="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</row>
    <row r="160" spans="1:150" s="45" customFormat="1" ht="15" customHeigh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</row>
    <row r="161" spans="2:150" s="45" customFormat="1" ht="15" customHeigh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</row>
    <row r="162" spans="2:150" s="45" customFormat="1" ht="15" customHeigh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</row>
    <row r="163" spans="2:150" s="45" customFormat="1" ht="15" customHeigh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</row>
    <row r="164" spans="2:150" x14ac:dyDescent="0.25">
      <c r="C164" s="45"/>
      <c r="E164" s="45"/>
    </row>
    <row r="165" spans="2:150" x14ac:dyDescent="0.25">
      <c r="C165" s="45"/>
      <c r="E165" s="45"/>
    </row>
    <row r="166" spans="2:150" x14ac:dyDescent="0.25">
      <c r="C166" s="45"/>
      <c r="E166" s="45"/>
    </row>
    <row r="167" spans="2:150" x14ac:dyDescent="0.25">
      <c r="C167" s="45"/>
      <c r="E167" s="45"/>
    </row>
    <row r="168" spans="2:150" x14ac:dyDescent="0.25">
      <c r="C168" s="45"/>
      <c r="E168" s="45"/>
    </row>
    <row r="169" spans="2:150" x14ac:dyDescent="0.25">
      <c r="C169" s="45"/>
      <c r="E169" s="45"/>
    </row>
    <row r="170" spans="2:150" x14ac:dyDescent="0.25">
      <c r="C170" s="45"/>
      <c r="E170" s="45"/>
    </row>
    <row r="171" spans="2:150" x14ac:dyDescent="0.25">
      <c r="C171" s="45"/>
      <c r="E171" s="45"/>
    </row>
    <row r="172" spans="2:150" x14ac:dyDescent="0.25">
      <c r="C172" s="45"/>
      <c r="E172" s="45"/>
    </row>
    <row r="173" spans="2:150" x14ac:dyDescent="0.25">
      <c r="C173" s="45"/>
      <c r="E173" s="45"/>
    </row>
    <row r="174" spans="2:150" x14ac:dyDescent="0.25">
      <c r="C174" s="45"/>
      <c r="E174" s="45"/>
    </row>
    <row r="175" spans="2:150" x14ac:dyDescent="0.25">
      <c r="C175" s="45"/>
      <c r="E175" s="45"/>
    </row>
    <row r="176" spans="2:150" x14ac:dyDescent="0.25">
      <c r="C176" s="45"/>
      <c r="E176" s="45"/>
    </row>
    <row r="177" spans="3:5" x14ac:dyDescent="0.25">
      <c r="C177" s="45"/>
      <c r="E177" s="45"/>
    </row>
    <row r="178" spans="3:5" x14ac:dyDescent="0.25">
      <c r="C178" s="45"/>
      <c r="E178" s="45"/>
    </row>
    <row r="179" spans="3:5" x14ac:dyDescent="0.25">
      <c r="C179" s="45"/>
      <c r="E179" s="45"/>
    </row>
    <row r="180" spans="3:5" x14ac:dyDescent="0.25">
      <c r="C180" s="45"/>
      <c r="E180" s="45"/>
    </row>
    <row r="181" spans="3:5" x14ac:dyDescent="0.25">
      <c r="C181" s="45"/>
      <c r="E181" s="45"/>
    </row>
    <row r="182" spans="3:5" x14ac:dyDescent="0.25">
      <c r="C182" s="45"/>
      <c r="E182" s="45"/>
    </row>
    <row r="183" spans="3:5" x14ac:dyDescent="0.25">
      <c r="C183" s="45"/>
      <c r="E183" s="45"/>
    </row>
    <row r="184" spans="3:5" x14ac:dyDescent="0.25">
      <c r="C184" s="45"/>
      <c r="E184" s="45"/>
    </row>
    <row r="185" spans="3:5" x14ac:dyDescent="0.25">
      <c r="C185" s="45"/>
      <c r="E185" s="45"/>
    </row>
    <row r="186" spans="3:5" x14ac:dyDescent="0.25">
      <c r="C186" s="45"/>
      <c r="E186" s="45"/>
    </row>
    <row r="187" spans="3:5" x14ac:dyDescent="0.25">
      <c r="C187" s="45"/>
      <c r="E187" s="45"/>
    </row>
    <row r="188" spans="3:5" x14ac:dyDescent="0.25">
      <c r="C188" s="45"/>
      <c r="E188" s="45"/>
    </row>
    <row r="189" spans="3:5" x14ac:dyDescent="0.25">
      <c r="C189" s="45"/>
      <c r="E189" s="45"/>
    </row>
    <row r="190" spans="3:5" x14ac:dyDescent="0.25">
      <c r="C190" s="45"/>
      <c r="E190" s="45"/>
    </row>
    <row r="191" spans="3:5" x14ac:dyDescent="0.25">
      <c r="C191" s="45"/>
      <c r="E191" s="45"/>
    </row>
    <row r="192" spans="3:5" x14ac:dyDescent="0.25">
      <c r="C192" s="45"/>
      <c r="E192" s="45"/>
    </row>
    <row r="193" spans="3:5" x14ac:dyDescent="0.25">
      <c r="C193" s="45"/>
      <c r="E193" s="45"/>
    </row>
    <row r="194" spans="3:5" x14ac:dyDescent="0.25">
      <c r="C194" s="45"/>
      <c r="E194" s="45"/>
    </row>
    <row r="195" spans="3:5" x14ac:dyDescent="0.25">
      <c r="C195" s="45"/>
      <c r="E195" s="45"/>
    </row>
    <row r="196" spans="3:5" x14ac:dyDescent="0.25">
      <c r="C196" s="45"/>
      <c r="E196" s="45"/>
    </row>
    <row r="197" spans="3:5" x14ac:dyDescent="0.25">
      <c r="C197" s="45"/>
      <c r="E197" s="45"/>
    </row>
    <row r="198" spans="3:5" x14ac:dyDescent="0.25">
      <c r="C198" s="45"/>
      <c r="E198" s="45"/>
    </row>
    <row r="199" spans="3:5" x14ac:dyDescent="0.25">
      <c r="C199" s="45"/>
      <c r="E199" s="45"/>
    </row>
    <row r="200" spans="3:5" x14ac:dyDescent="0.25">
      <c r="C200" s="45"/>
      <c r="E200" s="45"/>
    </row>
    <row r="201" spans="3:5" x14ac:dyDescent="0.25">
      <c r="C201" s="45"/>
      <c r="E201" s="45"/>
    </row>
    <row r="202" spans="3:5" x14ac:dyDescent="0.25">
      <c r="C202" s="45"/>
      <c r="E202" s="45"/>
    </row>
    <row r="203" spans="3:5" x14ac:dyDescent="0.25">
      <c r="C203" s="45"/>
      <c r="E203" s="45"/>
    </row>
    <row r="204" spans="3:5" x14ac:dyDescent="0.25">
      <c r="C204" s="45"/>
      <c r="E204" s="45"/>
    </row>
    <row r="205" spans="3:5" x14ac:dyDescent="0.25">
      <c r="C205" s="45"/>
      <c r="E205" s="45"/>
    </row>
    <row r="206" spans="3:5" x14ac:dyDescent="0.25">
      <c r="C206" s="45"/>
      <c r="E206" s="45"/>
    </row>
    <row r="207" spans="3:5" x14ac:dyDescent="0.25">
      <c r="C207" s="45"/>
      <c r="E207" s="45"/>
    </row>
    <row r="208" spans="3:5" x14ac:dyDescent="0.25">
      <c r="C208" s="45"/>
      <c r="E208" s="45"/>
    </row>
    <row r="209" spans="3:5" x14ac:dyDescent="0.25">
      <c r="C209" s="45"/>
      <c r="E209" s="45"/>
    </row>
    <row r="210" spans="3:5" x14ac:dyDescent="0.25">
      <c r="C210" s="45"/>
      <c r="E210" s="45"/>
    </row>
    <row r="211" spans="3:5" x14ac:dyDescent="0.25">
      <c r="C211" s="45"/>
      <c r="E211" s="45"/>
    </row>
    <row r="212" spans="3:5" x14ac:dyDescent="0.25">
      <c r="C212" s="45"/>
      <c r="E212" s="45"/>
    </row>
    <row r="213" spans="3:5" x14ac:dyDescent="0.25">
      <c r="C213" s="45"/>
      <c r="E213" s="45"/>
    </row>
    <row r="214" spans="3:5" x14ac:dyDescent="0.25">
      <c r="C214" s="45"/>
      <c r="E214" s="45"/>
    </row>
    <row r="215" spans="3:5" x14ac:dyDescent="0.25">
      <c r="C215" s="45"/>
      <c r="E215" s="45"/>
    </row>
    <row r="216" spans="3:5" x14ac:dyDescent="0.25">
      <c r="C216" s="45"/>
      <c r="E216" s="45"/>
    </row>
    <row r="217" spans="3:5" x14ac:dyDescent="0.25">
      <c r="C217" s="45"/>
      <c r="E217" s="45"/>
    </row>
    <row r="218" spans="3:5" x14ac:dyDescent="0.25">
      <c r="C218" s="45"/>
      <c r="E218" s="45"/>
    </row>
    <row r="219" spans="3:5" x14ac:dyDescent="0.25">
      <c r="C219" s="45"/>
      <c r="E219" s="45"/>
    </row>
    <row r="220" spans="3:5" x14ac:dyDescent="0.25">
      <c r="C220" s="45"/>
      <c r="E220" s="45"/>
    </row>
    <row r="221" spans="3:5" x14ac:dyDescent="0.25">
      <c r="C221" s="45"/>
      <c r="E221" s="45"/>
    </row>
    <row r="222" spans="3:5" x14ac:dyDescent="0.25">
      <c r="C222" s="45"/>
      <c r="E222" s="45"/>
    </row>
    <row r="223" spans="3:5" x14ac:dyDescent="0.25">
      <c r="C223" s="45"/>
      <c r="E223" s="45"/>
    </row>
    <row r="224" spans="3:5" x14ac:dyDescent="0.25">
      <c r="C224" s="45"/>
      <c r="E224" s="45"/>
    </row>
    <row r="225" spans="3:5" x14ac:dyDescent="0.25">
      <c r="C225" s="45"/>
      <c r="E225" s="45"/>
    </row>
    <row r="226" spans="3:5" x14ac:dyDescent="0.25">
      <c r="C226" s="45"/>
      <c r="E226" s="45"/>
    </row>
    <row r="227" spans="3:5" x14ac:dyDescent="0.25">
      <c r="C227" s="45"/>
      <c r="E227" s="45"/>
    </row>
    <row r="228" spans="3:5" x14ac:dyDescent="0.25">
      <c r="C228" s="45"/>
      <c r="E228" s="45"/>
    </row>
    <row r="229" spans="3:5" x14ac:dyDescent="0.25">
      <c r="C229" s="45"/>
      <c r="E229" s="45"/>
    </row>
    <row r="230" spans="3:5" x14ac:dyDescent="0.25">
      <c r="C230" s="45"/>
      <c r="E230" s="45"/>
    </row>
    <row r="231" spans="3:5" x14ac:dyDescent="0.25">
      <c r="C231" s="45"/>
      <c r="E231" s="45"/>
    </row>
    <row r="232" spans="3:5" x14ac:dyDescent="0.25">
      <c r="C232" s="45"/>
      <c r="E232" s="45"/>
    </row>
    <row r="233" spans="3:5" x14ac:dyDescent="0.25">
      <c r="C233" s="45"/>
      <c r="E233" s="45"/>
    </row>
    <row r="234" spans="3:5" x14ac:dyDescent="0.25">
      <c r="C234" s="45"/>
      <c r="E234" s="45"/>
    </row>
    <row r="235" spans="3:5" x14ac:dyDescent="0.25">
      <c r="C235" s="45"/>
      <c r="E235" s="45"/>
    </row>
    <row r="236" spans="3:5" x14ac:dyDescent="0.25">
      <c r="C236" s="45"/>
      <c r="E236" s="45"/>
    </row>
    <row r="237" spans="3:5" x14ac:dyDescent="0.25">
      <c r="C237" s="45"/>
      <c r="E237" s="45"/>
    </row>
    <row r="238" spans="3:5" x14ac:dyDescent="0.25">
      <c r="C238" s="45"/>
      <c r="E238" s="45"/>
    </row>
    <row r="239" spans="3:5" x14ac:dyDescent="0.25">
      <c r="C239" s="45"/>
      <c r="E239" s="45"/>
    </row>
    <row r="240" spans="3:5" x14ac:dyDescent="0.25">
      <c r="C240" s="45"/>
      <c r="E240" s="45"/>
    </row>
    <row r="241" spans="3:5" x14ac:dyDescent="0.25">
      <c r="C241" s="45"/>
      <c r="E241" s="45"/>
    </row>
    <row r="242" spans="3:5" x14ac:dyDescent="0.25">
      <c r="C242" s="45"/>
      <c r="E242" s="45"/>
    </row>
    <row r="243" spans="3:5" x14ac:dyDescent="0.25">
      <c r="C243" s="45"/>
      <c r="E243" s="45"/>
    </row>
    <row r="244" spans="3:5" x14ac:dyDescent="0.25">
      <c r="C244" s="45"/>
      <c r="E244" s="45"/>
    </row>
    <row r="245" spans="3:5" x14ac:dyDescent="0.25">
      <c r="C245" s="45"/>
      <c r="E245" s="45"/>
    </row>
    <row r="246" spans="3:5" x14ac:dyDescent="0.25">
      <c r="C246" s="45"/>
      <c r="E246" s="45"/>
    </row>
    <row r="247" spans="3:5" x14ac:dyDescent="0.25">
      <c r="C247" s="45"/>
      <c r="E247" s="45"/>
    </row>
    <row r="248" spans="3:5" x14ac:dyDescent="0.25">
      <c r="C248" s="45"/>
      <c r="E248" s="45"/>
    </row>
    <row r="249" spans="3:5" x14ac:dyDescent="0.25">
      <c r="C249" s="45"/>
      <c r="E249" s="45"/>
    </row>
    <row r="250" spans="3:5" x14ac:dyDescent="0.25">
      <c r="C250" s="45"/>
      <c r="E250" s="45"/>
    </row>
    <row r="251" spans="3:5" x14ac:dyDescent="0.25">
      <c r="C251" s="45"/>
      <c r="E251" s="45"/>
    </row>
    <row r="252" spans="3:5" x14ac:dyDescent="0.25">
      <c r="C252" s="45"/>
      <c r="E252" s="45"/>
    </row>
    <row r="253" spans="3:5" x14ac:dyDescent="0.25">
      <c r="C253" s="45"/>
      <c r="E253" s="45"/>
    </row>
    <row r="254" spans="3:5" x14ac:dyDescent="0.25">
      <c r="C254" s="45"/>
      <c r="E254" s="45"/>
    </row>
    <row r="255" spans="3:5" x14ac:dyDescent="0.25">
      <c r="C255" s="45"/>
      <c r="E255" s="45"/>
    </row>
    <row r="256" spans="3:5" x14ac:dyDescent="0.25">
      <c r="C256" s="45"/>
      <c r="E256" s="45"/>
    </row>
    <row r="257" spans="3:5" x14ac:dyDescent="0.25">
      <c r="C257" s="45"/>
      <c r="E257" s="45"/>
    </row>
    <row r="258" spans="3:5" x14ac:dyDescent="0.25">
      <c r="C258" s="45"/>
      <c r="E258" s="45"/>
    </row>
    <row r="259" spans="3:5" x14ac:dyDescent="0.25">
      <c r="C259" s="45"/>
      <c r="E259" s="45"/>
    </row>
    <row r="260" spans="3:5" x14ac:dyDescent="0.25">
      <c r="C260" s="45"/>
      <c r="E260" s="45"/>
    </row>
    <row r="261" spans="3:5" x14ac:dyDescent="0.25">
      <c r="C261" s="45"/>
      <c r="E261" s="45"/>
    </row>
    <row r="262" spans="3:5" x14ac:dyDescent="0.25">
      <c r="C262" s="45"/>
      <c r="E262" s="45"/>
    </row>
    <row r="263" spans="3:5" x14ac:dyDescent="0.25">
      <c r="C263" s="45"/>
      <c r="E263" s="45"/>
    </row>
    <row r="264" spans="3:5" x14ac:dyDescent="0.25">
      <c r="C264" s="45"/>
      <c r="E264" s="45"/>
    </row>
    <row r="265" spans="3:5" x14ac:dyDescent="0.25">
      <c r="C265" s="45"/>
      <c r="E265" s="45"/>
    </row>
    <row r="266" spans="3:5" x14ac:dyDescent="0.25">
      <c r="C266" s="45"/>
      <c r="E266" s="45"/>
    </row>
    <row r="267" spans="3:5" x14ac:dyDescent="0.25">
      <c r="C267" s="45"/>
      <c r="E267" s="45"/>
    </row>
    <row r="268" spans="3:5" x14ac:dyDescent="0.25">
      <c r="C268" s="45"/>
      <c r="E268" s="45"/>
    </row>
    <row r="269" spans="3:5" x14ac:dyDescent="0.25">
      <c r="C269" s="45"/>
      <c r="E269" s="45"/>
    </row>
    <row r="270" spans="3:5" x14ac:dyDescent="0.25">
      <c r="C270" s="45"/>
      <c r="E270" s="45"/>
    </row>
    <row r="271" spans="3:5" x14ac:dyDescent="0.25">
      <c r="C271" s="45"/>
      <c r="E271" s="45"/>
    </row>
    <row r="272" spans="3:5" x14ac:dyDescent="0.25">
      <c r="C272" s="45"/>
      <c r="E272" s="45"/>
    </row>
    <row r="273" spans="3:5" x14ac:dyDescent="0.25">
      <c r="C273" s="45"/>
      <c r="E273" s="45"/>
    </row>
    <row r="274" spans="3:5" x14ac:dyDescent="0.25">
      <c r="C274" s="45"/>
      <c r="E274" s="45"/>
    </row>
    <row r="275" spans="3:5" x14ac:dyDescent="0.25">
      <c r="C275" s="45"/>
      <c r="E275" s="45"/>
    </row>
    <row r="276" spans="3:5" x14ac:dyDescent="0.25">
      <c r="C276" s="45"/>
      <c r="E276" s="45"/>
    </row>
    <row r="277" spans="3:5" x14ac:dyDescent="0.25">
      <c r="C277" s="45"/>
      <c r="E277" s="45"/>
    </row>
    <row r="278" spans="3:5" x14ac:dyDescent="0.25">
      <c r="C278" s="45"/>
      <c r="E278" s="45"/>
    </row>
    <row r="279" spans="3:5" x14ac:dyDescent="0.25">
      <c r="C279" s="45"/>
      <c r="E279" s="45"/>
    </row>
    <row r="280" spans="3:5" x14ac:dyDescent="0.25">
      <c r="C280" s="45"/>
      <c r="E280" s="45"/>
    </row>
    <row r="281" spans="3:5" x14ac:dyDescent="0.25">
      <c r="C281" s="45"/>
      <c r="E281" s="45"/>
    </row>
    <row r="282" spans="3:5" x14ac:dyDescent="0.25">
      <c r="C282" s="45"/>
      <c r="E282" s="45"/>
    </row>
    <row r="283" spans="3:5" x14ac:dyDescent="0.25">
      <c r="C283" s="45"/>
      <c r="E283" s="45"/>
    </row>
    <row r="284" spans="3:5" x14ac:dyDescent="0.25">
      <c r="C284" s="45"/>
      <c r="E284" s="45"/>
    </row>
    <row r="285" spans="3:5" x14ac:dyDescent="0.25">
      <c r="C285" s="45"/>
      <c r="E285" s="45"/>
    </row>
    <row r="286" spans="3:5" x14ac:dyDescent="0.25">
      <c r="C286" s="45"/>
      <c r="E286" s="45"/>
    </row>
    <row r="287" spans="3:5" x14ac:dyDescent="0.25">
      <c r="C287" s="45"/>
      <c r="E287" s="45"/>
    </row>
    <row r="288" spans="3:5" x14ac:dyDescent="0.25">
      <c r="C288" s="45"/>
      <c r="E288" s="45"/>
    </row>
    <row r="289" spans="3:5" x14ac:dyDescent="0.25">
      <c r="C289" s="45"/>
      <c r="E289" s="45"/>
    </row>
    <row r="290" spans="3:5" x14ac:dyDescent="0.25">
      <c r="C290" s="45"/>
      <c r="E290" s="45"/>
    </row>
    <row r="291" spans="3:5" x14ac:dyDescent="0.25">
      <c r="C291" s="45"/>
      <c r="E291" s="45"/>
    </row>
    <row r="292" spans="3:5" x14ac:dyDescent="0.25">
      <c r="C292" s="45"/>
      <c r="E292" s="45"/>
    </row>
    <row r="293" spans="3:5" x14ac:dyDescent="0.25">
      <c r="C293" s="45"/>
      <c r="E293" s="45"/>
    </row>
    <row r="294" spans="3:5" x14ac:dyDescent="0.25">
      <c r="C294" s="45"/>
      <c r="E294" s="45"/>
    </row>
    <row r="295" spans="3:5" x14ac:dyDescent="0.25">
      <c r="C295" s="45"/>
      <c r="E295" s="45"/>
    </row>
    <row r="296" spans="3:5" x14ac:dyDescent="0.25">
      <c r="C296" s="45"/>
      <c r="E296" s="45"/>
    </row>
    <row r="297" spans="3:5" x14ac:dyDescent="0.25">
      <c r="C297" s="45"/>
      <c r="E297" s="45"/>
    </row>
    <row r="298" spans="3:5" x14ac:dyDescent="0.25">
      <c r="C298" s="45"/>
      <c r="E298" s="45"/>
    </row>
    <row r="299" spans="3:5" x14ac:dyDescent="0.25">
      <c r="C299" s="45"/>
      <c r="E299" s="45"/>
    </row>
    <row r="300" spans="3:5" x14ac:dyDescent="0.25">
      <c r="C300" s="45"/>
      <c r="E300" s="45"/>
    </row>
    <row r="301" spans="3:5" x14ac:dyDescent="0.25">
      <c r="C301" s="45"/>
      <c r="E301" s="45"/>
    </row>
    <row r="302" spans="3:5" x14ac:dyDescent="0.25">
      <c r="C302" s="45"/>
      <c r="E302" s="45"/>
    </row>
    <row r="303" spans="3:5" x14ac:dyDescent="0.25">
      <c r="C303" s="45"/>
      <c r="E303" s="45"/>
    </row>
    <row r="304" spans="3:5" x14ac:dyDescent="0.25">
      <c r="C304" s="45"/>
      <c r="E304" s="45"/>
    </row>
    <row r="305" spans="3:5" x14ac:dyDescent="0.25">
      <c r="C305" s="45"/>
      <c r="E305" s="45"/>
    </row>
    <row r="306" spans="3:5" x14ac:dyDescent="0.25">
      <c r="C306" s="45"/>
      <c r="E306" s="45"/>
    </row>
    <row r="307" spans="3:5" x14ac:dyDescent="0.25">
      <c r="C307" s="45"/>
      <c r="E307" s="45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243E5-969F-4AF2-9FBF-0510E2D5F0AB}">
  <dimension ref="B5:R24"/>
  <sheetViews>
    <sheetView workbookViewId="0">
      <selection activeCell="C27" sqref="C27"/>
    </sheetView>
  </sheetViews>
  <sheetFormatPr baseColWidth="10" defaultRowHeight="15" x14ac:dyDescent="0.25"/>
  <sheetData>
    <row r="5" spans="2:18" ht="18.75" x14ac:dyDescent="0.3">
      <c r="C5" s="173" t="s">
        <v>1250</v>
      </c>
      <c r="D5" s="174"/>
      <c r="E5" s="174"/>
      <c r="F5" s="174"/>
      <c r="G5" s="174"/>
    </row>
    <row r="6" spans="2:18" ht="18.75" x14ac:dyDescent="0.3">
      <c r="C6" s="174"/>
      <c r="D6" s="174"/>
      <c r="E6" s="174"/>
      <c r="F6" s="174"/>
      <c r="G6" s="174"/>
    </row>
    <row r="7" spans="2:18" ht="18.75" x14ac:dyDescent="0.3">
      <c r="B7" s="174">
        <v>1</v>
      </c>
      <c r="C7" s="174" t="s">
        <v>1257</v>
      </c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</row>
    <row r="8" spans="2:18" ht="18.75" x14ac:dyDescent="0.3">
      <c r="B8" s="174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</row>
    <row r="9" spans="2:18" ht="18.75" x14ac:dyDescent="0.3">
      <c r="B9" s="174">
        <v>2</v>
      </c>
      <c r="C9" s="174" t="s">
        <v>1248</v>
      </c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</row>
    <row r="10" spans="2:18" ht="18.75" x14ac:dyDescent="0.3"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</row>
    <row r="11" spans="2:18" ht="18.75" x14ac:dyDescent="0.3">
      <c r="B11" s="174">
        <v>3</v>
      </c>
      <c r="C11" s="174" t="s">
        <v>1249</v>
      </c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</row>
    <row r="12" spans="2:18" ht="18.75" x14ac:dyDescent="0.3"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</row>
    <row r="13" spans="2:18" ht="18.75" x14ac:dyDescent="0.3">
      <c r="B13" s="174">
        <v>4</v>
      </c>
      <c r="C13" s="174" t="s">
        <v>1251</v>
      </c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</row>
    <row r="14" spans="2:18" ht="18.75" x14ac:dyDescent="0.3"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</row>
    <row r="15" spans="2:18" ht="18.75" x14ac:dyDescent="0.3">
      <c r="B15" s="174">
        <v>5</v>
      </c>
      <c r="C15" s="174" t="s">
        <v>1252</v>
      </c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</row>
    <row r="16" spans="2:18" ht="18.75" x14ac:dyDescent="0.3">
      <c r="B16" s="174"/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</row>
    <row r="17" spans="2:18" ht="18.75" x14ac:dyDescent="0.3">
      <c r="B17" s="174">
        <v>6</v>
      </c>
      <c r="C17" s="174" t="s">
        <v>1253</v>
      </c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</row>
    <row r="18" spans="2:18" ht="18.75" x14ac:dyDescent="0.3">
      <c r="B18" s="174"/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</row>
    <row r="19" spans="2:18" ht="18.75" x14ac:dyDescent="0.3">
      <c r="B19" s="174">
        <v>7</v>
      </c>
      <c r="C19" s="174" t="s">
        <v>1254</v>
      </c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</row>
    <row r="20" spans="2:18" ht="18.75" x14ac:dyDescent="0.3"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</row>
    <row r="21" spans="2:18" ht="18.75" x14ac:dyDescent="0.3">
      <c r="B21" s="174">
        <v>8</v>
      </c>
      <c r="C21" s="174" t="s">
        <v>1255</v>
      </c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</row>
    <row r="22" spans="2:18" ht="18.75" x14ac:dyDescent="0.3">
      <c r="B22" s="174"/>
      <c r="C22" s="174" t="s">
        <v>1258</v>
      </c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</row>
    <row r="23" spans="2:18" ht="18.75" x14ac:dyDescent="0.3"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</row>
    <row r="24" spans="2:18" ht="18.75" x14ac:dyDescent="0.3">
      <c r="B24" s="174">
        <v>9</v>
      </c>
      <c r="C24" s="174" t="s">
        <v>1256</v>
      </c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T484"/>
  <sheetViews>
    <sheetView zoomScaleNormal="100" workbookViewId="0">
      <selection activeCell="AQ90" sqref="AQ90"/>
    </sheetView>
  </sheetViews>
  <sheetFormatPr baseColWidth="10" defaultColWidth="11.42578125" defaultRowHeight="12.75" x14ac:dyDescent="0.2"/>
  <cols>
    <col min="1" max="1" width="45.85546875" style="102" customWidth="1"/>
    <col min="2" max="2" width="11.42578125" style="102" customWidth="1"/>
    <col min="3" max="3" width="11.42578125" style="102"/>
    <col min="4" max="4" width="11.42578125" style="102" customWidth="1"/>
    <col min="5" max="5" width="12.85546875" style="102" customWidth="1"/>
    <col min="6" max="6" width="11.42578125" style="102"/>
    <col min="7" max="7" width="13.28515625" style="102" customWidth="1"/>
    <col min="8" max="9" width="11.42578125" style="102"/>
    <col min="10" max="10" width="12.7109375" style="102" customWidth="1"/>
    <col min="11" max="14" width="11.42578125" style="102"/>
    <col min="15" max="15" width="45.7109375" style="102" customWidth="1"/>
    <col min="16" max="16" width="11.42578125" style="102" customWidth="1"/>
    <col min="17" max="28" width="11.42578125" style="102"/>
    <col min="29" max="29" width="45.7109375" style="102" customWidth="1"/>
    <col min="30" max="42" width="11.42578125" style="102"/>
    <col min="43" max="43" width="45.140625" style="102" customWidth="1"/>
    <col min="44" max="56" width="11.42578125" style="102"/>
    <col min="57" max="57" width="56.7109375" style="102" customWidth="1"/>
    <col min="58" max="70" width="11.42578125" style="102"/>
    <col min="71" max="71" width="57.42578125" style="102" customWidth="1"/>
    <col min="72" max="84" width="11.42578125" style="102"/>
    <col min="85" max="85" width="46.140625" style="102" customWidth="1"/>
    <col min="86" max="98" width="11.42578125" style="102"/>
    <col min="99" max="99" width="45.28515625" style="102" customWidth="1"/>
    <col min="100" max="112" width="11.42578125" style="102"/>
    <col min="113" max="113" width="45.7109375" style="102" customWidth="1"/>
    <col min="114" max="126" width="11.42578125" style="102"/>
    <col min="127" max="127" width="45.85546875" style="102" customWidth="1"/>
    <col min="128" max="140" width="11.42578125" style="102"/>
    <col min="141" max="141" width="45.42578125" style="102" customWidth="1"/>
    <col min="142" max="154" width="11.42578125" style="102"/>
    <col min="155" max="155" width="45.85546875" style="102" customWidth="1"/>
    <col min="156" max="168" width="11.42578125" style="102"/>
    <col min="169" max="169" width="46.140625" style="102" customWidth="1"/>
    <col min="170" max="182" width="11.42578125" style="102"/>
    <col min="183" max="183" width="45.7109375" style="102" customWidth="1"/>
    <col min="184" max="196" width="11.42578125" style="102"/>
    <col min="197" max="197" width="45.85546875" style="102" customWidth="1"/>
    <col min="198" max="210" width="11.42578125" style="102"/>
    <col min="211" max="211" width="45.7109375" style="102" customWidth="1"/>
    <col min="212" max="224" width="11.42578125" style="102"/>
    <col min="225" max="225" width="45.7109375" style="102" customWidth="1"/>
    <col min="226" max="238" width="11.42578125" style="102"/>
    <col min="239" max="239" width="45.7109375" style="102" customWidth="1"/>
    <col min="240" max="252" width="11.42578125" style="102"/>
    <col min="253" max="253" width="51.5703125" style="102" customWidth="1"/>
    <col min="254" max="16384" width="11.42578125" style="102"/>
  </cols>
  <sheetData>
    <row r="2" spans="1:254" ht="20.100000000000001" customHeight="1" x14ac:dyDescent="0.25">
      <c r="A2" s="158" t="s">
        <v>1046</v>
      </c>
      <c r="B2" s="126" t="s">
        <v>6</v>
      </c>
      <c r="C2" s="126" t="s">
        <v>7</v>
      </c>
      <c r="D2" s="126" t="s">
        <v>8</v>
      </c>
      <c r="E2" s="126" t="s">
        <v>9</v>
      </c>
      <c r="F2" s="126" t="s">
        <v>10</v>
      </c>
      <c r="G2" s="126" t="s">
        <v>11</v>
      </c>
      <c r="H2" s="126" t="s">
        <v>1015</v>
      </c>
      <c r="I2" s="126" t="s">
        <v>13</v>
      </c>
      <c r="J2" s="126" t="s">
        <v>14</v>
      </c>
      <c r="K2" s="126" t="s">
        <v>15</v>
      </c>
    </row>
    <row r="3" spans="1:254" ht="20.100000000000001" customHeight="1" x14ac:dyDescent="0.25">
      <c r="B3" s="126" t="s">
        <v>16</v>
      </c>
      <c r="C3" s="126" t="s">
        <v>17</v>
      </c>
      <c r="D3" s="126" t="s">
        <v>19</v>
      </c>
      <c r="E3" s="192" t="s">
        <v>20</v>
      </c>
      <c r="F3" s="193"/>
      <c r="G3" s="126" t="s">
        <v>21</v>
      </c>
      <c r="I3" s="157"/>
      <c r="J3" s="127"/>
    </row>
    <row r="4" spans="1:254" ht="20.100000000000001" customHeight="1" x14ac:dyDescent="0.25">
      <c r="A4" s="57"/>
      <c r="B4" s="126" t="s">
        <v>22</v>
      </c>
      <c r="C4" s="126" t="s">
        <v>23</v>
      </c>
      <c r="D4" s="126" t="s">
        <v>24</v>
      </c>
      <c r="E4" s="192" t="s">
        <v>385</v>
      </c>
      <c r="F4" s="193"/>
      <c r="G4" s="193"/>
      <c r="H4" s="127"/>
      <c r="I4" s="127"/>
      <c r="J4" s="127"/>
    </row>
    <row r="5" spans="1:254" s="153" customFormat="1" ht="33" customHeight="1" x14ac:dyDescent="0.25">
      <c r="A5" s="152" t="s">
        <v>6</v>
      </c>
      <c r="O5" s="154" t="s">
        <v>7</v>
      </c>
      <c r="AC5" s="154" t="s">
        <v>8</v>
      </c>
      <c r="AQ5" s="154" t="s">
        <v>9</v>
      </c>
      <c r="BE5" s="154" t="s">
        <v>10</v>
      </c>
      <c r="BS5" s="155" t="s">
        <v>11</v>
      </c>
      <c r="CG5" s="154" t="s">
        <v>1015</v>
      </c>
      <c r="CU5" s="154" t="s">
        <v>13</v>
      </c>
      <c r="DI5" s="156" t="s">
        <v>14</v>
      </c>
      <c r="DW5" s="154" t="s">
        <v>15</v>
      </c>
      <c r="EK5" s="156" t="s">
        <v>16</v>
      </c>
      <c r="EY5" s="156" t="s">
        <v>17</v>
      </c>
      <c r="FM5" s="156" t="s">
        <v>19</v>
      </c>
      <c r="GA5" s="156" t="s">
        <v>20</v>
      </c>
      <c r="GO5" s="156" t="s">
        <v>21</v>
      </c>
      <c r="HC5" s="156" t="s">
        <v>22</v>
      </c>
      <c r="HQ5" s="156" t="s">
        <v>23</v>
      </c>
      <c r="IE5" s="156" t="s">
        <v>24</v>
      </c>
      <c r="IS5" s="156" t="s">
        <v>385</v>
      </c>
    </row>
    <row r="6" spans="1:254" ht="15" x14ac:dyDescent="0.25">
      <c r="B6"/>
    </row>
    <row r="7" spans="1:254" ht="15" x14ac:dyDescent="0.25">
      <c r="B7"/>
    </row>
    <row r="8" spans="1:254" ht="15" x14ac:dyDescent="0.25">
      <c r="A8" s="102" t="s">
        <v>616</v>
      </c>
      <c r="B8" s="45">
        <v>1894.4</v>
      </c>
      <c r="O8" s="102" t="s">
        <v>616</v>
      </c>
      <c r="P8" s="102">
        <v>3218.1</v>
      </c>
      <c r="AC8" s="102" t="s">
        <v>641</v>
      </c>
      <c r="AD8" s="102">
        <v>2588</v>
      </c>
      <c r="AQ8" s="102" t="s">
        <v>962</v>
      </c>
      <c r="AR8" s="102">
        <v>945</v>
      </c>
      <c r="BE8" s="102" t="s">
        <v>616</v>
      </c>
      <c r="BF8" s="102">
        <v>523.70000000000005</v>
      </c>
      <c r="BS8" s="102" t="s">
        <v>616</v>
      </c>
      <c r="BT8" s="102">
        <v>1683.5</v>
      </c>
      <c r="CG8" s="102" t="s">
        <v>616</v>
      </c>
      <c r="CH8" s="102">
        <v>1595.3</v>
      </c>
      <c r="CU8" s="102" t="s">
        <v>616</v>
      </c>
      <c r="CV8" s="102">
        <v>1562</v>
      </c>
      <c r="DI8" s="102" t="s">
        <v>1047</v>
      </c>
      <c r="DJ8" s="102">
        <v>559</v>
      </c>
      <c r="DW8" s="102" t="s">
        <v>1047</v>
      </c>
      <c r="DX8" s="102">
        <v>2571</v>
      </c>
      <c r="EK8" s="102" t="s">
        <v>1047</v>
      </c>
      <c r="EL8" s="102">
        <v>5368</v>
      </c>
      <c r="EY8" s="102" t="s">
        <v>616</v>
      </c>
      <c r="EZ8" s="102">
        <v>1209.4000000000001</v>
      </c>
      <c r="FM8" s="102" t="s">
        <v>824</v>
      </c>
      <c r="FN8" s="102">
        <v>1862</v>
      </c>
      <c r="GA8" s="102" t="s">
        <v>597</v>
      </c>
      <c r="GB8" s="102">
        <v>7670</v>
      </c>
      <c r="GO8" s="102" t="s">
        <v>616</v>
      </c>
      <c r="GP8" s="102">
        <v>10189.200000000001</v>
      </c>
      <c r="HC8" s="102" t="s">
        <v>1047</v>
      </c>
      <c r="HD8" s="102">
        <v>2348</v>
      </c>
      <c r="HQ8" s="102" t="s">
        <v>620</v>
      </c>
      <c r="HR8" s="102">
        <v>3157</v>
      </c>
      <c r="IE8" s="102" t="s">
        <v>616</v>
      </c>
      <c r="IF8" s="102">
        <v>2193.3000000000002</v>
      </c>
    </row>
    <row r="9" spans="1:254" ht="15" x14ac:dyDescent="0.25">
      <c r="A9" s="102" t="s">
        <v>620</v>
      </c>
      <c r="B9" s="45">
        <v>1665</v>
      </c>
      <c r="O9" s="102" t="s">
        <v>1047</v>
      </c>
      <c r="P9" s="102">
        <v>2757</v>
      </c>
      <c r="AC9" s="102" t="s">
        <v>911</v>
      </c>
      <c r="AD9" s="102">
        <v>2451</v>
      </c>
      <c r="AQ9" s="102" t="s">
        <v>641</v>
      </c>
      <c r="AR9" s="102">
        <v>743</v>
      </c>
      <c r="BE9" s="102" t="s">
        <v>962</v>
      </c>
      <c r="BF9" s="102">
        <v>481</v>
      </c>
      <c r="BS9" s="102" t="s">
        <v>1047</v>
      </c>
      <c r="BT9" s="102">
        <v>1603</v>
      </c>
      <c r="CG9" s="102" t="s">
        <v>1047</v>
      </c>
      <c r="CH9" s="102">
        <v>1342</v>
      </c>
      <c r="CU9" s="102" t="s">
        <v>824</v>
      </c>
      <c r="CV9" s="102">
        <v>1330</v>
      </c>
      <c r="DI9" s="102" t="s">
        <v>1048</v>
      </c>
      <c r="DJ9" s="102">
        <v>535</v>
      </c>
      <c r="DW9" s="102" t="s">
        <v>1048</v>
      </c>
      <c r="DX9" s="102">
        <v>2461</v>
      </c>
      <c r="EK9" s="102" t="s">
        <v>1048</v>
      </c>
      <c r="EL9" s="102">
        <v>5137</v>
      </c>
      <c r="EY9" s="102" t="s">
        <v>641</v>
      </c>
      <c r="EZ9" s="102">
        <v>1011</v>
      </c>
      <c r="FM9" s="102" t="s">
        <v>641</v>
      </c>
      <c r="FN9" s="102">
        <v>1843</v>
      </c>
      <c r="GA9" s="102" t="s">
        <v>616</v>
      </c>
      <c r="GB9" s="102">
        <v>4547.8</v>
      </c>
      <c r="GO9" s="102" t="s">
        <v>848</v>
      </c>
      <c r="GP9" s="102">
        <v>6310</v>
      </c>
      <c r="HC9" s="102" t="s">
        <v>1048</v>
      </c>
      <c r="HD9" s="102">
        <v>2247</v>
      </c>
      <c r="HQ9" s="102" t="s">
        <v>621</v>
      </c>
      <c r="HR9" s="102">
        <v>3157</v>
      </c>
      <c r="IE9" s="102" t="s">
        <v>630</v>
      </c>
      <c r="IF9" s="102">
        <v>1984</v>
      </c>
      <c r="IS9" s="102" t="s">
        <v>824</v>
      </c>
      <c r="IT9" s="102">
        <v>26.6</v>
      </c>
    </row>
    <row r="10" spans="1:254" ht="15" x14ac:dyDescent="0.25">
      <c r="A10" s="102" t="s">
        <v>621</v>
      </c>
      <c r="B10" s="45">
        <v>1665</v>
      </c>
      <c r="O10" s="102" t="s">
        <v>620</v>
      </c>
      <c r="P10" s="102">
        <v>2697</v>
      </c>
      <c r="AC10" s="102" t="s">
        <v>643</v>
      </c>
      <c r="AD10" s="102">
        <v>2404</v>
      </c>
      <c r="AQ10" s="102" t="s">
        <v>911</v>
      </c>
      <c r="AR10" s="102">
        <v>732</v>
      </c>
      <c r="BE10" s="102" t="s">
        <v>817</v>
      </c>
      <c r="BF10" s="102">
        <v>470</v>
      </c>
      <c r="BS10" s="102" t="s">
        <v>960</v>
      </c>
      <c r="BT10" s="102">
        <v>1540</v>
      </c>
      <c r="CG10" s="102" t="s">
        <v>620</v>
      </c>
      <c r="CH10" s="102">
        <v>1320</v>
      </c>
      <c r="CU10" s="102" t="s">
        <v>641</v>
      </c>
      <c r="CV10" s="102">
        <v>1307</v>
      </c>
      <c r="DI10" s="102" t="s">
        <v>713</v>
      </c>
      <c r="DJ10" s="102">
        <v>393</v>
      </c>
      <c r="DW10" s="102" t="s">
        <v>620</v>
      </c>
      <c r="DX10" s="102">
        <v>1808</v>
      </c>
      <c r="EK10" s="102" t="s">
        <v>616</v>
      </c>
      <c r="EL10" s="102">
        <v>4548.8</v>
      </c>
      <c r="EY10" s="102" t="s">
        <v>643</v>
      </c>
      <c r="EZ10" s="102">
        <v>938</v>
      </c>
      <c r="FM10" s="102" t="s">
        <v>643</v>
      </c>
      <c r="FN10" s="102">
        <v>1711</v>
      </c>
      <c r="GA10" s="102" t="s">
        <v>960</v>
      </c>
      <c r="GB10" s="102">
        <v>3310</v>
      </c>
      <c r="GO10" s="102" t="s">
        <v>620</v>
      </c>
      <c r="GP10" s="102">
        <v>6084</v>
      </c>
      <c r="HC10" s="102" t="s">
        <v>824</v>
      </c>
      <c r="HD10" s="102">
        <v>1942</v>
      </c>
      <c r="HQ10" s="102" t="s">
        <v>629</v>
      </c>
      <c r="HR10" s="102">
        <v>2867</v>
      </c>
      <c r="IE10" s="102" t="s">
        <v>960</v>
      </c>
      <c r="IF10" s="102">
        <v>1830</v>
      </c>
      <c r="IS10" s="102" t="s">
        <v>954</v>
      </c>
      <c r="IT10" s="102">
        <v>24</v>
      </c>
    </row>
    <row r="11" spans="1:254" ht="15" x14ac:dyDescent="0.25">
      <c r="A11" s="67" t="s">
        <v>1047</v>
      </c>
      <c r="B11" s="45">
        <v>1640</v>
      </c>
      <c r="O11" s="102" t="s">
        <v>621</v>
      </c>
      <c r="P11" s="102">
        <v>2697</v>
      </c>
      <c r="AC11" s="102" t="s">
        <v>1047</v>
      </c>
      <c r="AD11" s="102">
        <v>2385</v>
      </c>
      <c r="AQ11" s="102" t="s">
        <v>630</v>
      </c>
      <c r="AR11" s="102">
        <v>731</v>
      </c>
      <c r="BE11" s="102" t="s">
        <v>1032</v>
      </c>
      <c r="BF11" s="102">
        <v>464</v>
      </c>
      <c r="BS11" s="102" t="s">
        <v>1048</v>
      </c>
      <c r="BT11" s="102">
        <v>1534</v>
      </c>
      <c r="CG11" s="102" t="s">
        <v>621</v>
      </c>
      <c r="CH11" s="102">
        <v>1320</v>
      </c>
      <c r="CU11" s="102" t="s">
        <v>630</v>
      </c>
      <c r="CV11" s="102">
        <v>1279</v>
      </c>
      <c r="DI11" s="102" t="s">
        <v>705</v>
      </c>
      <c r="DJ11" s="102">
        <v>377.7</v>
      </c>
      <c r="DW11" s="102" t="s">
        <v>621</v>
      </c>
      <c r="DX11" s="102">
        <v>1808</v>
      </c>
      <c r="EK11" s="102" t="s">
        <v>954</v>
      </c>
      <c r="EL11" s="102">
        <v>4488</v>
      </c>
      <c r="EY11" s="102" t="s">
        <v>651</v>
      </c>
      <c r="EZ11" s="102">
        <v>908</v>
      </c>
      <c r="FM11" s="102" t="s">
        <v>651</v>
      </c>
      <c r="FN11" s="102">
        <v>1656</v>
      </c>
      <c r="GA11" s="102" t="s">
        <v>1047</v>
      </c>
      <c r="GB11" s="102">
        <v>3280</v>
      </c>
      <c r="GO11" s="102" t="s">
        <v>621</v>
      </c>
      <c r="GP11" s="102">
        <v>6084</v>
      </c>
      <c r="HC11" s="102" t="s">
        <v>616</v>
      </c>
      <c r="HD11" s="102">
        <v>1805.8</v>
      </c>
      <c r="HQ11" s="102" t="s">
        <v>985</v>
      </c>
      <c r="HR11" s="102">
        <v>2770</v>
      </c>
      <c r="IE11" s="102" t="s">
        <v>97</v>
      </c>
      <c r="IF11" s="102">
        <v>1722</v>
      </c>
      <c r="IS11" s="102" t="s">
        <v>948</v>
      </c>
      <c r="IT11" s="102">
        <v>23.5</v>
      </c>
    </row>
    <row r="12" spans="1:254" ht="15" x14ac:dyDescent="0.25">
      <c r="A12" s="67" t="s">
        <v>1048</v>
      </c>
      <c r="B12" s="45">
        <v>1570</v>
      </c>
      <c r="O12" s="102" t="s">
        <v>1048</v>
      </c>
      <c r="P12" s="102">
        <v>2639</v>
      </c>
      <c r="AC12" s="102" t="s">
        <v>651</v>
      </c>
      <c r="AD12" s="102">
        <v>2325</v>
      </c>
      <c r="AQ12" s="102" t="s">
        <v>1047</v>
      </c>
      <c r="AR12" s="102">
        <v>707</v>
      </c>
      <c r="BE12" s="102" t="s">
        <v>960</v>
      </c>
      <c r="BF12" s="102">
        <v>430</v>
      </c>
      <c r="BS12" s="102" t="s">
        <v>620</v>
      </c>
      <c r="BT12" s="102">
        <v>1320</v>
      </c>
      <c r="CG12" s="102" t="s">
        <v>629</v>
      </c>
      <c r="CH12" s="102">
        <v>1315</v>
      </c>
      <c r="CU12" s="102" t="s">
        <v>643</v>
      </c>
      <c r="CV12" s="102">
        <v>1215</v>
      </c>
      <c r="DI12" s="102" t="s">
        <v>620</v>
      </c>
      <c r="DJ12" s="102">
        <v>373</v>
      </c>
      <c r="DW12" s="102" t="s">
        <v>616</v>
      </c>
      <c r="DX12" s="102">
        <v>1771.4</v>
      </c>
      <c r="EK12" s="102" t="s">
        <v>960</v>
      </c>
      <c r="EL12" s="102">
        <v>3460</v>
      </c>
      <c r="EY12" s="102" t="s">
        <v>620</v>
      </c>
      <c r="EZ12" s="102">
        <v>861</v>
      </c>
      <c r="FM12" s="102" t="s">
        <v>630</v>
      </c>
      <c r="FN12" s="102">
        <v>1618</v>
      </c>
      <c r="GA12" s="102" t="s">
        <v>1048</v>
      </c>
      <c r="GB12" s="102">
        <v>3139</v>
      </c>
      <c r="GO12" s="102" t="s">
        <v>988</v>
      </c>
      <c r="GP12" s="102">
        <v>6055.6</v>
      </c>
      <c r="HC12" s="102" t="s">
        <v>960</v>
      </c>
      <c r="HD12" s="102">
        <v>1640</v>
      </c>
      <c r="HQ12" s="102" t="s">
        <v>704</v>
      </c>
      <c r="HR12" s="102">
        <v>2745</v>
      </c>
      <c r="IE12" s="102" t="s">
        <v>620</v>
      </c>
      <c r="IF12" s="102">
        <v>1492</v>
      </c>
      <c r="IS12" s="102" t="s">
        <v>811</v>
      </c>
      <c r="IT12" s="102">
        <v>23.1</v>
      </c>
    </row>
    <row r="13" spans="1:254" ht="15" x14ac:dyDescent="0.25">
      <c r="A13" s="102" t="s">
        <v>641</v>
      </c>
      <c r="B13" s="45">
        <v>1546</v>
      </c>
      <c r="O13" s="102" t="s">
        <v>629</v>
      </c>
      <c r="P13" s="102">
        <v>2496</v>
      </c>
      <c r="AC13" s="102" t="s">
        <v>1048</v>
      </c>
      <c r="AD13" s="102">
        <v>2283</v>
      </c>
      <c r="AQ13" s="102" t="s">
        <v>643</v>
      </c>
      <c r="AR13" s="102">
        <v>690</v>
      </c>
      <c r="BE13" s="102" t="s">
        <v>713</v>
      </c>
      <c r="BF13" s="102">
        <v>424</v>
      </c>
      <c r="BS13" s="102" t="s">
        <v>621</v>
      </c>
      <c r="BT13" s="102">
        <v>1320</v>
      </c>
      <c r="CG13" s="102" t="s">
        <v>1048</v>
      </c>
      <c r="CH13" s="102">
        <v>1284</v>
      </c>
      <c r="CU13" s="102" t="s">
        <v>911</v>
      </c>
      <c r="CV13" s="102">
        <v>1183</v>
      </c>
      <c r="DI13" s="102" t="s">
        <v>621</v>
      </c>
      <c r="DJ13" s="102">
        <v>373</v>
      </c>
      <c r="DW13" s="102" t="s">
        <v>985</v>
      </c>
      <c r="DX13" s="102">
        <v>1710</v>
      </c>
      <c r="EK13" s="102" t="s">
        <v>706</v>
      </c>
      <c r="EL13" s="102">
        <v>3169.8</v>
      </c>
      <c r="EY13" s="102" t="s">
        <v>621</v>
      </c>
      <c r="EZ13" s="102">
        <v>861</v>
      </c>
      <c r="FM13" s="102" t="s">
        <v>1047</v>
      </c>
      <c r="FN13" s="102">
        <v>1528</v>
      </c>
      <c r="GA13" s="102" t="s">
        <v>641</v>
      </c>
      <c r="GB13" s="102">
        <v>2825</v>
      </c>
      <c r="GO13" s="102" t="s">
        <v>1032</v>
      </c>
      <c r="GP13" s="102">
        <v>5952</v>
      </c>
      <c r="HC13" s="102" t="s">
        <v>812</v>
      </c>
      <c r="HD13" s="102">
        <v>1636</v>
      </c>
      <c r="HQ13" s="102" t="s">
        <v>986</v>
      </c>
      <c r="HR13" s="102">
        <v>2483</v>
      </c>
      <c r="IE13" s="102" t="s">
        <v>621</v>
      </c>
      <c r="IF13" s="102">
        <v>1492</v>
      </c>
      <c r="IS13" s="102" t="s">
        <v>962</v>
      </c>
      <c r="IT13" s="102">
        <v>20.8</v>
      </c>
    </row>
    <row r="14" spans="1:254" ht="15" x14ac:dyDescent="0.25">
      <c r="A14" s="102" t="s">
        <v>911</v>
      </c>
      <c r="B14" s="45">
        <v>1465</v>
      </c>
      <c r="O14" s="102" t="s">
        <v>641</v>
      </c>
      <c r="P14" s="102">
        <v>2408</v>
      </c>
      <c r="AC14" s="102" t="s">
        <v>616</v>
      </c>
      <c r="AD14" s="102">
        <v>2267.9</v>
      </c>
      <c r="AQ14" s="102" t="s">
        <v>1048</v>
      </c>
      <c r="AR14" s="102">
        <v>677</v>
      </c>
      <c r="BE14" s="102" t="s">
        <v>822</v>
      </c>
      <c r="BF14" s="102">
        <v>414</v>
      </c>
      <c r="BS14" s="102" t="s">
        <v>985</v>
      </c>
      <c r="BT14" s="102">
        <v>1310</v>
      </c>
      <c r="CG14" s="102" t="s">
        <v>960</v>
      </c>
      <c r="CH14" s="102">
        <v>1190</v>
      </c>
      <c r="CU14" s="102" t="s">
        <v>620</v>
      </c>
      <c r="CV14" s="102">
        <v>1177</v>
      </c>
      <c r="DI14" s="102" t="s">
        <v>1032</v>
      </c>
      <c r="DJ14" s="102">
        <v>371</v>
      </c>
      <c r="DW14" s="102" t="s">
        <v>641</v>
      </c>
      <c r="DX14" s="102">
        <v>1694</v>
      </c>
      <c r="EK14" s="102" t="s">
        <v>848</v>
      </c>
      <c r="EL14" s="102">
        <v>2946</v>
      </c>
      <c r="EY14" s="102" t="s">
        <v>1047</v>
      </c>
      <c r="EZ14" s="102">
        <v>857</v>
      </c>
      <c r="FM14" s="102" t="s">
        <v>657</v>
      </c>
      <c r="FN14" s="102">
        <v>1526</v>
      </c>
      <c r="GA14" s="102" t="s">
        <v>948</v>
      </c>
      <c r="GB14" s="102">
        <v>2703</v>
      </c>
      <c r="GO14" s="102" t="s">
        <v>1047</v>
      </c>
      <c r="GP14" s="102">
        <v>5777</v>
      </c>
      <c r="HC14" s="102" t="s">
        <v>1032</v>
      </c>
      <c r="HD14" s="102">
        <v>1475</v>
      </c>
      <c r="HQ14" s="102" t="s">
        <v>743</v>
      </c>
      <c r="HR14" s="102">
        <v>2468</v>
      </c>
      <c r="IE14" s="102" t="s">
        <v>1047</v>
      </c>
      <c r="IF14" s="102">
        <v>1491</v>
      </c>
      <c r="IS14" s="102" t="s">
        <v>955</v>
      </c>
      <c r="IT14" s="102">
        <v>17.899999999999999</v>
      </c>
    </row>
    <row r="15" spans="1:254" ht="15" x14ac:dyDescent="0.25">
      <c r="A15" s="102" t="s">
        <v>704</v>
      </c>
      <c r="B15" s="45">
        <v>1460</v>
      </c>
      <c r="O15" s="102" t="s">
        <v>704</v>
      </c>
      <c r="P15" s="102">
        <v>2393</v>
      </c>
      <c r="AC15" s="102" t="s">
        <v>638</v>
      </c>
      <c r="AD15" s="102">
        <v>2201</v>
      </c>
      <c r="AQ15" s="102" t="s">
        <v>651</v>
      </c>
      <c r="AR15" s="102">
        <v>667</v>
      </c>
      <c r="BE15" s="102" t="s">
        <v>1047</v>
      </c>
      <c r="BF15" s="102">
        <v>410</v>
      </c>
      <c r="BS15" s="102" t="s">
        <v>629</v>
      </c>
      <c r="BT15" s="102">
        <v>1289</v>
      </c>
      <c r="CG15" s="102" t="s">
        <v>704</v>
      </c>
      <c r="CH15" s="102">
        <v>1158</v>
      </c>
      <c r="CU15" s="102" t="s">
        <v>621</v>
      </c>
      <c r="CV15" s="102">
        <v>1177</v>
      </c>
      <c r="DI15" s="102" t="s">
        <v>958</v>
      </c>
      <c r="DJ15" s="102">
        <v>368</v>
      </c>
      <c r="DW15" s="102" t="s">
        <v>629</v>
      </c>
      <c r="DX15" s="102">
        <v>1657</v>
      </c>
      <c r="EK15" s="102" t="s">
        <v>988</v>
      </c>
      <c r="EL15" s="102">
        <v>2826.6</v>
      </c>
      <c r="EY15" s="102" t="s">
        <v>911</v>
      </c>
      <c r="EZ15" s="102">
        <v>846</v>
      </c>
      <c r="FM15" s="102" t="s">
        <v>911</v>
      </c>
      <c r="FN15" s="102">
        <v>1522</v>
      </c>
      <c r="GA15" s="102" t="s">
        <v>643</v>
      </c>
      <c r="GB15" s="102">
        <v>2622</v>
      </c>
      <c r="GO15" s="102" t="s">
        <v>960</v>
      </c>
      <c r="GP15" s="102">
        <v>5630</v>
      </c>
      <c r="HC15" s="102" t="s">
        <v>911</v>
      </c>
      <c r="HD15" s="102">
        <v>1381</v>
      </c>
      <c r="HQ15" s="102" t="s">
        <v>984</v>
      </c>
      <c r="HR15" s="102">
        <v>2468</v>
      </c>
      <c r="IE15" s="102" t="s">
        <v>829</v>
      </c>
      <c r="IF15" s="102">
        <v>1438</v>
      </c>
      <c r="IS15" s="102" t="s">
        <v>958</v>
      </c>
      <c r="IT15" s="102">
        <v>17.5</v>
      </c>
    </row>
    <row r="16" spans="1:254" ht="15" x14ac:dyDescent="0.25">
      <c r="A16" s="102" t="s">
        <v>643</v>
      </c>
      <c r="B16" s="45">
        <v>1436</v>
      </c>
      <c r="O16" s="102" t="s">
        <v>985</v>
      </c>
      <c r="P16" s="102">
        <v>2300</v>
      </c>
      <c r="AC16" s="102" t="s">
        <v>657</v>
      </c>
      <c r="AD16" s="102">
        <v>2190</v>
      </c>
      <c r="AQ16" s="102" t="s">
        <v>984</v>
      </c>
      <c r="AR16" s="102">
        <v>661</v>
      </c>
      <c r="BE16" s="102" t="s">
        <v>954</v>
      </c>
      <c r="BF16" s="102">
        <v>408</v>
      </c>
      <c r="BS16" s="102" t="s">
        <v>1032</v>
      </c>
      <c r="BT16" s="102">
        <v>1289</v>
      </c>
      <c r="CG16" s="102" t="s">
        <v>984</v>
      </c>
      <c r="CH16" s="102">
        <v>1127</v>
      </c>
      <c r="CU16" s="102" t="s">
        <v>651</v>
      </c>
      <c r="CV16" s="102">
        <v>1175</v>
      </c>
      <c r="DI16" s="102" t="s">
        <v>629</v>
      </c>
      <c r="DJ16" s="102">
        <v>342</v>
      </c>
      <c r="DW16" s="102" t="s">
        <v>984</v>
      </c>
      <c r="DX16" s="102">
        <v>1600</v>
      </c>
      <c r="EK16" s="102" t="s">
        <v>1032</v>
      </c>
      <c r="EL16" s="102">
        <v>2466</v>
      </c>
      <c r="EY16" s="102" t="s">
        <v>1048</v>
      </c>
      <c r="EZ16" s="102">
        <v>820</v>
      </c>
      <c r="FM16" s="102" t="s">
        <v>616</v>
      </c>
      <c r="FN16" s="102">
        <v>1520.2</v>
      </c>
      <c r="GA16" s="102" t="s">
        <v>848</v>
      </c>
      <c r="GB16" s="102">
        <v>2586</v>
      </c>
      <c r="GO16" s="102" t="s">
        <v>1048</v>
      </c>
      <c r="GP16" s="102">
        <v>5529</v>
      </c>
      <c r="HC16" s="102" t="s">
        <v>713</v>
      </c>
      <c r="HD16" s="102">
        <v>1376</v>
      </c>
      <c r="HQ16" s="102" t="s">
        <v>736</v>
      </c>
      <c r="HR16" s="102">
        <v>2202</v>
      </c>
      <c r="IE16" s="102" t="s">
        <v>828</v>
      </c>
      <c r="IF16" s="102">
        <v>1438</v>
      </c>
      <c r="IS16" s="102" t="s">
        <v>1033</v>
      </c>
      <c r="IT16" s="102">
        <v>16.2</v>
      </c>
    </row>
    <row r="17" spans="1:254" ht="15" x14ac:dyDescent="0.25">
      <c r="A17" s="102" t="s">
        <v>651</v>
      </c>
      <c r="B17" s="45">
        <v>1389</v>
      </c>
      <c r="O17" s="102" t="s">
        <v>984</v>
      </c>
      <c r="P17" s="102">
        <v>2254</v>
      </c>
      <c r="AC17" s="102" t="s">
        <v>658</v>
      </c>
      <c r="AD17" s="102">
        <v>2139</v>
      </c>
      <c r="AQ17" s="102" t="s">
        <v>743</v>
      </c>
      <c r="AR17" s="102">
        <v>661</v>
      </c>
      <c r="BE17" s="102" t="s">
        <v>705</v>
      </c>
      <c r="BF17" s="102">
        <v>407.5</v>
      </c>
      <c r="BS17" s="102" t="s">
        <v>848</v>
      </c>
      <c r="BT17" s="102">
        <v>1243</v>
      </c>
      <c r="CG17" s="102" t="s">
        <v>743</v>
      </c>
      <c r="CH17" s="102">
        <v>1127</v>
      </c>
      <c r="CU17" s="102" t="s">
        <v>1047</v>
      </c>
      <c r="CV17" s="102">
        <v>1156</v>
      </c>
      <c r="DI17" s="102" t="s">
        <v>984</v>
      </c>
      <c r="DJ17" s="102">
        <v>340</v>
      </c>
      <c r="DW17" s="102" t="s">
        <v>743</v>
      </c>
      <c r="DX17" s="102">
        <v>1600</v>
      </c>
      <c r="EK17" s="102" t="s">
        <v>849</v>
      </c>
      <c r="EL17" s="102">
        <v>2389</v>
      </c>
      <c r="EY17" s="102" t="s">
        <v>743</v>
      </c>
      <c r="EZ17" s="102">
        <v>787</v>
      </c>
      <c r="FM17" s="102" t="s">
        <v>658</v>
      </c>
      <c r="FN17" s="102">
        <v>1489</v>
      </c>
      <c r="GA17" s="102" t="s">
        <v>811</v>
      </c>
      <c r="GB17" s="102">
        <v>2564</v>
      </c>
      <c r="GO17" s="102" t="s">
        <v>629</v>
      </c>
      <c r="GP17" s="102">
        <v>5497</v>
      </c>
      <c r="HC17" s="102" t="s">
        <v>848</v>
      </c>
      <c r="HD17" s="102">
        <v>1370</v>
      </c>
      <c r="HQ17" s="102" t="s">
        <v>736</v>
      </c>
      <c r="HR17" s="102">
        <v>2202</v>
      </c>
      <c r="IE17" s="102" t="s">
        <v>1048</v>
      </c>
      <c r="IF17" s="102">
        <v>1427</v>
      </c>
      <c r="IS17" s="102" t="s">
        <v>765</v>
      </c>
      <c r="IT17" s="102">
        <v>15.8</v>
      </c>
    </row>
    <row r="18" spans="1:254" ht="15" x14ac:dyDescent="0.25">
      <c r="A18" s="102" t="s">
        <v>630</v>
      </c>
      <c r="B18" s="45">
        <v>1357</v>
      </c>
      <c r="O18" s="102" t="s">
        <v>743</v>
      </c>
      <c r="P18" s="102">
        <v>2254</v>
      </c>
      <c r="AC18" s="102" t="s">
        <v>639</v>
      </c>
      <c r="AD18" s="102">
        <v>2096</v>
      </c>
      <c r="AQ18" s="102" t="s">
        <v>620</v>
      </c>
      <c r="AR18" s="102">
        <v>660</v>
      </c>
      <c r="BE18" s="102" t="s">
        <v>848</v>
      </c>
      <c r="BF18" s="102">
        <v>407</v>
      </c>
      <c r="BS18" s="102" t="s">
        <v>984</v>
      </c>
      <c r="BT18" s="102">
        <v>1225</v>
      </c>
      <c r="CG18" s="102" t="s">
        <v>617</v>
      </c>
      <c r="CH18" s="102">
        <v>1067</v>
      </c>
      <c r="CU18" s="102" t="s">
        <v>1048</v>
      </c>
      <c r="CV18" s="102">
        <v>1106</v>
      </c>
      <c r="DI18" s="102" t="s">
        <v>743</v>
      </c>
      <c r="DJ18" s="102">
        <v>340</v>
      </c>
      <c r="DW18" s="102" t="s">
        <v>704</v>
      </c>
      <c r="DX18" s="102">
        <v>1586</v>
      </c>
      <c r="EK18" s="102" t="s">
        <v>962</v>
      </c>
      <c r="EL18" s="102">
        <v>2322</v>
      </c>
      <c r="EY18" s="102" t="s">
        <v>984</v>
      </c>
      <c r="EZ18" s="102">
        <v>787</v>
      </c>
      <c r="FM18" s="102" t="s">
        <v>1048</v>
      </c>
      <c r="FN18" s="102">
        <v>1462</v>
      </c>
      <c r="GA18" s="102" t="s">
        <v>651</v>
      </c>
      <c r="GB18" s="102">
        <v>2538</v>
      </c>
      <c r="GO18" s="102" t="s">
        <v>822</v>
      </c>
      <c r="GP18" s="102">
        <v>5266</v>
      </c>
      <c r="HC18" s="102" t="s">
        <v>705</v>
      </c>
      <c r="HD18" s="102">
        <v>1322.3</v>
      </c>
      <c r="HQ18" s="102" t="s">
        <v>703</v>
      </c>
      <c r="HR18" s="102">
        <v>2191</v>
      </c>
      <c r="IE18" s="102" t="s">
        <v>980</v>
      </c>
      <c r="IF18" s="102">
        <v>1394</v>
      </c>
      <c r="IS18" s="102" t="s">
        <v>1004</v>
      </c>
      <c r="IT18" s="102">
        <v>14.4</v>
      </c>
    </row>
    <row r="19" spans="1:254" ht="15" x14ac:dyDescent="0.25">
      <c r="A19" s="102" t="s">
        <v>629</v>
      </c>
      <c r="B19" s="45">
        <v>1341</v>
      </c>
      <c r="O19" s="102" t="s">
        <v>643</v>
      </c>
      <c r="P19" s="102">
        <v>2236</v>
      </c>
      <c r="AC19" s="102" t="s">
        <v>910</v>
      </c>
      <c r="AD19" s="102">
        <v>2046</v>
      </c>
      <c r="AQ19" s="102" t="s">
        <v>621</v>
      </c>
      <c r="AR19" s="102">
        <v>660</v>
      </c>
      <c r="BE19" s="102" t="s">
        <v>706</v>
      </c>
      <c r="BF19" s="102">
        <v>396.2</v>
      </c>
      <c r="BS19" s="102" t="s">
        <v>743</v>
      </c>
      <c r="BT19" s="102">
        <v>1225</v>
      </c>
      <c r="CG19" s="102" t="s">
        <v>985</v>
      </c>
      <c r="CH19" s="102">
        <v>1050</v>
      </c>
      <c r="CU19" s="102" t="s">
        <v>629</v>
      </c>
      <c r="CV19" s="102">
        <v>1078</v>
      </c>
      <c r="DI19" s="102" t="s">
        <v>1033</v>
      </c>
      <c r="DJ19" s="102">
        <v>339</v>
      </c>
      <c r="DW19" s="102" t="s">
        <v>643</v>
      </c>
      <c r="DX19" s="102">
        <v>1573</v>
      </c>
      <c r="EK19" s="102" t="s">
        <v>713</v>
      </c>
      <c r="EL19" s="102">
        <v>2235</v>
      </c>
      <c r="EY19" s="102" t="s">
        <v>638</v>
      </c>
      <c r="EZ19" s="102">
        <v>761</v>
      </c>
      <c r="FM19" s="102" t="s">
        <v>910</v>
      </c>
      <c r="FN19" s="102">
        <v>1426</v>
      </c>
      <c r="GA19" s="102" t="s">
        <v>911</v>
      </c>
      <c r="GB19" s="102">
        <v>2535</v>
      </c>
      <c r="GO19" s="102" t="s">
        <v>704</v>
      </c>
      <c r="GP19" s="102">
        <v>5263</v>
      </c>
      <c r="HC19" s="102" t="s">
        <v>988</v>
      </c>
      <c r="HD19" s="102">
        <v>1315.4</v>
      </c>
      <c r="HQ19" s="102" t="s">
        <v>617</v>
      </c>
      <c r="HR19" s="102">
        <v>2057</v>
      </c>
      <c r="IE19" s="102" t="s">
        <v>375</v>
      </c>
      <c r="IF19" s="102">
        <v>1394</v>
      </c>
      <c r="IS19" s="102" t="s">
        <v>993</v>
      </c>
      <c r="IT19" s="102">
        <v>13.4</v>
      </c>
    </row>
    <row r="20" spans="1:254" ht="15" x14ac:dyDescent="0.25">
      <c r="A20" s="102" t="s">
        <v>638</v>
      </c>
      <c r="B20" s="45">
        <v>1318</v>
      </c>
      <c r="O20" s="102" t="s">
        <v>630</v>
      </c>
      <c r="P20" s="102">
        <v>2192</v>
      </c>
      <c r="AC20" s="102" t="s">
        <v>656</v>
      </c>
      <c r="AD20" s="102">
        <v>2039</v>
      </c>
      <c r="AQ20" s="102" t="s">
        <v>638</v>
      </c>
      <c r="AR20" s="102">
        <v>659</v>
      </c>
      <c r="BE20" s="102" t="s">
        <v>1048</v>
      </c>
      <c r="BF20" s="102">
        <v>392</v>
      </c>
      <c r="BS20" s="102" t="s">
        <v>641</v>
      </c>
      <c r="BT20" s="102">
        <v>1218</v>
      </c>
      <c r="CG20" s="102" t="s">
        <v>641</v>
      </c>
      <c r="CH20" s="102">
        <v>1011</v>
      </c>
      <c r="CU20" s="102" t="s">
        <v>657</v>
      </c>
      <c r="CV20" s="102">
        <v>1073</v>
      </c>
      <c r="DI20" s="102" t="s">
        <v>616</v>
      </c>
      <c r="DJ20" s="102">
        <v>338.6</v>
      </c>
      <c r="DW20" s="102" t="s">
        <v>97</v>
      </c>
      <c r="DX20" s="102">
        <v>1533</v>
      </c>
      <c r="EK20" s="102" t="s">
        <v>705</v>
      </c>
      <c r="EL20" s="102">
        <v>2147.8000000000002</v>
      </c>
      <c r="EY20" s="102" t="s">
        <v>646</v>
      </c>
      <c r="EZ20" s="102">
        <v>748</v>
      </c>
      <c r="FM20" s="102" t="s">
        <v>656</v>
      </c>
      <c r="FN20" s="102">
        <v>1419</v>
      </c>
      <c r="GA20" s="102" t="s">
        <v>1032</v>
      </c>
      <c r="GB20" s="102">
        <v>2497</v>
      </c>
      <c r="GO20" s="102" t="s">
        <v>743</v>
      </c>
      <c r="GP20" s="102">
        <v>5222</v>
      </c>
      <c r="HC20" s="102" t="s">
        <v>843</v>
      </c>
      <c r="HD20" s="102">
        <v>1312</v>
      </c>
      <c r="HQ20" s="102" t="s">
        <v>97</v>
      </c>
      <c r="HR20" s="102">
        <v>1911</v>
      </c>
      <c r="IE20" s="102" t="s">
        <v>629</v>
      </c>
      <c r="IF20" s="102">
        <v>1368</v>
      </c>
      <c r="IS20" s="102" t="s">
        <v>994</v>
      </c>
      <c r="IT20" s="102">
        <v>13.4</v>
      </c>
    </row>
    <row r="21" spans="1:254" ht="15" x14ac:dyDescent="0.25">
      <c r="A21" s="102" t="s">
        <v>984</v>
      </c>
      <c r="B21" s="45">
        <v>1261</v>
      </c>
      <c r="O21" s="102" t="s">
        <v>651</v>
      </c>
      <c r="P21" s="102">
        <v>2164</v>
      </c>
      <c r="AC21" s="102" t="s">
        <v>620</v>
      </c>
      <c r="AD21" s="102">
        <v>2038</v>
      </c>
      <c r="AQ21" s="102" t="s">
        <v>639</v>
      </c>
      <c r="AR21" s="102">
        <v>627</v>
      </c>
      <c r="BE21" s="102" t="s">
        <v>988</v>
      </c>
      <c r="BF21" s="102">
        <v>390.4</v>
      </c>
      <c r="BS21" s="102" t="s">
        <v>988</v>
      </c>
      <c r="BT21" s="102">
        <v>1192.2</v>
      </c>
      <c r="CG21" s="102" t="s">
        <v>911</v>
      </c>
      <c r="CH21" s="102">
        <v>985</v>
      </c>
      <c r="CU21" s="102" t="s">
        <v>638</v>
      </c>
      <c r="CV21" s="102">
        <v>1065</v>
      </c>
      <c r="DI21" s="102" t="s">
        <v>641</v>
      </c>
      <c r="DJ21" s="102">
        <v>327</v>
      </c>
      <c r="DW21" s="102" t="s">
        <v>986</v>
      </c>
      <c r="DX21" s="102">
        <v>1533</v>
      </c>
      <c r="EK21" s="102" t="s">
        <v>961</v>
      </c>
      <c r="EL21" s="102">
        <v>2123.3000000000002</v>
      </c>
      <c r="EY21" s="102" t="s">
        <v>639</v>
      </c>
      <c r="EZ21" s="102">
        <v>723</v>
      </c>
      <c r="FM21" s="102" t="s">
        <v>907</v>
      </c>
      <c r="FN21" s="102">
        <v>1393</v>
      </c>
      <c r="GA21" s="102" t="s">
        <v>988</v>
      </c>
      <c r="GB21" s="102">
        <v>2481.9</v>
      </c>
      <c r="GO21" s="102" t="s">
        <v>984</v>
      </c>
      <c r="GP21" s="102">
        <v>5222</v>
      </c>
      <c r="HC21" s="102" t="s">
        <v>641</v>
      </c>
      <c r="HD21" s="102">
        <v>1307</v>
      </c>
      <c r="HQ21" s="102" t="s">
        <v>822</v>
      </c>
      <c r="HR21" s="102">
        <v>1888</v>
      </c>
      <c r="IE21" s="102" t="s">
        <v>743</v>
      </c>
      <c r="IF21" s="102">
        <v>1332</v>
      </c>
      <c r="IS21" s="102" t="s">
        <v>699</v>
      </c>
      <c r="IT21" s="102">
        <v>12.3</v>
      </c>
    </row>
    <row r="22" spans="1:254" ht="15" x14ac:dyDescent="0.25">
      <c r="A22" s="102" t="s">
        <v>743</v>
      </c>
      <c r="B22" s="45">
        <v>1261</v>
      </c>
      <c r="O22" s="102" t="s">
        <v>911</v>
      </c>
      <c r="P22" s="102">
        <v>2113</v>
      </c>
      <c r="AC22" s="102" t="s">
        <v>621</v>
      </c>
      <c r="AD22" s="102">
        <v>2038</v>
      </c>
      <c r="AQ22" s="102" t="s">
        <v>657</v>
      </c>
      <c r="AR22" s="102">
        <v>620</v>
      </c>
      <c r="BE22" s="102" t="s">
        <v>603</v>
      </c>
      <c r="BF22" s="102">
        <v>390</v>
      </c>
      <c r="BS22" s="102" t="s">
        <v>811</v>
      </c>
      <c r="BT22" s="102">
        <v>1178</v>
      </c>
      <c r="CG22" s="102" t="s">
        <v>630</v>
      </c>
      <c r="CH22" s="102">
        <v>966</v>
      </c>
      <c r="CU22" s="102" t="s">
        <v>658</v>
      </c>
      <c r="CV22" s="102">
        <v>1048</v>
      </c>
      <c r="DI22" s="102" t="s">
        <v>704</v>
      </c>
      <c r="DJ22" s="102">
        <v>327</v>
      </c>
      <c r="DW22" s="102" t="s">
        <v>651</v>
      </c>
      <c r="DX22" s="102">
        <v>1523</v>
      </c>
      <c r="EK22" s="102" t="s">
        <v>824</v>
      </c>
      <c r="EL22" s="102">
        <v>1942</v>
      </c>
      <c r="EY22" s="102" t="s">
        <v>644</v>
      </c>
      <c r="EZ22" s="102">
        <v>721</v>
      </c>
      <c r="FM22" s="102" t="s">
        <v>843</v>
      </c>
      <c r="FN22" s="102">
        <v>1376</v>
      </c>
      <c r="GA22" s="102" t="s">
        <v>824</v>
      </c>
      <c r="GB22" s="102">
        <v>2394</v>
      </c>
      <c r="GO22" s="102" t="s">
        <v>985</v>
      </c>
      <c r="GP22" s="102">
        <v>5190</v>
      </c>
      <c r="HC22" s="102" t="s">
        <v>638</v>
      </c>
      <c r="HD22" s="102">
        <v>1241</v>
      </c>
      <c r="HQ22" s="102" t="s">
        <v>618</v>
      </c>
      <c r="HR22" s="102">
        <v>1811.6</v>
      </c>
      <c r="IE22" s="102" t="s">
        <v>984</v>
      </c>
      <c r="IF22" s="102">
        <v>1332</v>
      </c>
      <c r="IS22" s="102" t="s">
        <v>700</v>
      </c>
      <c r="IT22" s="102">
        <v>12.3</v>
      </c>
    </row>
    <row r="23" spans="1:254" ht="15" x14ac:dyDescent="0.25">
      <c r="A23" s="102" t="s">
        <v>639</v>
      </c>
      <c r="B23" s="45">
        <v>1253</v>
      </c>
      <c r="O23" s="102" t="s">
        <v>986</v>
      </c>
      <c r="P23" s="102">
        <v>2062</v>
      </c>
      <c r="AC23" s="102" t="s">
        <v>984</v>
      </c>
      <c r="AD23" s="102">
        <v>2012</v>
      </c>
      <c r="AQ23" s="102" t="s">
        <v>629</v>
      </c>
      <c r="AR23" s="102">
        <v>605</v>
      </c>
      <c r="BE23" s="102" t="s">
        <v>787</v>
      </c>
      <c r="BF23" s="102">
        <v>367</v>
      </c>
      <c r="BS23" s="102" t="s">
        <v>948</v>
      </c>
      <c r="BT23" s="102">
        <v>1175</v>
      </c>
      <c r="CG23" s="102" t="s">
        <v>97</v>
      </c>
      <c r="CH23" s="102">
        <v>966</v>
      </c>
      <c r="CU23" s="102" t="s">
        <v>985</v>
      </c>
      <c r="CV23" s="102">
        <v>1040</v>
      </c>
      <c r="DI23" s="102" t="s">
        <v>960</v>
      </c>
      <c r="DJ23" s="102">
        <v>320</v>
      </c>
      <c r="DW23" s="102" t="s">
        <v>960</v>
      </c>
      <c r="DX23" s="102">
        <v>1450</v>
      </c>
      <c r="EK23" s="102" t="s">
        <v>641</v>
      </c>
      <c r="EL23" s="102">
        <v>1932</v>
      </c>
      <c r="EY23" s="102" t="s">
        <v>647</v>
      </c>
      <c r="EZ23" s="102">
        <v>721</v>
      </c>
      <c r="FM23" s="102" t="s">
        <v>638</v>
      </c>
      <c r="FN23" s="102">
        <v>1369</v>
      </c>
      <c r="GA23" s="102" t="s">
        <v>657</v>
      </c>
      <c r="GB23" s="102">
        <v>2337</v>
      </c>
      <c r="GO23" s="102" t="s">
        <v>817</v>
      </c>
      <c r="GP23" s="102">
        <v>5170</v>
      </c>
      <c r="HC23" s="102" t="s">
        <v>912</v>
      </c>
      <c r="HD23" s="102">
        <v>1229</v>
      </c>
      <c r="HQ23" s="102" t="s">
        <v>817</v>
      </c>
      <c r="HR23" s="102">
        <v>1740</v>
      </c>
      <c r="IE23" s="102" t="s">
        <v>824</v>
      </c>
      <c r="IF23" s="102">
        <v>1330</v>
      </c>
      <c r="IS23" s="102" t="s">
        <v>697</v>
      </c>
      <c r="IT23" s="102">
        <v>12.3</v>
      </c>
    </row>
    <row r="24" spans="1:254" ht="15" x14ac:dyDescent="0.25">
      <c r="A24" s="102" t="s">
        <v>960</v>
      </c>
      <c r="B24" s="45">
        <v>1230</v>
      </c>
      <c r="O24" s="102" t="s">
        <v>97</v>
      </c>
      <c r="P24" s="102">
        <v>2037</v>
      </c>
      <c r="AC24" s="102" t="s">
        <v>743</v>
      </c>
      <c r="AD24" s="102">
        <v>2012</v>
      </c>
      <c r="AQ24" s="102" t="s">
        <v>658</v>
      </c>
      <c r="AR24" s="102">
        <v>604</v>
      </c>
      <c r="BE24" s="102" t="s">
        <v>911</v>
      </c>
      <c r="BF24" s="102">
        <v>366</v>
      </c>
      <c r="BS24" s="102" t="s">
        <v>986</v>
      </c>
      <c r="BT24" s="102">
        <v>1174</v>
      </c>
      <c r="CG24" s="102" t="s">
        <v>986</v>
      </c>
      <c r="CH24" s="102">
        <v>941</v>
      </c>
      <c r="CU24" s="102" t="s">
        <v>704</v>
      </c>
      <c r="CV24" s="102">
        <v>1032</v>
      </c>
      <c r="DI24" s="102" t="s">
        <v>911</v>
      </c>
      <c r="DJ24" s="102">
        <v>310</v>
      </c>
      <c r="DW24" s="102" t="s">
        <v>824</v>
      </c>
      <c r="DX24" s="102">
        <v>1436</v>
      </c>
      <c r="EK24" s="102" t="s">
        <v>948</v>
      </c>
      <c r="EL24" s="102">
        <v>1853</v>
      </c>
      <c r="EY24" s="102" t="s">
        <v>824</v>
      </c>
      <c r="EZ24" s="102">
        <v>718</v>
      </c>
      <c r="FM24" s="102" t="s">
        <v>644</v>
      </c>
      <c r="FN24" s="102">
        <v>1314</v>
      </c>
      <c r="GA24" s="102" t="s">
        <v>630</v>
      </c>
      <c r="GB24" s="102">
        <v>2323</v>
      </c>
      <c r="GO24" s="102" t="s">
        <v>849</v>
      </c>
      <c r="GP24" s="102">
        <v>4900</v>
      </c>
      <c r="HC24" s="102" t="s">
        <v>624</v>
      </c>
      <c r="HD24" s="102">
        <v>1219</v>
      </c>
      <c r="HQ24" s="102" t="s">
        <v>616</v>
      </c>
      <c r="HR24" s="102">
        <v>1732.2</v>
      </c>
      <c r="IE24" s="102" t="s">
        <v>704</v>
      </c>
      <c r="IF24" s="102">
        <v>1309</v>
      </c>
      <c r="IS24" s="102" t="s">
        <v>596</v>
      </c>
      <c r="IT24" s="102">
        <v>12.3</v>
      </c>
    </row>
    <row r="25" spans="1:254" ht="15" x14ac:dyDescent="0.25">
      <c r="A25" s="102" t="s">
        <v>736</v>
      </c>
      <c r="B25" s="45">
        <v>1172</v>
      </c>
      <c r="O25" s="102" t="s">
        <v>960</v>
      </c>
      <c r="P25" s="102">
        <v>2030</v>
      </c>
      <c r="AC25" s="102" t="s">
        <v>630</v>
      </c>
      <c r="AD25" s="102">
        <v>2010</v>
      </c>
      <c r="AQ25" s="102" t="s">
        <v>910</v>
      </c>
      <c r="AR25" s="102">
        <v>579</v>
      </c>
      <c r="BE25" s="102" t="s">
        <v>955</v>
      </c>
      <c r="BF25" s="102">
        <v>340</v>
      </c>
      <c r="BS25" s="102" t="s">
        <v>704</v>
      </c>
      <c r="BT25" s="102">
        <v>1158</v>
      </c>
      <c r="CG25" s="102" t="s">
        <v>618</v>
      </c>
      <c r="CH25" s="102">
        <v>939.7</v>
      </c>
      <c r="CU25" s="102" t="s">
        <v>639</v>
      </c>
      <c r="CV25" s="102">
        <v>1012</v>
      </c>
      <c r="DI25" s="102" t="s">
        <v>643</v>
      </c>
      <c r="DJ25" s="102">
        <v>303</v>
      </c>
      <c r="DW25" s="102" t="s">
        <v>911</v>
      </c>
      <c r="DX25" s="102">
        <v>1351</v>
      </c>
      <c r="EK25" s="102" t="s">
        <v>643</v>
      </c>
      <c r="EL25" s="102">
        <v>1795</v>
      </c>
      <c r="EY25" s="102" t="s">
        <v>960</v>
      </c>
      <c r="EZ25" s="102">
        <v>710</v>
      </c>
      <c r="FM25" s="102" t="s">
        <v>906</v>
      </c>
      <c r="FN25" s="102">
        <v>1304</v>
      </c>
      <c r="GA25" s="102" t="s">
        <v>658</v>
      </c>
      <c r="GB25" s="102">
        <v>2281</v>
      </c>
      <c r="GO25" s="102" t="s">
        <v>641</v>
      </c>
      <c r="GP25" s="102">
        <v>4756</v>
      </c>
      <c r="HC25" s="102" t="s">
        <v>643</v>
      </c>
      <c r="HD25" s="102">
        <v>1215</v>
      </c>
      <c r="HQ25" s="102" t="s">
        <v>980</v>
      </c>
      <c r="HR25" s="102">
        <v>1547</v>
      </c>
      <c r="IE25" s="102" t="s">
        <v>948</v>
      </c>
      <c r="IF25" s="102">
        <v>1222</v>
      </c>
      <c r="IS25" s="102" t="s">
        <v>596</v>
      </c>
      <c r="IT25" s="102">
        <v>12.3</v>
      </c>
    </row>
    <row r="26" spans="1:254" ht="15" x14ac:dyDescent="0.25">
      <c r="A26" s="102" t="s">
        <v>736</v>
      </c>
      <c r="B26" s="45">
        <v>1172</v>
      </c>
      <c r="O26" s="102" t="s">
        <v>736</v>
      </c>
      <c r="P26" s="102">
        <v>1920</v>
      </c>
      <c r="AC26" s="102" t="s">
        <v>907</v>
      </c>
      <c r="AD26" s="102">
        <v>2001</v>
      </c>
      <c r="AQ26" s="102" t="s">
        <v>704</v>
      </c>
      <c r="AR26" s="102">
        <v>579</v>
      </c>
      <c r="BE26" s="102" t="s">
        <v>638</v>
      </c>
      <c r="BF26" s="102">
        <v>329</v>
      </c>
      <c r="BS26" s="102" t="s">
        <v>643</v>
      </c>
      <c r="BT26" s="102">
        <v>1132</v>
      </c>
      <c r="CG26" s="102" t="s">
        <v>643</v>
      </c>
      <c r="CH26" s="102">
        <v>938</v>
      </c>
      <c r="CU26" s="102" t="s">
        <v>910</v>
      </c>
      <c r="CV26" s="102">
        <v>1002</v>
      </c>
      <c r="DI26" s="102" t="s">
        <v>985</v>
      </c>
      <c r="DJ26" s="102">
        <v>300</v>
      </c>
      <c r="DW26" s="102" t="s">
        <v>1032</v>
      </c>
      <c r="DX26" s="102">
        <v>1331</v>
      </c>
      <c r="EK26" s="102" t="s">
        <v>911</v>
      </c>
      <c r="EL26" s="102">
        <v>1775</v>
      </c>
      <c r="EY26" s="102" t="s">
        <v>630</v>
      </c>
      <c r="EZ26" s="102">
        <v>705</v>
      </c>
      <c r="FM26" s="102" t="s">
        <v>639</v>
      </c>
      <c r="FN26" s="102">
        <v>1301</v>
      </c>
      <c r="GA26" s="102" t="s">
        <v>638</v>
      </c>
      <c r="GB26" s="102">
        <v>2281</v>
      </c>
      <c r="GO26" s="102" t="s">
        <v>713</v>
      </c>
      <c r="GP26" s="102">
        <v>4698</v>
      </c>
      <c r="HC26" s="102" t="s">
        <v>639</v>
      </c>
      <c r="HD26" s="102">
        <v>1181</v>
      </c>
      <c r="HQ26" s="102" t="s">
        <v>375</v>
      </c>
      <c r="HR26" s="102">
        <v>1547</v>
      </c>
      <c r="IE26" s="102" t="s">
        <v>985</v>
      </c>
      <c r="IF26" s="102">
        <v>1220</v>
      </c>
      <c r="IS26" s="102" t="s">
        <v>698</v>
      </c>
      <c r="IT26" s="102">
        <v>12.3</v>
      </c>
    </row>
    <row r="27" spans="1:254" ht="15" x14ac:dyDescent="0.25">
      <c r="A27" s="102" t="s">
        <v>703</v>
      </c>
      <c r="B27" s="45">
        <v>1166</v>
      </c>
      <c r="O27" s="102" t="s">
        <v>736</v>
      </c>
      <c r="P27" s="102">
        <v>1920</v>
      </c>
      <c r="AC27" s="102" t="s">
        <v>629</v>
      </c>
      <c r="AD27" s="102">
        <v>1973</v>
      </c>
      <c r="AQ27" s="102" t="s">
        <v>656</v>
      </c>
      <c r="AR27" s="102">
        <v>576</v>
      </c>
      <c r="BE27" s="102" t="s">
        <v>641</v>
      </c>
      <c r="BF27" s="102">
        <v>327</v>
      </c>
      <c r="BS27" s="102" t="s">
        <v>911</v>
      </c>
      <c r="BT27" s="102">
        <v>1127</v>
      </c>
      <c r="CG27" s="102" t="s">
        <v>736</v>
      </c>
      <c r="CH27" s="102">
        <v>930</v>
      </c>
      <c r="CU27" s="102" t="s">
        <v>656</v>
      </c>
      <c r="CV27" s="102">
        <v>997</v>
      </c>
      <c r="DI27" s="102" t="s">
        <v>651</v>
      </c>
      <c r="DJ27" s="102">
        <v>294</v>
      </c>
      <c r="DW27" s="102" t="s">
        <v>630</v>
      </c>
      <c r="DX27" s="102">
        <v>1305</v>
      </c>
      <c r="EK27" s="102" t="s">
        <v>958</v>
      </c>
      <c r="EL27" s="102">
        <v>1746</v>
      </c>
      <c r="EY27" s="102" t="s">
        <v>645</v>
      </c>
      <c r="EZ27" s="102">
        <v>704</v>
      </c>
      <c r="FM27" s="102" t="s">
        <v>624</v>
      </c>
      <c r="FN27" s="102">
        <v>1280</v>
      </c>
      <c r="GA27" s="102" t="s">
        <v>713</v>
      </c>
      <c r="GB27" s="102">
        <v>2225</v>
      </c>
      <c r="GO27" s="102" t="s">
        <v>986</v>
      </c>
      <c r="GP27" s="102">
        <v>4652</v>
      </c>
      <c r="HC27" s="102" t="s">
        <v>954</v>
      </c>
      <c r="HD27" s="102">
        <v>1176</v>
      </c>
      <c r="HQ27" s="102" t="s">
        <v>993</v>
      </c>
      <c r="HR27" s="102">
        <v>1528</v>
      </c>
      <c r="IE27" s="102" t="s">
        <v>1032</v>
      </c>
      <c r="IF27" s="102">
        <v>1155</v>
      </c>
      <c r="IS27" s="102" t="s">
        <v>996</v>
      </c>
      <c r="IT27" s="102">
        <v>12.3</v>
      </c>
    </row>
    <row r="28" spans="1:254" ht="15" x14ac:dyDescent="0.25">
      <c r="A28" s="102" t="s">
        <v>97</v>
      </c>
      <c r="B28" s="45">
        <v>1155</v>
      </c>
      <c r="O28" s="102" t="s">
        <v>703</v>
      </c>
      <c r="P28" s="102">
        <v>1910</v>
      </c>
      <c r="AC28" s="102" t="s">
        <v>811</v>
      </c>
      <c r="AD28" s="102">
        <v>1916</v>
      </c>
      <c r="AQ28" s="102" t="s">
        <v>1032</v>
      </c>
      <c r="AR28" s="102">
        <v>567</v>
      </c>
      <c r="BE28" s="102" t="s">
        <v>849</v>
      </c>
      <c r="BF28" s="102">
        <v>322</v>
      </c>
      <c r="BS28" s="102" t="s">
        <v>713</v>
      </c>
      <c r="BT28" s="102">
        <v>1107</v>
      </c>
      <c r="CG28" s="102" t="s">
        <v>736</v>
      </c>
      <c r="CH28" s="102">
        <v>930</v>
      </c>
      <c r="CU28" s="102" t="s">
        <v>907</v>
      </c>
      <c r="CV28" s="102">
        <v>980</v>
      </c>
      <c r="DI28" s="102" t="s">
        <v>712</v>
      </c>
      <c r="DJ28" s="102">
        <v>288.60000000000002</v>
      </c>
      <c r="DW28" s="102" t="s">
        <v>958</v>
      </c>
      <c r="DX28" s="102">
        <v>1295</v>
      </c>
      <c r="EK28" s="102" t="s">
        <v>1004</v>
      </c>
      <c r="EL28" s="102">
        <v>1742</v>
      </c>
      <c r="EY28" s="102" t="s">
        <v>1032</v>
      </c>
      <c r="EZ28" s="102">
        <v>691</v>
      </c>
      <c r="FM28" s="102" t="s">
        <v>912</v>
      </c>
      <c r="FN28" s="102">
        <v>1258</v>
      </c>
      <c r="GA28" s="102" t="s">
        <v>843</v>
      </c>
      <c r="GB28" s="102">
        <v>2190</v>
      </c>
      <c r="GO28" s="102" t="s">
        <v>824</v>
      </c>
      <c r="GP28" s="102">
        <v>4521</v>
      </c>
      <c r="HC28" s="102" t="s">
        <v>651</v>
      </c>
      <c r="HD28" s="102">
        <v>1175</v>
      </c>
      <c r="HQ28" s="102" t="s">
        <v>994</v>
      </c>
      <c r="HR28" s="102">
        <v>1528</v>
      </c>
      <c r="IE28" s="102" t="s">
        <v>812</v>
      </c>
      <c r="IF28" s="102">
        <v>1148</v>
      </c>
      <c r="IS28" s="102" t="s">
        <v>999</v>
      </c>
      <c r="IT28" s="102">
        <v>12.3</v>
      </c>
    </row>
    <row r="29" spans="1:254" ht="15" x14ac:dyDescent="0.25">
      <c r="A29" s="102" t="s">
        <v>657</v>
      </c>
      <c r="B29" s="45">
        <v>1144</v>
      </c>
      <c r="O29" s="102" t="s">
        <v>638</v>
      </c>
      <c r="P29" s="102">
        <v>1900</v>
      </c>
      <c r="AC29" s="102" t="s">
        <v>985</v>
      </c>
      <c r="AD29" s="102">
        <v>1890</v>
      </c>
      <c r="AQ29" s="102" t="s">
        <v>907</v>
      </c>
      <c r="AR29" s="102">
        <v>566</v>
      </c>
      <c r="BE29" s="102" t="s">
        <v>958</v>
      </c>
      <c r="BF29" s="102">
        <v>315</v>
      </c>
      <c r="BS29" s="102" t="s">
        <v>651</v>
      </c>
      <c r="BT29" s="102">
        <v>1095</v>
      </c>
      <c r="CG29" s="102" t="s">
        <v>703</v>
      </c>
      <c r="CH29" s="102">
        <v>925</v>
      </c>
      <c r="CU29" s="102" t="s">
        <v>646</v>
      </c>
      <c r="CV29" s="102">
        <v>968</v>
      </c>
      <c r="DI29" s="102" t="s">
        <v>954</v>
      </c>
      <c r="DJ29" s="102">
        <v>288</v>
      </c>
      <c r="DW29" s="102" t="s">
        <v>736</v>
      </c>
      <c r="DX29" s="102">
        <v>1272</v>
      </c>
      <c r="EK29" s="102" t="s">
        <v>651</v>
      </c>
      <c r="EL29" s="102">
        <v>1736</v>
      </c>
      <c r="EY29" s="102" t="s">
        <v>985</v>
      </c>
      <c r="EZ29" s="102">
        <v>690</v>
      </c>
      <c r="FM29" s="102" t="s">
        <v>653</v>
      </c>
      <c r="FN29" s="102">
        <v>1252</v>
      </c>
      <c r="GA29" s="102" t="s">
        <v>910</v>
      </c>
      <c r="GB29" s="102">
        <v>2184</v>
      </c>
      <c r="GO29" s="102" t="s">
        <v>705</v>
      </c>
      <c r="GP29" s="102">
        <v>4514.7</v>
      </c>
      <c r="HC29" s="102" t="s">
        <v>646</v>
      </c>
      <c r="HD29" s="102">
        <v>1144</v>
      </c>
      <c r="HQ29" s="102" t="s">
        <v>699</v>
      </c>
      <c r="HR29" s="102">
        <v>1505</v>
      </c>
      <c r="IE29" s="102" t="s">
        <v>911</v>
      </c>
      <c r="IF29" s="102">
        <v>1127</v>
      </c>
      <c r="IS29" s="102" t="s">
        <v>598</v>
      </c>
      <c r="IT29" s="102">
        <v>12.3</v>
      </c>
    </row>
    <row r="30" spans="1:254" ht="15" x14ac:dyDescent="0.25">
      <c r="A30" s="102" t="s">
        <v>824</v>
      </c>
      <c r="B30" s="45">
        <v>1144</v>
      </c>
      <c r="O30" s="102" t="s">
        <v>657</v>
      </c>
      <c r="P30" s="102">
        <v>1860</v>
      </c>
      <c r="AC30" s="102" t="s">
        <v>906</v>
      </c>
      <c r="AD30" s="102">
        <v>1871</v>
      </c>
      <c r="AQ30" s="102" t="s">
        <v>985</v>
      </c>
      <c r="AR30" s="102">
        <v>560</v>
      </c>
      <c r="BE30" s="102" t="s">
        <v>639</v>
      </c>
      <c r="BF30" s="102">
        <v>313</v>
      </c>
      <c r="BS30" s="102" t="s">
        <v>705</v>
      </c>
      <c r="BT30" s="102">
        <v>1063.8</v>
      </c>
      <c r="CG30" s="102" t="s">
        <v>651</v>
      </c>
      <c r="CH30" s="102">
        <v>908</v>
      </c>
      <c r="CU30" s="102" t="s">
        <v>1032</v>
      </c>
      <c r="CV30" s="102">
        <v>959</v>
      </c>
      <c r="DI30" s="102" t="s">
        <v>630</v>
      </c>
      <c r="DJ30" s="102">
        <v>287</v>
      </c>
      <c r="DW30" s="102" t="s">
        <v>736</v>
      </c>
      <c r="DX30" s="102">
        <v>1272</v>
      </c>
      <c r="EK30" s="102" t="s">
        <v>843</v>
      </c>
      <c r="EL30" s="102">
        <v>1691</v>
      </c>
      <c r="EY30" s="102" t="s">
        <v>653</v>
      </c>
      <c r="EZ30" s="102">
        <v>687</v>
      </c>
      <c r="FM30" s="102" t="s">
        <v>909</v>
      </c>
      <c r="FN30" s="102">
        <v>1247</v>
      </c>
      <c r="GA30" s="102" t="s">
        <v>656</v>
      </c>
      <c r="GB30" s="102">
        <v>2175</v>
      </c>
      <c r="GO30" s="102" t="s">
        <v>706</v>
      </c>
      <c r="GP30" s="102">
        <v>4480.3999999999996</v>
      </c>
      <c r="HC30" s="102" t="s">
        <v>586</v>
      </c>
      <c r="HD30" s="102">
        <v>1134</v>
      </c>
      <c r="HQ30" s="102" t="s">
        <v>700</v>
      </c>
      <c r="HR30" s="102">
        <v>1505</v>
      </c>
      <c r="IE30" s="102" t="s">
        <v>713</v>
      </c>
      <c r="IF30" s="102">
        <v>1107</v>
      </c>
      <c r="IS30" s="102" t="s">
        <v>598</v>
      </c>
      <c r="IT30" s="102">
        <v>12.3</v>
      </c>
    </row>
    <row r="31" spans="1:254" ht="15" x14ac:dyDescent="0.25">
      <c r="A31" s="67" t="s">
        <v>1032</v>
      </c>
      <c r="B31" s="45">
        <v>1135</v>
      </c>
      <c r="O31" s="102" t="s">
        <v>617</v>
      </c>
      <c r="P31" s="102">
        <v>1837</v>
      </c>
      <c r="AC31" s="102" t="s">
        <v>646</v>
      </c>
      <c r="AD31" s="102">
        <v>1870</v>
      </c>
      <c r="AQ31" s="102" t="s">
        <v>912</v>
      </c>
      <c r="AR31" s="102">
        <v>557</v>
      </c>
      <c r="BE31" s="102" t="s">
        <v>712</v>
      </c>
      <c r="BF31" s="102">
        <v>310.89999999999998</v>
      </c>
      <c r="BS31" s="102" t="s">
        <v>849</v>
      </c>
      <c r="BT31" s="102">
        <v>1044</v>
      </c>
      <c r="CG31" s="102" t="s">
        <v>824</v>
      </c>
      <c r="CH31" s="102">
        <v>904</v>
      </c>
      <c r="CU31" s="102" t="s">
        <v>984</v>
      </c>
      <c r="CV31" s="102">
        <v>956</v>
      </c>
      <c r="DI31" s="102" t="s">
        <v>638</v>
      </c>
      <c r="DJ31" s="102">
        <v>279</v>
      </c>
      <c r="DW31" s="102" t="s">
        <v>948</v>
      </c>
      <c r="DX31" s="102">
        <v>1269</v>
      </c>
      <c r="EK31" s="102" t="s">
        <v>630</v>
      </c>
      <c r="EL31" s="102">
        <v>1670</v>
      </c>
      <c r="EY31" s="102" t="s">
        <v>640</v>
      </c>
      <c r="EZ31" s="102">
        <v>671</v>
      </c>
      <c r="FM31" s="102" t="s">
        <v>654</v>
      </c>
      <c r="FN31" s="102">
        <v>1229</v>
      </c>
      <c r="GA31" s="102" t="s">
        <v>639</v>
      </c>
      <c r="GB31" s="102">
        <v>2169</v>
      </c>
      <c r="GO31" s="102" t="s">
        <v>643</v>
      </c>
      <c r="GP31" s="102">
        <v>4418</v>
      </c>
      <c r="HC31" s="102" t="s">
        <v>647</v>
      </c>
      <c r="HD31" s="102">
        <v>1102</v>
      </c>
      <c r="HQ31" s="102" t="s">
        <v>697</v>
      </c>
      <c r="HR31" s="102">
        <v>1505</v>
      </c>
      <c r="IE31" s="102" t="s">
        <v>657</v>
      </c>
      <c r="IF31" s="102">
        <v>1096</v>
      </c>
      <c r="IS31" s="102" t="s">
        <v>827</v>
      </c>
      <c r="IT31" s="102">
        <v>11.7</v>
      </c>
    </row>
    <row r="32" spans="1:254" ht="15" x14ac:dyDescent="0.25">
      <c r="A32" s="102" t="s">
        <v>912</v>
      </c>
      <c r="B32" s="45">
        <v>1124</v>
      </c>
      <c r="O32" s="102" t="s">
        <v>658</v>
      </c>
      <c r="P32" s="102">
        <v>1815</v>
      </c>
      <c r="AC32" s="102" t="s">
        <v>644</v>
      </c>
      <c r="AD32" s="102">
        <v>1846</v>
      </c>
      <c r="AQ32" s="102" t="s">
        <v>646</v>
      </c>
      <c r="AR32" s="102">
        <v>550</v>
      </c>
      <c r="BE32" s="102" t="s">
        <v>812</v>
      </c>
      <c r="BF32" s="102">
        <v>310</v>
      </c>
      <c r="BS32" s="102" t="s">
        <v>630</v>
      </c>
      <c r="BT32" s="102">
        <v>1044</v>
      </c>
      <c r="CG32" s="102" t="s">
        <v>638</v>
      </c>
      <c r="CH32" s="102">
        <v>887</v>
      </c>
      <c r="CU32" s="102" t="s">
        <v>743</v>
      </c>
      <c r="CV32" s="102">
        <v>956</v>
      </c>
      <c r="DI32" s="102" t="s">
        <v>811</v>
      </c>
      <c r="DJ32" s="102">
        <v>277</v>
      </c>
      <c r="DW32" s="102" t="s">
        <v>703</v>
      </c>
      <c r="DX32" s="102">
        <v>1266</v>
      </c>
      <c r="EK32" s="102" t="s">
        <v>955</v>
      </c>
      <c r="EL32" s="102">
        <v>1663</v>
      </c>
      <c r="EY32" s="102" t="s">
        <v>811</v>
      </c>
      <c r="EZ32" s="102">
        <v>670</v>
      </c>
      <c r="FM32" s="102" t="s">
        <v>954</v>
      </c>
      <c r="FN32" s="102">
        <v>1224</v>
      </c>
      <c r="GA32" s="102" t="s">
        <v>705</v>
      </c>
      <c r="GB32" s="102">
        <v>2138.1999999999998</v>
      </c>
      <c r="GO32" s="102" t="s">
        <v>617</v>
      </c>
      <c r="GP32" s="102">
        <v>4345</v>
      </c>
      <c r="HC32" s="102" t="s">
        <v>765</v>
      </c>
      <c r="HD32" s="102">
        <v>1090</v>
      </c>
      <c r="HQ32" s="102" t="s">
        <v>596</v>
      </c>
      <c r="HR32" s="102">
        <v>1505</v>
      </c>
      <c r="IE32" s="102" t="s">
        <v>986</v>
      </c>
      <c r="IF32" s="102">
        <v>1094</v>
      </c>
      <c r="IS32" s="102" t="s">
        <v>998</v>
      </c>
      <c r="IT32" s="102">
        <v>11.6</v>
      </c>
    </row>
    <row r="33" spans="1:254" ht="15" x14ac:dyDescent="0.25">
      <c r="A33" s="102" t="s">
        <v>658</v>
      </c>
      <c r="B33" s="45">
        <v>1117</v>
      </c>
      <c r="O33" s="102" t="s">
        <v>639</v>
      </c>
      <c r="P33" s="102">
        <v>1808</v>
      </c>
      <c r="AC33" s="102" t="s">
        <v>647</v>
      </c>
      <c r="AD33" s="102">
        <v>1803</v>
      </c>
      <c r="AQ33" s="102" t="s">
        <v>617</v>
      </c>
      <c r="AR33" s="102">
        <v>550</v>
      </c>
      <c r="BE33" s="102" t="s">
        <v>961</v>
      </c>
      <c r="BF33" s="102">
        <v>303.3</v>
      </c>
      <c r="BS33" s="102" t="s">
        <v>617</v>
      </c>
      <c r="BT33" s="102">
        <v>1023</v>
      </c>
      <c r="CG33" s="102" t="s">
        <v>639</v>
      </c>
      <c r="CH33" s="102">
        <v>844</v>
      </c>
      <c r="CU33" s="102" t="s">
        <v>622</v>
      </c>
      <c r="CV33" s="102">
        <v>942</v>
      </c>
      <c r="DI33" s="102" t="s">
        <v>97</v>
      </c>
      <c r="DJ33" s="102">
        <v>273</v>
      </c>
      <c r="DW33" s="102" t="s">
        <v>657</v>
      </c>
      <c r="DX33" s="102">
        <v>1263</v>
      </c>
      <c r="EK33" s="102" t="s">
        <v>712</v>
      </c>
      <c r="EL33" s="102">
        <v>1639.8</v>
      </c>
      <c r="EY33" s="102" t="s">
        <v>637</v>
      </c>
      <c r="EZ33" s="102">
        <v>670</v>
      </c>
      <c r="FM33" s="102" t="s">
        <v>640</v>
      </c>
      <c r="FN33" s="102">
        <v>1223</v>
      </c>
      <c r="GA33" s="102" t="s">
        <v>907</v>
      </c>
      <c r="GB33" s="102">
        <v>2133</v>
      </c>
      <c r="GO33" s="102" t="s">
        <v>651</v>
      </c>
      <c r="GP33" s="102">
        <v>4273</v>
      </c>
      <c r="HC33" s="102" t="s">
        <v>652</v>
      </c>
      <c r="HD33" s="102">
        <v>1081</v>
      </c>
      <c r="HQ33" s="102" t="s">
        <v>596</v>
      </c>
      <c r="HR33" s="102">
        <v>1505</v>
      </c>
      <c r="IE33" s="102" t="s">
        <v>658</v>
      </c>
      <c r="IF33" s="102">
        <v>1071</v>
      </c>
      <c r="IS33" s="102" t="s">
        <v>723</v>
      </c>
      <c r="IT33" s="102">
        <v>10.9</v>
      </c>
    </row>
    <row r="34" spans="1:254" ht="15" x14ac:dyDescent="0.25">
      <c r="A34" s="102" t="s">
        <v>644</v>
      </c>
      <c r="B34" s="45">
        <v>1102</v>
      </c>
      <c r="O34" s="102" t="s">
        <v>843</v>
      </c>
      <c r="P34" s="102">
        <v>1770</v>
      </c>
      <c r="AC34" s="102" t="s">
        <v>909</v>
      </c>
      <c r="AD34" s="102">
        <v>1794</v>
      </c>
      <c r="AQ34" s="102" t="s">
        <v>622</v>
      </c>
      <c r="AR34" s="102">
        <v>535</v>
      </c>
      <c r="BE34" s="102" t="s">
        <v>643</v>
      </c>
      <c r="BF34" s="102">
        <v>303</v>
      </c>
      <c r="BS34" s="102" t="s">
        <v>638</v>
      </c>
      <c r="BT34" s="102">
        <v>1014</v>
      </c>
      <c r="CG34" s="102" t="s">
        <v>954</v>
      </c>
      <c r="CH34" s="102">
        <v>840</v>
      </c>
      <c r="CU34" s="102" t="s">
        <v>948</v>
      </c>
      <c r="CV34" s="102">
        <v>940</v>
      </c>
      <c r="DI34" s="102" t="s">
        <v>986</v>
      </c>
      <c r="DJ34" s="102">
        <v>269</v>
      </c>
      <c r="DW34" s="102" t="s">
        <v>980</v>
      </c>
      <c r="DX34" s="102">
        <v>1241</v>
      </c>
      <c r="EK34" s="102" t="s">
        <v>1033</v>
      </c>
      <c r="EL34" s="102">
        <v>1615</v>
      </c>
      <c r="EY34" s="102" t="s">
        <v>642</v>
      </c>
      <c r="EZ34" s="102">
        <v>668</v>
      </c>
      <c r="FM34" s="102" t="s">
        <v>642</v>
      </c>
      <c r="FN34" s="102">
        <v>1218</v>
      </c>
      <c r="GA34" s="102" t="s">
        <v>954</v>
      </c>
      <c r="GB34" s="102">
        <v>2112</v>
      </c>
      <c r="GO34" s="102" t="s">
        <v>911</v>
      </c>
      <c r="GP34" s="102">
        <v>4227</v>
      </c>
      <c r="HC34" s="102" t="s">
        <v>645</v>
      </c>
      <c r="HD34" s="102">
        <v>1076</v>
      </c>
      <c r="HQ34" s="102" t="s">
        <v>698</v>
      </c>
      <c r="HR34" s="102">
        <v>1505</v>
      </c>
      <c r="IE34" s="102" t="s">
        <v>641</v>
      </c>
      <c r="IF34" s="102">
        <v>1070</v>
      </c>
      <c r="IS34" s="102" t="s">
        <v>992</v>
      </c>
      <c r="IT34" s="102">
        <v>9.3000000000000007</v>
      </c>
    </row>
    <row r="35" spans="1:254" ht="15" x14ac:dyDescent="0.25">
      <c r="A35" s="102" t="s">
        <v>985</v>
      </c>
      <c r="B35" s="45">
        <v>1090</v>
      </c>
      <c r="O35" s="102" t="s">
        <v>824</v>
      </c>
      <c r="P35" s="102">
        <v>1756</v>
      </c>
      <c r="AC35" s="102" t="s">
        <v>704</v>
      </c>
      <c r="AD35" s="102">
        <v>1788</v>
      </c>
      <c r="AQ35" s="102" t="s">
        <v>906</v>
      </c>
      <c r="AR35" s="102">
        <v>530</v>
      </c>
      <c r="BE35" s="102" t="s">
        <v>651</v>
      </c>
      <c r="BF35" s="102">
        <v>294</v>
      </c>
      <c r="BS35" s="102" t="s">
        <v>97</v>
      </c>
      <c r="BT35" s="102">
        <v>987</v>
      </c>
      <c r="CG35" s="102" t="s">
        <v>646</v>
      </c>
      <c r="CH35" s="102">
        <v>792</v>
      </c>
      <c r="CU35" s="102" t="s">
        <v>647</v>
      </c>
      <c r="CV35" s="102">
        <v>933</v>
      </c>
      <c r="DI35" s="102" t="s">
        <v>787</v>
      </c>
      <c r="DJ35" s="102">
        <v>267</v>
      </c>
      <c r="DW35" s="102" t="s">
        <v>375</v>
      </c>
      <c r="DX35" s="102">
        <v>1241</v>
      </c>
      <c r="EK35" s="102" t="s">
        <v>638</v>
      </c>
      <c r="EL35" s="102">
        <v>1596</v>
      </c>
      <c r="EY35" s="102" t="s">
        <v>704</v>
      </c>
      <c r="EZ35" s="102">
        <v>655</v>
      </c>
      <c r="FM35" s="102" t="s">
        <v>646</v>
      </c>
      <c r="FN35" s="102">
        <v>1210</v>
      </c>
      <c r="GA35" s="102" t="s">
        <v>624</v>
      </c>
      <c r="GB35" s="102">
        <v>2031</v>
      </c>
      <c r="GO35" s="102" t="s">
        <v>736</v>
      </c>
      <c r="GP35" s="102">
        <v>4222</v>
      </c>
      <c r="HC35" s="102" t="s">
        <v>622</v>
      </c>
      <c r="HD35" s="102">
        <v>1070</v>
      </c>
      <c r="HQ35" s="102" t="s">
        <v>996</v>
      </c>
      <c r="HR35" s="102">
        <v>1505</v>
      </c>
      <c r="IE35" s="102" t="s">
        <v>617</v>
      </c>
      <c r="IF35" s="102">
        <v>1067</v>
      </c>
      <c r="IS35" s="102" t="s">
        <v>963</v>
      </c>
      <c r="IT35" s="102">
        <v>9.3000000000000007</v>
      </c>
    </row>
    <row r="36" spans="1:254" ht="15" x14ac:dyDescent="0.25">
      <c r="A36" s="102" t="s">
        <v>910</v>
      </c>
      <c r="B36" s="45">
        <v>1070</v>
      </c>
      <c r="O36" s="102" t="s">
        <v>910</v>
      </c>
      <c r="P36" s="102">
        <v>1738</v>
      </c>
      <c r="AC36" s="102" t="s">
        <v>912</v>
      </c>
      <c r="AD36" s="102">
        <v>1787</v>
      </c>
      <c r="AQ36" s="102" t="s">
        <v>644</v>
      </c>
      <c r="AR36" s="102">
        <v>530</v>
      </c>
      <c r="BE36" s="102" t="s">
        <v>824</v>
      </c>
      <c r="BF36" s="102">
        <v>293</v>
      </c>
      <c r="BS36" s="102" t="s">
        <v>824</v>
      </c>
      <c r="BT36" s="102">
        <v>984</v>
      </c>
      <c r="CG36" s="102" t="s">
        <v>657</v>
      </c>
      <c r="CH36" s="102">
        <v>787</v>
      </c>
      <c r="CU36" s="102" t="s">
        <v>644</v>
      </c>
      <c r="CV36" s="102">
        <v>933</v>
      </c>
      <c r="DI36" s="102" t="s">
        <v>824</v>
      </c>
      <c r="DJ36" s="102">
        <v>266</v>
      </c>
      <c r="DW36" s="102" t="s">
        <v>658</v>
      </c>
      <c r="DX36" s="102">
        <v>1234</v>
      </c>
      <c r="EK36" s="102" t="s">
        <v>624</v>
      </c>
      <c r="EL36" s="102">
        <v>1564</v>
      </c>
      <c r="EY36" s="102" t="s">
        <v>833</v>
      </c>
      <c r="EZ36" s="102">
        <v>654</v>
      </c>
      <c r="FM36" s="102" t="s">
        <v>586</v>
      </c>
      <c r="FN36" s="102">
        <v>1191</v>
      </c>
      <c r="GA36" s="102" t="s">
        <v>646</v>
      </c>
      <c r="GB36" s="102">
        <v>2024</v>
      </c>
      <c r="GO36" s="102" t="s">
        <v>736</v>
      </c>
      <c r="GP36" s="102">
        <v>4222</v>
      </c>
      <c r="HC36" s="102" t="s">
        <v>849</v>
      </c>
      <c r="HD36" s="102">
        <v>1064</v>
      </c>
      <c r="HQ36" s="102" t="s">
        <v>999</v>
      </c>
      <c r="HR36" s="102">
        <v>1505</v>
      </c>
      <c r="IE36" s="102" t="s">
        <v>705</v>
      </c>
      <c r="IF36" s="102">
        <v>1063.8</v>
      </c>
      <c r="IS36" s="102" t="s">
        <v>721</v>
      </c>
      <c r="IT36" s="102">
        <v>9.1999999999999993</v>
      </c>
    </row>
    <row r="37" spans="1:254" ht="15" x14ac:dyDescent="0.25">
      <c r="A37" s="102" t="s">
        <v>622</v>
      </c>
      <c r="B37" s="45">
        <v>1070</v>
      </c>
      <c r="O37" s="102" t="s">
        <v>656</v>
      </c>
      <c r="P37" s="102">
        <v>1730</v>
      </c>
      <c r="AC37" s="102" t="s">
        <v>645</v>
      </c>
      <c r="AD37" s="102">
        <v>1766</v>
      </c>
      <c r="AQ37" s="102" t="s">
        <v>647</v>
      </c>
      <c r="AR37" s="102">
        <v>530</v>
      </c>
      <c r="BE37" s="102" t="s">
        <v>1033</v>
      </c>
      <c r="BF37" s="102">
        <v>291</v>
      </c>
      <c r="BS37" s="102" t="s">
        <v>639</v>
      </c>
      <c r="BT37" s="102">
        <v>964</v>
      </c>
      <c r="CG37" s="102" t="s">
        <v>980</v>
      </c>
      <c r="CH37" s="102">
        <v>782</v>
      </c>
      <c r="CU37" s="102" t="s">
        <v>986</v>
      </c>
      <c r="CV37" s="102">
        <v>932</v>
      </c>
      <c r="DI37" s="102" t="s">
        <v>639</v>
      </c>
      <c r="DJ37" s="102">
        <v>265</v>
      </c>
      <c r="DW37" s="102" t="s">
        <v>848</v>
      </c>
      <c r="DX37" s="102">
        <v>1221</v>
      </c>
      <c r="EK37" s="102" t="s">
        <v>639</v>
      </c>
      <c r="EL37" s="102">
        <v>1518</v>
      </c>
      <c r="EY37" s="102" t="s">
        <v>133</v>
      </c>
      <c r="EZ37" s="102">
        <v>622</v>
      </c>
      <c r="FM37" s="102" t="s">
        <v>908</v>
      </c>
      <c r="FN37" s="102">
        <v>1178</v>
      </c>
      <c r="GA37" s="102" t="s">
        <v>644</v>
      </c>
      <c r="GB37" s="102">
        <v>2014</v>
      </c>
      <c r="GO37" s="102" t="s">
        <v>699</v>
      </c>
      <c r="GP37" s="102">
        <v>4210</v>
      </c>
      <c r="HC37" s="102" t="s">
        <v>623</v>
      </c>
      <c r="HD37" s="102">
        <v>1030</v>
      </c>
      <c r="HQ37" s="102" t="s">
        <v>598</v>
      </c>
      <c r="HR37" s="102">
        <v>1505</v>
      </c>
      <c r="IE37" s="102" t="s">
        <v>955</v>
      </c>
      <c r="IF37" s="102">
        <v>1056</v>
      </c>
      <c r="IS37" s="102" t="s">
        <v>607</v>
      </c>
      <c r="IT37" s="102">
        <v>9.1</v>
      </c>
    </row>
    <row r="38" spans="1:254" ht="15" x14ac:dyDescent="0.25">
      <c r="A38" s="102" t="s">
        <v>656</v>
      </c>
      <c r="B38" s="45">
        <v>1064</v>
      </c>
      <c r="O38" s="102" t="s">
        <v>644</v>
      </c>
      <c r="P38" s="102">
        <v>1717</v>
      </c>
      <c r="AC38" s="102" t="s">
        <v>97</v>
      </c>
      <c r="AD38" s="102">
        <v>1764</v>
      </c>
      <c r="AQ38" s="102" t="s">
        <v>97</v>
      </c>
      <c r="AR38" s="102">
        <v>525</v>
      </c>
      <c r="BE38" s="102" t="s">
        <v>630</v>
      </c>
      <c r="BF38" s="102">
        <v>287</v>
      </c>
      <c r="BS38" s="102" t="s">
        <v>822</v>
      </c>
      <c r="BT38" s="102">
        <v>939</v>
      </c>
      <c r="CG38" s="102" t="s">
        <v>375</v>
      </c>
      <c r="CH38" s="102">
        <v>782</v>
      </c>
      <c r="CU38" s="102" t="s">
        <v>97</v>
      </c>
      <c r="CV38" s="102">
        <v>924</v>
      </c>
      <c r="DI38" s="102" t="s">
        <v>617</v>
      </c>
      <c r="DJ38" s="102">
        <v>264</v>
      </c>
      <c r="DW38" s="102" t="s">
        <v>638</v>
      </c>
      <c r="DX38" s="102">
        <v>1216</v>
      </c>
      <c r="EK38" s="102" t="s">
        <v>586</v>
      </c>
      <c r="EL38" s="102">
        <v>1455</v>
      </c>
      <c r="EY38" s="102" t="s">
        <v>657</v>
      </c>
      <c r="EZ38" s="102">
        <v>620</v>
      </c>
      <c r="FM38" s="102" t="s">
        <v>622</v>
      </c>
      <c r="FN38" s="102">
        <v>1177</v>
      </c>
      <c r="GA38" s="102" t="s">
        <v>849</v>
      </c>
      <c r="GB38" s="102">
        <v>2008</v>
      </c>
      <c r="GO38" s="102" t="s">
        <v>700</v>
      </c>
      <c r="GP38" s="102">
        <v>4210</v>
      </c>
      <c r="HC38" s="102" t="s">
        <v>657</v>
      </c>
      <c r="HD38" s="102">
        <v>1026</v>
      </c>
      <c r="HQ38" s="102" t="s">
        <v>598</v>
      </c>
      <c r="HR38" s="102">
        <v>1505</v>
      </c>
      <c r="IE38" s="102" t="s">
        <v>736</v>
      </c>
      <c r="IF38" s="102">
        <v>1050</v>
      </c>
      <c r="IS38" s="102" t="s">
        <v>814</v>
      </c>
      <c r="IT38" s="102">
        <v>9.1</v>
      </c>
    </row>
    <row r="39" spans="1:254" ht="15" x14ac:dyDescent="0.25">
      <c r="A39" s="102" t="s">
        <v>948</v>
      </c>
      <c r="B39" s="45">
        <v>1058</v>
      </c>
      <c r="O39" s="102" t="s">
        <v>1032</v>
      </c>
      <c r="P39" s="102">
        <v>1702</v>
      </c>
      <c r="AC39" s="102" t="s">
        <v>654</v>
      </c>
      <c r="AD39" s="102">
        <v>1764</v>
      </c>
      <c r="AQ39" s="102" t="s">
        <v>843</v>
      </c>
      <c r="AR39" s="102">
        <v>524</v>
      </c>
      <c r="BE39" s="102" t="s">
        <v>905</v>
      </c>
      <c r="BF39" s="102">
        <v>285</v>
      </c>
      <c r="BS39" s="102" t="s">
        <v>736</v>
      </c>
      <c r="BT39" s="102">
        <v>930</v>
      </c>
      <c r="CG39" s="102" t="s">
        <v>658</v>
      </c>
      <c r="CH39" s="102">
        <v>768</v>
      </c>
      <c r="CU39" s="102" t="s">
        <v>843</v>
      </c>
      <c r="CV39" s="102">
        <v>919</v>
      </c>
      <c r="DI39" s="102" t="s">
        <v>736</v>
      </c>
      <c r="DJ39" s="102">
        <v>262</v>
      </c>
      <c r="DW39" s="102" t="s">
        <v>617</v>
      </c>
      <c r="DX39" s="102">
        <v>1210</v>
      </c>
      <c r="EK39" s="102" t="s">
        <v>657</v>
      </c>
      <c r="EL39" s="102">
        <v>1431</v>
      </c>
      <c r="EY39" s="102" t="s">
        <v>832</v>
      </c>
      <c r="EZ39" s="102">
        <v>620</v>
      </c>
      <c r="FM39" s="102" t="s">
        <v>647</v>
      </c>
      <c r="FN39" s="102">
        <v>1166</v>
      </c>
      <c r="GA39" s="102" t="s">
        <v>906</v>
      </c>
      <c r="GB39" s="102">
        <v>1997</v>
      </c>
      <c r="GO39" s="102" t="s">
        <v>697</v>
      </c>
      <c r="GP39" s="102">
        <v>4210</v>
      </c>
      <c r="HC39" s="102" t="s">
        <v>712</v>
      </c>
      <c r="HD39" s="102">
        <v>1009.9</v>
      </c>
      <c r="HQ39" s="102" t="s">
        <v>824</v>
      </c>
      <c r="HR39" s="102">
        <v>1490</v>
      </c>
      <c r="IE39" s="102" t="s">
        <v>736</v>
      </c>
      <c r="IF39" s="102">
        <v>1050</v>
      </c>
      <c r="IS39" s="102" t="s">
        <v>696</v>
      </c>
      <c r="IT39" s="102">
        <v>7.4</v>
      </c>
    </row>
    <row r="40" spans="1:254" ht="15" x14ac:dyDescent="0.25">
      <c r="A40" s="102" t="s">
        <v>653</v>
      </c>
      <c r="B40" s="45">
        <v>1050</v>
      </c>
      <c r="O40" s="102" t="s">
        <v>907</v>
      </c>
      <c r="P40" s="102">
        <v>1698</v>
      </c>
      <c r="AC40" s="102" t="s">
        <v>653</v>
      </c>
      <c r="AD40" s="102">
        <v>1759</v>
      </c>
      <c r="AQ40" s="102" t="s">
        <v>645</v>
      </c>
      <c r="AR40" s="102">
        <v>518</v>
      </c>
      <c r="BE40" s="102" t="s">
        <v>821</v>
      </c>
      <c r="BF40" s="102">
        <v>277</v>
      </c>
      <c r="BS40" s="102" t="s">
        <v>736</v>
      </c>
      <c r="BT40" s="102">
        <v>930</v>
      </c>
      <c r="CG40" s="102" t="s">
        <v>843</v>
      </c>
      <c r="CH40" s="102">
        <v>764</v>
      </c>
      <c r="CU40" s="102" t="s">
        <v>906</v>
      </c>
      <c r="CV40" s="102">
        <v>917</v>
      </c>
      <c r="DI40" s="102" t="s">
        <v>736</v>
      </c>
      <c r="DJ40" s="102">
        <v>262</v>
      </c>
      <c r="DW40" s="102" t="s">
        <v>644</v>
      </c>
      <c r="DX40" s="102">
        <v>1208</v>
      </c>
      <c r="EK40" s="102" t="s">
        <v>658</v>
      </c>
      <c r="EL40" s="102">
        <v>1397</v>
      </c>
      <c r="EY40" s="102" t="s">
        <v>986</v>
      </c>
      <c r="EZ40" s="102">
        <v>619</v>
      </c>
      <c r="FM40" s="102" t="s">
        <v>1032</v>
      </c>
      <c r="FN40" s="102">
        <v>1155</v>
      </c>
      <c r="GA40" s="102" t="s">
        <v>912</v>
      </c>
      <c r="GB40" s="102">
        <v>1988</v>
      </c>
      <c r="GO40" s="102" t="s">
        <v>596</v>
      </c>
      <c r="GP40" s="102">
        <v>4210</v>
      </c>
      <c r="HC40" s="102" t="s">
        <v>658</v>
      </c>
      <c r="HD40" s="102">
        <v>1001</v>
      </c>
      <c r="HQ40" s="102" t="s">
        <v>820</v>
      </c>
      <c r="HR40" s="102">
        <v>1484.9</v>
      </c>
      <c r="IE40" s="102" t="s">
        <v>843</v>
      </c>
      <c r="IF40" s="102">
        <v>1050</v>
      </c>
      <c r="IS40" s="102" t="s">
        <v>846</v>
      </c>
      <c r="IT40" s="102">
        <v>7.1</v>
      </c>
    </row>
    <row r="41" spans="1:254" ht="15" x14ac:dyDescent="0.25">
      <c r="A41" s="102" t="s">
        <v>907</v>
      </c>
      <c r="B41" s="45">
        <v>1044</v>
      </c>
      <c r="O41" s="102" t="s">
        <v>948</v>
      </c>
      <c r="P41" s="102">
        <v>1692</v>
      </c>
      <c r="AC41" s="102" t="s">
        <v>622</v>
      </c>
      <c r="AD41" s="102">
        <v>1733</v>
      </c>
      <c r="AQ41" s="102" t="s">
        <v>623</v>
      </c>
      <c r="AR41" s="102">
        <v>515</v>
      </c>
      <c r="BE41" s="102" t="s">
        <v>596</v>
      </c>
      <c r="BF41" s="102">
        <v>271</v>
      </c>
      <c r="BS41" s="102" t="s">
        <v>703</v>
      </c>
      <c r="BT41" s="102">
        <v>925</v>
      </c>
      <c r="CG41" s="102" t="s">
        <v>647</v>
      </c>
      <c r="CH41" s="102">
        <v>763</v>
      </c>
      <c r="CU41" s="102" t="s">
        <v>645</v>
      </c>
      <c r="CV41" s="102">
        <v>911</v>
      </c>
      <c r="DI41" s="102" t="s">
        <v>703</v>
      </c>
      <c r="DJ41" s="102">
        <v>261</v>
      </c>
      <c r="DW41" s="102" t="s">
        <v>954</v>
      </c>
      <c r="DX41" s="102">
        <v>1200</v>
      </c>
      <c r="EK41" s="102" t="s">
        <v>622</v>
      </c>
      <c r="EL41" s="102">
        <v>1391</v>
      </c>
      <c r="EY41" s="102" t="s">
        <v>649</v>
      </c>
      <c r="EZ41" s="102">
        <v>605</v>
      </c>
      <c r="FM41" s="102" t="s">
        <v>829</v>
      </c>
      <c r="FN41" s="102">
        <v>1147</v>
      </c>
      <c r="GA41" s="102" t="s">
        <v>647</v>
      </c>
      <c r="GB41" s="102">
        <v>1950</v>
      </c>
      <c r="GO41" s="102" t="s">
        <v>596</v>
      </c>
      <c r="GP41" s="102">
        <v>4210</v>
      </c>
      <c r="HC41" s="102" t="s">
        <v>706</v>
      </c>
      <c r="HD41" s="102">
        <v>975.3</v>
      </c>
      <c r="HQ41" s="102" t="s">
        <v>823</v>
      </c>
      <c r="HR41" s="102">
        <v>1450</v>
      </c>
      <c r="IE41" s="102" t="s">
        <v>703</v>
      </c>
      <c r="IF41" s="102">
        <v>1045</v>
      </c>
      <c r="IS41" s="102" t="s">
        <v>846</v>
      </c>
      <c r="IT41" s="102">
        <v>7.1</v>
      </c>
    </row>
    <row r="42" spans="1:254" ht="15" x14ac:dyDescent="0.25">
      <c r="A42" s="102" t="s">
        <v>623</v>
      </c>
      <c r="B42" s="45">
        <v>1030</v>
      </c>
      <c r="O42" s="102" t="s">
        <v>954</v>
      </c>
      <c r="P42" s="102">
        <v>1680</v>
      </c>
      <c r="AC42" s="102" t="s">
        <v>640</v>
      </c>
      <c r="AD42" s="102">
        <v>1714</v>
      </c>
      <c r="AQ42" s="102" t="s">
        <v>909</v>
      </c>
      <c r="AR42" s="102">
        <v>506</v>
      </c>
      <c r="BE42" s="102" t="s">
        <v>598</v>
      </c>
      <c r="BF42" s="102">
        <v>271</v>
      </c>
      <c r="BS42" s="102" t="s">
        <v>706</v>
      </c>
      <c r="BT42" s="102">
        <v>914.4</v>
      </c>
      <c r="CG42" s="102" t="s">
        <v>948</v>
      </c>
      <c r="CH42" s="102">
        <v>752</v>
      </c>
      <c r="CU42" s="102" t="s">
        <v>623</v>
      </c>
      <c r="CV42" s="102">
        <v>906</v>
      </c>
      <c r="DI42" s="102" t="s">
        <v>765</v>
      </c>
      <c r="DJ42" s="102">
        <v>253</v>
      </c>
      <c r="DW42" s="102" t="s">
        <v>1033</v>
      </c>
      <c r="DX42" s="102">
        <v>1195</v>
      </c>
      <c r="EK42" s="102" t="s">
        <v>644</v>
      </c>
      <c r="EL42" s="102">
        <v>1378</v>
      </c>
      <c r="EY42" s="102" t="s">
        <v>629</v>
      </c>
      <c r="EZ42" s="102">
        <v>605</v>
      </c>
      <c r="FM42" s="102" t="s">
        <v>828</v>
      </c>
      <c r="FN42" s="102">
        <v>1147</v>
      </c>
      <c r="GA42" s="102" t="s">
        <v>622</v>
      </c>
      <c r="GB42" s="102">
        <v>1926</v>
      </c>
      <c r="GO42" s="102" t="s">
        <v>698</v>
      </c>
      <c r="GP42" s="102">
        <v>4210</v>
      </c>
      <c r="HC42" s="102" t="s">
        <v>948</v>
      </c>
      <c r="HD42" s="102">
        <v>964</v>
      </c>
      <c r="HQ42" s="102" t="s">
        <v>960</v>
      </c>
      <c r="HR42" s="102">
        <v>1430</v>
      </c>
      <c r="IE42" s="102" t="s">
        <v>811</v>
      </c>
      <c r="IF42" s="102">
        <v>1040</v>
      </c>
      <c r="IS42" s="102" t="s">
        <v>612</v>
      </c>
      <c r="IT42" s="102">
        <v>7.1</v>
      </c>
    </row>
    <row r="43" spans="1:254" ht="15" x14ac:dyDescent="0.25">
      <c r="A43" s="102" t="s">
        <v>640</v>
      </c>
      <c r="B43" s="45">
        <v>1026</v>
      </c>
      <c r="O43" s="102" t="s">
        <v>622</v>
      </c>
      <c r="P43" s="102">
        <v>1669</v>
      </c>
      <c r="AC43" s="102" t="s">
        <v>642</v>
      </c>
      <c r="AD43" s="102">
        <v>1710</v>
      </c>
      <c r="AQ43" s="102" t="s">
        <v>653</v>
      </c>
      <c r="AR43" s="102">
        <v>505</v>
      </c>
      <c r="BE43" s="102" t="s">
        <v>596</v>
      </c>
      <c r="BF43" s="102">
        <v>271</v>
      </c>
      <c r="BS43" s="102" t="s">
        <v>637</v>
      </c>
      <c r="BT43" s="102">
        <v>914</v>
      </c>
      <c r="CG43" s="102" t="s">
        <v>645</v>
      </c>
      <c r="CH43" s="102">
        <v>745</v>
      </c>
      <c r="CU43" s="102" t="s">
        <v>653</v>
      </c>
      <c r="CV43" s="102">
        <v>889</v>
      </c>
      <c r="DI43" s="102" t="s">
        <v>912</v>
      </c>
      <c r="DJ43" s="102">
        <v>250</v>
      </c>
      <c r="DW43" s="102" t="s">
        <v>910</v>
      </c>
      <c r="DX43" s="102">
        <v>1181</v>
      </c>
      <c r="EK43" s="102" t="s">
        <v>623</v>
      </c>
      <c r="EL43" s="102">
        <v>1339</v>
      </c>
      <c r="EY43" s="102" t="s">
        <v>658</v>
      </c>
      <c r="EZ43" s="102">
        <v>604</v>
      </c>
      <c r="FM43" s="102" t="s">
        <v>645</v>
      </c>
      <c r="FN43" s="102">
        <v>1139</v>
      </c>
      <c r="GA43" s="102" t="s">
        <v>653</v>
      </c>
      <c r="GB43" s="102">
        <v>1919</v>
      </c>
      <c r="GO43" s="102" t="s">
        <v>996</v>
      </c>
      <c r="GP43" s="102">
        <v>4210</v>
      </c>
      <c r="HC43" s="102" t="s">
        <v>910</v>
      </c>
      <c r="HD43" s="102">
        <v>958</v>
      </c>
      <c r="HQ43" s="102" t="s">
        <v>818</v>
      </c>
      <c r="HR43" s="102">
        <v>1426</v>
      </c>
      <c r="IE43" s="102" t="s">
        <v>706</v>
      </c>
      <c r="IF43" s="102">
        <v>1036.3</v>
      </c>
      <c r="IS43" s="102" t="s">
        <v>722</v>
      </c>
      <c r="IT43" s="102">
        <v>7.1</v>
      </c>
    </row>
    <row r="44" spans="1:254" ht="15" x14ac:dyDescent="0.25">
      <c r="A44" s="102" t="s">
        <v>642</v>
      </c>
      <c r="B44" s="45">
        <v>1022</v>
      </c>
      <c r="O44" s="102" t="s">
        <v>980</v>
      </c>
      <c r="P44" s="102">
        <v>1649</v>
      </c>
      <c r="AC44" s="102" t="s">
        <v>908</v>
      </c>
      <c r="AD44" s="102">
        <v>1695</v>
      </c>
      <c r="AQ44" s="102" t="s">
        <v>986</v>
      </c>
      <c r="AR44" s="102">
        <v>502</v>
      </c>
      <c r="BE44" s="102" t="s">
        <v>697</v>
      </c>
      <c r="BF44" s="102">
        <v>271</v>
      </c>
      <c r="BS44" s="102" t="s">
        <v>955</v>
      </c>
      <c r="BT44" s="102">
        <v>913</v>
      </c>
      <c r="CG44" s="102" t="s">
        <v>910</v>
      </c>
      <c r="CH44" s="102">
        <v>736</v>
      </c>
      <c r="CU44" s="102" t="s">
        <v>912</v>
      </c>
      <c r="CV44" s="102">
        <v>884</v>
      </c>
      <c r="DI44" s="102" t="s">
        <v>646</v>
      </c>
      <c r="DJ44" s="102">
        <v>242</v>
      </c>
      <c r="DW44" s="102" t="s">
        <v>962</v>
      </c>
      <c r="DX44" s="102">
        <v>1177</v>
      </c>
      <c r="EK44" s="102" t="s">
        <v>910</v>
      </c>
      <c r="EL44" s="102">
        <v>1337</v>
      </c>
      <c r="EY44" s="102" t="s">
        <v>915</v>
      </c>
      <c r="EZ44" s="102">
        <v>595</v>
      </c>
      <c r="FM44" s="102" t="s">
        <v>623</v>
      </c>
      <c r="FN44" s="102">
        <v>1133</v>
      </c>
      <c r="GA44" s="102" t="s">
        <v>909</v>
      </c>
      <c r="GB44" s="102">
        <v>1908</v>
      </c>
      <c r="GO44" s="102" t="s">
        <v>999</v>
      </c>
      <c r="GP44" s="102">
        <v>4210</v>
      </c>
      <c r="HC44" s="102" t="s">
        <v>656</v>
      </c>
      <c r="HD44" s="102">
        <v>956</v>
      </c>
      <c r="HQ44" s="102" t="s">
        <v>826</v>
      </c>
      <c r="HR44" s="102">
        <v>1410</v>
      </c>
      <c r="IE44" s="102" t="s">
        <v>910</v>
      </c>
      <c r="IF44" s="102">
        <v>1025</v>
      </c>
      <c r="IS44" s="102" t="s">
        <v>608</v>
      </c>
      <c r="IT44" s="102">
        <v>6.8</v>
      </c>
    </row>
    <row r="45" spans="1:254" ht="15" x14ac:dyDescent="0.25">
      <c r="A45" s="102" t="s">
        <v>646</v>
      </c>
      <c r="B45" s="45">
        <v>1012</v>
      </c>
      <c r="O45" s="102" t="s">
        <v>375</v>
      </c>
      <c r="P45" s="102">
        <v>1649</v>
      </c>
      <c r="AC45" s="102" t="s">
        <v>986</v>
      </c>
      <c r="AD45" s="102">
        <v>1694</v>
      </c>
      <c r="AQ45" s="102" t="s">
        <v>654</v>
      </c>
      <c r="AR45" s="102">
        <v>499</v>
      </c>
      <c r="BE45" s="102" t="s">
        <v>698</v>
      </c>
      <c r="BF45" s="102">
        <v>271</v>
      </c>
      <c r="BS45" s="102" t="s">
        <v>657</v>
      </c>
      <c r="BT45" s="102">
        <v>906</v>
      </c>
      <c r="CG45" s="102" t="s">
        <v>656</v>
      </c>
      <c r="CH45" s="102">
        <v>732</v>
      </c>
      <c r="CU45" s="102" t="s">
        <v>909</v>
      </c>
      <c r="CV45" s="102">
        <v>876</v>
      </c>
      <c r="DI45" s="102" t="s">
        <v>657</v>
      </c>
      <c r="DJ45" s="102">
        <v>239</v>
      </c>
      <c r="DW45" s="102" t="s">
        <v>656</v>
      </c>
      <c r="DX45" s="102">
        <v>1175</v>
      </c>
      <c r="EK45" s="102" t="s">
        <v>656</v>
      </c>
      <c r="EL45" s="102">
        <v>1332</v>
      </c>
      <c r="EY45" s="102" t="s">
        <v>913</v>
      </c>
      <c r="EZ45" s="102">
        <v>593</v>
      </c>
      <c r="FM45" s="102" t="s">
        <v>652</v>
      </c>
      <c r="FN45" s="102">
        <v>1091</v>
      </c>
      <c r="GA45" s="102" t="s">
        <v>645</v>
      </c>
      <c r="GB45" s="102">
        <v>1905</v>
      </c>
      <c r="GO45" s="102" t="s">
        <v>598</v>
      </c>
      <c r="GP45" s="102">
        <v>4210</v>
      </c>
      <c r="HC45" s="102" t="s">
        <v>822</v>
      </c>
      <c r="HD45" s="102">
        <v>952</v>
      </c>
      <c r="HQ45" s="102" t="s">
        <v>998</v>
      </c>
      <c r="HR45" s="102">
        <v>1358</v>
      </c>
      <c r="IE45" s="102" t="s">
        <v>656</v>
      </c>
      <c r="IF45" s="102">
        <v>1019</v>
      </c>
      <c r="IS45" s="102" t="s">
        <v>939</v>
      </c>
      <c r="IT45" s="102">
        <v>6.6</v>
      </c>
    </row>
    <row r="46" spans="1:254" ht="15" x14ac:dyDescent="0.25">
      <c r="A46" s="102" t="s">
        <v>906</v>
      </c>
      <c r="B46" s="45">
        <v>978</v>
      </c>
      <c r="O46" s="102" t="s">
        <v>624</v>
      </c>
      <c r="P46" s="102">
        <v>1644</v>
      </c>
      <c r="AC46" s="102" t="s">
        <v>623</v>
      </c>
      <c r="AD46" s="102">
        <v>1669</v>
      </c>
      <c r="AQ46" s="102" t="s">
        <v>640</v>
      </c>
      <c r="AR46" s="102">
        <v>494</v>
      </c>
      <c r="BE46" s="102" t="s">
        <v>699</v>
      </c>
      <c r="BF46" s="102">
        <v>271</v>
      </c>
      <c r="BS46" s="102" t="s">
        <v>618</v>
      </c>
      <c r="BT46" s="102">
        <v>901</v>
      </c>
      <c r="CG46" s="102" t="s">
        <v>622</v>
      </c>
      <c r="CH46" s="102">
        <v>728</v>
      </c>
      <c r="CU46" s="102" t="s">
        <v>713</v>
      </c>
      <c r="CV46" s="102">
        <v>869</v>
      </c>
      <c r="DI46" s="102" t="s">
        <v>652</v>
      </c>
      <c r="DJ46" s="102">
        <v>236</v>
      </c>
      <c r="DW46" s="102" t="s">
        <v>988</v>
      </c>
      <c r="DX46" s="102">
        <v>1172.3</v>
      </c>
      <c r="EK46" s="102" t="s">
        <v>811</v>
      </c>
      <c r="EL46" s="102">
        <v>1317</v>
      </c>
      <c r="EY46" s="102" t="s">
        <v>631</v>
      </c>
      <c r="EZ46" s="102">
        <v>592</v>
      </c>
      <c r="FM46" s="102" t="s">
        <v>655</v>
      </c>
      <c r="FN46" s="102">
        <v>1074</v>
      </c>
      <c r="GA46" s="102" t="s">
        <v>586</v>
      </c>
      <c r="GB46" s="102">
        <v>1890</v>
      </c>
      <c r="GO46" s="102" t="s">
        <v>598</v>
      </c>
      <c r="GP46" s="102">
        <v>4210</v>
      </c>
      <c r="HC46" s="102" t="s">
        <v>832</v>
      </c>
      <c r="HD46" s="102">
        <v>949</v>
      </c>
      <c r="HQ46" s="102" t="s">
        <v>619</v>
      </c>
      <c r="HR46" s="102">
        <v>1347</v>
      </c>
      <c r="IE46" s="102" t="s">
        <v>638</v>
      </c>
      <c r="IF46" s="102">
        <v>1014</v>
      </c>
      <c r="IS46" s="102" t="s">
        <v>900</v>
      </c>
      <c r="IT46" s="102">
        <v>6.5</v>
      </c>
    </row>
    <row r="47" spans="1:254" ht="15" x14ac:dyDescent="0.25">
      <c r="A47" s="102" t="s">
        <v>986</v>
      </c>
      <c r="B47" s="45">
        <v>977</v>
      </c>
      <c r="O47" s="102" t="s">
        <v>653</v>
      </c>
      <c r="P47" s="102">
        <v>1636</v>
      </c>
      <c r="AC47" s="102" t="s">
        <v>948</v>
      </c>
      <c r="AD47" s="102">
        <v>1645</v>
      </c>
      <c r="AQ47" s="102" t="s">
        <v>642</v>
      </c>
      <c r="AR47" s="102">
        <v>491</v>
      </c>
      <c r="BE47" s="102" t="s">
        <v>598</v>
      </c>
      <c r="BF47" s="102">
        <v>271</v>
      </c>
      <c r="BS47" s="102" t="s">
        <v>954</v>
      </c>
      <c r="BT47" s="102">
        <v>888</v>
      </c>
      <c r="CG47" s="102" t="s">
        <v>644</v>
      </c>
      <c r="CH47" s="102">
        <v>721</v>
      </c>
      <c r="CU47" s="102" t="s">
        <v>640</v>
      </c>
      <c r="CV47" s="102">
        <v>868</v>
      </c>
      <c r="DI47" s="102" t="s">
        <v>622</v>
      </c>
      <c r="DJ47" s="102">
        <v>235</v>
      </c>
      <c r="DW47" s="102" t="s">
        <v>706</v>
      </c>
      <c r="DX47" s="102">
        <v>1158.2</v>
      </c>
      <c r="EK47" s="102" t="s">
        <v>653</v>
      </c>
      <c r="EL47" s="102">
        <v>1313</v>
      </c>
      <c r="EY47" s="102" t="s">
        <v>631</v>
      </c>
      <c r="EZ47" s="102">
        <v>592</v>
      </c>
      <c r="FM47" s="102" t="s">
        <v>706</v>
      </c>
      <c r="FN47" s="102">
        <v>1066.8</v>
      </c>
      <c r="GA47" s="102" t="s">
        <v>654</v>
      </c>
      <c r="GB47" s="102">
        <v>1882</v>
      </c>
      <c r="GO47" s="102" t="s">
        <v>703</v>
      </c>
      <c r="GP47" s="102">
        <v>4201</v>
      </c>
      <c r="HC47" s="102" t="s">
        <v>907</v>
      </c>
      <c r="HD47" s="102">
        <v>936</v>
      </c>
      <c r="HQ47" s="102" t="s">
        <v>827</v>
      </c>
      <c r="HR47" s="102">
        <v>1337</v>
      </c>
      <c r="IE47" s="102" t="s">
        <v>907</v>
      </c>
      <c r="IF47" s="102">
        <v>1001</v>
      </c>
      <c r="IS47" s="102" t="s">
        <v>920</v>
      </c>
      <c r="IT47" s="102">
        <v>5.9</v>
      </c>
    </row>
    <row r="48" spans="1:254" ht="15" x14ac:dyDescent="0.25">
      <c r="A48" s="102" t="s">
        <v>647</v>
      </c>
      <c r="B48" s="45">
        <v>975</v>
      </c>
      <c r="O48" s="102" t="s">
        <v>618</v>
      </c>
      <c r="P48" s="102">
        <v>1617.9</v>
      </c>
      <c r="AC48" s="102" t="s">
        <v>843</v>
      </c>
      <c r="AD48" s="102">
        <v>1639</v>
      </c>
      <c r="AQ48" s="102" t="s">
        <v>624</v>
      </c>
      <c r="AR48" s="102">
        <v>487</v>
      </c>
      <c r="BE48" s="102" t="s">
        <v>700</v>
      </c>
      <c r="BF48" s="102">
        <v>271</v>
      </c>
      <c r="BS48" s="102" t="s">
        <v>658</v>
      </c>
      <c r="BT48" s="102">
        <v>885</v>
      </c>
      <c r="CG48" s="102" t="s">
        <v>962</v>
      </c>
      <c r="CH48" s="102">
        <v>719</v>
      </c>
      <c r="CU48" s="102" t="s">
        <v>642</v>
      </c>
      <c r="CV48" s="102">
        <v>865</v>
      </c>
      <c r="DI48" s="102" t="s">
        <v>658</v>
      </c>
      <c r="DJ48" s="102">
        <v>234</v>
      </c>
      <c r="DW48" s="102" t="s">
        <v>639</v>
      </c>
      <c r="DX48" s="102">
        <v>1157</v>
      </c>
      <c r="EK48" s="102" t="s">
        <v>907</v>
      </c>
      <c r="EL48" s="102">
        <v>1306</v>
      </c>
      <c r="EY48" s="102" t="s">
        <v>617</v>
      </c>
      <c r="EZ48" s="102">
        <v>583</v>
      </c>
      <c r="FM48" s="102" t="s">
        <v>713</v>
      </c>
      <c r="FN48" s="102">
        <v>1066</v>
      </c>
      <c r="GA48" s="102" t="s">
        <v>640</v>
      </c>
      <c r="GB48" s="102">
        <v>1874</v>
      </c>
      <c r="GO48" s="102" t="s">
        <v>597</v>
      </c>
      <c r="GP48" s="102">
        <v>4130</v>
      </c>
      <c r="HC48" s="102" t="s">
        <v>644</v>
      </c>
      <c r="HD48" s="102">
        <v>933</v>
      </c>
      <c r="HQ48" s="102" t="s">
        <v>848</v>
      </c>
      <c r="HR48" s="102">
        <v>1318</v>
      </c>
      <c r="IE48" s="102" t="s">
        <v>643</v>
      </c>
      <c r="IF48" s="102">
        <v>994</v>
      </c>
      <c r="IS48" s="102" t="s">
        <v>831</v>
      </c>
      <c r="IT48" s="102">
        <v>5.8</v>
      </c>
    </row>
    <row r="49" spans="1:254" ht="15" x14ac:dyDescent="0.25">
      <c r="A49" s="102" t="s">
        <v>645</v>
      </c>
      <c r="B49" s="45">
        <v>952</v>
      </c>
      <c r="O49" s="102" t="s">
        <v>811</v>
      </c>
      <c r="P49" s="102">
        <v>1617</v>
      </c>
      <c r="AC49" s="102" t="s">
        <v>824</v>
      </c>
      <c r="AD49" s="102">
        <v>1596</v>
      </c>
      <c r="AQ49" s="102" t="s">
        <v>618</v>
      </c>
      <c r="AR49" s="102">
        <v>484.4</v>
      </c>
      <c r="BE49" s="102" t="s">
        <v>996</v>
      </c>
      <c r="BF49" s="102">
        <v>271</v>
      </c>
      <c r="BS49" s="102" t="s">
        <v>646</v>
      </c>
      <c r="BT49" s="102">
        <v>880</v>
      </c>
      <c r="CG49" s="102" t="s">
        <v>907</v>
      </c>
      <c r="CH49" s="102">
        <v>718</v>
      </c>
      <c r="CU49" s="102" t="s">
        <v>654</v>
      </c>
      <c r="CV49" s="102">
        <v>864</v>
      </c>
      <c r="DI49" s="102" t="s">
        <v>647</v>
      </c>
      <c r="DJ49" s="102">
        <v>233</v>
      </c>
      <c r="DW49" s="102" t="s">
        <v>907</v>
      </c>
      <c r="DX49" s="102">
        <v>1153</v>
      </c>
      <c r="EK49" s="102" t="s">
        <v>646</v>
      </c>
      <c r="EL49" s="102">
        <v>1298</v>
      </c>
      <c r="EY49" s="102" t="s">
        <v>910</v>
      </c>
      <c r="EZ49" s="102">
        <v>579</v>
      </c>
      <c r="FM49" s="102" t="s">
        <v>848</v>
      </c>
      <c r="FN49" s="102">
        <v>1035</v>
      </c>
      <c r="GA49" s="102" t="s">
        <v>642</v>
      </c>
      <c r="GB49" s="102">
        <v>1867</v>
      </c>
      <c r="GO49" s="102" t="s">
        <v>962</v>
      </c>
      <c r="GP49" s="102">
        <v>4098</v>
      </c>
      <c r="HC49" s="102" t="s">
        <v>649</v>
      </c>
      <c r="HD49" s="102">
        <v>925</v>
      </c>
      <c r="HQ49" s="102" t="s">
        <v>825</v>
      </c>
      <c r="HR49" s="102">
        <v>1314</v>
      </c>
      <c r="IE49" s="102" t="s">
        <v>954</v>
      </c>
      <c r="IF49" s="102">
        <v>984</v>
      </c>
      <c r="IS49" s="102" t="s">
        <v>990</v>
      </c>
      <c r="IT49" s="102">
        <v>5.8</v>
      </c>
    </row>
    <row r="50" spans="1:254" ht="15" x14ac:dyDescent="0.25">
      <c r="A50" s="102" t="s">
        <v>713</v>
      </c>
      <c r="B50" s="45">
        <v>952</v>
      </c>
      <c r="O50" s="102" t="s">
        <v>623</v>
      </c>
      <c r="P50" s="102">
        <v>1607</v>
      </c>
      <c r="AC50" s="102" t="s">
        <v>617</v>
      </c>
      <c r="AD50" s="102">
        <v>1584</v>
      </c>
      <c r="AQ50" s="102" t="s">
        <v>908</v>
      </c>
      <c r="AR50" s="102">
        <v>478</v>
      </c>
      <c r="BE50" s="102" t="s">
        <v>999</v>
      </c>
      <c r="BF50" s="102">
        <v>271</v>
      </c>
      <c r="BS50" s="102" t="s">
        <v>962</v>
      </c>
      <c r="BT50" s="102">
        <v>877</v>
      </c>
      <c r="CG50" s="102" t="s">
        <v>624</v>
      </c>
      <c r="CH50" s="102">
        <v>711</v>
      </c>
      <c r="CU50" s="102" t="s">
        <v>624</v>
      </c>
      <c r="CV50" s="102">
        <v>853</v>
      </c>
      <c r="DI50" s="102" t="s">
        <v>644</v>
      </c>
      <c r="DJ50" s="102">
        <v>233</v>
      </c>
      <c r="DW50" s="102" t="s">
        <v>653</v>
      </c>
      <c r="DX50" s="102">
        <v>1151</v>
      </c>
      <c r="EK50" s="102" t="s">
        <v>640</v>
      </c>
      <c r="EL50" s="102">
        <v>1283</v>
      </c>
      <c r="EY50" s="102" t="s">
        <v>656</v>
      </c>
      <c r="EZ50" s="102">
        <v>576</v>
      </c>
      <c r="FM50" s="102" t="s">
        <v>705</v>
      </c>
      <c r="FN50" s="102">
        <v>1024.4000000000001</v>
      </c>
      <c r="GA50" s="102" t="s">
        <v>623</v>
      </c>
      <c r="GB50" s="102">
        <v>1854</v>
      </c>
      <c r="GO50" s="102" t="s">
        <v>993</v>
      </c>
      <c r="GP50" s="102">
        <v>4059</v>
      </c>
      <c r="HC50" s="102" t="s">
        <v>637</v>
      </c>
      <c r="HD50" s="102">
        <v>916</v>
      </c>
      <c r="HQ50" s="102" t="s">
        <v>1047</v>
      </c>
      <c r="HR50" s="102">
        <v>1304</v>
      </c>
      <c r="IE50" s="102" t="s">
        <v>624</v>
      </c>
      <c r="IF50" s="102">
        <v>975</v>
      </c>
      <c r="IS50" s="102" t="s">
        <v>591</v>
      </c>
      <c r="IT50" s="102">
        <v>5.5</v>
      </c>
    </row>
    <row r="51" spans="1:254" ht="15" x14ac:dyDescent="0.25">
      <c r="A51" s="102" t="s">
        <v>617</v>
      </c>
      <c r="B51" s="45">
        <v>946</v>
      </c>
      <c r="O51" s="102" t="s">
        <v>640</v>
      </c>
      <c r="P51" s="102">
        <v>1598</v>
      </c>
      <c r="AC51" s="102" t="s">
        <v>637</v>
      </c>
      <c r="AD51" s="102">
        <v>1567</v>
      </c>
      <c r="AQ51" s="102" t="s">
        <v>736</v>
      </c>
      <c r="AR51" s="102">
        <v>464</v>
      </c>
      <c r="BE51" s="102" t="s">
        <v>993</v>
      </c>
      <c r="BF51" s="102">
        <v>268</v>
      </c>
      <c r="BS51" s="102" t="s">
        <v>833</v>
      </c>
      <c r="BT51" s="102">
        <v>870</v>
      </c>
      <c r="CG51" s="102" t="s">
        <v>1032</v>
      </c>
      <c r="CH51" s="102">
        <v>701</v>
      </c>
      <c r="CU51" s="102" t="s">
        <v>960</v>
      </c>
      <c r="CV51" s="102">
        <v>850</v>
      </c>
      <c r="DI51" s="102" t="s">
        <v>618</v>
      </c>
      <c r="DJ51" s="102">
        <v>232.5</v>
      </c>
      <c r="DW51" s="102" t="s">
        <v>713</v>
      </c>
      <c r="DX51" s="102">
        <v>1149</v>
      </c>
      <c r="EK51" s="102" t="s">
        <v>642</v>
      </c>
      <c r="EL51" s="102">
        <v>1278</v>
      </c>
      <c r="EY51" s="102" t="s">
        <v>634</v>
      </c>
      <c r="EZ51" s="102">
        <v>574</v>
      </c>
      <c r="FM51" s="102" t="s">
        <v>948</v>
      </c>
      <c r="FN51" s="102">
        <v>1011</v>
      </c>
      <c r="GA51" s="102" t="s">
        <v>765</v>
      </c>
      <c r="GB51" s="102">
        <v>1833</v>
      </c>
      <c r="GO51" s="102" t="s">
        <v>994</v>
      </c>
      <c r="GP51" s="102">
        <v>4059</v>
      </c>
      <c r="HC51" s="102" t="s">
        <v>833</v>
      </c>
      <c r="HD51" s="102">
        <v>913</v>
      </c>
      <c r="HQ51" s="102" t="s">
        <v>981</v>
      </c>
      <c r="HR51" s="102">
        <v>1302</v>
      </c>
      <c r="IE51" s="102" t="s">
        <v>962</v>
      </c>
      <c r="IF51" s="102">
        <v>966</v>
      </c>
      <c r="IS51" s="102" t="s">
        <v>144</v>
      </c>
      <c r="IT51" s="102">
        <v>5.5</v>
      </c>
    </row>
    <row r="52" spans="1:254" ht="15" x14ac:dyDescent="0.25">
      <c r="A52" s="102" t="s">
        <v>848</v>
      </c>
      <c r="B52" s="45">
        <v>943</v>
      </c>
      <c r="O52" s="102" t="s">
        <v>642</v>
      </c>
      <c r="P52" s="102">
        <v>1592</v>
      </c>
      <c r="AC52" s="102" t="s">
        <v>832</v>
      </c>
      <c r="AD52" s="102">
        <v>1551</v>
      </c>
      <c r="AQ52" s="102" t="s">
        <v>736</v>
      </c>
      <c r="AR52" s="102">
        <v>464</v>
      </c>
      <c r="BE52" s="102" t="s">
        <v>994</v>
      </c>
      <c r="BF52" s="102">
        <v>268</v>
      </c>
      <c r="BS52" s="102" t="s">
        <v>644</v>
      </c>
      <c r="BT52" s="102">
        <v>869</v>
      </c>
      <c r="CG52" s="102" t="s">
        <v>623</v>
      </c>
      <c r="CH52" s="102">
        <v>700</v>
      </c>
      <c r="CU52" s="102" t="s">
        <v>705</v>
      </c>
      <c r="CV52" s="102">
        <v>835.1</v>
      </c>
      <c r="DI52" s="102" t="s">
        <v>645</v>
      </c>
      <c r="DJ52" s="102">
        <v>228</v>
      </c>
      <c r="DW52" s="102" t="s">
        <v>640</v>
      </c>
      <c r="DX52" s="102">
        <v>1124</v>
      </c>
      <c r="EK52" s="102" t="s">
        <v>647</v>
      </c>
      <c r="EL52" s="102">
        <v>1251</v>
      </c>
      <c r="EY52" s="102" t="s">
        <v>97</v>
      </c>
      <c r="EZ52" s="102">
        <v>567</v>
      </c>
      <c r="FM52" s="102" t="s">
        <v>832</v>
      </c>
      <c r="FN52" s="102">
        <v>1004</v>
      </c>
      <c r="GA52" s="102" t="s">
        <v>908</v>
      </c>
      <c r="GB52" s="102">
        <v>1803</v>
      </c>
      <c r="GO52" s="102" t="s">
        <v>954</v>
      </c>
      <c r="GP52" s="102">
        <v>3960</v>
      </c>
      <c r="HC52" s="102" t="s">
        <v>915</v>
      </c>
      <c r="HD52" s="102">
        <v>910</v>
      </c>
      <c r="HQ52" s="102" t="s">
        <v>911</v>
      </c>
      <c r="HR52" s="102">
        <v>1268</v>
      </c>
      <c r="IE52" s="102" t="s">
        <v>639</v>
      </c>
      <c r="IF52" s="102">
        <v>964</v>
      </c>
      <c r="IS52" s="102" t="s">
        <v>847</v>
      </c>
      <c r="IT52" s="102">
        <v>5.4</v>
      </c>
    </row>
    <row r="53" spans="1:254" ht="15" x14ac:dyDescent="0.25">
      <c r="A53" s="102" t="s">
        <v>909</v>
      </c>
      <c r="B53" s="45">
        <v>935</v>
      </c>
      <c r="O53" s="102" t="s">
        <v>906</v>
      </c>
      <c r="P53" s="102">
        <v>1590</v>
      </c>
      <c r="AC53" s="102" t="s">
        <v>833</v>
      </c>
      <c r="AD53" s="102">
        <v>1546</v>
      </c>
      <c r="AQ53" s="102" t="s">
        <v>703</v>
      </c>
      <c r="AR53" s="102">
        <v>462</v>
      </c>
      <c r="BE53" s="102" t="s">
        <v>720</v>
      </c>
      <c r="BF53" s="102">
        <v>267.2</v>
      </c>
      <c r="BS53" s="102" t="s">
        <v>622</v>
      </c>
      <c r="BT53" s="102">
        <v>856</v>
      </c>
      <c r="CG53" s="102" t="s">
        <v>653</v>
      </c>
      <c r="CH53" s="102">
        <v>687</v>
      </c>
      <c r="CU53" s="102" t="s">
        <v>736</v>
      </c>
      <c r="CV53" s="102">
        <v>828</v>
      </c>
      <c r="DI53" s="102" t="s">
        <v>623</v>
      </c>
      <c r="DJ53" s="102">
        <v>227</v>
      </c>
      <c r="DW53" s="102" t="s">
        <v>646</v>
      </c>
      <c r="DX53" s="102">
        <v>1122</v>
      </c>
      <c r="EK53" s="102" t="s">
        <v>906</v>
      </c>
      <c r="EL53" s="102">
        <v>1223</v>
      </c>
      <c r="EY53" s="102" t="s">
        <v>907</v>
      </c>
      <c r="EZ53" s="102">
        <v>566</v>
      </c>
      <c r="FM53" s="102" t="s">
        <v>988</v>
      </c>
      <c r="FN53" s="102">
        <v>993.6</v>
      </c>
      <c r="GA53" s="102" t="s">
        <v>706</v>
      </c>
      <c r="GB53" s="102">
        <v>1798.3</v>
      </c>
      <c r="GO53" s="102" t="s">
        <v>820</v>
      </c>
      <c r="GP53" s="102">
        <v>3946.6</v>
      </c>
      <c r="HC53" s="102" t="s">
        <v>962</v>
      </c>
      <c r="HD53" s="102">
        <v>909</v>
      </c>
      <c r="HQ53" s="102" t="s">
        <v>988</v>
      </c>
      <c r="HR53" s="102">
        <v>1265.8</v>
      </c>
      <c r="IE53" s="102" t="s">
        <v>651</v>
      </c>
      <c r="IF53" s="102">
        <v>962</v>
      </c>
      <c r="IS53" s="102" t="s">
        <v>751</v>
      </c>
      <c r="IT53" s="102">
        <v>5.3</v>
      </c>
    </row>
    <row r="54" spans="1:254" ht="15" x14ac:dyDescent="0.25">
      <c r="A54" s="102" t="s">
        <v>980</v>
      </c>
      <c r="B54" s="45">
        <v>935</v>
      </c>
      <c r="O54" s="102" t="s">
        <v>962</v>
      </c>
      <c r="P54" s="102">
        <v>1586</v>
      </c>
      <c r="AC54" s="102" t="s">
        <v>624</v>
      </c>
      <c r="AD54" s="102">
        <v>1523</v>
      </c>
      <c r="AQ54" s="102" t="s">
        <v>832</v>
      </c>
      <c r="AR54" s="102">
        <v>456</v>
      </c>
      <c r="BE54" s="102" t="s">
        <v>646</v>
      </c>
      <c r="BF54" s="102">
        <v>264</v>
      </c>
      <c r="BS54" s="102" t="s">
        <v>647</v>
      </c>
      <c r="BT54" s="102">
        <v>848</v>
      </c>
      <c r="CG54" s="102" t="s">
        <v>906</v>
      </c>
      <c r="CH54" s="102">
        <v>673</v>
      </c>
      <c r="CU54" s="102" t="s">
        <v>736</v>
      </c>
      <c r="CV54" s="102">
        <v>828</v>
      </c>
      <c r="DI54" s="102" t="s">
        <v>637</v>
      </c>
      <c r="DJ54" s="102">
        <v>224</v>
      </c>
      <c r="DW54" s="102" t="s">
        <v>642</v>
      </c>
      <c r="DX54" s="102">
        <v>1120</v>
      </c>
      <c r="EK54" s="102" t="s">
        <v>645</v>
      </c>
      <c r="EL54" s="102">
        <v>1222</v>
      </c>
      <c r="EY54" s="102" t="s">
        <v>948</v>
      </c>
      <c r="EZ54" s="102">
        <v>564</v>
      </c>
      <c r="FM54" s="102" t="s">
        <v>649</v>
      </c>
      <c r="FN54" s="102">
        <v>979</v>
      </c>
      <c r="GA54" s="102" t="s">
        <v>962</v>
      </c>
      <c r="GB54" s="102">
        <v>1773</v>
      </c>
      <c r="GO54" s="102" t="s">
        <v>948</v>
      </c>
      <c r="GP54" s="102">
        <v>3878</v>
      </c>
      <c r="HC54" s="102" t="s">
        <v>133</v>
      </c>
      <c r="HD54" s="102">
        <v>908</v>
      </c>
      <c r="HQ54" s="102" t="s">
        <v>819</v>
      </c>
      <c r="HR54" s="102">
        <v>1257.0999999999999</v>
      </c>
      <c r="IE54" s="102" t="s">
        <v>848</v>
      </c>
      <c r="IF54" s="102">
        <v>957</v>
      </c>
      <c r="IS54" s="102" t="s">
        <v>815</v>
      </c>
      <c r="IT54" s="102">
        <v>5.0999999999999996</v>
      </c>
    </row>
    <row r="55" spans="1:254" ht="15" x14ac:dyDescent="0.25">
      <c r="A55" s="102" t="s">
        <v>375</v>
      </c>
      <c r="B55" s="45">
        <v>935</v>
      </c>
      <c r="O55" s="102" t="s">
        <v>848</v>
      </c>
      <c r="P55" s="102">
        <v>1565</v>
      </c>
      <c r="AC55" s="102" t="s">
        <v>649</v>
      </c>
      <c r="AD55" s="102">
        <v>1513</v>
      </c>
      <c r="AQ55" s="102" t="s">
        <v>586</v>
      </c>
      <c r="AR55" s="102">
        <v>453</v>
      </c>
      <c r="BE55" s="102" t="s">
        <v>637</v>
      </c>
      <c r="BF55" s="102">
        <v>262</v>
      </c>
      <c r="BS55" s="102" t="s">
        <v>910</v>
      </c>
      <c r="BT55" s="102">
        <v>847</v>
      </c>
      <c r="CG55" s="102" t="s">
        <v>912</v>
      </c>
      <c r="CH55" s="102">
        <v>672</v>
      </c>
      <c r="CU55" s="102" t="s">
        <v>908</v>
      </c>
      <c r="CV55" s="102">
        <v>828</v>
      </c>
      <c r="DI55" s="102" t="s">
        <v>910</v>
      </c>
      <c r="DJ55" s="102">
        <v>223</v>
      </c>
      <c r="DW55" s="102" t="s">
        <v>705</v>
      </c>
      <c r="DX55" s="102">
        <v>1104.2</v>
      </c>
      <c r="EK55" s="102" t="s">
        <v>912</v>
      </c>
      <c r="EL55" s="102">
        <v>1220</v>
      </c>
      <c r="EY55" s="102" t="s">
        <v>636</v>
      </c>
      <c r="EZ55" s="102">
        <v>561</v>
      </c>
      <c r="FM55" s="102" t="s">
        <v>637</v>
      </c>
      <c r="FN55" s="102">
        <v>969</v>
      </c>
      <c r="GA55" s="102" t="s">
        <v>743</v>
      </c>
      <c r="GB55" s="102">
        <v>1699</v>
      </c>
      <c r="GO55" s="102" t="s">
        <v>826</v>
      </c>
      <c r="GP55" s="102">
        <v>3830</v>
      </c>
      <c r="HC55" s="102" t="s">
        <v>631</v>
      </c>
      <c r="HD55" s="102">
        <v>906</v>
      </c>
      <c r="HQ55" s="102" t="s">
        <v>954</v>
      </c>
      <c r="HR55" s="102">
        <v>1248</v>
      </c>
      <c r="IE55" s="102" t="s">
        <v>646</v>
      </c>
      <c r="IF55" s="102">
        <v>946</v>
      </c>
      <c r="IS55" s="102" t="s">
        <v>995</v>
      </c>
      <c r="IT55" s="102">
        <v>4.9000000000000004</v>
      </c>
    </row>
    <row r="56" spans="1:254" ht="15" x14ac:dyDescent="0.25">
      <c r="A56" s="102" t="s">
        <v>958</v>
      </c>
      <c r="B56" s="45">
        <v>928</v>
      </c>
      <c r="O56" s="102" t="s">
        <v>912</v>
      </c>
      <c r="P56" s="102">
        <v>1556</v>
      </c>
      <c r="AC56" s="102" t="s">
        <v>133</v>
      </c>
      <c r="AD56" s="102">
        <v>1511</v>
      </c>
      <c r="AQ56" s="102" t="s">
        <v>655</v>
      </c>
      <c r="AR56" s="102">
        <v>449</v>
      </c>
      <c r="BE56" s="102" t="s">
        <v>820</v>
      </c>
      <c r="BF56" s="102">
        <v>260.3</v>
      </c>
      <c r="BS56" s="102" t="s">
        <v>656</v>
      </c>
      <c r="BT56" s="102">
        <v>843</v>
      </c>
      <c r="CG56" s="102" t="s">
        <v>640</v>
      </c>
      <c r="CH56" s="102">
        <v>671</v>
      </c>
      <c r="CU56" s="102" t="s">
        <v>703</v>
      </c>
      <c r="CV56" s="102">
        <v>824</v>
      </c>
      <c r="DI56" s="102" t="s">
        <v>656</v>
      </c>
      <c r="DJ56" s="102">
        <v>222</v>
      </c>
      <c r="DW56" s="102" t="s">
        <v>955</v>
      </c>
      <c r="DX56" s="102">
        <v>1092</v>
      </c>
      <c r="EK56" s="102" t="s">
        <v>909</v>
      </c>
      <c r="EL56" s="102">
        <v>1168</v>
      </c>
      <c r="EY56" s="102" t="s">
        <v>648</v>
      </c>
      <c r="EZ56" s="102">
        <v>561</v>
      </c>
      <c r="FM56" s="102" t="s">
        <v>833</v>
      </c>
      <c r="FN56" s="102">
        <v>966</v>
      </c>
      <c r="GA56" s="102" t="s">
        <v>984</v>
      </c>
      <c r="GB56" s="102">
        <v>1699</v>
      </c>
      <c r="GO56" s="102" t="s">
        <v>618</v>
      </c>
      <c r="GP56" s="102">
        <v>3826.7</v>
      </c>
      <c r="HC56" s="102" t="s">
        <v>631</v>
      </c>
      <c r="HD56" s="102">
        <v>906</v>
      </c>
      <c r="HQ56" s="102" t="s">
        <v>1048</v>
      </c>
      <c r="HR56" s="102">
        <v>1248</v>
      </c>
      <c r="IE56" s="102" t="s">
        <v>618</v>
      </c>
      <c r="IF56" s="102">
        <v>939.7</v>
      </c>
      <c r="IS56" s="102" t="s">
        <v>936</v>
      </c>
      <c r="IT56" s="102">
        <v>4.9000000000000004</v>
      </c>
    </row>
    <row r="57" spans="1:254" ht="15" x14ac:dyDescent="0.25">
      <c r="A57" s="102" t="s">
        <v>654</v>
      </c>
      <c r="B57" s="45">
        <v>922</v>
      </c>
      <c r="O57" s="102" t="s">
        <v>646</v>
      </c>
      <c r="P57" s="102">
        <v>1540</v>
      </c>
      <c r="AC57" s="102" t="s">
        <v>915</v>
      </c>
      <c r="AD57" s="102">
        <v>1486</v>
      </c>
      <c r="AQ57" s="102" t="s">
        <v>637</v>
      </c>
      <c r="AR57" s="102">
        <v>446</v>
      </c>
      <c r="BE57" s="102" t="s">
        <v>912</v>
      </c>
      <c r="BF57" s="102">
        <v>259</v>
      </c>
      <c r="BS57" s="102" t="s">
        <v>652</v>
      </c>
      <c r="BT57" s="102">
        <v>835</v>
      </c>
      <c r="CG57" s="102" t="s">
        <v>642</v>
      </c>
      <c r="CH57" s="102">
        <v>668</v>
      </c>
      <c r="CU57" s="102" t="s">
        <v>652</v>
      </c>
      <c r="CV57" s="102">
        <v>805</v>
      </c>
      <c r="DI57" s="102" t="s">
        <v>653</v>
      </c>
      <c r="DJ57" s="102">
        <v>222</v>
      </c>
      <c r="DW57" s="102" t="s">
        <v>647</v>
      </c>
      <c r="DX57" s="102">
        <v>1081</v>
      </c>
      <c r="EK57" s="102" t="s">
        <v>654</v>
      </c>
      <c r="EL57" s="102">
        <v>1152</v>
      </c>
      <c r="EY57" s="102" t="s">
        <v>914</v>
      </c>
      <c r="EZ57" s="102">
        <v>560</v>
      </c>
      <c r="FM57" s="102" t="s">
        <v>915</v>
      </c>
      <c r="FN57" s="102">
        <v>962</v>
      </c>
      <c r="GA57" s="102" t="s">
        <v>1004</v>
      </c>
      <c r="GB57" s="102">
        <v>1685</v>
      </c>
      <c r="GO57" s="102" t="s">
        <v>638</v>
      </c>
      <c r="GP57" s="102">
        <v>3801</v>
      </c>
      <c r="HC57" s="102" t="s">
        <v>913</v>
      </c>
      <c r="HD57" s="102">
        <v>901</v>
      </c>
      <c r="HQ57" s="102" t="s">
        <v>641</v>
      </c>
      <c r="HR57" s="102">
        <v>1218</v>
      </c>
      <c r="IE57" s="102" t="s">
        <v>906</v>
      </c>
      <c r="IF57" s="102">
        <v>937</v>
      </c>
      <c r="IS57" s="102" t="s">
        <v>793</v>
      </c>
      <c r="IT57" s="102">
        <v>4.5</v>
      </c>
    </row>
    <row r="58" spans="1:254" ht="15" x14ac:dyDescent="0.25">
      <c r="A58" s="102" t="s">
        <v>843</v>
      </c>
      <c r="B58" s="45">
        <v>920</v>
      </c>
      <c r="O58" s="102" t="s">
        <v>586</v>
      </c>
      <c r="P58" s="102">
        <v>1532</v>
      </c>
      <c r="AC58" s="102" t="s">
        <v>631</v>
      </c>
      <c r="AD58" s="102">
        <v>1483</v>
      </c>
      <c r="AQ58" s="102" t="s">
        <v>649</v>
      </c>
      <c r="AR58" s="102">
        <v>445</v>
      </c>
      <c r="BE58" s="102" t="s">
        <v>725</v>
      </c>
      <c r="BF58" s="102">
        <v>258.5</v>
      </c>
      <c r="BS58" s="102" t="s">
        <v>843</v>
      </c>
      <c r="BT58" s="102">
        <v>833</v>
      </c>
      <c r="CG58" s="102" t="s">
        <v>848</v>
      </c>
      <c r="CH58" s="102">
        <v>664</v>
      </c>
      <c r="CU58" s="102" t="s">
        <v>832</v>
      </c>
      <c r="CV58" s="102">
        <v>803</v>
      </c>
      <c r="DI58" s="102" t="s">
        <v>980</v>
      </c>
      <c r="DJ58" s="102">
        <v>221</v>
      </c>
      <c r="DW58" s="102" t="s">
        <v>906</v>
      </c>
      <c r="DX58" s="102">
        <v>1080</v>
      </c>
      <c r="EK58" s="102" t="s">
        <v>605</v>
      </c>
      <c r="EL58" s="102">
        <v>1136.0999999999999</v>
      </c>
      <c r="EY58" s="102" t="s">
        <v>848</v>
      </c>
      <c r="EZ58" s="102">
        <v>557</v>
      </c>
      <c r="FM58" s="102" t="s">
        <v>133</v>
      </c>
      <c r="FN58" s="102">
        <v>960</v>
      </c>
      <c r="GA58" s="102" t="s">
        <v>832</v>
      </c>
      <c r="GB58" s="102">
        <v>1680</v>
      </c>
      <c r="GO58" s="102" t="s">
        <v>955</v>
      </c>
      <c r="GP58" s="102">
        <v>3795</v>
      </c>
      <c r="HC58" s="102" t="s">
        <v>636</v>
      </c>
      <c r="HD58" s="102">
        <v>894</v>
      </c>
      <c r="HQ58" s="102" t="s">
        <v>1032</v>
      </c>
      <c r="HR58" s="102">
        <v>1207</v>
      </c>
      <c r="IE58" s="102" t="s">
        <v>822</v>
      </c>
      <c r="IF58" s="102">
        <v>923</v>
      </c>
      <c r="IS58" s="102" t="s">
        <v>991</v>
      </c>
      <c r="IT58" s="102">
        <v>4.4000000000000004</v>
      </c>
    </row>
    <row r="59" spans="1:254" ht="15" x14ac:dyDescent="0.25">
      <c r="A59" s="102" t="s">
        <v>705</v>
      </c>
      <c r="B59" s="45">
        <v>914.9</v>
      </c>
      <c r="O59" s="102" t="s">
        <v>909</v>
      </c>
      <c r="P59" s="102">
        <v>1519</v>
      </c>
      <c r="AC59" s="102" t="s">
        <v>631</v>
      </c>
      <c r="AD59" s="102">
        <v>1483</v>
      </c>
      <c r="AQ59" s="102" t="s">
        <v>713</v>
      </c>
      <c r="AR59" s="102">
        <v>445</v>
      </c>
      <c r="BE59" s="102" t="s">
        <v>622</v>
      </c>
      <c r="BF59" s="102">
        <v>257</v>
      </c>
      <c r="BS59" s="102" t="s">
        <v>645</v>
      </c>
      <c r="BT59" s="102">
        <v>828</v>
      </c>
      <c r="CG59" s="102" t="s">
        <v>586</v>
      </c>
      <c r="CH59" s="102">
        <v>661</v>
      </c>
      <c r="CU59" s="102" t="s">
        <v>637</v>
      </c>
      <c r="CV59" s="102">
        <v>800</v>
      </c>
      <c r="DI59" s="102" t="s">
        <v>375</v>
      </c>
      <c r="DJ59" s="102">
        <v>221</v>
      </c>
      <c r="DW59" s="102" t="s">
        <v>618</v>
      </c>
      <c r="DX59" s="102">
        <v>1065.7</v>
      </c>
      <c r="EK59" s="102" t="s">
        <v>963</v>
      </c>
      <c r="EL59" s="102">
        <v>1135</v>
      </c>
      <c r="EY59" s="102" t="s">
        <v>650</v>
      </c>
      <c r="EZ59" s="102">
        <v>552</v>
      </c>
      <c r="FM59" s="102" t="s">
        <v>631</v>
      </c>
      <c r="FN59" s="102">
        <v>959</v>
      </c>
      <c r="GA59" s="102" t="s">
        <v>655</v>
      </c>
      <c r="GB59" s="102">
        <v>1656</v>
      </c>
      <c r="GO59" s="102" t="s">
        <v>818</v>
      </c>
      <c r="GP59" s="102">
        <v>3790</v>
      </c>
      <c r="HC59" s="102" t="s">
        <v>648</v>
      </c>
      <c r="HD59" s="102">
        <v>894</v>
      </c>
      <c r="HQ59" s="102" t="s">
        <v>982</v>
      </c>
      <c r="HR59" s="102">
        <v>1187</v>
      </c>
      <c r="IE59" s="102" t="s">
        <v>905</v>
      </c>
      <c r="IF59" s="102">
        <v>919</v>
      </c>
      <c r="IS59" s="102" t="s">
        <v>756</v>
      </c>
      <c r="IT59" s="102">
        <v>4.4000000000000004</v>
      </c>
    </row>
    <row r="60" spans="1:254" ht="15" x14ac:dyDescent="0.25">
      <c r="A60" s="102" t="s">
        <v>988</v>
      </c>
      <c r="B60" s="45">
        <v>905.1</v>
      </c>
      <c r="O60" s="102" t="s">
        <v>988</v>
      </c>
      <c r="P60" s="102">
        <v>1501.3</v>
      </c>
      <c r="AC60" s="102" t="s">
        <v>913</v>
      </c>
      <c r="AD60" s="102">
        <v>1478</v>
      </c>
      <c r="AQ60" s="102" t="s">
        <v>833</v>
      </c>
      <c r="AR60" s="102">
        <v>444</v>
      </c>
      <c r="BE60" s="102" t="s">
        <v>1006</v>
      </c>
      <c r="BF60" s="102">
        <v>255.6</v>
      </c>
      <c r="BS60" s="102" t="s">
        <v>653</v>
      </c>
      <c r="BT60" s="102">
        <v>828</v>
      </c>
      <c r="CG60" s="102" t="s">
        <v>832</v>
      </c>
      <c r="CH60" s="102">
        <v>656</v>
      </c>
      <c r="CU60" s="102" t="s">
        <v>586</v>
      </c>
      <c r="CV60" s="102">
        <v>793</v>
      </c>
      <c r="DI60" s="102" t="s">
        <v>962</v>
      </c>
      <c r="DJ60" s="102">
        <v>221</v>
      </c>
      <c r="DW60" s="102" t="s">
        <v>652</v>
      </c>
      <c r="DX60" s="102">
        <v>1061</v>
      </c>
      <c r="EK60" s="102" t="s">
        <v>908</v>
      </c>
      <c r="EL60" s="102">
        <v>1104</v>
      </c>
      <c r="EY60" s="102" t="s">
        <v>912</v>
      </c>
      <c r="EZ60" s="102">
        <v>538</v>
      </c>
      <c r="FM60" s="102" t="s">
        <v>631</v>
      </c>
      <c r="FN60" s="102">
        <v>959</v>
      </c>
      <c r="GA60" s="102" t="s">
        <v>955</v>
      </c>
      <c r="GB60" s="102">
        <v>1647</v>
      </c>
      <c r="GO60" s="102" t="s">
        <v>823</v>
      </c>
      <c r="GP60" s="102">
        <v>3660</v>
      </c>
      <c r="HC60" s="102" t="s">
        <v>653</v>
      </c>
      <c r="HD60" s="102">
        <v>889</v>
      </c>
      <c r="HQ60" s="102" t="s">
        <v>638</v>
      </c>
      <c r="HR60" s="102">
        <v>1140</v>
      </c>
      <c r="IE60" s="102" t="s">
        <v>988</v>
      </c>
      <c r="IF60" s="102">
        <v>918</v>
      </c>
      <c r="IS60" s="102" t="s">
        <v>756</v>
      </c>
      <c r="IT60" s="102">
        <v>4.4000000000000004</v>
      </c>
    </row>
    <row r="61" spans="1:254" ht="15" x14ac:dyDescent="0.25">
      <c r="A61" s="102" t="s">
        <v>954</v>
      </c>
      <c r="B61" s="45">
        <v>888</v>
      </c>
      <c r="O61" s="102" t="s">
        <v>654</v>
      </c>
      <c r="P61" s="102">
        <v>1498</v>
      </c>
      <c r="AC61" s="102" t="s">
        <v>655</v>
      </c>
      <c r="AD61" s="102">
        <v>1476</v>
      </c>
      <c r="AQ61" s="102" t="s">
        <v>636</v>
      </c>
      <c r="AR61" s="102">
        <v>442</v>
      </c>
      <c r="BE61" s="102" t="s">
        <v>636</v>
      </c>
      <c r="BF61" s="102">
        <v>255</v>
      </c>
      <c r="BS61" s="102" t="s">
        <v>907</v>
      </c>
      <c r="BT61" s="102">
        <v>827</v>
      </c>
      <c r="CG61" s="102" t="s">
        <v>636</v>
      </c>
      <c r="CH61" s="102">
        <v>648</v>
      </c>
      <c r="CU61" s="102" t="s">
        <v>833</v>
      </c>
      <c r="CV61" s="102">
        <v>793</v>
      </c>
      <c r="DI61" s="102" t="s">
        <v>843</v>
      </c>
      <c r="DJ61" s="102">
        <v>220</v>
      </c>
      <c r="DW61" s="102" t="s">
        <v>637</v>
      </c>
      <c r="DX61" s="102">
        <v>1061</v>
      </c>
      <c r="EK61" s="102" t="s">
        <v>832</v>
      </c>
      <c r="EL61" s="102">
        <v>1078</v>
      </c>
      <c r="EY61" s="102" t="s">
        <v>622</v>
      </c>
      <c r="EZ61" s="102">
        <v>535</v>
      </c>
      <c r="FM61" s="102" t="s">
        <v>636</v>
      </c>
      <c r="FN61" s="102">
        <v>957</v>
      </c>
      <c r="GA61" s="102" t="s">
        <v>649</v>
      </c>
      <c r="GB61" s="102">
        <v>1637</v>
      </c>
      <c r="GO61" s="102" t="s">
        <v>958</v>
      </c>
      <c r="GP61" s="102">
        <v>3640</v>
      </c>
      <c r="HC61" s="102" t="s">
        <v>906</v>
      </c>
      <c r="HD61" s="102">
        <v>877</v>
      </c>
      <c r="HQ61" s="102" t="s">
        <v>992</v>
      </c>
      <c r="HR61" s="102">
        <v>1140</v>
      </c>
      <c r="IE61" s="102" t="s">
        <v>647</v>
      </c>
      <c r="IF61" s="102">
        <v>912</v>
      </c>
      <c r="IS61" s="102" t="s">
        <v>792</v>
      </c>
      <c r="IT61" s="102">
        <v>4.3</v>
      </c>
    </row>
    <row r="62" spans="1:254" ht="15" x14ac:dyDescent="0.25">
      <c r="A62" s="102" t="s">
        <v>908</v>
      </c>
      <c r="B62" s="45">
        <v>883</v>
      </c>
      <c r="O62" s="102" t="s">
        <v>647</v>
      </c>
      <c r="P62" s="102">
        <v>1484</v>
      </c>
      <c r="AC62" s="102" t="s">
        <v>736</v>
      </c>
      <c r="AD62" s="102">
        <v>1434</v>
      </c>
      <c r="AQ62" s="102" t="s">
        <v>648</v>
      </c>
      <c r="AR62" s="102">
        <v>442</v>
      </c>
      <c r="BE62" s="102" t="s">
        <v>648</v>
      </c>
      <c r="BF62" s="102">
        <v>255</v>
      </c>
      <c r="BS62" s="102" t="s">
        <v>623</v>
      </c>
      <c r="BT62" s="102">
        <v>824</v>
      </c>
      <c r="CG62" s="102" t="s">
        <v>648</v>
      </c>
      <c r="CH62" s="102">
        <v>648</v>
      </c>
      <c r="CU62" s="102" t="s">
        <v>649</v>
      </c>
      <c r="CV62" s="102">
        <v>783</v>
      </c>
      <c r="DI62" s="102" t="s">
        <v>907</v>
      </c>
      <c r="DJ62" s="102">
        <v>218</v>
      </c>
      <c r="DW62" s="102" t="s">
        <v>645</v>
      </c>
      <c r="DX62" s="102">
        <v>1056</v>
      </c>
      <c r="EK62" s="102" t="s">
        <v>812</v>
      </c>
      <c r="EL62" s="102">
        <v>1060</v>
      </c>
      <c r="EY62" s="102" t="s">
        <v>988</v>
      </c>
      <c r="EZ62" s="102">
        <v>534.5</v>
      </c>
      <c r="FM62" s="102" t="s">
        <v>648</v>
      </c>
      <c r="FN62" s="102">
        <v>957</v>
      </c>
      <c r="GA62" s="102" t="s">
        <v>712</v>
      </c>
      <c r="GB62" s="102">
        <v>1632.7</v>
      </c>
      <c r="GO62" s="102" t="s">
        <v>998</v>
      </c>
      <c r="GP62" s="102">
        <v>3623</v>
      </c>
      <c r="HC62" s="102" t="s">
        <v>640</v>
      </c>
      <c r="HD62" s="102">
        <v>868</v>
      </c>
      <c r="HQ62" s="102" t="s">
        <v>643</v>
      </c>
      <c r="HR62" s="102">
        <v>1132</v>
      </c>
      <c r="IE62" s="102" t="s">
        <v>586</v>
      </c>
      <c r="IF62" s="102">
        <v>907</v>
      </c>
      <c r="IS62" s="102" t="s">
        <v>727</v>
      </c>
      <c r="IT62" s="102">
        <v>4.2</v>
      </c>
    </row>
    <row r="63" spans="1:254" ht="15" x14ac:dyDescent="0.25">
      <c r="A63" s="67" t="s">
        <v>1033</v>
      </c>
      <c r="B63" s="45">
        <v>856</v>
      </c>
      <c r="O63" s="102" t="s">
        <v>652</v>
      </c>
      <c r="P63" s="102">
        <v>1483</v>
      </c>
      <c r="AC63" s="102" t="s">
        <v>736</v>
      </c>
      <c r="AD63" s="102">
        <v>1434</v>
      </c>
      <c r="AQ63" s="102" t="s">
        <v>133</v>
      </c>
      <c r="AR63" s="102">
        <v>439</v>
      </c>
      <c r="BE63" s="102" t="s">
        <v>647</v>
      </c>
      <c r="BF63" s="102">
        <v>254</v>
      </c>
      <c r="BS63" s="102" t="s">
        <v>712</v>
      </c>
      <c r="BT63" s="102">
        <v>812.1</v>
      </c>
      <c r="CG63" s="102" t="s">
        <v>909</v>
      </c>
      <c r="CH63" s="102">
        <v>642</v>
      </c>
      <c r="CU63" s="102" t="s">
        <v>655</v>
      </c>
      <c r="CV63" s="102">
        <v>780</v>
      </c>
      <c r="DI63" s="102" t="s">
        <v>833</v>
      </c>
      <c r="DJ63" s="102">
        <v>218</v>
      </c>
      <c r="DW63" s="102" t="s">
        <v>622</v>
      </c>
      <c r="DX63" s="102">
        <v>1049</v>
      </c>
      <c r="EK63" s="102" t="s">
        <v>649</v>
      </c>
      <c r="EL63" s="102">
        <v>1049</v>
      </c>
      <c r="EY63" s="102" t="s">
        <v>906</v>
      </c>
      <c r="EZ63" s="102">
        <v>530</v>
      </c>
      <c r="FM63" s="102" t="s">
        <v>913</v>
      </c>
      <c r="FN63" s="102">
        <v>954</v>
      </c>
      <c r="GA63" s="102" t="s">
        <v>652</v>
      </c>
      <c r="GB63" s="102">
        <v>1631</v>
      </c>
      <c r="GO63" s="102" t="s">
        <v>639</v>
      </c>
      <c r="GP63" s="102">
        <v>3615</v>
      </c>
      <c r="HC63" s="102" t="s">
        <v>642</v>
      </c>
      <c r="HD63" s="102">
        <v>865</v>
      </c>
      <c r="HQ63" s="102" t="s">
        <v>630</v>
      </c>
      <c r="HR63" s="102">
        <v>1122</v>
      </c>
      <c r="IE63" s="102" t="s">
        <v>909</v>
      </c>
      <c r="IF63" s="102">
        <v>895</v>
      </c>
      <c r="IS63" s="102" t="s">
        <v>763</v>
      </c>
      <c r="IT63" s="102">
        <v>4.0999999999999996</v>
      </c>
    </row>
    <row r="64" spans="1:254" ht="15" x14ac:dyDescent="0.25">
      <c r="A64" s="102" t="s">
        <v>811</v>
      </c>
      <c r="B64" s="45">
        <v>855</v>
      </c>
      <c r="O64" s="102" t="s">
        <v>637</v>
      </c>
      <c r="P64" s="102">
        <v>1452</v>
      </c>
      <c r="AC64" s="102" t="s">
        <v>980</v>
      </c>
      <c r="AD64" s="102">
        <v>1428</v>
      </c>
      <c r="AQ64" s="102" t="s">
        <v>915</v>
      </c>
      <c r="AR64" s="102">
        <v>438</v>
      </c>
      <c r="BE64" s="102" t="s">
        <v>833</v>
      </c>
      <c r="BF64" s="102">
        <v>250</v>
      </c>
      <c r="BS64" s="102" t="s">
        <v>640</v>
      </c>
      <c r="BT64" s="102">
        <v>809</v>
      </c>
      <c r="CG64" s="102" t="s">
        <v>649</v>
      </c>
      <c r="CH64" s="102">
        <v>640</v>
      </c>
      <c r="CU64" s="102" t="s">
        <v>636</v>
      </c>
      <c r="CV64" s="102">
        <v>779</v>
      </c>
      <c r="DI64" s="102" t="s">
        <v>640</v>
      </c>
      <c r="DJ64" s="102">
        <v>217</v>
      </c>
      <c r="DW64" s="102" t="s">
        <v>905</v>
      </c>
      <c r="DX64" s="102">
        <v>1048</v>
      </c>
      <c r="EK64" s="102" t="s">
        <v>636</v>
      </c>
      <c r="EL64" s="102">
        <v>1047</v>
      </c>
      <c r="EY64" s="102" t="s">
        <v>954</v>
      </c>
      <c r="EZ64" s="102">
        <v>528</v>
      </c>
      <c r="FM64" s="102" t="s">
        <v>97</v>
      </c>
      <c r="FN64" s="102">
        <v>924</v>
      </c>
      <c r="GA64" s="102" t="s">
        <v>629</v>
      </c>
      <c r="GB64" s="102">
        <v>1631</v>
      </c>
      <c r="GO64" s="102" t="s">
        <v>961</v>
      </c>
      <c r="GP64" s="102">
        <v>3591</v>
      </c>
      <c r="HC64" s="102" t="s">
        <v>914</v>
      </c>
      <c r="HD64" s="102">
        <v>859</v>
      </c>
      <c r="HQ64" s="102" t="s">
        <v>651</v>
      </c>
      <c r="HR64" s="102">
        <v>1095</v>
      </c>
      <c r="IE64" s="102" t="s">
        <v>652</v>
      </c>
      <c r="IF64" s="102">
        <v>894</v>
      </c>
      <c r="IS64" s="102" t="s">
        <v>750</v>
      </c>
      <c r="IT64" s="102">
        <v>4</v>
      </c>
    </row>
    <row r="65" spans="1:254" ht="15" x14ac:dyDescent="0.25">
      <c r="A65" s="102" t="s">
        <v>655</v>
      </c>
      <c r="B65" s="45">
        <v>854</v>
      </c>
      <c r="O65" s="102" t="s">
        <v>645</v>
      </c>
      <c r="P65" s="102">
        <v>1449</v>
      </c>
      <c r="AC65" s="102" t="s">
        <v>375</v>
      </c>
      <c r="AD65" s="102">
        <v>1428</v>
      </c>
      <c r="AQ65" s="102" t="s">
        <v>631</v>
      </c>
      <c r="AR65" s="102">
        <v>435</v>
      </c>
      <c r="BE65" s="102" t="s">
        <v>818</v>
      </c>
      <c r="BF65" s="102">
        <v>250</v>
      </c>
      <c r="BS65" s="102" t="s">
        <v>642</v>
      </c>
      <c r="BT65" s="102">
        <v>806</v>
      </c>
      <c r="CG65" s="102" t="s">
        <v>988</v>
      </c>
      <c r="CH65" s="102">
        <v>637.79999999999995</v>
      </c>
      <c r="CU65" s="102" t="s">
        <v>648</v>
      </c>
      <c r="CV65" s="102">
        <v>779</v>
      </c>
      <c r="DI65" s="102" t="s">
        <v>642</v>
      </c>
      <c r="DJ65" s="102">
        <v>216</v>
      </c>
      <c r="DW65" s="102" t="s">
        <v>909</v>
      </c>
      <c r="DX65" s="102">
        <v>1032</v>
      </c>
      <c r="EK65" s="102" t="s">
        <v>648</v>
      </c>
      <c r="EL65" s="102">
        <v>1047</v>
      </c>
      <c r="EY65" s="102" t="s">
        <v>736</v>
      </c>
      <c r="EZ65" s="102">
        <v>526</v>
      </c>
      <c r="FM65" s="102" t="s">
        <v>962</v>
      </c>
      <c r="FN65" s="102">
        <v>922</v>
      </c>
      <c r="GA65" s="102" t="s">
        <v>915</v>
      </c>
      <c r="GB65" s="102">
        <v>1610</v>
      </c>
      <c r="GO65" s="102" t="s">
        <v>97</v>
      </c>
      <c r="GP65" s="102">
        <v>3570</v>
      </c>
      <c r="HC65" s="102" t="s">
        <v>603</v>
      </c>
      <c r="HD65" s="102">
        <v>850</v>
      </c>
      <c r="HQ65" s="102" t="s">
        <v>639</v>
      </c>
      <c r="HR65" s="102">
        <v>1085</v>
      </c>
      <c r="IE65" s="102" t="s">
        <v>1004</v>
      </c>
      <c r="IF65" s="102">
        <v>893</v>
      </c>
      <c r="IS65" s="102" t="s">
        <v>726</v>
      </c>
      <c r="IT65" s="102">
        <v>3.9</v>
      </c>
    </row>
    <row r="66" spans="1:254" ht="15" x14ac:dyDescent="0.25">
      <c r="A66" s="102" t="s">
        <v>624</v>
      </c>
      <c r="B66" s="45">
        <v>853</v>
      </c>
      <c r="O66" s="102" t="s">
        <v>908</v>
      </c>
      <c r="P66" s="102">
        <v>1435</v>
      </c>
      <c r="AC66" s="102" t="s">
        <v>703</v>
      </c>
      <c r="AD66" s="102">
        <v>1427</v>
      </c>
      <c r="AQ66" s="102" t="s">
        <v>631</v>
      </c>
      <c r="AR66" s="102">
        <v>435</v>
      </c>
      <c r="BE66" s="102" t="s">
        <v>645</v>
      </c>
      <c r="BF66" s="102">
        <v>248</v>
      </c>
      <c r="BS66" s="102" t="s">
        <v>980</v>
      </c>
      <c r="BT66" s="102">
        <v>799</v>
      </c>
      <c r="CG66" s="102" t="s">
        <v>654</v>
      </c>
      <c r="CH66" s="102">
        <v>634</v>
      </c>
      <c r="CU66" s="102" t="s">
        <v>133</v>
      </c>
      <c r="CV66" s="102">
        <v>779</v>
      </c>
      <c r="DI66" s="102" t="s">
        <v>948</v>
      </c>
      <c r="DJ66" s="102">
        <v>212</v>
      </c>
      <c r="DW66" s="102" t="s">
        <v>912</v>
      </c>
      <c r="DX66" s="102">
        <v>1028</v>
      </c>
      <c r="EK66" s="102" t="s">
        <v>655</v>
      </c>
      <c r="EL66" s="102">
        <v>1041</v>
      </c>
      <c r="EY66" s="102" t="s">
        <v>736</v>
      </c>
      <c r="EZ66" s="102">
        <v>526</v>
      </c>
      <c r="FM66" s="102" t="s">
        <v>634</v>
      </c>
      <c r="FN66" s="102">
        <v>909</v>
      </c>
      <c r="GA66" s="102" t="s">
        <v>631</v>
      </c>
      <c r="GB66" s="102">
        <v>1607</v>
      </c>
      <c r="GO66" s="102" t="s">
        <v>827</v>
      </c>
      <c r="GP66" s="102">
        <v>3553</v>
      </c>
      <c r="HC66" s="102" t="s">
        <v>650</v>
      </c>
      <c r="HD66" s="102">
        <v>847</v>
      </c>
      <c r="HQ66" s="102" t="s">
        <v>622</v>
      </c>
      <c r="HR66" s="102">
        <v>1070</v>
      </c>
      <c r="IE66" s="102" t="s">
        <v>645</v>
      </c>
      <c r="IF66" s="102">
        <v>891</v>
      </c>
      <c r="IS66" s="102" t="s">
        <v>798</v>
      </c>
      <c r="IT66" s="102">
        <v>3.8</v>
      </c>
    </row>
    <row r="67" spans="1:254" ht="15" x14ac:dyDescent="0.25">
      <c r="A67" s="102" t="s">
        <v>636</v>
      </c>
      <c r="B67" s="45">
        <v>848</v>
      </c>
      <c r="O67" s="102" t="s">
        <v>833</v>
      </c>
      <c r="P67" s="102">
        <v>1405</v>
      </c>
      <c r="AC67" s="102" t="s">
        <v>586</v>
      </c>
      <c r="AD67" s="102">
        <v>1422</v>
      </c>
      <c r="AQ67" s="102" t="s">
        <v>913</v>
      </c>
      <c r="AR67" s="102">
        <v>433</v>
      </c>
      <c r="BE67" s="102" t="s">
        <v>623</v>
      </c>
      <c r="BF67" s="102">
        <v>247</v>
      </c>
      <c r="BS67" s="102" t="s">
        <v>375</v>
      </c>
      <c r="BT67" s="102">
        <v>799</v>
      </c>
      <c r="CG67" s="102" t="s">
        <v>915</v>
      </c>
      <c r="CH67" s="102">
        <v>630</v>
      </c>
      <c r="CU67" s="102" t="s">
        <v>915</v>
      </c>
      <c r="CV67" s="102">
        <v>769</v>
      </c>
      <c r="DI67" s="102" t="s">
        <v>720</v>
      </c>
      <c r="DJ67" s="102">
        <v>207.5</v>
      </c>
      <c r="DW67" s="102" t="s">
        <v>833</v>
      </c>
      <c r="DX67" s="102">
        <v>1027</v>
      </c>
      <c r="EK67" s="102" t="s">
        <v>708</v>
      </c>
      <c r="EL67" s="102">
        <v>1040</v>
      </c>
      <c r="EY67" s="102" t="s">
        <v>703</v>
      </c>
      <c r="EZ67" s="102">
        <v>523</v>
      </c>
      <c r="FM67" s="102" t="s">
        <v>914</v>
      </c>
      <c r="FN67" s="102">
        <v>908</v>
      </c>
      <c r="GA67" s="102" t="s">
        <v>631</v>
      </c>
      <c r="GB67" s="102">
        <v>1607</v>
      </c>
      <c r="GO67" s="102" t="s">
        <v>646</v>
      </c>
      <c r="GP67" s="102">
        <v>3520</v>
      </c>
      <c r="HC67" s="102" t="s">
        <v>955</v>
      </c>
      <c r="HD67" s="102">
        <v>841</v>
      </c>
      <c r="HQ67" s="102" t="s">
        <v>623</v>
      </c>
      <c r="HR67" s="102">
        <v>1030</v>
      </c>
      <c r="IE67" s="102" t="s">
        <v>765</v>
      </c>
      <c r="IF67" s="102">
        <v>885</v>
      </c>
      <c r="IS67" s="102" t="s">
        <v>851</v>
      </c>
      <c r="IT67" s="102">
        <v>3.6</v>
      </c>
    </row>
    <row r="68" spans="1:254" ht="15" x14ac:dyDescent="0.25">
      <c r="A68" s="102" t="s">
        <v>648</v>
      </c>
      <c r="B68" s="45">
        <v>848</v>
      </c>
      <c r="O68" s="102" t="s">
        <v>655</v>
      </c>
      <c r="P68" s="102">
        <v>1370</v>
      </c>
      <c r="AC68" s="102" t="s">
        <v>914</v>
      </c>
      <c r="AD68" s="102">
        <v>1404</v>
      </c>
      <c r="AQ68" s="102" t="s">
        <v>705</v>
      </c>
      <c r="AR68" s="102">
        <v>427.6</v>
      </c>
      <c r="BE68" s="102" t="s">
        <v>998</v>
      </c>
      <c r="BF68" s="102">
        <v>246</v>
      </c>
      <c r="BS68" s="102" t="s">
        <v>912</v>
      </c>
      <c r="BT68" s="102">
        <v>797</v>
      </c>
      <c r="CG68" s="102" t="s">
        <v>631</v>
      </c>
      <c r="CH68" s="102">
        <v>627</v>
      </c>
      <c r="CU68" s="102" t="s">
        <v>631</v>
      </c>
      <c r="CV68" s="102">
        <v>766</v>
      </c>
      <c r="DI68" s="102" t="s">
        <v>133</v>
      </c>
      <c r="DJ68" s="102">
        <v>205</v>
      </c>
      <c r="DW68" s="102" t="s">
        <v>849</v>
      </c>
      <c r="DX68" s="102">
        <v>1024</v>
      </c>
      <c r="EK68" s="102" t="s">
        <v>915</v>
      </c>
      <c r="EL68" s="102">
        <v>1031</v>
      </c>
      <c r="EY68" s="102" t="s">
        <v>652</v>
      </c>
      <c r="EZ68" s="102">
        <v>521</v>
      </c>
      <c r="FM68" s="102" t="s">
        <v>650</v>
      </c>
      <c r="FN68" s="102">
        <v>895</v>
      </c>
      <c r="GA68" s="102" t="s">
        <v>620</v>
      </c>
      <c r="GB68" s="102">
        <v>1607</v>
      </c>
      <c r="GO68" s="102" t="s">
        <v>825</v>
      </c>
      <c r="GP68" s="102">
        <v>3493</v>
      </c>
      <c r="HC68" s="102" t="s">
        <v>909</v>
      </c>
      <c r="HD68" s="102">
        <v>837</v>
      </c>
      <c r="HQ68" s="102" t="s">
        <v>962</v>
      </c>
      <c r="HR68" s="102">
        <v>1027</v>
      </c>
      <c r="IE68" s="102" t="s">
        <v>654</v>
      </c>
      <c r="IF68" s="102">
        <v>883</v>
      </c>
      <c r="IS68" s="102" t="s">
        <v>610</v>
      </c>
      <c r="IT68" s="102">
        <v>3.6</v>
      </c>
    </row>
    <row r="69" spans="1:254" ht="15" x14ac:dyDescent="0.25">
      <c r="A69" s="102" t="s">
        <v>962</v>
      </c>
      <c r="B69" s="45">
        <v>842</v>
      </c>
      <c r="O69" s="102" t="s">
        <v>713</v>
      </c>
      <c r="P69" s="102">
        <v>1356</v>
      </c>
      <c r="AC69" s="102" t="s">
        <v>618</v>
      </c>
      <c r="AD69" s="102">
        <v>1395</v>
      </c>
      <c r="AQ69" s="102" t="s">
        <v>824</v>
      </c>
      <c r="AR69" s="102">
        <v>426</v>
      </c>
      <c r="BE69" s="102" t="s">
        <v>823</v>
      </c>
      <c r="BF69" s="102">
        <v>240</v>
      </c>
      <c r="BS69" s="102" t="s">
        <v>958</v>
      </c>
      <c r="BT69" s="102">
        <v>788</v>
      </c>
      <c r="CG69" s="102" t="s">
        <v>631</v>
      </c>
      <c r="CH69" s="102">
        <v>627</v>
      </c>
      <c r="CU69" s="102" t="s">
        <v>631</v>
      </c>
      <c r="CV69" s="102">
        <v>766</v>
      </c>
      <c r="DI69" s="102" t="s">
        <v>906</v>
      </c>
      <c r="DJ69" s="102">
        <v>204</v>
      </c>
      <c r="DW69" s="102" t="s">
        <v>654</v>
      </c>
      <c r="DX69" s="102">
        <v>1018</v>
      </c>
      <c r="EK69" s="102" t="s">
        <v>631</v>
      </c>
      <c r="EL69" s="102">
        <v>1030</v>
      </c>
      <c r="EY69" s="102" t="s">
        <v>713</v>
      </c>
      <c r="EZ69" s="102">
        <v>517</v>
      </c>
      <c r="FM69" s="102" t="s">
        <v>811</v>
      </c>
      <c r="FN69" s="102">
        <v>855</v>
      </c>
      <c r="GA69" s="102" t="s">
        <v>621</v>
      </c>
      <c r="GB69" s="102">
        <v>1607</v>
      </c>
      <c r="GO69" s="102" t="s">
        <v>712</v>
      </c>
      <c r="GP69" s="102">
        <v>3447.1</v>
      </c>
      <c r="HC69" s="102" t="s">
        <v>634</v>
      </c>
      <c r="HD69" s="102">
        <v>837</v>
      </c>
      <c r="HQ69" s="102" t="s">
        <v>849</v>
      </c>
      <c r="HR69" s="102">
        <v>1024</v>
      </c>
      <c r="IE69" s="102" t="s">
        <v>622</v>
      </c>
      <c r="IF69" s="102">
        <v>877</v>
      </c>
      <c r="IS69" s="102" t="s">
        <v>757</v>
      </c>
      <c r="IT69" s="102">
        <v>3.6</v>
      </c>
    </row>
    <row r="70" spans="1:254" ht="15" x14ac:dyDescent="0.25">
      <c r="A70" s="102" t="s">
        <v>832</v>
      </c>
      <c r="B70" s="45">
        <v>839</v>
      </c>
      <c r="O70" s="102" t="s">
        <v>849</v>
      </c>
      <c r="P70" s="102">
        <v>1345</v>
      </c>
      <c r="AC70" s="102" t="s">
        <v>650</v>
      </c>
      <c r="AD70" s="102">
        <v>1378</v>
      </c>
      <c r="AQ70" s="102" t="s">
        <v>980</v>
      </c>
      <c r="AR70" s="102">
        <v>425</v>
      </c>
      <c r="BE70" s="102" t="s">
        <v>826</v>
      </c>
      <c r="BF70" s="102">
        <v>240</v>
      </c>
      <c r="BS70" s="102" t="s">
        <v>133</v>
      </c>
      <c r="BT70" s="102">
        <v>782</v>
      </c>
      <c r="CG70" s="102" t="s">
        <v>913</v>
      </c>
      <c r="CH70" s="102">
        <v>618</v>
      </c>
      <c r="CU70" s="102" t="s">
        <v>913</v>
      </c>
      <c r="CV70" s="102">
        <v>763</v>
      </c>
      <c r="DI70" s="102" t="s">
        <v>624</v>
      </c>
      <c r="DJ70" s="102">
        <v>203</v>
      </c>
      <c r="DW70" s="102" t="s">
        <v>623</v>
      </c>
      <c r="DX70" s="102">
        <v>1009</v>
      </c>
      <c r="EK70" s="102" t="s">
        <v>631</v>
      </c>
      <c r="EL70" s="102">
        <v>1030</v>
      </c>
      <c r="EY70" s="102" t="s">
        <v>623</v>
      </c>
      <c r="EZ70" s="102">
        <v>515</v>
      </c>
      <c r="FM70" s="102" t="s">
        <v>635</v>
      </c>
      <c r="FN70" s="102">
        <v>835</v>
      </c>
      <c r="GA70" s="102" t="s">
        <v>637</v>
      </c>
      <c r="GB70" s="102">
        <v>1605</v>
      </c>
      <c r="GO70" s="102" t="s">
        <v>819</v>
      </c>
      <c r="GP70" s="102">
        <v>3431.7</v>
      </c>
      <c r="HC70" s="102" t="s">
        <v>654</v>
      </c>
      <c r="HD70" s="102">
        <v>826</v>
      </c>
      <c r="HQ70" s="102" t="s">
        <v>821</v>
      </c>
      <c r="HR70" s="102">
        <v>1024</v>
      </c>
      <c r="IE70" s="102" t="s">
        <v>637</v>
      </c>
      <c r="IF70" s="102">
        <v>858</v>
      </c>
      <c r="IS70" s="102" t="s">
        <v>787</v>
      </c>
      <c r="IT70" s="102">
        <v>3.6</v>
      </c>
    </row>
    <row r="71" spans="1:254" ht="15" x14ac:dyDescent="0.25">
      <c r="A71" s="102" t="s">
        <v>652</v>
      </c>
      <c r="B71" s="45">
        <v>835</v>
      </c>
      <c r="O71" s="102" t="s">
        <v>706</v>
      </c>
      <c r="P71" s="102">
        <v>1341.1</v>
      </c>
      <c r="AC71" s="102" t="s">
        <v>636</v>
      </c>
      <c r="AD71" s="102">
        <v>1368</v>
      </c>
      <c r="AQ71" s="102" t="s">
        <v>375</v>
      </c>
      <c r="AR71" s="102">
        <v>425</v>
      </c>
      <c r="BE71" s="102" t="s">
        <v>657</v>
      </c>
      <c r="BF71" s="102">
        <v>239</v>
      </c>
      <c r="BS71" s="102" t="s">
        <v>603</v>
      </c>
      <c r="BT71" s="102">
        <v>780</v>
      </c>
      <c r="CG71" s="102" t="s">
        <v>908</v>
      </c>
      <c r="CH71" s="102">
        <v>607</v>
      </c>
      <c r="CU71" s="102" t="s">
        <v>811</v>
      </c>
      <c r="CV71" s="102">
        <v>762</v>
      </c>
      <c r="DI71" s="102" t="s">
        <v>636</v>
      </c>
      <c r="DJ71" s="102">
        <v>203</v>
      </c>
      <c r="DW71" s="102" t="s">
        <v>843</v>
      </c>
      <c r="DX71" s="102">
        <v>988</v>
      </c>
      <c r="EK71" s="102" t="s">
        <v>913</v>
      </c>
      <c r="EL71" s="102">
        <v>1019</v>
      </c>
      <c r="EY71" s="102" t="s">
        <v>635</v>
      </c>
      <c r="EZ71" s="102">
        <v>515</v>
      </c>
      <c r="FM71" s="102" t="s">
        <v>129</v>
      </c>
      <c r="FN71" s="102">
        <v>835</v>
      </c>
      <c r="GA71" s="102" t="s">
        <v>833</v>
      </c>
      <c r="GB71" s="102">
        <v>1603</v>
      </c>
      <c r="GO71" s="102" t="s">
        <v>622</v>
      </c>
      <c r="GP71" s="102">
        <v>3424</v>
      </c>
      <c r="HC71" s="102" t="s">
        <v>605</v>
      </c>
      <c r="HD71" s="102">
        <v>813.7</v>
      </c>
      <c r="HQ71" s="102" t="s">
        <v>646</v>
      </c>
      <c r="HR71" s="102">
        <v>990</v>
      </c>
      <c r="IE71" s="102" t="s">
        <v>655</v>
      </c>
      <c r="IF71" s="102">
        <v>856</v>
      </c>
      <c r="IS71" s="102" t="s">
        <v>755</v>
      </c>
      <c r="IT71" s="102">
        <v>3.5</v>
      </c>
    </row>
    <row r="72" spans="1:254" ht="15" x14ac:dyDescent="0.25">
      <c r="A72" s="102" t="s">
        <v>618</v>
      </c>
      <c r="B72" s="45">
        <v>833.2</v>
      </c>
      <c r="E72" s="103"/>
      <c r="G72" s="103"/>
      <c r="H72" s="103"/>
      <c r="I72" s="103"/>
      <c r="K72" s="103"/>
      <c r="O72" s="102" t="s">
        <v>133</v>
      </c>
      <c r="P72" s="102">
        <v>1308</v>
      </c>
      <c r="AC72" s="102" t="s">
        <v>648</v>
      </c>
      <c r="AD72" s="102">
        <v>1368</v>
      </c>
      <c r="AQ72" s="102" t="s">
        <v>914</v>
      </c>
      <c r="AR72" s="102">
        <v>412</v>
      </c>
      <c r="BE72" s="102" t="s">
        <v>827</v>
      </c>
      <c r="BF72" s="102">
        <v>235</v>
      </c>
      <c r="BS72" s="102" t="s">
        <v>636</v>
      </c>
      <c r="BT72" s="102">
        <v>775</v>
      </c>
      <c r="CG72" s="102" t="s">
        <v>133</v>
      </c>
      <c r="CH72" s="102">
        <v>600</v>
      </c>
      <c r="CU72" s="102" t="s">
        <v>980</v>
      </c>
      <c r="CV72" s="102">
        <v>748</v>
      </c>
      <c r="DI72" s="102" t="s">
        <v>648</v>
      </c>
      <c r="DJ72" s="102">
        <v>203</v>
      </c>
      <c r="DW72" s="102" t="s">
        <v>908</v>
      </c>
      <c r="DX72" s="102">
        <v>975</v>
      </c>
      <c r="EK72" s="102" t="s">
        <v>133</v>
      </c>
      <c r="EL72" s="102">
        <v>1009</v>
      </c>
      <c r="EY72" s="102" t="s">
        <v>129</v>
      </c>
      <c r="EZ72" s="102">
        <v>515</v>
      </c>
      <c r="FM72" s="102" t="s">
        <v>844</v>
      </c>
      <c r="FN72" s="102">
        <v>824</v>
      </c>
      <c r="GA72" s="102" t="s">
        <v>133</v>
      </c>
      <c r="GB72" s="102">
        <v>1600</v>
      </c>
      <c r="GO72" s="102" t="s">
        <v>644</v>
      </c>
      <c r="GP72" s="102">
        <v>3392</v>
      </c>
      <c r="HC72" s="102" t="s">
        <v>1004</v>
      </c>
      <c r="HD72" s="102">
        <v>806</v>
      </c>
      <c r="HQ72" s="102" t="s">
        <v>948</v>
      </c>
      <c r="HR72" s="102">
        <v>987</v>
      </c>
      <c r="IE72" s="102" t="s">
        <v>636</v>
      </c>
      <c r="IF72" s="102">
        <v>850</v>
      </c>
      <c r="IS72" s="102" t="s">
        <v>764</v>
      </c>
      <c r="IT72" s="102">
        <v>3.5</v>
      </c>
    </row>
    <row r="73" spans="1:254" ht="15" x14ac:dyDescent="0.25">
      <c r="A73" s="102" t="s">
        <v>649</v>
      </c>
      <c r="B73" s="45">
        <v>818</v>
      </c>
      <c r="O73" s="102" t="s">
        <v>705</v>
      </c>
      <c r="P73" s="102">
        <v>1303.0999999999999</v>
      </c>
      <c r="AC73" s="102" t="s">
        <v>652</v>
      </c>
      <c r="AD73" s="102">
        <v>1327</v>
      </c>
      <c r="AQ73" s="102" t="s">
        <v>650</v>
      </c>
      <c r="AR73" s="102">
        <v>406</v>
      </c>
      <c r="BE73" s="102" t="s">
        <v>658</v>
      </c>
      <c r="BF73" s="102">
        <v>234</v>
      </c>
      <c r="BS73" s="102" t="s">
        <v>648</v>
      </c>
      <c r="BT73" s="102">
        <v>775</v>
      </c>
      <c r="CG73" s="102" t="s">
        <v>914</v>
      </c>
      <c r="CH73" s="102">
        <v>593</v>
      </c>
      <c r="CU73" s="102" t="s">
        <v>375</v>
      </c>
      <c r="CV73" s="102">
        <v>748</v>
      </c>
      <c r="DI73" s="102" t="s">
        <v>725</v>
      </c>
      <c r="DJ73" s="102">
        <v>200.7</v>
      </c>
      <c r="DW73" s="102" t="s">
        <v>811</v>
      </c>
      <c r="DX73" s="102">
        <v>970</v>
      </c>
      <c r="EK73" s="102" t="s">
        <v>833</v>
      </c>
      <c r="EL73" s="102">
        <v>988</v>
      </c>
      <c r="EY73" s="102" t="s">
        <v>618</v>
      </c>
      <c r="EZ73" s="102">
        <v>513.5</v>
      </c>
      <c r="FM73" s="102" t="s">
        <v>960</v>
      </c>
      <c r="FN73" s="102">
        <v>810</v>
      </c>
      <c r="GA73" s="102" t="s">
        <v>913</v>
      </c>
      <c r="GB73" s="102">
        <v>1597</v>
      </c>
      <c r="GO73" s="102" t="s">
        <v>647</v>
      </c>
      <c r="GP73" s="102">
        <v>3392</v>
      </c>
      <c r="HC73" s="102" t="s">
        <v>958</v>
      </c>
      <c r="HD73" s="102">
        <v>805</v>
      </c>
      <c r="HQ73" s="102" t="s">
        <v>637</v>
      </c>
      <c r="HR73" s="102">
        <v>969</v>
      </c>
      <c r="IE73" s="102" t="s">
        <v>648</v>
      </c>
      <c r="IF73" s="102">
        <v>850</v>
      </c>
      <c r="IS73" s="102" t="s">
        <v>772</v>
      </c>
      <c r="IT73" s="102">
        <v>3.5</v>
      </c>
    </row>
    <row r="74" spans="1:254" ht="15" x14ac:dyDescent="0.25">
      <c r="A74" s="102" t="s">
        <v>915</v>
      </c>
      <c r="B74" s="45">
        <v>804</v>
      </c>
      <c r="O74" s="102" t="s">
        <v>636</v>
      </c>
      <c r="P74" s="102">
        <v>1293</v>
      </c>
      <c r="AC74" s="102" t="s">
        <v>129</v>
      </c>
      <c r="AD74" s="102">
        <v>1286</v>
      </c>
      <c r="AQ74" s="102" t="s">
        <v>652</v>
      </c>
      <c r="AR74" s="102">
        <v>403</v>
      </c>
      <c r="BE74" s="102" t="s">
        <v>644</v>
      </c>
      <c r="BF74" s="102">
        <v>233</v>
      </c>
      <c r="BS74" s="102" t="s">
        <v>906</v>
      </c>
      <c r="BT74" s="102">
        <v>775</v>
      </c>
      <c r="CG74" s="102" t="s">
        <v>713</v>
      </c>
      <c r="CH74" s="102">
        <v>590</v>
      </c>
      <c r="CU74" s="102" t="s">
        <v>914</v>
      </c>
      <c r="CV74" s="102">
        <v>726</v>
      </c>
      <c r="DI74" s="102" t="s">
        <v>832</v>
      </c>
      <c r="DJ74" s="102">
        <v>200</v>
      </c>
      <c r="DW74" s="102" t="s">
        <v>636</v>
      </c>
      <c r="DX74" s="102">
        <v>967</v>
      </c>
      <c r="EK74" s="102" t="s">
        <v>637</v>
      </c>
      <c r="EL74" s="102">
        <v>986</v>
      </c>
      <c r="EY74" s="102" t="s">
        <v>909</v>
      </c>
      <c r="EZ74" s="102">
        <v>506</v>
      </c>
      <c r="FM74" s="102" t="s">
        <v>849</v>
      </c>
      <c r="FN74" s="102">
        <v>803</v>
      </c>
      <c r="GA74" s="102" t="s">
        <v>636</v>
      </c>
      <c r="GB74" s="102">
        <v>1588</v>
      </c>
      <c r="GO74" s="102" t="s">
        <v>657</v>
      </c>
      <c r="GP74" s="102">
        <v>3386</v>
      </c>
      <c r="HC74" s="102" t="s">
        <v>908</v>
      </c>
      <c r="HD74" s="102">
        <v>791</v>
      </c>
      <c r="HQ74" s="102" t="s">
        <v>899</v>
      </c>
      <c r="HR74" s="102">
        <v>964</v>
      </c>
      <c r="IE74" s="102" t="s">
        <v>908</v>
      </c>
      <c r="IF74" s="102">
        <v>846</v>
      </c>
      <c r="IS74" s="102" t="s">
        <v>771</v>
      </c>
      <c r="IT74" s="102">
        <v>3.5</v>
      </c>
    </row>
    <row r="75" spans="1:254" ht="15" x14ac:dyDescent="0.25">
      <c r="A75" s="102" t="s">
        <v>631</v>
      </c>
      <c r="B75" s="45">
        <v>801</v>
      </c>
      <c r="O75" s="102" t="s">
        <v>648</v>
      </c>
      <c r="P75" s="102">
        <v>1293</v>
      </c>
      <c r="AC75" s="102" t="s">
        <v>635</v>
      </c>
      <c r="AD75" s="102">
        <v>1286</v>
      </c>
      <c r="AQ75" s="102" t="s">
        <v>905</v>
      </c>
      <c r="AR75" s="102">
        <v>388</v>
      </c>
      <c r="BE75" s="102" t="s">
        <v>992</v>
      </c>
      <c r="BF75" s="102">
        <v>232</v>
      </c>
      <c r="BS75" s="102" t="s">
        <v>624</v>
      </c>
      <c r="BT75" s="102">
        <v>772</v>
      </c>
      <c r="CG75" s="102" t="s">
        <v>655</v>
      </c>
      <c r="CH75" s="102">
        <v>589</v>
      </c>
      <c r="CU75" s="102" t="s">
        <v>954</v>
      </c>
      <c r="CV75" s="102">
        <v>720</v>
      </c>
      <c r="DI75" s="102" t="s">
        <v>649</v>
      </c>
      <c r="DJ75" s="102">
        <v>196</v>
      </c>
      <c r="DW75" s="102" t="s">
        <v>648</v>
      </c>
      <c r="DX75" s="102">
        <v>967</v>
      </c>
      <c r="EK75" s="102" t="s">
        <v>914</v>
      </c>
      <c r="EL75" s="102">
        <v>974</v>
      </c>
      <c r="EY75" s="102" t="s">
        <v>654</v>
      </c>
      <c r="EZ75" s="102">
        <v>499</v>
      </c>
      <c r="FM75" s="102" t="s">
        <v>822</v>
      </c>
      <c r="FN75" s="102">
        <v>803</v>
      </c>
      <c r="GA75" s="102" t="s">
        <v>648</v>
      </c>
      <c r="GB75" s="102">
        <v>1588</v>
      </c>
      <c r="GO75" s="102" t="s">
        <v>1033</v>
      </c>
      <c r="GP75" s="102">
        <v>3359</v>
      </c>
      <c r="HC75" s="102" t="s">
        <v>635</v>
      </c>
      <c r="HD75" s="102">
        <v>789</v>
      </c>
      <c r="HQ75" s="102" t="s">
        <v>816</v>
      </c>
      <c r="HR75" s="102">
        <v>964</v>
      </c>
      <c r="IE75" s="102" t="s">
        <v>623</v>
      </c>
      <c r="IF75" s="102">
        <v>845</v>
      </c>
      <c r="IS75" s="102" t="s">
        <v>773</v>
      </c>
      <c r="IT75" s="102">
        <v>3.5</v>
      </c>
    </row>
    <row r="76" spans="1:254" ht="15" x14ac:dyDescent="0.25">
      <c r="A76" s="102" t="s">
        <v>631</v>
      </c>
      <c r="B76" s="45">
        <v>801</v>
      </c>
      <c r="O76" s="102" t="s">
        <v>955</v>
      </c>
      <c r="P76" s="102">
        <v>1289</v>
      </c>
      <c r="AC76" s="102" t="s">
        <v>634</v>
      </c>
      <c r="AD76" s="102">
        <v>1264</v>
      </c>
      <c r="AQ76" s="102" t="s">
        <v>954</v>
      </c>
      <c r="AR76" s="102">
        <v>384</v>
      </c>
      <c r="BE76" s="102" t="s">
        <v>899</v>
      </c>
      <c r="BF76" s="102">
        <v>231</v>
      </c>
      <c r="BS76" s="102" t="s">
        <v>817</v>
      </c>
      <c r="BT76" s="102">
        <v>760</v>
      </c>
      <c r="CG76" s="102" t="s">
        <v>822</v>
      </c>
      <c r="CH76" s="102">
        <v>586</v>
      </c>
      <c r="CU76" s="102" t="s">
        <v>617</v>
      </c>
      <c r="CV76" s="102">
        <v>715</v>
      </c>
      <c r="DI76" s="102" t="s">
        <v>961</v>
      </c>
      <c r="DJ76" s="102">
        <v>195.7</v>
      </c>
      <c r="DW76" s="102" t="s">
        <v>655</v>
      </c>
      <c r="DX76" s="102">
        <v>967</v>
      </c>
      <c r="EK76" s="102" t="s">
        <v>650</v>
      </c>
      <c r="EL76" s="102">
        <v>960</v>
      </c>
      <c r="EY76" s="102" t="s">
        <v>705</v>
      </c>
      <c r="EZ76" s="102">
        <v>496.8</v>
      </c>
      <c r="FM76" s="102" t="s">
        <v>812</v>
      </c>
      <c r="FN76" s="102">
        <v>799</v>
      </c>
      <c r="GA76" s="102" t="s">
        <v>704</v>
      </c>
      <c r="GB76" s="102">
        <v>1561</v>
      </c>
      <c r="GO76" s="102" t="s">
        <v>645</v>
      </c>
      <c r="GP76" s="102">
        <v>3314</v>
      </c>
      <c r="HC76" s="102" t="s">
        <v>129</v>
      </c>
      <c r="HD76" s="102">
        <v>789</v>
      </c>
      <c r="HQ76" s="102" t="s">
        <v>636</v>
      </c>
      <c r="HR76" s="102">
        <v>957</v>
      </c>
      <c r="IE76" s="102" t="s">
        <v>958</v>
      </c>
      <c r="IF76" s="102">
        <v>840</v>
      </c>
      <c r="IS76" s="102" t="s">
        <v>766</v>
      </c>
      <c r="IT76" s="102">
        <v>3.5</v>
      </c>
    </row>
    <row r="77" spans="1:254" ht="15" x14ac:dyDescent="0.25">
      <c r="A77" s="102" t="s">
        <v>637</v>
      </c>
      <c r="B77" s="45">
        <v>800</v>
      </c>
      <c r="O77" s="102" t="s">
        <v>958</v>
      </c>
      <c r="P77" s="102">
        <v>1278</v>
      </c>
      <c r="AC77" s="102" t="s">
        <v>844</v>
      </c>
      <c r="AD77" s="102">
        <v>1238</v>
      </c>
      <c r="AQ77" s="102" t="s">
        <v>129</v>
      </c>
      <c r="AR77" s="102">
        <v>379</v>
      </c>
      <c r="BE77" s="102" t="s">
        <v>816</v>
      </c>
      <c r="BF77" s="102">
        <v>231</v>
      </c>
      <c r="BS77" s="102" t="s">
        <v>905</v>
      </c>
      <c r="BT77" s="102">
        <v>750</v>
      </c>
      <c r="CG77" s="102" t="s">
        <v>650</v>
      </c>
      <c r="CH77" s="102">
        <v>585</v>
      </c>
      <c r="CU77" s="102" t="s">
        <v>650</v>
      </c>
      <c r="CV77" s="102">
        <v>715</v>
      </c>
      <c r="DI77" s="102" t="s">
        <v>909</v>
      </c>
      <c r="DJ77" s="102">
        <v>195</v>
      </c>
      <c r="DW77" s="102" t="s">
        <v>133</v>
      </c>
      <c r="DX77" s="102">
        <v>955</v>
      </c>
      <c r="EK77" s="102" t="s">
        <v>620</v>
      </c>
      <c r="EL77" s="102">
        <v>947</v>
      </c>
      <c r="EY77" s="102" t="s">
        <v>844</v>
      </c>
      <c r="EZ77" s="102">
        <v>491</v>
      </c>
      <c r="FM77" s="102" t="s">
        <v>603</v>
      </c>
      <c r="FN77" s="102">
        <v>790</v>
      </c>
      <c r="GA77" s="102" t="s">
        <v>961</v>
      </c>
      <c r="GB77" s="102">
        <v>1536.2</v>
      </c>
      <c r="GO77" s="102" t="s">
        <v>658</v>
      </c>
      <c r="GP77" s="102">
        <v>3305</v>
      </c>
      <c r="HC77" s="102" t="s">
        <v>630</v>
      </c>
      <c r="HD77" s="102">
        <v>783</v>
      </c>
      <c r="HQ77" s="102" t="s">
        <v>648</v>
      </c>
      <c r="HR77" s="102">
        <v>957</v>
      </c>
      <c r="IE77" s="102" t="s">
        <v>833</v>
      </c>
      <c r="IF77" s="102">
        <v>835</v>
      </c>
      <c r="IS77" s="102" t="s">
        <v>933</v>
      </c>
      <c r="IT77" s="102">
        <v>3.5</v>
      </c>
    </row>
    <row r="78" spans="1:254" ht="15" x14ac:dyDescent="0.25">
      <c r="A78" s="102" t="s">
        <v>833</v>
      </c>
      <c r="B78" s="45">
        <v>800</v>
      </c>
      <c r="O78" s="102" t="s">
        <v>832</v>
      </c>
      <c r="P78" s="102">
        <v>1277</v>
      </c>
      <c r="AC78" s="102" t="s">
        <v>633</v>
      </c>
      <c r="AD78" s="102">
        <v>1109</v>
      </c>
      <c r="AQ78" s="102" t="s">
        <v>635</v>
      </c>
      <c r="AR78" s="102">
        <v>379</v>
      </c>
      <c r="BE78" s="102" t="s">
        <v>819</v>
      </c>
      <c r="BF78" s="102">
        <v>231</v>
      </c>
      <c r="BS78" s="102" t="s">
        <v>909</v>
      </c>
      <c r="BT78" s="102">
        <v>740</v>
      </c>
      <c r="CG78" s="102" t="s">
        <v>849</v>
      </c>
      <c r="CH78" s="102">
        <v>582</v>
      </c>
      <c r="CU78" s="102" t="s">
        <v>706</v>
      </c>
      <c r="CV78" s="102">
        <v>701</v>
      </c>
      <c r="DI78" s="102" t="s">
        <v>915</v>
      </c>
      <c r="DJ78" s="102">
        <v>193</v>
      </c>
      <c r="DW78" s="102" t="s">
        <v>1006</v>
      </c>
      <c r="DX78" s="102">
        <v>940.5</v>
      </c>
      <c r="EK78" s="102" t="s">
        <v>621</v>
      </c>
      <c r="EL78" s="102">
        <v>947</v>
      </c>
      <c r="EY78" s="102" t="s">
        <v>706</v>
      </c>
      <c r="EZ78" s="102">
        <v>487.7</v>
      </c>
      <c r="FM78" s="102" t="s">
        <v>765</v>
      </c>
      <c r="FN78" s="102">
        <v>790</v>
      </c>
      <c r="GA78" s="102" t="s">
        <v>914</v>
      </c>
      <c r="GB78" s="102">
        <v>1519</v>
      </c>
      <c r="GO78" s="102" t="s">
        <v>623</v>
      </c>
      <c r="GP78" s="102">
        <v>3296</v>
      </c>
      <c r="HC78" s="102" t="s">
        <v>811</v>
      </c>
      <c r="HD78" s="102">
        <v>762</v>
      </c>
      <c r="HQ78" s="102" t="s">
        <v>647</v>
      </c>
      <c r="HR78" s="102">
        <v>954</v>
      </c>
      <c r="IE78" s="102" t="s">
        <v>1006</v>
      </c>
      <c r="IF78" s="102">
        <v>824.4</v>
      </c>
      <c r="IS78" s="102" t="s">
        <v>768</v>
      </c>
      <c r="IT78" s="102">
        <v>3.4</v>
      </c>
    </row>
    <row r="79" spans="1:254" ht="15" x14ac:dyDescent="0.25">
      <c r="A79" s="102" t="s">
        <v>133</v>
      </c>
      <c r="B79" s="45">
        <v>799</v>
      </c>
      <c r="O79" s="102" t="s">
        <v>649</v>
      </c>
      <c r="P79" s="102">
        <v>1246</v>
      </c>
      <c r="AC79" s="102" t="s">
        <v>960</v>
      </c>
      <c r="AD79" s="102">
        <v>1100</v>
      </c>
      <c r="AQ79" s="102" t="s">
        <v>844</v>
      </c>
      <c r="AR79" s="102">
        <v>361</v>
      </c>
      <c r="BE79" s="102" t="s">
        <v>133</v>
      </c>
      <c r="BF79" s="102">
        <v>230</v>
      </c>
      <c r="BS79" s="102" t="s">
        <v>832</v>
      </c>
      <c r="BT79" s="102">
        <v>730</v>
      </c>
      <c r="CG79" s="102" t="s">
        <v>706</v>
      </c>
      <c r="CH79" s="102">
        <v>579.1</v>
      </c>
      <c r="CU79" s="102" t="s">
        <v>129</v>
      </c>
      <c r="CV79" s="102">
        <v>667</v>
      </c>
      <c r="DI79" s="102" t="s">
        <v>654</v>
      </c>
      <c r="DJ79" s="102">
        <v>192</v>
      </c>
      <c r="DW79" s="102" t="s">
        <v>832</v>
      </c>
      <c r="DX79" s="102">
        <v>931</v>
      </c>
      <c r="EK79" s="102" t="s">
        <v>652</v>
      </c>
      <c r="EL79" s="102">
        <v>923</v>
      </c>
      <c r="EY79" s="102" t="s">
        <v>908</v>
      </c>
      <c r="EZ79" s="102">
        <v>478</v>
      </c>
      <c r="FM79" s="102" t="s">
        <v>955</v>
      </c>
      <c r="FN79" s="102">
        <v>788</v>
      </c>
      <c r="GA79" s="102" t="s">
        <v>958</v>
      </c>
      <c r="GB79" s="102">
        <v>1505</v>
      </c>
      <c r="GO79" s="102" t="s">
        <v>912</v>
      </c>
      <c r="GP79" s="102">
        <v>3247</v>
      </c>
      <c r="HC79" s="102" t="s">
        <v>1033</v>
      </c>
      <c r="HD79" s="102">
        <v>743</v>
      </c>
      <c r="HQ79" s="102" t="s">
        <v>833</v>
      </c>
      <c r="HR79" s="102">
        <v>933</v>
      </c>
      <c r="IE79" s="102" t="s">
        <v>712</v>
      </c>
      <c r="IF79" s="102">
        <v>812.1</v>
      </c>
      <c r="IS79" s="102" t="s">
        <v>997</v>
      </c>
      <c r="IT79" s="102">
        <v>3.3</v>
      </c>
    </row>
    <row r="80" spans="1:254" ht="15" x14ac:dyDescent="0.25">
      <c r="A80" s="102" t="s">
        <v>913</v>
      </c>
      <c r="B80" s="45">
        <v>796</v>
      </c>
      <c r="O80" s="102" t="s">
        <v>822</v>
      </c>
      <c r="P80" s="102">
        <v>1234</v>
      </c>
      <c r="AC80" s="102" t="s">
        <v>1032</v>
      </c>
      <c r="AD80" s="102">
        <v>990</v>
      </c>
      <c r="AQ80" s="102" t="s">
        <v>1006</v>
      </c>
      <c r="AR80" s="102">
        <v>348.3</v>
      </c>
      <c r="BE80" s="102" t="s">
        <v>825</v>
      </c>
      <c r="BF80" s="102">
        <v>230</v>
      </c>
      <c r="BS80" s="102" t="s">
        <v>654</v>
      </c>
      <c r="BT80" s="102">
        <v>730</v>
      </c>
      <c r="CG80" s="102" t="s">
        <v>958</v>
      </c>
      <c r="CH80" s="102">
        <v>578</v>
      </c>
      <c r="CU80" s="102" t="s">
        <v>635</v>
      </c>
      <c r="CV80" s="102">
        <v>667</v>
      </c>
      <c r="DI80" s="102" t="s">
        <v>631</v>
      </c>
      <c r="DJ80" s="102">
        <v>192</v>
      </c>
      <c r="DW80" s="102" t="s">
        <v>624</v>
      </c>
      <c r="DX80" s="102">
        <v>914</v>
      </c>
      <c r="EK80" s="102" t="s">
        <v>720</v>
      </c>
      <c r="EL80" s="102">
        <v>919.9</v>
      </c>
      <c r="EY80" s="102" t="s">
        <v>849</v>
      </c>
      <c r="EZ80" s="102">
        <v>462</v>
      </c>
      <c r="FM80" s="102" t="s">
        <v>712</v>
      </c>
      <c r="FN80" s="102">
        <v>782.1</v>
      </c>
      <c r="GA80" s="102" t="s">
        <v>650</v>
      </c>
      <c r="GB80" s="102">
        <v>1498</v>
      </c>
      <c r="GO80" s="102" t="s">
        <v>653</v>
      </c>
      <c r="GP80" s="102">
        <v>3232</v>
      </c>
      <c r="HC80" s="102" t="s">
        <v>655</v>
      </c>
      <c r="HD80" s="102">
        <v>739</v>
      </c>
      <c r="HQ80" s="102" t="s">
        <v>829</v>
      </c>
      <c r="HR80" s="102">
        <v>933</v>
      </c>
      <c r="IE80" s="102" t="s">
        <v>912</v>
      </c>
      <c r="IF80" s="102">
        <v>807</v>
      </c>
      <c r="IS80" s="102" t="s">
        <v>606</v>
      </c>
      <c r="IT80" s="102">
        <v>3.3</v>
      </c>
    </row>
    <row r="81" spans="1:254" ht="15" x14ac:dyDescent="0.25">
      <c r="A81" s="102" t="s">
        <v>586</v>
      </c>
      <c r="B81" s="45">
        <v>793</v>
      </c>
      <c r="O81" s="102" t="s">
        <v>913</v>
      </c>
      <c r="P81" s="102">
        <v>1227</v>
      </c>
      <c r="AC81" s="102" t="s">
        <v>955</v>
      </c>
      <c r="AD81" s="102">
        <v>949</v>
      </c>
      <c r="AQ81" s="102" t="s">
        <v>634</v>
      </c>
      <c r="AR81" s="102">
        <v>344</v>
      </c>
      <c r="BE81" s="102" t="s">
        <v>904</v>
      </c>
      <c r="BF81" s="102">
        <v>227.2</v>
      </c>
      <c r="BS81" s="102" t="s">
        <v>1033</v>
      </c>
      <c r="BT81" s="102">
        <v>727</v>
      </c>
      <c r="CG81" s="102" t="s">
        <v>833</v>
      </c>
      <c r="CH81" s="102">
        <v>573</v>
      </c>
      <c r="CU81" s="102" t="s">
        <v>634</v>
      </c>
      <c r="CV81" s="102">
        <v>660</v>
      </c>
      <c r="DI81" s="102" t="s">
        <v>631</v>
      </c>
      <c r="DJ81" s="102">
        <v>192</v>
      </c>
      <c r="DW81" s="102" t="s">
        <v>649</v>
      </c>
      <c r="DX81" s="102">
        <v>907</v>
      </c>
      <c r="EK81" s="102" t="s">
        <v>635</v>
      </c>
      <c r="EL81" s="102">
        <v>897</v>
      </c>
      <c r="EY81" s="102" t="s">
        <v>980</v>
      </c>
      <c r="EZ81" s="102">
        <v>459</v>
      </c>
      <c r="FM81" s="102" t="s">
        <v>620</v>
      </c>
      <c r="FN81" s="102">
        <v>775</v>
      </c>
      <c r="GA81" s="102" t="s">
        <v>985</v>
      </c>
      <c r="GB81" s="102">
        <v>1490</v>
      </c>
      <c r="GO81" s="102" t="s">
        <v>843</v>
      </c>
      <c r="GP81" s="102">
        <v>3175</v>
      </c>
      <c r="HC81" s="102" t="s">
        <v>844</v>
      </c>
      <c r="HD81" s="102">
        <v>720</v>
      </c>
      <c r="HQ81" s="102" t="s">
        <v>828</v>
      </c>
      <c r="HR81" s="102">
        <v>933</v>
      </c>
      <c r="IE81" s="102" t="s">
        <v>133</v>
      </c>
      <c r="IF81" s="102">
        <v>791</v>
      </c>
      <c r="IS81" s="102" t="s">
        <v>938</v>
      </c>
      <c r="IT81" s="102">
        <v>3.3</v>
      </c>
    </row>
    <row r="82" spans="1:254" ht="15" x14ac:dyDescent="0.25">
      <c r="A82" s="102" t="s">
        <v>905</v>
      </c>
      <c r="B82" s="45">
        <v>790</v>
      </c>
      <c r="O82" s="102" t="s">
        <v>915</v>
      </c>
      <c r="P82" s="102">
        <v>1225</v>
      </c>
      <c r="AC82" s="102" t="s">
        <v>619</v>
      </c>
      <c r="AD82" s="102">
        <v>927</v>
      </c>
      <c r="AQ82" s="102" t="s">
        <v>706</v>
      </c>
      <c r="AR82" s="102">
        <v>335.3</v>
      </c>
      <c r="BE82" s="102" t="s">
        <v>910</v>
      </c>
      <c r="BF82" s="102">
        <v>223</v>
      </c>
      <c r="BS82" s="102" t="s">
        <v>586</v>
      </c>
      <c r="BT82" s="102">
        <v>718</v>
      </c>
      <c r="CG82" s="102" t="s">
        <v>603</v>
      </c>
      <c r="CH82" s="102">
        <v>570</v>
      </c>
      <c r="CU82" s="102" t="s">
        <v>905</v>
      </c>
      <c r="CV82" s="102">
        <v>659</v>
      </c>
      <c r="DI82" s="102" t="s">
        <v>913</v>
      </c>
      <c r="DJ82" s="102">
        <v>192</v>
      </c>
      <c r="DW82" s="102" t="s">
        <v>765</v>
      </c>
      <c r="DX82" s="102">
        <v>901</v>
      </c>
      <c r="EK82" s="102" t="s">
        <v>129</v>
      </c>
      <c r="EL82" s="102">
        <v>897</v>
      </c>
      <c r="EY82" s="102" t="s">
        <v>375</v>
      </c>
      <c r="EZ82" s="102">
        <v>459</v>
      </c>
      <c r="FM82" s="102" t="s">
        <v>621</v>
      </c>
      <c r="FN82" s="102">
        <v>775</v>
      </c>
      <c r="GA82" s="102" t="s">
        <v>634</v>
      </c>
      <c r="GB82" s="102">
        <v>1422</v>
      </c>
      <c r="GO82" s="102" t="s">
        <v>636</v>
      </c>
      <c r="GP82" s="102">
        <v>3171</v>
      </c>
      <c r="HC82" s="102" t="s">
        <v>961</v>
      </c>
      <c r="HD82" s="102">
        <v>704.5</v>
      </c>
      <c r="HQ82" s="102" t="s">
        <v>645</v>
      </c>
      <c r="HR82" s="102">
        <v>932</v>
      </c>
      <c r="IE82" s="102" t="s">
        <v>832</v>
      </c>
      <c r="IF82" s="102">
        <v>784</v>
      </c>
      <c r="IS82" s="102" t="s">
        <v>600</v>
      </c>
      <c r="IT82" s="102">
        <v>3.2</v>
      </c>
    </row>
    <row r="83" spans="1:254" ht="15" x14ac:dyDescent="0.25">
      <c r="A83" s="102" t="s">
        <v>849</v>
      </c>
      <c r="B83" s="45">
        <v>763</v>
      </c>
      <c r="O83" s="102" t="s">
        <v>631</v>
      </c>
      <c r="P83" s="102">
        <v>1220</v>
      </c>
      <c r="AC83" s="102" t="s">
        <v>706</v>
      </c>
      <c r="AD83" s="102">
        <v>914.4</v>
      </c>
      <c r="AQ83" s="102" t="s">
        <v>712</v>
      </c>
      <c r="AR83" s="102">
        <v>326.60000000000002</v>
      </c>
      <c r="BE83" s="102" t="s">
        <v>656</v>
      </c>
      <c r="BF83" s="102">
        <v>222</v>
      </c>
      <c r="BS83" s="102" t="s">
        <v>649</v>
      </c>
      <c r="BT83" s="102">
        <v>712</v>
      </c>
      <c r="CG83" s="102" t="s">
        <v>619</v>
      </c>
      <c r="CH83" s="102">
        <v>569</v>
      </c>
      <c r="CU83" s="102" t="s">
        <v>848</v>
      </c>
      <c r="CV83" s="102">
        <v>654</v>
      </c>
      <c r="DI83" s="102" t="s">
        <v>603</v>
      </c>
      <c r="DJ83" s="102">
        <v>190</v>
      </c>
      <c r="DW83" s="102" t="s">
        <v>913</v>
      </c>
      <c r="DX83" s="102">
        <v>895</v>
      </c>
      <c r="EK83" s="102" t="s">
        <v>626</v>
      </c>
      <c r="EL83" s="102">
        <v>895</v>
      </c>
      <c r="EY83" s="102" t="s">
        <v>822</v>
      </c>
      <c r="EZ83" s="102">
        <v>444</v>
      </c>
      <c r="FM83" s="102" t="s">
        <v>743</v>
      </c>
      <c r="FN83" s="102">
        <v>760</v>
      </c>
      <c r="GA83" s="102" t="s">
        <v>635</v>
      </c>
      <c r="GB83" s="102">
        <v>1400</v>
      </c>
      <c r="GO83" s="102" t="s">
        <v>648</v>
      </c>
      <c r="GP83" s="102">
        <v>3171</v>
      </c>
      <c r="HC83" s="102" t="s">
        <v>633</v>
      </c>
      <c r="HD83" s="102">
        <v>679</v>
      </c>
      <c r="HQ83" s="102" t="s">
        <v>652</v>
      </c>
      <c r="HR83" s="102">
        <v>923</v>
      </c>
      <c r="IE83" s="102" t="s">
        <v>1033</v>
      </c>
      <c r="IF83" s="102">
        <v>775</v>
      </c>
      <c r="IS83" s="102" t="s">
        <v>753</v>
      </c>
      <c r="IT83" s="102">
        <v>3.2</v>
      </c>
    </row>
    <row r="84" spans="1:254" ht="15" x14ac:dyDescent="0.25">
      <c r="A84" s="102" t="s">
        <v>914</v>
      </c>
      <c r="B84" s="45">
        <v>759</v>
      </c>
      <c r="O84" s="102" t="s">
        <v>631</v>
      </c>
      <c r="P84" s="102">
        <v>1220</v>
      </c>
      <c r="AC84" s="102" t="s">
        <v>713</v>
      </c>
      <c r="AD84" s="102">
        <v>911</v>
      </c>
      <c r="AQ84" s="102" t="s">
        <v>633</v>
      </c>
      <c r="AR84" s="102">
        <v>326</v>
      </c>
      <c r="BE84" s="102" t="s">
        <v>653</v>
      </c>
      <c r="BF84" s="102">
        <v>222</v>
      </c>
      <c r="BS84" s="102" t="s">
        <v>655</v>
      </c>
      <c r="BT84" s="102">
        <v>712</v>
      </c>
      <c r="CG84" s="102" t="s">
        <v>705</v>
      </c>
      <c r="CH84" s="102">
        <v>567</v>
      </c>
      <c r="CU84" s="102" t="s">
        <v>962</v>
      </c>
      <c r="CV84" s="102">
        <v>649</v>
      </c>
      <c r="DI84" s="102" t="s">
        <v>586</v>
      </c>
      <c r="DJ84" s="102">
        <v>189</v>
      </c>
      <c r="DW84" s="102" t="s">
        <v>915</v>
      </c>
      <c r="DX84" s="102">
        <v>892</v>
      </c>
      <c r="EK84" s="102" t="s">
        <v>725</v>
      </c>
      <c r="EL84" s="102">
        <v>890</v>
      </c>
      <c r="EY84" s="102" t="s">
        <v>633</v>
      </c>
      <c r="EZ84" s="102">
        <v>443</v>
      </c>
      <c r="FM84" s="102" t="s">
        <v>984</v>
      </c>
      <c r="FN84" s="102">
        <v>760</v>
      </c>
      <c r="GA84" s="102" t="s">
        <v>129</v>
      </c>
      <c r="GB84" s="102">
        <v>1400</v>
      </c>
      <c r="GO84" s="102" t="s">
        <v>811</v>
      </c>
      <c r="GP84" s="102">
        <v>3165</v>
      </c>
      <c r="HC84" s="102" t="s">
        <v>993</v>
      </c>
      <c r="HD84" s="102">
        <v>616</v>
      </c>
      <c r="HQ84" s="102" t="s">
        <v>912</v>
      </c>
      <c r="HR84" s="102">
        <v>922</v>
      </c>
      <c r="IE84" s="102" t="s">
        <v>649</v>
      </c>
      <c r="IF84" s="102">
        <v>765</v>
      </c>
      <c r="IS84" s="102" t="s">
        <v>802</v>
      </c>
      <c r="IT84" s="102">
        <v>3.2</v>
      </c>
    </row>
    <row r="85" spans="1:254" ht="15" x14ac:dyDescent="0.25">
      <c r="A85" s="102" t="s">
        <v>955</v>
      </c>
      <c r="B85" s="45">
        <v>752</v>
      </c>
      <c r="O85" s="102" t="s">
        <v>1033</v>
      </c>
      <c r="P85" s="102">
        <v>1179</v>
      </c>
      <c r="AC85" s="102" t="s">
        <v>981</v>
      </c>
      <c r="AD85" s="102">
        <v>897</v>
      </c>
      <c r="AQ85" s="102" t="s">
        <v>822</v>
      </c>
      <c r="AR85" s="102">
        <v>318</v>
      </c>
      <c r="BE85" s="102" t="s">
        <v>765</v>
      </c>
      <c r="BF85" s="102">
        <v>221</v>
      </c>
      <c r="BS85" s="102" t="s">
        <v>913</v>
      </c>
      <c r="BT85" s="102">
        <v>706</v>
      </c>
      <c r="CG85" s="102" t="s">
        <v>637</v>
      </c>
      <c r="CH85" s="102">
        <v>562</v>
      </c>
      <c r="CU85" s="102" t="s">
        <v>712</v>
      </c>
      <c r="CV85" s="102">
        <v>637.6</v>
      </c>
      <c r="DI85" s="102" t="s">
        <v>908</v>
      </c>
      <c r="DJ85" s="102">
        <v>184</v>
      </c>
      <c r="DW85" s="102" t="s">
        <v>631</v>
      </c>
      <c r="DX85" s="102">
        <v>890</v>
      </c>
      <c r="EK85" s="102" t="s">
        <v>822</v>
      </c>
      <c r="EL85" s="102">
        <v>888</v>
      </c>
      <c r="EY85" s="102" t="s">
        <v>655</v>
      </c>
      <c r="EZ85" s="102">
        <v>439</v>
      </c>
      <c r="FM85" s="102" t="s">
        <v>980</v>
      </c>
      <c r="FN85" s="102">
        <v>748</v>
      </c>
      <c r="GA85" s="102" t="s">
        <v>1033</v>
      </c>
      <c r="GB85" s="102">
        <v>1389</v>
      </c>
      <c r="GO85" s="102" t="s">
        <v>910</v>
      </c>
      <c r="GP85" s="102">
        <v>3163</v>
      </c>
      <c r="HC85" s="102" t="s">
        <v>994</v>
      </c>
      <c r="HD85" s="102">
        <v>616</v>
      </c>
      <c r="HQ85" s="102" t="s">
        <v>657</v>
      </c>
      <c r="HR85" s="102">
        <v>906</v>
      </c>
      <c r="IE85" s="102" t="s">
        <v>644</v>
      </c>
      <c r="IF85" s="102">
        <v>763</v>
      </c>
      <c r="IS85" s="102" t="s">
        <v>752</v>
      </c>
      <c r="IT85" s="102">
        <v>3.2</v>
      </c>
    </row>
    <row r="86" spans="1:254" ht="15" x14ac:dyDescent="0.25">
      <c r="A86" s="102" t="s">
        <v>650</v>
      </c>
      <c r="B86" s="45">
        <v>748</v>
      </c>
      <c r="O86" s="102" t="s">
        <v>634</v>
      </c>
      <c r="P86" s="102">
        <v>1177</v>
      </c>
      <c r="AC86" s="102" t="s">
        <v>605</v>
      </c>
      <c r="AD86" s="102">
        <v>885.8</v>
      </c>
      <c r="AQ86" s="102" t="s">
        <v>960</v>
      </c>
      <c r="AR86" s="102">
        <v>310</v>
      </c>
      <c r="BE86" s="102" t="s">
        <v>843</v>
      </c>
      <c r="BF86" s="102">
        <v>219</v>
      </c>
      <c r="BS86" s="102" t="s">
        <v>915</v>
      </c>
      <c r="BT86" s="102">
        <v>700</v>
      </c>
      <c r="CG86" s="102" t="s">
        <v>652</v>
      </c>
      <c r="CH86" s="102">
        <v>560</v>
      </c>
      <c r="CU86" s="102" t="s">
        <v>844</v>
      </c>
      <c r="CV86" s="102">
        <v>636</v>
      </c>
      <c r="DI86" s="102" t="s">
        <v>655</v>
      </c>
      <c r="DJ86" s="102">
        <v>183</v>
      </c>
      <c r="DW86" s="102" t="s">
        <v>631</v>
      </c>
      <c r="DX86" s="102">
        <v>890</v>
      </c>
      <c r="EK86" s="102" t="s">
        <v>844</v>
      </c>
      <c r="EL86" s="102">
        <v>879</v>
      </c>
      <c r="EY86" s="102" t="s">
        <v>962</v>
      </c>
      <c r="EZ86" s="102">
        <v>429</v>
      </c>
      <c r="FM86" s="102" t="s">
        <v>375</v>
      </c>
      <c r="FN86" s="102">
        <v>748</v>
      </c>
      <c r="GA86" s="102" t="s">
        <v>617</v>
      </c>
      <c r="GB86" s="102">
        <v>1386</v>
      </c>
      <c r="GO86" s="102" t="s">
        <v>640</v>
      </c>
      <c r="GP86" s="102">
        <v>3156</v>
      </c>
      <c r="HC86" s="102" t="s">
        <v>720</v>
      </c>
      <c r="HD86" s="102">
        <v>607.5</v>
      </c>
      <c r="HQ86" s="102" t="s">
        <v>765</v>
      </c>
      <c r="HR86" s="102">
        <v>885</v>
      </c>
      <c r="IE86" s="102" t="s">
        <v>915</v>
      </c>
      <c r="IF86" s="102">
        <v>753</v>
      </c>
      <c r="IS86" s="102" t="s">
        <v>749</v>
      </c>
      <c r="IT86" s="102">
        <v>3.2</v>
      </c>
    </row>
    <row r="87" spans="1:254" ht="15" x14ac:dyDescent="0.25">
      <c r="A87" s="102" t="s">
        <v>605</v>
      </c>
      <c r="B87" s="45">
        <v>739.5</v>
      </c>
      <c r="O87" s="102" t="s">
        <v>619</v>
      </c>
      <c r="P87" s="102">
        <v>1174</v>
      </c>
      <c r="AC87" s="102" t="s">
        <v>705</v>
      </c>
      <c r="AD87" s="102">
        <v>875.5</v>
      </c>
      <c r="AQ87" s="102" t="s">
        <v>904</v>
      </c>
      <c r="AR87" s="102">
        <v>309.60000000000002</v>
      </c>
      <c r="BE87" s="102" t="s">
        <v>832</v>
      </c>
      <c r="BF87" s="102">
        <v>219</v>
      </c>
      <c r="BS87" s="102" t="s">
        <v>908</v>
      </c>
      <c r="BT87" s="102">
        <v>699</v>
      </c>
      <c r="CG87" s="102" t="s">
        <v>955</v>
      </c>
      <c r="CH87" s="102">
        <v>555</v>
      </c>
      <c r="CU87" s="102" t="s">
        <v>618</v>
      </c>
      <c r="CV87" s="102">
        <v>629.70000000000005</v>
      </c>
      <c r="DI87" s="102" t="s">
        <v>848</v>
      </c>
      <c r="DJ87" s="102">
        <v>182</v>
      </c>
      <c r="DW87" s="102" t="s">
        <v>634</v>
      </c>
      <c r="DX87" s="102">
        <v>861</v>
      </c>
      <c r="EK87" s="102" t="s">
        <v>634</v>
      </c>
      <c r="EL87" s="102">
        <v>873</v>
      </c>
      <c r="EY87" s="102" t="s">
        <v>955</v>
      </c>
      <c r="EZ87" s="102">
        <v>394</v>
      </c>
      <c r="FM87" s="102" t="s">
        <v>1004</v>
      </c>
      <c r="FN87" s="102">
        <v>720</v>
      </c>
      <c r="GA87" s="102" t="s">
        <v>720</v>
      </c>
      <c r="GB87" s="102">
        <v>1384</v>
      </c>
      <c r="GO87" s="102" t="s">
        <v>821</v>
      </c>
      <c r="GP87" s="102">
        <v>3154</v>
      </c>
      <c r="HC87" s="102" t="s">
        <v>820</v>
      </c>
      <c r="HD87" s="102">
        <v>598.79999999999995</v>
      </c>
      <c r="HQ87" s="102" t="s">
        <v>658</v>
      </c>
      <c r="HR87" s="102">
        <v>885</v>
      </c>
      <c r="IE87" s="102" t="s">
        <v>913</v>
      </c>
      <c r="IF87" s="102">
        <v>751</v>
      </c>
      <c r="IS87" s="102" t="s">
        <v>749</v>
      </c>
      <c r="IT87" s="102">
        <v>3.2</v>
      </c>
    </row>
    <row r="88" spans="1:254" ht="15" x14ac:dyDescent="0.25">
      <c r="A88" s="102" t="s">
        <v>1006</v>
      </c>
      <c r="B88" s="45">
        <v>708.3</v>
      </c>
      <c r="O88" s="102" t="s">
        <v>914</v>
      </c>
      <c r="P88" s="102">
        <v>1156</v>
      </c>
      <c r="AC88" s="102" t="s">
        <v>954</v>
      </c>
      <c r="AD88" s="102">
        <v>864</v>
      </c>
      <c r="AQ88" s="102" t="s">
        <v>955</v>
      </c>
      <c r="AR88" s="102">
        <v>304</v>
      </c>
      <c r="BE88" s="102" t="s">
        <v>907</v>
      </c>
      <c r="BF88" s="102">
        <v>218</v>
      </c>
      <c r="BS88" s="102" t="s">
        <v>631</v>
      </c>
      <c r="BT88" s="102">
        <v>697</v>
      </c>
      <c r="CG88" s="102" t="s">
        <v>811</v>
      </c>
      <c r="CH88" s="102">
        <v>554</v>
      </c>
      <c r="CU88" s="102" t="s">
        <v>988</v>
      </c>
      <c r="CV88" s="102">
        <v>626.9</v>
      </c>
      <c r="DI88" s="102" t="s">
        <v>914</v>
      </c>
      <c r="DJ88" s="102">
        <v>181</v>
      </c>
      <c r="DW88" s="102" t="s">
        <v>586</v>
      </c>
      <c r="DX88" s="102">
        <v>850</v>
      </c>
      <c r="EK88" s="102" t="s">
        <v>603</v>
      </c>
      <c r="EL88" s="102">
        <v>870</v>
      </c>
      <c r="EY88" s="102" t="s">
        <v>812</v>
      </c>
      <c r="EZ88" s="102">
        <v>389</v>
      </c>
      <c r="FM88" s="102" t="s">
        <v>633</v>
      </c>
      <c r="FN88" s="102">
        <v>717</v>
      </c>
      <c r="GA88" s="102" t="s">
        <v>920</v>
      </c>
      <c r="GB88" s="102">
        <v>1376</v>
      </c>
      <c r="GO88" s="102" t="s">
        <v>656</v>
      </c>
      <c r="GP88" s="102">
        <v>3153</v>
      </c>
      <c r="HC88" s="102" t="s">
        <v>607</v>
      </c>
      <c r="HD88" s="102">
        <v>590</v>
      </c>
      <c r="HQ88" s="102" t="s">
        <v>843</v>
      </c>
      <c r="HR88" s="102">
        <v>876</v>
      </c>
      <c r="IE88" s="102" t="s">
        <v>631</v>
      </c>
      <c r="IF88" s="102">
        <v>749</v>
      </c>
      <c r="IS88" s="102" t="s">
        <v>788</v>
      </c>
      <c r="IT88" s="102">
        <v>3.1</v>
      </c>
    </row>
    <row r="89" spans="1:254" ht="15" x14ac:dyDescent="0.25">
      <c r="A89" s="102" t="s">
        <v>706</v>
      </c>
      <c r="B89" s="45">
        <v>701</v>
      </c>
      <c r="O89" s="102" t="s">
        <v>828</v>
      </c>
      <c r="P89" s="102">
        <v>1155</v>
      </c>
      <c r="AC89" s="102" t="s">
        <v>982</v>
      </c>
      <c r="AD89" s="102">
        <v>817</v>
      </c>
      <c r="AQ89" s="102" t="s">
        <v>765</v>
      </c>
      <c r="AR89" s="102">
        <v>300</v>
      </c>
      <c r="BE89" s="102" t="s">
        <v>640</v>
      </c>
      <c r="BF89" s="102">
        <v>217</v>
      </c>
      <c r="BS89" s="102" t="s">
        <v>631</v>
      </c>
      <c r="BT89" s="102">
        <v>697</v>
      </c>
      <c r="CG89" s="102" t="s">
        <v>981</v>
      </c>
      <c r="CH89" s="102">
        <v>550</v>
      </c>
      <c r="CU89" s="102" t="s">
        <v>958</v>
      </c>
      <c r="CV89" s="102">
        <v>613</v>
      </c>
      <c r="DI89" s="102" t="s">
        <v>905</v>
      </c>
      <c r="DJ89" s="102">
        <v>181</v>
      </c>
      <c r="DW89" s="102" t="s">
        <v>822</v>
      </c>
      <c r="DX89" s="102">
        <v>844</v>
      </c>
      <c r="EK89" s="102" t="s">
        <v>743</v>
      </c>
      <c r="EL89" s="102">
        <v>868</v>
      </c>
      <c r="EY89" s="102" t="s">
        <v>961</v>
      </c>
      <c r="EZ89" s="102">
        <v>381.6</v>
      </c>
      <c r="FM89" s="102" t="s">
        <v>961</v>
      </c>
      <c r="FN89" s="102">
        <v>714.3</v>
      </c>
      <c r="GA89" s="102" t="s">
        <v>844</v>
      </c>
      <c r="GB89" s="102">
        <v>1344</v>
      </c>
      <c r="GO89" s="102" t="s">
        <v>642</v>
      </c>
      <c r="GP89" s="102">
        <v>3145</v>
      </c>
      <c r="HC89" s="102" t="s">
        <v>814</v>
      </c>
      <c r="HD89" s="102">
        <v>590</v>
      </c>
      <c r="HQ89" s="102" t="s">
        <v>696</v>
      </c>
      <c r="HR89" s="102">
        <v>871</v>
      </c>
      <c r="IE89" s="102" t="s">
        <v>631</v>
      </c>
      <c r="IF89" s="102">
        <v>749</v>
      </c>
      <c r="IS89" s="102" t="s">
        <v>599</v>
      </c>
      <c r="IT89" s="102">
        <v>3</v>
      </c>
    </row>
    <row r="90" spans="1:254" ht="15" x14ac:dyDescent="0.25">
      <c r="A90" s="102" t="s">
        <v>712</v>
      </c>
      <c r="B90" s="45">
        <v>698.4</v>
      </c>
      <c r="O90" s="102" t="s">
        <v>829</v>
      </c>
      <c r="P90" s="102">
        <v>1155</v>
      </c>
      <c r="AC90" s="102" t="s">
        <v>810</v>
      </c>
      <c r="AD90" s="102">
        <v>800</v>
      </c>
      <c r="AQ90" s="102" t="s">
        <v>616</v>
      </c>
      <c r="AR90" s="102">
        <v>298.60000000000002</v>
      </c>
      <c r="BE90" s="102" t="s">
        <v>642</v>
      </c>
      <c r="BF90" s="102">
        <v>216</v>
      </c>
      <c r="BS90" s="102" t="s">
        <v>634</v>
      </c>
      <c r="BT90" s="102">
        <v>676</v>
      </c>
      <c r="CG90" s="102" t="s">
        <v>129</v>
      </c>
      <c r="CH90" s="102">
        <v>546</v>
      </c>
      <c r="CU90" s="102" t="s">
        <v>822</v>
      </c>
      <c r="CV90" s="102">
        <v>609</v>
      </c>
      <c r="DI90" s="102" t="s">
        <v>812</v>
      </c>
      <c r="DJ90" s="102">
        <v>181</v>
      </c>
      <c r="DW90" s="102" t="s">
        <v>712</v>
      </c>
      <c r="DX90" s="102">
        <v>843</v>
      </c>
      <c r="EK90" s="102" t="s">
        <v>984</v>
      </c>
      <c r="EL90" s="102">
        <v>868</v>
      </c>
      <c r="EY90" s="102" t="s">
        <v>712</v>
      </c>
      <c r="EZ90" s="102">
        <v>379.4</v>
      </c>
      <c r="FM90" s="102" t="s">
        <v>905</v>
      </c>
      <c r="FN90" s="102">
        <v>712</v>
      </c>
      <c r="GA90" s="102" t="s">
        <v>725</v>
      </c>
      <c r="GB90" s="102">
        <v>1340</v>
      </c>
      <c r="GO90" s="102" t="s">
        <v>630</v>
      </c>
      <c r="GP90" s="102">
        <v>3132</v>
      </c>
      <c r="HC90" s="102" t="s">
        <v>725</v>
      </c>
      <c r="HD90" s="102">
        <v>588.29999999999995</v>
      </c>
      <c r="HQ90" s="102" t="s">
        <v>644</v>
      </c>
      <c r="HR90" s="102">
        <v>869</v>
      </c>
      <c r="IE90" s="102" t="s">
        <v>849</v>
      </c>
      <c r="IF90" s="102">
        <v>743</v>
      </c>
      <c r="IS90" s="102" t="s">
        <v>777</v>
      </c>
      <c r="IT90" s="102">
        <v>3</v>
      </c>
    </row>
    <row r="91" spans="1:254" ht="15" x14ac:dyDescent="0.25">
      <c r="A91" s="102" t="s">
        <v>129</v>
      </c>
      <c r="B91" s="45">
        <v>698</v>
      </c>
      <c r="O91" s="102" t="s">
        <v>650</v>
      </c>
      <c r="P91" s="102">
        <v>1139</v>
      </c>
      <c r="AC91" s="102" t="s">
        <v>983</v>
      </c>
      <c r="AD91" s="102">
        <v>788</v>
      </c>
      <c r="AQ91" s="102" t="s">
        <v>848</v>
      </c>
      <c r="AR91" s="102">
        <v>290</v>
      </c>
      <c r="BE91" s="102" t="s">
        <v>652</v>
      </c>
      <c r="BF91" s="102">
        <v>216</v>
      </c>
      <c r="BS91" s="102" t="s">
        <v>1006</v>
      </c>
      <c r="BT91" s="102">
        <v>673.2</v>
      </c>
      <c r="CG91" s="102" t="s">
        <v>635</v>
      </c>
      <c r="CH91" s="102">
        <v>546</v>
      </c>
      <c r="CU91" s="102" t="s">
        <v>605</v>
      </c>
      <c r="CV91" s="102">
        <v>607.70000000000005</v>
      </c>
      <c r="DI91" s="102" t="s">
        <v>817</v>
      </c>
      <c r="DJ91" s="102">
        <v>180</v>
      </c>
      <c r="DW91" s="102" t="s">
        <v>914</v>
      </c>
      <c r="DX91" s="102">
        <v>842</v>
      </c>
      <c r="EK91" s="102" t="s">
        <v>629</v>
      </c>
      <c r="EL91" s="102">
        <v>868</v>
      </c>
      <c r="EY91" s="102" t="s">
        <v>605</v>
      </c>
      <c r="EZ91" s="102">
        <v>379</v>
      </c>
      <c r="FM91" s="102" t="s">
        <v>629</v>
      </c>
      <c r="FN91" s="102">
        <v>710</v>
      </c>
      <c r="GA91" s="102" t="s">
        <v>986</v>
      </c>
      <c r="GB91" s="102">
        <v>1336</v>
      </c>
      <c r="GO91" s="102" t="s">
        <v>907</v>
      </c>
      <c r="GP91" s="102">
        <v>3090</v>
      </c>
      <c r="HC91" s="102" t="s">
        <v>817</v>
      </c>
      <c r="HD91" s="102">
        <v>580</v>
      </c>
      <c r="HQ91" s="102" t="s">
        <v>1004</v>
      </c>
      <c r="HR91" s="102">
        <v>864</v>
      </c>
      <c r="IE91" s="102" t="s">
        <v>817</v>
      </c>
      <c r="IF91" s="102">
        <v>740</v>
      </c>
      <c r="IS91" s="102" t="s">
        <v>663</v>
      </c>
      <c r="IT91" s="102">
        <v>3</v>
      </c>
    </row>
    <row r="92" spans="1:254" ht="15" x14ac:dyDescent="0.25">
      <c r="A92" s="102" t="s">
        <v>635</v>
      </c>
      <c r="B92" s="45">
        <v>698</v>
      </c>
      <c r="O92" s="102" t="s">
        <v>981</v>
      </c>
      <c r="P92" s="102">
        <v>1136</v>
      </c>
      <c r="AC92" s="102" t="s">
        <v>765</v>
      </c>
      <c r="AD92" s="102">
        <v>758</v>
      </c>
      <c r="AQ92" s="102" t="s">
        <v>619</v>
      </c>
      <c r="AR92" s="102">
        <v>284</v>
      </c>
      <c r="BE92" s="102" t="s">
        <v>984</v>
      </c>
      <c r="BF92" s="102">
        <v>214</v>
      </c>
      <c r="BS92" s="102" t="s">
        <v>961</v>
      </c>
      <c r="BT92" s="102">
        <v>665.4</v>
      </c>
      <c r="CG92" s="102" t="s">
        <v>817</v>
      </c>
      <c r="CH92" s="102">
        <v>540</v>
      </c>
      <c r="CU92" s="102" t="s">
        <v>765</v>
      </c>
      <c r="CV92" s="102">
        <v>600</v>
      </c>
      <c r="DI92" s="102" t="s">
        <v>650</v>
      </c>
      <c r="DJ92" s="102">
        <v>179</v>
      </c>
      <c r="DW92" s="102" t="s">
        <v>904</v>
      </c>
      <c r="DX92" s="102">
        <v>836</v>
      </c>
      <c r="EK92" s="102" t="s">
        <v>625</v>
      </c>
      <c r="EL92" s="102">
        <v>864</v>
      </c>
      <c r="EY92" s="102" t="s">
        <v>817</v>
      </c>
      <c r="EZ92" s="102">
        <v>360</v>
      </c>
      <c r="FM92" s="102" t="s">
        <v>958</v>
      </c>
      <c r="FN92" s="102">
        <v>700</v>
      </c>
      <c r="GA92" s="102" t="s">
        <v>603</v>
      </c>
      <c r="GB92" s="102">
        <v>1290</v>
      </c>
      <c r="GO92" s="102" t="s">
        <v>603</v>
      </c>
      <c r="GP92" s="102">
        <v>3080</v>
      </c>
      <c r="HC92" s="102" t="s">
        <v>818</v>
      </c>
      <c r="HD92" s="102">
        <v>575</v>
      </c>
      <c r="HQ92" s="102" t="s">
        <v>133</v>
      </c>
      <c r="HR92" s="102">
        <v>856</v>
      </c>
      <c r="IE92" s="102" t="s">
        <v>904</v>
      </c>
      <c r="IF92" s="102">
        <v>732.8</v>
      </c>
      <c r="IS92" s="102" t="s">
        <v>661</v>
      </c>
      <c r="IT92" s="102">
        <v>2.9</v>
      </c>
    </row>
    <row r="93" spans="1:254" ht="15" x14ac:dyDescent="0.25">
      <c r="A93" s="102" t="s">
        <v>765</v>
      </c>
      <c r="B93" s="45">
        <v>695</v>
      </c>
      <c r="O93" s="102" t="s">
        <v>603</v>
      </c>
      <c r="P93" s="102">
        <v>1130</v>
      </c>
      <c r="AC93" s="102" t="s">
        <v>812</v>
      </c>
      <c r="AD93" s="102">
        <v>747</v>
      </c>
      <c r="AQ93" s="102" t="s">
        <v>958</v>
      </c>
      <c r="AR93" s="102">
        <v>280</v>
      </c>
      <c r="BE93" s="102" t="s">
        <v>743</v>
      </c>
      <c r="BF93" s="102">
        <v>214</v>
      </c>
      <c r="BS93" s="102" t="s">
        <v>914</v>
      </c>
      <c r="BT93" s="102">
        <v>660</v>
      </c>
      <c r="CG93" s="102" t="s">
        <v>1033</v>
      </c>
      <c r="CH93" s="102">
        <v>533</v>
      </c>
      <c r="CU93" s="102" t="s">
        <v>1006</v>
      </c>
      <c r="CV93" s="102">
        <v>592.20000000000005</v>
      </c>
      <c r="DI93" s="102" t="s">
        <v>955</v>
      </c>
      <c r="DJ93" s="102">
        <v>179</v>
      </c>
      <c r="DW93" s="102" t="s">
        <v>650</v>
      </c>
      <c r="DX93" s="102">
        <v>829</v>
      </c>
      <c r="EK93" s="102" t="s">
        <v>625</v>
      </c>
      <c r="EL93" s="102">
        <v>864</v>
      </c>
      <c r="EY93" s="102" t="s">
        <v>619</v>
      </c>
      <c r="EZ93" s="102">
        <v>359</v>
      </c>
      <c r="FM93" s="102" t="s">
        <v>704</v>
      </c>
      <c r="FN93" s="102">
        <v>680</v>
      </c>
      <c r="GA93" s="102" t="s">
        <v>812</v>
      </c>
      <c r="GB93" s="102">
        <v>1261</v>
      </c>
      <c r="GO93" s="102" t="s">
        <v>992</v>
      </c>
      <c r="GP93" s="102">
        <v>3077</v>
      </c>
      <c r="HC93" s="102" t="s">
        <v>998</v>
      </c>
      <c r="HD93" s="102">
        <v>561</v>
      </c>
      <c r="HQ93" s="102" t="s">
        <v>713</v>
      </c>
      <c r="HR93" s="102">
        <v>849</v>
      </c>
      <c r="IE93" s="102" t="s">
        <v>720</v>
      </c>
      <c r="IF93" s="102">
        <v>730.2</v>
      </c>
      <c r="IS93" s="102" t="s">
        <v>807</v>
      </c>
      <c r="IT93" s="102">
        <v>2.8</v>
      </c>
    </row>
    <row r="94" spans="1:254" ht="15" x14ac:dyDescent="0.25">
      <c r="A94" s="102" t="s">
        <v>844</v>
      </c>
      <c r="B94" s="45">
        <v>689</v>
      </c>
      <c r="O94" s="102" t="s">
        <v>905</v>
      </c>
      <c r="P94" s="102">
        <v>1084</v>
      </c>
      <c r="AC94" s="102" t="s">
        <v>905</v>
      </c>
      <c r="AD94" s="102">
        <v>738</v>
      </c>
      <c r="AQ94" s="102" t="s">
        <v>988</v>
      </c>
      <c r="AR94" s="102">
        <v>277.2</v>
      </c>
      <c r="BE94" s="102" t="s">
        <v>963</v>
      </c>
      <c r="BF94" s="102">
        <v>214</v>
      </c>
      <c r="BS94" s="102" t="s">
        <v>650</v>
      </c>
      <c r="BT94" s="102">
        <v>651</v>
      </c>
      <c r="CG94" s="102" t="s">
        <v>905</v>
      </c>
      <c r="CH94" s="102">
        <v>531</v>
      </c>
      <c r="CU94" s="102" t="s">
        <v>633</v>
      </c>
      <c r="CV94" s="102">
        <v>574</v>
      </c>
      <c r="DI94" s="102" t="s">
        <v>813</v>
      </c>
      <c r="DJ94" s="102">
        <v>176</v>
      </c>
      <c r="DW94" s="102" t="s">
        <v>603</v>
      </c>
      <c r="DX94" s="102">
        <v>810</v>
      </c>
      <c r="EK94" s="102" t="s">
        <v>704</v>
      </c>
      <c r="EL94" s="102">
        <v>831</v>
      </c>
      <c r="EY94" s="102" t="s">
        <v>958</v>
      </c>
      <c r="EZ94" s="102">
        <v>350</v>
      </c>
      <c r="FM94" s="102" t="s">
        <v>831</v>
      </c>
      <c r="FN94" s="102">
        <v>661</v>
      </c>
      <c r="GA94" s="102" t="s">
        <v>736</v>
      </c>
      <c r="GB94" s="102">
        <v>1252</v>
      </c>
      <c r="GO94" s="102" t="s">
        <v>1004</v>
      </c>
      <c r="GP94" s="102">
        <v>2980</v>
      </c>
      <c r="HC94" s="102" t="s">
        <v>827</v>
      </c>
      <c r="HD94" s="102">
        <v>540</v>
      </c>
      <c r="HQ94" s="102" t="s">
        <v>910</v>
      </c>
      <c r="HR94" s="102">
        <v>847</v>
      </c>
      <c r="IE94" s="102" t="s">
        <v>653</v>
      </c>
      <c r="IF94" s="102">
        <v>727</v>
      </c>
      <c r="IS94" s="102" t="s">
        <v>692</v>
      </c>
      <c r="IT94" s="102">
        <v>2.8</v>
      </c>
    </row>
    <row r="95" spans="1:254" ht="15" x14ac:dyDescent="0.25">
      <c r="A95" s="102" t="s">
        <v>822</v>
      </c>
      <c r="B95" s="45">
        <v>683</v>
      </c>
      <c r="O95" s="102" t="s">
        <v>129</v>
      </c>
      <c r="P95" s="102">
        <v>1062</v>
      </c>
      <c r="AC95" s="102" t="s">
        <v>958</v>
      </c>
      <c r="AD95" s="102">
        <v>700</v>
      </c>
      <c r="AQ95" s="102" t="s">
        <v>981</v>
      </c>
      <c r="AR95" s="102">
        <v>275</v>
      </c>
      <c r="BE95" s="102" t="s">
        <v>649</v>
      </c>
      <c r="BF95" s="102">
        <v>213</v>
      </c>
      <c r="BS95" s="102" t="s">
        <v>765</v>
      </c>
      <c r="BT95" s="102">
        <v>632</v>
      </c>
      <c r="CG95" s="102" t="s">
        <v>844</v>
      </c>
      <c r="CH95" s="102">
        <v>512</v>
      </c>
      <c r="CU95" s="102" t="s">
        <v>1033</v>
      </c>
      <c r="CV95" s="102">
        <v>565</v>
      </c>
      <c r="DI95" s="102" t="s">
        <v>988</v>
      </c>
      <c r="DJ95" s="102">
        <v>174.9</v>
      </c>
      <c r="DW95" s="102" t="s">
        <v>720</v>
      </c>
      <c r="DX95" s="102">
        <v>785.9</v>
      </c>
      <c r="EK95" s="102" t="s">
        <v>905</v>
      </c>
      <c r="EL95" s="102">
        <v>828</v>
      </c>
      <c r="EY95" s="102" t="s">
        <v>981</v>
      </c>
      <c r="EZ95" s="102">
        <v>347</v>
      </c>
      <c r="FM95" s="102" t="s">
        <v>1033</v>
      </c>
      <c r="FN95" s="102">
        <v>646</v>
      </c>
      <c r="GA95" s="102" t="s">
        <v>736</v>
      </c>
      <c r="GB95" s="102">
        <v>1252</v>
      </c>
      <c r="GO95" s="102" t="s">
        <v>624</v>
      </c>
      <c r="GP95" s="102">
        <v>2945</v>
      </c>
      <c r="HC95" s="102" t="s">
        <v>782</v>
      </c>
      <c r="HD95" s="102">
        <v>540</v>
      </c>
      <c r="HQ95" s="102" t="s">
        <v>656</v>
      </c>
      <c r="HR95" s="102">
        <v>845</v>
      </c>
      <c r="IE95" s="102" t="s">
        <v>603</v>
      </c>
      <c r="IF95" s="102">
        <v>710</v>
      </c>
      <c r="IS95" s="102" t="s">
        <v>778</v>
      </c>
      <c r="IT95" s="102">
        <v>2.7</v>
      </c>
    </row>
    <row r="96" spans="1:254" ht="15" x14ac:dyDescent="0.25">
      <c r="A96" s="102" t="s">
        <v>619</v>
      </c>
      <c r="B96" s="45">
        <v>667</v>
      </c>
      <c r="O96" s="102" t="s">
        <v>635</v>
      </c>
      <c r="P96" s="102">
        <v>1062</v>
      </c>
      <c r="AC96" s="102" t="s">
        <v>782</v>
      </c>
      <c r="AD96" s="102">
        <v>675</v>
      </c>
      <c r="AQ96" s="102" t="s">
        <v>903</v>
      </c>
      <c r="AR96" s="102">
        <v>270.89999999999998</v>
      </c>
      <c r="BE96" s="102" t="s">
        <v>948</v>
      </c>
      <c r="BF96" s="102">
        <v>212</v>
      </c>
      <c r="BS96" s="102" t="s">
        <v>720</v>
      </c>
      <c r="BT96" s="102">
        <v>627.20000000000005</v>
      </c>
      <c r="CG96" s="102" t="s">
        <v>634</v>
      </c>
      <c r="CH96" s="102">
        <v>508</v>
      </c>
      <c r="CU96" s="102" t="s">
        <v>849</v>
      </c>
      <c r="CV96" s="102">
        <v>563</v>
      </c>
      <c r="DI96" s="102" t="s">
        <v>822</v>
      </c>
      <c r="DJ96" s="102">
        <v>172</v>
      </c>
      <c r="DW96" s="102" t="s">
        <v>129</v>
      </c>
      <c r="DX96" s="102">
        <v>775</v>
      </c>
      <c r="EK96" s="102" t="s">
        <v>633</v>
      </c>
      <c r="EL96" s="102">
        <v>771</v>
      </c>
      <c r="EY96" s="102" t="s">
        <v>843</v>
      </c>
      <c r="EZ96" s="102">
        <v>331</v>
      </c>
      <c r="FM96" s="102" t="s">
        <v>1006</v>
      </c>
      <c r="FN96" s="102">
        <v>639</v>
      </c>
      <c r="GA96" s="102" t="s">
        <v>703</v>
      </c>
      <c r="GB96" s="102">
        <v>1246</v>
      </c>
      <c r="GO96" s="102" t="s">
        <v>765</v>
      </c>
      <c r="GP96" s="102">
        <v>2939</v>
      </c>
      <c r="HC96" s="102" t="s">
        <v>825</v>
      </c>
      <c r="HD96" s="102">
        <v>530</v>
      </c>
      <c r="HQ96" s="102" t="s">
        <v>603</v>
      </c>
      <c r="HR96" s="102">
        <v>840</v>
      </c>
      <c r="IE96" s="102" t="s">
        <v>640</v>
      </c>
      <c r="IF96" s="102">
        <v>710</v>
      </c>
      <c r="IS96" s="102" t="s">
        <v>784</v>
      </c>
      <c r="IT96" s="102">
        <v>2.7</v>
      </c>
    </row>
    <row r="97" spans="1:254" ht="15" x14ac:dyDescent="0.25">
      <c r="A97" s="102" t="s">
        <v>981</v>
      </c>
      <c r="B97" s="45">
        <v>646</v>
      </c>
      <c r="O97" s="102" t="s">
        <v>844</v>
      </c>
      <c r="P97" s="102">
        <v>1057</v>
      </c>
      <c r="AC97" s="102" t="s">
        <v>712</v>
      </c>
      <c r="AD97" s="102">
        <v>668.5</v>
      </c>
      <c r="AQ97" s="102" t="s">
        <v>1033</v>
      </c>
      <c r="AR97" s="102">
        <v>258</v>
      </c>
      <c r="BE97" s="102" t="s">
        <v>913</v>
      </c>
      <c r="BF97" s="102">
        <v>211</v>
      </c>
      <c r="BS97" s="102" t="s">
        <v>993</v>
      </c>
      <c r="BT97" s="102">
        <v>616</v>
      </c>
      <c r="CG97" s="102" t="s">
        <v>982</v>
      </c>
      <c r="CH97" s="102">
        <v>501</v>
      </c>
      <c r="CU97" s="102" t="s">
        <v>812</v>
      </c>
      <c r="CV97" s="102">
        <v>558</v>
      </c>
      <c r="DI97" s="102" t="s">
        <v>605</v>
      </c>
      <c r="DJ97" s="102">
        <v>170</v>
      </c>
      <c r="DW97" s="102" t="s">
        <v>635</v>
      </c>
      <c r="DX97" s="102">
        <v>775</v>
      </c>
      <c r="EK97" s="102" t="s">
        <v>810</v>
      </c>
      <c r="EL97" s="102">
        <v>750</v>
      </c>
      <c r="EY97" s="102" t="s">
        <v>1033</v>
      </c>
      <c r="EZ97" s="102">
        <v>323</v>
      </c>
      <c r="FM97" s="102" t="s">
        <v>605</v>
      </c>
      <c r="FN97" s="102">
        <v>618</v>
      </c>
      <c r="GA97" s="102" t="s">
        <v>618</v>
      </c>
      <c r="GB97" s="102">
        <v>1220.7</v>
      </c>
      <c r="GO97" s="102" t="s">
        <v>832</v>
      </c>
      <c r="GP97" s="102">
        <v>2921</v>
      </c>
      <c r="HC97" s="102" t="s">
        <v>810</v>
      </c>
      <c r="HD97" s="102">
        <v>500</v>
      </c>
      <c r="HQ97" s="102" t="s">
        <v>811</v>
      </c>
      <c r="HR97" s="102">
        <v>832</v>
      </c>
      <c r="IE97" s="102" t="s">
        <v>914</v>
      </c>
      <c r="IF97" s="102">
        <v>709</v>
      </c>
      <c r="IS97" s="102" t="s">
        <v>779</v>
      </c>
      <c r="IT97" s="102">
        <v>2.6</v>
      </c>
    </row>
    <row r="98" spans="1:254" ht="15" x14ac:dyDescent="0.25">
      <c r="A98" s="102" t="s">
        <v>904</v>
      </c>
      <c r="B98" s="45">
        <v>629.6</v>
      </c>
      <c r="O98" s="102" t="s">
        <v>982</v>
      </c>
      <c r="P98" s="102">
        <v>1034</v>
      </c>
      <c r="AC98" s="102" t="s">
        <v>1006</v>
      </c>
      <c r="AD98" s="102">
        <v>661.5</v>
      </c>
      <c r="AQ98" s="102" t="s">
        <v>982</v>
      </c>
      <c r="AR98" s="102">
        <v>250</v>
      </c>
      <c r="BE98" s="102" t="s">
        <v>915</v>
      </c>
      <c r="BF98" s="102">
        <v>210</v>
      </c>
      <c r="BS98" s="102" t="s">
        <v>994</v>
      </c>
      <c r="BT98" s="102">
        <v>616</v>
      </c>
      <c r="CG98" s="102" t="s">
        <v>1006</v>
      </c>
      <c r="CH98" s="102">
        <v>476.1</v>
      </c>
      <c r="CU98" s="102" t="s">
        <v>720</v>
      </c>
      <c r="CV98" s="102">
        <v>540.4</v>
      </c>
      <c r="DI98" s="102" t="s">
        <v>129</v>
      </c>
      <c r="DJ98" s="102">
        <v>167</v>
      </c>
      <c r="DW98" s="102" t="s">
        <v>844</v>
      </c>
      <c r="DX98" s="102">
        <v>763</v>
      </c>
      <c r="EK98" s="102" t="s">
        <v>617</v>
      </c>
      <c r="EL98" s="102">
        <v>748</v>
      </c>
      <c r="EY98" s="102" t="s">
        <v>765</v>
      </c>
      <c r="EZ98" s="102">
        <v>316</v>
      </c>
      <c r="FM98" s="102" t="s">
        <v>720</v>
      </c>
      <c r="FN98" s="102">
        <v>617.20000000000005</v>
      </c>
      <c r="GA98" s="102" t="s">
        <v>905</v>
      </c>
      <c r="GB98" s="102">
        <v>1204</v>
      </c>
      <c r="GO98" s="102" t="s">
        <v>906</v>
      </c>
      <c r="GP98" s="102">
        <v>2894</v>
      </c>
      <c r="HC98" s="102" t="s">
        <v>992</v>
      </c>
      <c r="HD98" s="102">
        <v>493</v>
      </c>
      <c r="HQ98" s="102" t="s">
        <v>653</v>
      </c>
      <c r="HR98" s="102">
        <v>828</v>
      </c>
      <c r="IE98" s="102" t="s">
        <v>642</v>
      </c>
      <c r="IF98" s="102">
        <v>708</v>
      </c>
      <c r="IS98" s="102" t="s">
        <v>754</v>
      </c>
      <c r="IT98" s="102">
        <v>2.5</v>
      </c>
    </row>
    <row r="99" spans="1:254" ht="15" x14ac:dyDescent="0.25">
      <c r="A99" s="102" t="s">
        <v>634</v>
      </c>
      <c r="B99" s="45">
        <v>619</v>
      </c>
      <c r="O99" s="102" t="s">
        <v>961</v>
      </c>
      <c r="P99" s="102">
        <v>1027.4000000000001</v>
      </c>
      <c r="AC99" s="102" t="s">
        <v>962</v>
      </c>
      <c r="AD99" s="102">
        <v>655</v>
      </c>
      <c r="AQ99" s="102" t="s">
        <v>810</v>
      </c>
      <c r="AR99" s="102">
        <v>250</v>
      </c>
      <c r="BE99" s="102" t="s">
        <v>631</v>
      </c>
      <c r="BF99" s="102">
        <v>209</v>
      </c>
      <c r="BS99" s="102" t="s">
        <v>129</v>
      </c>
      <c r="BT99" s="102">
        <v>608</v>
      </c>
      <c r="CG99" s="102" t="s">
        <v>633</v>
      </c>
      <c r="CH99" s="102">
        <v>469</v>
      </c>
      <c r="CU99" s="102" t="s">
        <v>603</v>
      </c>
      <c r="CV99" s="102">
        <v>530</v>
      </c>
      <c r="DI99" s="102" t="s">
        <v>635</v>
      </c>
      <c r="DJ99" s="102">
        <v>167</v>
      </c>
      <c r="DW99" s="102" t="s">
        <v>725</v>
      </c>
      <c r="DX99" s="102">
        <v>760.8</v>
      </c>
      <c r="EK99" s="102" t="s">
        <v>1006</v>
      </c>
      <c r="EL99" s="102">
        <v>743.4</v>
      </c>
      <c r="EY99" s="102" t="s">
        <v>982</v>
      </c>
      <c r="EZ99" s="102">
        <v>316</v>
      </c>
      <c r="FM99" s="102" t="s">
        <v>985</v>
      </c>
      <c r="FN99" s="102">
        <v>600</v>
      </c>
      <c r="GA99" s="102" t="s">
        <v>633</v>
      </c>
      <c r="GB99" s="102">
        <v>1201</v>
      </c>
      <c r="GO99" s="102" t="s">
        <v>980</v>
      </c>
      <c r="GP99" s="102">
        <v>2890</v>
      </c>
      <c r="HC99" s="102" t="s">
        <v>724</v>
      </c>
      <c r="HD99" s="102">
        <v>492.3</v>
      </c>
      <c r="HQ99" s="102" t="s">
        <v>907</v>
      </c>
      <c r="HR99" s="102">
        <v>827</v>
      </c>
      <c r="IE99" s="102" t="s">
        <v>725</v>
      </c>
      <c r="IF99" s="102">
        <v>706.3</v>
      </c>
      <c r="IS99" s="102" t="s">
        <v>691</v>
      </c>
      <c r="IT99" s="102">
        <v>2.5</v>
      </c>
    </row>
    <row r="100" spans="1:254" ht="15" x14ac:dyDescent="0.25">
      <c r="A100" s="102" t="s">
        <v>603</v>
      </c>
      <c r="B100" s="45">
        <v>610</v>
      </c>
      <c r="O100" s="102" t="s">
        <v>817</v>
      </c>
      <c r="P100" s="102">
        <v>1023</v>
      </c>
      <c r="AC100" s="102" t="s">
        <v>1033</v>
      </c>
      <c r="AD100" s="102">
        <v>646</v>
      </c>
      <c r="AQ100" s="102" t="s">
        <v>849</v>
      </c>
      <c r="AR100" s="102">
        <v>241</v>
      </c>
      <c r="BE100" s="102" t="s">
        <v>631</v>
      </c>
      <c r="BF100" s="102">
        <v>209</v>
      </c>
      <c r="BS100" s="102" t="s">
        <v>635</v>
      </c>
      <c r="BT100" s="102">
        <v>608</v>
      </c>
      <c r="CG100" s="102" t="s">
        <v>1004</v>
      </c>
      <c r="CH100" s="102">
        <v>461</v>
      </c>
      <c r="CU100" s="102" t="s">
        <v>904</v>
      </c>
      <c r="CV100" s="102">
        <v>526.4</v>
      </c>
      <c r="DI100" s="102" t="s">
        <v>634</v>
      </c>
      <c r="DJ100" s="102">
        <v>167</v>
      </c>
      <c r="DW100" s="102" t="s">
        <v>619</v>
      </c>
      <c r="DX100" s="102">
        <v>741</v>
      </c>
      <c r="EK100" s="102" t="s">
        <v>724</v>
      </c>
      <c r="EL100" s="102">
        <v>722.3</v>
      </c>
      <c r="EY100" s="102" t="s">
        <v>624</v>
      </c>
      <c r="EZ100" s="102">
        <v>305</v>
      </c>
      <c r="FM100" s="102" t="s">
        <v>725</v>
      </c>
      <c r="FN100" s="102">
        <v>597.29999999999995</v>
      </c>
      <c r="GA100" s="102" t="s">
        <v>605</v>
      </c>
      <c r="GB100" s="102">
        <v>1153.5999999999999</v>
      </c>
      <c r="GO100" s="102" t="s">
        <v>375</v>
      </c>
      <c r="GP100" s="102">
        <v>2890</v>
      </c>
      <c r="HC100" s="102" t="s">
        <v>819</v>
      </c>
      <c r="HD100" s="102">
        <v>485</v>
      </c>
      <c r="HQ100" s="102" t="s">
        <v>846</v>
      </c>
      <c r="HR100" s="102">
        <v>827</v>
      </c>
      <c r="IE100" s="102" t="s">
        <v>650</v>
      </c>
      <c r="IF100" s="102">
        <v>699</v>
      </c>
      <c r="IS100" s="102" t="s">
        <v>937</v>
      </c>
      <c r="IT100" s="102">
        <v>2.4</v>
      </c>
    </row>
    <row r="101" spans="1:254" ht="15" x14ac:dyDescent="0.25">
      <c r="A101" s="102" t="s">
        <v>633</v>
      </c>
      <c r="B101" s="45">
        <v>600</v>
      </c>
      <c r="O101" s="102" t="s">
        <v>712</v>
      </c>
      <c r="P101" s="102">
        <v>995.1</v>
      </c>
      <c r="AC101" s="102" t="s">
        <v>848</v>
      </c>
      <c r="AD101" s="102">
        <v>621</v>
      </c>
      <c r="AQ101" s="102" t="s">
        <v>603</v>
      </c>
      <c r="AR101" s="102">
        <v>240</v>
      </c>
      <c r="BE101" s="102" t="s">
        <v>724</v>
      </c>
      <c r="BF101" s="102">
        <v>208.2</v>
      </c>
      <c r="BS101" s="102" t="s">
        <v>725</v>
      </c>
      <c r="BT101" s="102">
        <v>607.5</v>
      </c>
      <c r="CG101" s="102" t="s">
        <v>605</v>
      </c>
      <c r="CH101" s="102">
        <v>435.7</v>
      </c>
      <c r="CU101" s="102" t="s">
        <v>725</v>
      </c>
      <c r="CV101" s="102">
        <v>523.20000000000005</v>
      </c>
      <c r="DI101" s="102" t="s">
        <v>963</v>
      </c>
      <c r="DJ101" s="102">
        <v>167</v>
      </c>
      <c r="DW101" s="102" t="s">
        <v>903</v>
      </c>
      <c r="DX101" s="102">
        <v>731.5</v>
      </c>
      <c r="EK101" s="102" t="s">
        <v>607</v>
      </c>
      <c r="EL101" s="102">
        <v>717</v>
      </c>
      <c r="EY101" s="102" t="s">
        <v>603</v>
      </c>
      <c r="EZ101" s="102">
        <v>300</v>
      </c>
      <c r="FM101" s="102" t="s">
        <v>617</v>
      </c>
      <c r="FN101" s="102">
        <v>594</v>
      </c>
      <c r="GA101" s="102" t="s">
        <v>97</v>
      </c>
      <c r="GB101" s="102">
        <v>1134</v>
      </c>
      <c r="GO101" s="102" t="s">
        <v>899</v>
      </c>
      <c r="GP101" s="102">
        <v>2878</v>
      </c>
      <c r="HC101" s="102" t="s">
        <v>743</v>
      </c>
      <c r="HD101" s="102">
        <v>465</v>
      </c>
      <c r="HQ101" s="102" t="s">
        <v>846</v>
      </c>
      <c r="HR101" s="102">
        <v>827</v>
      </c>
      <c r="IE101" s="102" t="s">
        <v>993</v>
      </c>
      <c r="IF101" s="102">
        <v>683</v>
      </c>
      <c r="IS101" s="102" t="s">
        <v>801</v>
      </c>
      <c r="IT101" s="102">
        <v>2.4</v>
      </c>
    </row>
    <row r="102" spans="1:254" ht="15" x14ac:dyDescent="0.25">
      <c r="A102" s="102" t="s">
        <v>982</v>
      </c>
      <c r="B102" s="45">
        <v>588</v>
      </c>
      <c r="O102" s="102" t="s">
        <v>765</v>
      </c>
      <c r="P102" s="102">
        <v>980</v>
      </c>
      <c r="AC102" s="102" t="s">
        <v>988</v>
      </c>
      <c r="AD102" s="102">
        <v>596.20000000000005</v>
      </c>
      <c r="AQ102" s="102" t="s">
        <v>902</v>
      </c>
      <c r="AR102" s="102">
        <v>232.2</v>
      </c>
      <c r="BE102" s="102" t="s">
        <v>655</v>
      </c>
      <c r="BF102" s="102">
        <v>208</v>
      </c>
      <c r="BS102" s="102" t="s">
        <v>820</v>
      </c>
      <c r="BT102" s="102">
        <v>598.79999999999995</v>
      </c>
      <c r="CG102" s="102" t="s">
        <v>712</v>
      </c>
      <c r="CH102" s="102">
        <v>433.1</v>
      </c>
      <c r="CU102" s="102" t="s">
        <v>955</v>
      </c>
      <c r="CV102" s="102">
        <v>519</v>
      </c>
      <c r="DI102" s="102" t="s">
        <v>724</v>
      </c>
      <c r="DJ102" s="102">
        <v>164</v>
      </c>
      <c r="DW102" s="102" t="s">
        <v>981</v>
      </c>
      <c r="DX102" s="102">
        <v>717</v>
      </c>
      <c r="EK102" s="102" t="s">
        <v>814</v>
      </c>
      <c r="EL102" s="102">
        <v>717</v>
      </c>
      <c r="EY102" s="102" t="s">
        <v>1004</v>
      </c>
      <c r="EZ102" s="102">
        <v>288</v>
      </c>
      <c r="FM102" s="102" t="s">
        <v>782</v>
      </c>
      <c r="FN102" s="102">
        <v>585</v>
      </c>
      <c r="GA102" s="102" t="s">
        <v>724</v>
      </c>
      <c r="GB102" s="102">
        <v>1117.0999999999999</v>
      </c>
      <c r="GO102" s="102" t="s">
        <v>816</v>
      </c>
      <c r="GP102" s="102">
        <v>2878</v>
      </c>
      <c r="HC102" s="102" t="s">
        <v>984</v>
      </c>
      <c r="HD102" s="102">
        <v>465</v>
      </c>
      <c r="HQ102" s="102" t="s">
        <v>832</v>
      </c>
      <c r="HR102" s="102">
        <v>821</v>
      </c>
      <c r="IE102" s="102" t="s">
        <v>994</v>
      </c>
      <c r="IF102" s="102">
        <v>683</v>
      </c>
      <c r="IS102" s="102" t="s">
        <v>858</v>
      </c>
      <c r="IT102" s="102">
        <v>2.4</v>
      </c>
    </row>
    <row r="103" spans="1:254" ht="15" x14ac:dyDescent="0.25">
      <c r="A103" s="102" t="s">
        <v>812</v>
      </c>
      <c r="B103" s="45">
        <v>582</v>
      </c>
      <c r="O103" s="102" t="s">
        <v>1006</v>
      </c>
      <c r="P103" s="102">
        <v>973.8</v>
      </c>
      <c r="AC103" s="102" t="s">
        <v>904</v>
      </c>
      <c r="AD103" s="102">
        <v>588</v>
      </c>
      <c r="AQ103" s="102" t="s">
        <v>817</v>
      </c>
      <c r="AR103" s="102">
        <v>230</v>
      </c>
      <c r="BE103" s="102" t="s">
        <v>906</v>
      </c>
      <c r="BF103" s="102">
        <v>204</v>
      </c>
      <c r="BS103" s="102" t="s">
        <v>904</v>
      </c>
      <c r="BT103" s="102">
        <v>598.4</v>
      </c>
      <c r="CG103" s="102" t="s">
        <v>720</v>
      </c>
      <c r="CH103" s="102">
        <v>424.8</v>
      </c>
      <c r="CU103" s="102" t="s">
        <v>619</v>
      </c>
      <c r="CV103" s="102">
        <v>506</v>
      </c>
      <c r="DI103" s="102" t="s">
        <v>1006</v>
      </c>
      <c r="DJ103" s="102">
        <v>162.9</v>
      </c>
      <c r="DW103" s="102" t="s">
        <v>961</v>
      </c>
      <c r="DX103" s="102">
        <v>704.5</v>
      </c>
      <c r="EK103" s="102" t="s">
        <v>817</v>
      </c>
      <c r="EL103" s="102">
        <v>700</v>
      </c>
      <c r="EY103" s="102" t="s">
        <v>586</v>
      </c>
      <c r="EZ103" s="102">
        <v>283</v>
      </c>
      <c r="FM103" s="102" t="s">
        <v>904</v>
      </c>
      <c r="FN103" s="102">
        <v>568</v>
      </c>
      <c r="GA103" s="102" t="s">
        <v>933</v>
      </c>
      <c r="GB103" s="102">
        <v>1104</v>
      </c>
      <c r="GO103" s="102" t="s">
        <v>649</v>
      </c>
      <c r="GP103" s="102">
        <v>2847</v>
      </c>
      <c r="HC103" s="102" t="s">
        <v>826</v>
      </c>
      <c r="HD103" s="102">
        <v>460</v>
      </c>
      <c r="HQ103" s="102" t="s">
        <v>705</v>
      </c>
      <c r="HR103" s="102">
        <v>815.9</v>
      </c>
      <c r="IE103" s="102" t="s">
        <v>634</v>
      </c>
      <c r="IF103" s="102">
        <v>675</v>
      </c>
      <c r="IS103" s="102" t="s">
        <v>800</v>
      </c>
      <c r="IT103" s="102">
        <v>2.4</v>
      </c>
    </row>
    <row r="104" spans="1:254" ht="15" x14ac:dyDescent="0.25">
      <c r="A104" s="102" t="s">
        <v>817</v>
      </c>
      <c r="B104" s="45">
        <v>555</v>
      </c>
      <c r="O104" s="102" t="s">
        <v>605</v>
      </c>
      <c r="P104" s="102">
        <v>957.9</v>
      </c>
      <c r="AC104" s="102" t="s">
        <v>377</v>
      </c>
      <c r="AD104" s="102">
        <v>588</v>
      </c>
      <c r="AQ104" s="102" t="s">
        <v>812</v>
      </c>
      <c r="AR104" s="102">
        <v>226</v>
      </c>
      <c r="BE104" s="102" t="s">
        <v>624</v>
      </c>
      <c r="BF104" s="102">
        <v>203</v>
      </c>
      <c r="BS104" s="102" t="s">
        <v>596</v>
      </c>
      <c r="BT104" s="102">
        <v>592</v>
      </c>
      <c r="CG104" s="102" t="s">
        <v>904</v>
      </c>
      <c r="CH104" s="102">
        <v>423.2</v>
      </c>
      <c r="CU104" s="102" t="s">
        <v>817</v>
      </c>
      <c r="CV104" s="102">
        <v>505</v>
      </c>
      <c r="DI104" s="102" t="s">
        <v>849</v>
      </c>
      <c r="DJ104" s="102">
        <v>161</v>
      </c>
      <c r="DW104" s="102" t="s">
        <v>812</v>
      </c>
      <c r="DX104" s="102">
        <v>679</v>
      </c>
      <c r="EK104" s="102" t="s">
        <v>765</v>
      </c>
      <c r="EL104" s="102">
        <v>679</v>
      </c>
      <c r="EY104" s="102" t="s">
        <v>787</v>
      </c>
      <c r="EZ104" s="102">
        <v>281</v>
      </c>
      <c r="FM104" s="102" t="s">
        <v>810</v>
      </c>
      <c r="FN104" s="102">
        <v>550</v>
      </c>
      <c r="GA104" s="102" t="s">
        <v>1006</v>
      </c>
      <c r="GB104" s="102">
        <v>1080</v>
      </c>
      <c r="GO104" s="102" t="s">
        <v>915</v>
      </c>
      <c r="GP104" s="102">
        <v>2799</v>
      </c>
      <c r="HC104" s="102" t="s">
        <v>699</v>
      </c>
      <c r="HD104" s="102">
        <v>457</v>
      </c>
      <c r="HQ104" s="102" t="s">
        <v>624</v>
      </c>
      <c r="HR104" s="102">
        <v>812</v>
      </c>
      <c r="IE104" s="102" t="s">
        <v>998</v>
      </c>
      <c r="IF104" s="102">
        <v>671</v>
      </c>
      <c r="IS104" s="102" t="s">
        <v>688</v>
      </c>
      <c r="IT104" s="102">
        <v>2.4</v>
      </c>
    </row>
    <row r="105" spans="1:254" ht="15" x14ac:dyDescent="0.25">
      <c r="A105" s="102" t="s">
        <v>903</v>
      </c>
      <c r="B105" s="45">
        <v>550.9</v>
      </c>
      <c r="O105" s="102" t="s">
        <v>1004</v>
      </c>
      <c r="P105" s="102">
        <v>950</v>
      </c>
      <c r="AC105" s="102" t="s">
        <v>720</v>
      </c>
      <c r="AD105" s="102">
        <v>556.5</v>
      </c>
      <c r="AQ105" s="102" t="s">
        <v>782</v>
      </c>
      <c r="AR105" s="102">
        <v>225</v>
      </c>
      <c r="BE105" s="102" t="s">
        <v>1004</v>
      </c>
      <c r="BF105" s="102">
        <v>202</v>
      </c>
      <c r="BS105" s="102" t="s">
        <v>598</v>
      </c>
      <c r="BT105" s="102">
        <v>592</v>
      </c>
      <c r="CG105" s="102" t="s">
        <v>725</v>
      </c>
      <c r="CH105" s="102">
        <v>411.6</v>
      </c>
      <c r="CU105" s="102" t="s">
        <v>981</v>
      </c>
      <c r="CV105" s="102">
        <v>490</v>
      </c>
      <c r="DI105" s="102" t="s">
        <v>619</v>
      </c>
      <c r="DJ105" s="102">
        <v>161</v>
      </c>
      <c r="DW105" s="102" t="s">
        <v>633</v>
      </c>
      <c r="DX105" s="102">
        <v>665</v>
      </c>
      <c r="EK105" s="102" t="s">
        <v>97</v>
      </c>
      <c r="EL105" s="102">
        <v>672</v>
      </c>
      <c r="EY105" s="102" t="s">
        <v>821</v>
      </c>
      <c r="EZ105" s="102">
        <v>269</v>
      </c>
      <c r="FM105" s="102" t="s">
        <v>736</v>
      </c>
      <c r="FN105" s="102">
        <v>546</v>
      </c>
      <c r="GA105" s="102" t="s">
        <v>822</v>
      </c>
      <c r="GB105" s="102">
        <v>1052</v>
      </c>
      <c r="GO105" s="102" t="s">
        <v>631</v>
      </c>
      <c r="GP105" s="102">
        <v>2791</v>
      </c>
      <c r="HC105" s="102" t="s">
        <v>700</v>
      </c>
      <c r="HD105" s="102">
        <v>457</v>
      </c>
      <c r="HQ105" s="102" t="s">
        <v>640</v>
      </c>
      <c r="HR105" s="102">
        <v>809</v>
      </c>
      <c r="IE105" s="102" t="s">
        <v>961</v>
      </c>
      <c r="IF105" s="102">
        <v>665.4</v>
      </c>
      <c r="IS105" s="102" t="s">
        <v>702</v>
      </c>
      <c r="IT105" s="102">
        <v>2.4</v>
      </c>
    </row>
    <row r="106" spans="1:254" ht="15" x14ac:dyDescent="0.25">
      <c r="A106" s="102" t="s">
        <v>1004</v>
      </c>
      <c r="B106" s="45">
        <v>547</v>
      </c>
      <c r="O106" s="102" t="s">
        <v>983</v>
      </c>
      <c r="P106" s="102">
        <v>921</v>
      </c>
      <c r="AC106" s="102" t="s">
        <v>849</v>
      </c>
      <c r="AD106" s="102">
        <v>542</v>
      </c>
      <c r="AQ106" s="102" t="s">
        <v>828</v>
      </c>
      <c r="AR106" s="102">
        <v>214</v>
      </c>
      <c r="BE106" s="102" t="s">
        <v>605</v>
      </c>
      <c r="BF106" s="102">
        <v>200.9</v>
      </c>
      <c r="BS106" s="102" t="s">
        <v>596</v>
      </c>
      <c r="BT106" s="102">
        <v>592</v>
      </c>
      <c r="CG106" s="102" t="s">
        <v>765</v>
      </c>
      <c r="CH106" s="102">
        <v>411</v>
      </c>
      <c r="CU106" s="102" t="s">
        <v>903</v>
      </c>
      <c r="CV106" s="102">
        <v>460.6</v>
      </c>
      <c r="DI106" s="102" t="s">
        <v>844</v>
      </c>
      <c r="DJ106" s="102">
        <v>159</v>
      </c>
      <c r="DW106" s="102" t="s">
        <v>817</v>
      </c>
      <c r="DX106" s="102">
        <v>653</v>
      </c>
      <c r="EK106" s="102" t="s">
        <v>985</v>
      </c>
      <c r="EL106" s="102">
        <v>670</v>
      </c>
      <c r="EY106" s="102" t="s">
        <v>905</v>
      </c>
      <c r="EZ106" s="102">
        <v>259</v>
      </c>
      <c r="FM106" s="102" t="s">
        <v>736</v>
      </c>
      <c r="FN106" s="102">
        <v>546</v>
      </c>
      <c r="GA106" s="102" t="s">
        <v>810</v>
      </c>
      <c r="GB106" s="102">
        <v>1030</v>
      </c>
      <c r="GO106" s="102" t="s">
        <v>631</v>
      </c>
      <c r="GP106" s="102">
        <v>2791</v>
      </c>
      <c r="HC106" s="102" t="s">
        <v>697</v>
      </c>
      <c r="HD106" s="102">
        <v>457</v>
      </c>
      <c r="HQ106" s="102" t="s">
        <v>642</v>
      </c>
      <c r="HR106" s="102">
        <v>806</v>
      </c>
      <c r="IE106" s="102" t="s">
        <v>820</v>
      </c>
      <c r="IF106" s="102">
        <v>663.3</v>
      </c>
      <c r="IS106" s="102" t="s">
        <v>809</v>
      </c>
      <c r="IT106" s="102">
        <v>2.4</v>
      </c>
    </row>
    <row r="107" spans="1:254" ht="15" x14ac:dyDescent="0.25">
      <c r="A107" s="102" t="s">
        <v>961</v>
      </c>
      <c r="B107" s="45">
        <v>538.20000000000005</v>
      </c>
      <c r="O107" s="102" t="s">
        <v>633</v>
      </c>
      <c r="P107" s="102">
        <v>913</v>
      </c>
      <c r="AC107" s="102" t="s">
        <v>725</v>
      </c>
      <c r="AD107" s="102">
        <v>538.79999999999995</v>
      </c>
      <c r="AQ107" s="102" t="s">
        <v>829</v>
      </c>
      <c r="AR107" s="102">
        <v>214</v>
      </c>
      <c r="BE107" s="102" t="s">
        <v>903</v>
      </c>
      <c r="BF107" s="102">
        <v>198.8</v>
      </c>
      <c r="BS107" s="102" t="s">
        <v>697</v>
      </c>
      <c r="BT107" s="102">
        <v>592</v>
      </c>
      <c r="CG107" s="102" t="s">
        <v>810</v>
      </c>
      <c r="CH107" s="102">
        <v>410</v>
      </c>
      <c r="CU107" s="102" t="s">
        <v>810</v>
      </c>
      <c r="CV107" s="102">
        <v>460</v>
      </c>
      <c r="DI107" s="102" t="s">
        <v>981</v>
      </c>
      <c r="DJ107" s="102">
        <v>156</v>
      </c>
      <c r="DW107" s="102" t="s">
        <v>982</v>
      </c>
      <c r="DX107" s="102">
        <v>653</v>
      </c>
      <c r="EK107" s="102" t="s">
        <v>736</v>
      </c>
      <c r="EL107" s="102">
        <v>666</v>
      </c>
      <c r="EY107" s="102" t="s">
        <v>993</v>
      </c>
      <c r="EZ107" s="102">
        <v>255</v>
      </c>
      <c r="FM107" s="102" t="s">
        <v>703</v>
      </c>
      <c r="FN107" s="102">
        <v>543</v>
      </c>
      <c r="GA107" s="102" t="s">
        <v>904</v>
      </c>
      <c r="GB107" s="102">
        <v>960</v>
      </c>
      <c r="GO107" s="102" t="s">
        <v>909</v>
      </c>
      <c r="GP107" s="102">
        <v>2766</v>
      </c>
      <c r="HC107" s="102" t="s">
        <v>596</v>
      </c>
      <c r="HD107" s="102">
        <v>457</v>
      </c>
      <c r="HQ107" s="102" t="s">
        <v>649</v>
      </c>
      <c r="HR107" s="102">
        <v>801</v>
      </c>
      <c r="IE107" s="102" t="s">
        <v>823</v>
      </c>
      <c r="IF107" s="102">
        <v>660</v>
      </c>
      <c r="IS107" s="102" t="s">
        <v>662</v>
      </c>
      <c r="IT107" s="102">
        <v>2.4</v>
      </c>
    </row>
    <row r="108" spans="1:254" ht="15" x14ac:dyDescent="0.25">
      <c r="A108" s="102" t="s">
        <v>993</v>
      </c>
      <c r="B108" s="45">
        <v>523</v>
      </c>
      <c r="O108" s="102" t="s">
        <v>993</v>
      </c>
      <c r="P108" s="102">
        <v>898</v>
      </c>
      <c r="AC108" s="102" t="s">
        <v>739</v>
      </c>
      <c r="AD108" s="102">
        <v>533</v>
      </c>
      <c r="AQ108" s="102" t="s">
        <v>720</v>
      </c>
      <c r="AR108" s="102">
        <v>203.4</v>
      </c>
      <c r="BE108" s="102" t="s">
        <v>914</v>
      </c>
      <c r="BF108" s="102">
        <v>198</v>
      </c>
      <c r="BS108" s="102" t="s">
        <v>698</v>
      </c>
      <c r="BT108" s="102">
        <v>592</v>
      </c>
      <c r="CG108" s="102" t="s">
        <v>993</v>
      </c>
      <c r="CH108" s="102">
        <v>402</v>
      </c>
      <c r="CU108" s="102" t="s">
        <v>961</v>
      </c>
      <c r="CV108" s="102">
        <v>450.1</v>
      </c>
      <c r="DI108" s="102" t="s">
        <v>828</v>
      </c>
      <c r="DJ108" s="102">
        <v>154</v>
      </c>
      <c r="DW108" s="102" t="s">
        <v>605</v>
      </c>
      <c r="DX108" s="102">
        <v>652</v>
      </c>
      <c r="EK108" s="102" t="s">
        <v>736</v>
      </c>
      <c r="EL108" s="102">
        <v>666</v>
      </c>
      <c r="EY108" s="102" t="s">
        <v>994</v>
      </c>
      <c r="EZ108" s="102">
        <v>255</v>
      </c>
      <c r="FM108" s="102" t="s">
        <v>986</v>
      </c>
      <c r="FN108" s="102">
        <v>538</v>
      </c>
      <c r="GA108" s="102" t="s">
        <v>980</v>
      </c>
      <c r="GB108" s="102">
        <v>918</v>
      </c>
      <c r="GO108" s="102" t="s">
        <v>913</v>
      </c>
      <c r="GP108" s="102">
        <v>2741</v>
      </c>
      <c r="HC108" s="102" t="s">
        <v>596</v>
      </c>
      <c r="HD108" s="102">
        <v>457</v>
      </c>
      <c r="HQ108" s="102" t="s">
        <v>706</v>
      </c>
      <c r="HR108" s="102">
        <v>792.5</v>
      </c>
      <c r="IE108" s="102" t="s">
        <v>635</v>
      </c>
      <c r="IF108" s="102">
        <v>653</v>
      </c>
      <c r="IS108" s="102" t="s">
        <v>689</v>
      </c>
      <c r="IT108" s="102">
        <v>2.4</v>
      </c>
    </row>
    <row r="109" spans="1:254" ht="15" x14ac:dyDescent="0.25">
      <c r="A109" s="102" t="s">
        <v>994</v>
      </c>
      <c r="B109" s="45">
        <v>523</v>
      </c>
      <c r="O109" s="102" t="s">
        <v>994</v>
      </c>
      <c r="P109" s="102">
        <v>898</v>
      </c>
      <c r="AC109" s="102" t="s">
        <v>944</v>
      </c>
      <c r="AD109" s="102">
        <v>516</v>
      </c>
      <c r="AQ109" s="102" t="s">
        <v>992</v>
      </c>
      <c r="AR109" s="102">
        <v>201</v>
      </c>
      <c r="BE109" s="102" t="s">
        <v>650</v>
      </c>
      <c r="BF109" s="102">
        <v>196</v>
      </c>
      <c r="BS109" s="102" t="s">
        <v>699</v>
      </c>
      <c r="BT109" s="102">
        <v>592</v>
      </c>
      <c r="CG109" s="102" t="s">
        <v>994</v>
      </c>
      <c r="CH109" s="102">
        <v>402</v>
      </c>
      <c r="CU109" s="102" t="s">
        <v>982</v>
      </c>
      <c r="CV109" s="102">
        <v>447</v>
      </c>
      <c r="DI109" s="102" t="s">
        <v>829</v>
      </c>
      <c r="DJ109" s="102">
        <v>154</v>
      </c>
      <c r="DW109" s="102" t="s">
        <v>1004</v>
      </c>
      <c r="DX109" s="102">
        <v>634</v>
      </c>
      <c r="EK109" s="102" t="s">
        <v>703</v>
      </c>
      <c r="EL109" s="102">
        <v>663</v>
      </c>
      <c r="EY109" s="102" t="s">
        <v>963</v>
      </c>
      <c r="EZ109" s="102">
        <v>251</v>
      </c>
      <c r="FM109" s="102" t="s">
        <v>618</v>
      </c>
      <c r="FN109" s="102">
        <v>523.1</v>
      </c>
      <c r="GA109" s="102" t="s">
        <v>375</v>
      </c>
      <c r="GB109" s="102">
        <v>918</v>
      </c>
      <c r="GO109" s="102" t="s">
        <v>586</v>
      </c>
      <c r="GP109" s="102">
        <v>2740</v>
      </c>
      <c r="HC109" s="102" t="s">
        <v>698</v>
      </c>
      <c r="HD109" s="102">
        <v>457</v>
      </c>
      <c r="HQ109" s="102" t="s">
        <v>913</v>
      </c>
      <c r="HR109" s="102">
        <v>791</v>
      </c>
      <c r="IE109" s="102" t="s">
        <v>129</v>
      </c>
      <c r="IF109" s="102">
        <v>653</v>
      </c>
      <c r="IS109" s="102" t="s">
        <v>690</v>
      </c>
      <c r="IT109" s="102">
        <v>2.4</v>
      </c>
    </row>
    <row r="110" spans="1:254" ht="15" x14ac:dyDescent="0.25">
      <c r="A110" s="102" t="s">
        <v>820</v>
      </c>
      <c r="B110" s="45">
        <v>509.2</v>
      </c>
      <c r="O110" s="102" t="s">
        <v>812</v>
      </c>
      <c r="P110" s="102">
        <v>879</v>
      </c>
      <c r="AC110" s="102" t="s">
        <v>903</v>
      </c>
      <c r="AD110" s="102">
        <v>514.5</v>
      </c>
      <c r="AQ110" s="102" t="s">
        <v>993</v>
      </c>
      <c r="AR110" s="102">
        <v>201</v>
      </c>
      <c r="BE110" s="102" t="s">
        <v>909</v>
      </c>
      <c r="BF110" s="102">
        <v>195</v>
      </c>
      <c r="BS110" s="102" t="s">
        <v>598</v>
      </c>
      <c r="BT110" s="102">
        <v>592</v>
      </c>
      <c r="CG110" s="102" t="s">
        <v>961</v>
      </c>
      <c r="CH110" s="102">
        <v>401.2</v>
      </c>
      <c r="CU110" s="102" t="s">
        <v>983</v>
      </c>
      <c r="CV110" s="102">
        <v>443</v>
      </c>
      <c r="DI110" s="102" t="s">
        <v>706</v>
      </c>
      <c r="DJ110" s="102">
        <v>152.4</v>
      </c>
      <c r="DW110" s="102" t="s">
        <v>724</v>
      </c>
      <c r="DX110" s="102">
        <v>629.5</v>
      </c>
      <c r="EK110" s="102" t="s">
        <v>904</v>
      </c>
      <c r="EL110" s="102">
        <v>660.8</v>
      </c>
      <c r="EY110" s="102" t="s">
        <v>820</v>
      </c>
      <c r="EZ110" s="102">
        <v>247.8</v>
      </c>
      <c r="FM110" s="102" t="s">
        <v>903</v>
      </c>
      <c r="FN110" s="102">
        <v>497</v>
      </c>
      <c r="GA110" s="102" t="s">
        <v>782</v>
      </c>
      <c r="GB110" s="102">
        <v>900</v>
      </c>
      <c r="GO110" s="102" t="s">
        <v>654</v>
      </c>
      <c r="GP110" s="102">
        <v>2726</v>
      </c>
      <c r="HC110" s="102" t="s">
        <v>996</v>
      </c>
      <c r="HD110" s="102">
        <v>457</v>
      </c>
      <c r="HQ110" s="102" t="s">
        <v>915</v>
      </c>
      <c r="HR110" s="102">
        <v>788</v>
      </c>
      <c r="IE110" s="102" t="s">
        <v>605</v>
      </c>
      <c r="IF110" s="102">
        <v>648.9</v>
      </c>
      <c r="IS110" s="102" t="s">
        <v>895</v>
      </c>
      <c r="IT110" s="102">
        <v>2.2999999999999998</v>
      </c>
    </row>
    <row r="111" spans="1:254" ht="15" x14ac:dyDescent="0.25">
      <c r="A111" s="102" t="s">
        <v>998</v>
      </c>
      <c r="B111" s="45">
        <v>508</v>
      </c>
      <c r="O111" s="102" t="s">
        <v>820</v>
      </c>
      <c r="P111" s="102">
        <v>873.7</v>
      </c>
      <c r="AC111" s="102" t="s">
        <v>603</v>
      </c>
      <c r="AD111" s="102">
        <v>500</v>
      </c>
      <c r="AQ111" s="102" t="s">
        <v>994</v>
      </c>
      <c r="AR111" s="102">
        <v>201</v>
      </c>
      <c r="BE111" s="102" t="s">
        <v>654</v>
      </c>
      <c r="BF111" s="102">
        <v>192</v>
      </c>
      <c r="BS111" s="102" t="s">
        <v>700</v>
      </c>
      <c r="BT111" s="102">
        <v>592</v>
      </c>
      <c r="CG111" s="102" t="s">
        <v>820</v>
      </c>
      <c r="CH111" s="102">
        <v>390.5</v>
      </c>
      <c r="CU111" s="102" t="s">
        <v>724</v>
      </c>
      <c r="CV111" s="102">
        <v>434.4</v>
      </c>
      <c r="DI111" s="102" t="s">
        <v>983</v>
      </c>
      <c r="DJ111" s="102">
        <v>151</v>
      </c>
      <c r="DW111" s="102" t="s">
        <v>902</v>
      </c>
      <c r="DX111" s="102">
        <v>627</v>
      </c>
      <c r="EK111" s="102" t="s">
        <v>618</v>
      </c>
      <c r="EL111" s="102">
        <v>658.8</v>
      </c>
      <c r="EY111" s="102" t="s">
        <v>899</v>
      </c>
      <c r="EZ111" s="102">
        <v>244</v>
      </c>
      <c r="FM111" s="102" t="s">
        <v>724</v>
      </c>
      <c r="FN111" s="102">
        <v>491.9</v>
      </c>
      <c r="GA111" s="102" t="s">
        <v>944</v>
      </c>
      <c r="GB111" s="102">
        <v>889</v>
      </c>
      <c r="GO111" s="102" t="s">
        <v>655</v>
      </c>
      <c r="GP111" s="102">
        <v>2681</v>
      </c>
      <c r="HC111" s="102" t="s">
        <v>999</v>
      </c>
      <c r="HD111" s="102">
        <v>457</v>
      </c>
      <c r="HQ111" s="102" t="s">
        <v>793</v>
      </c>
      <c r="HR111" s="102">
        <v>787</v>
      </c>
      <c r="IE111" s="102" t="s">
        <v>619</v>
      </c>
      <c r="IF111" s="102">
        <v>643</v>
      </c>
      <c r="IS111" s="102" t="s">
        <v>805</v>
      </c>
      <c r="IT111" s="102">
        <v>2.2999999999999998</v>
      </c>
    </row>
    <row r="112" spans="1:254" ht="15" x14ac:dyDescent="0.25">
      <c r="A112" s="102" t="s">
        <v>720</v>
      </c>
      <c r="B112" s="45">
        <v>490.8</v>
      </c>
      <c r="O112" s="102" t="s">
        <v>904</v>
      </c>
      <c r="P112" s="102">
        <v>865.6</v>
      </c>
      <c r="AC112" s="102" t="s">
        <v>607</v>
      </c>
      <c r="AD112" s="102">
        <v>499</v>
      </c>
      <c r="AQ112" s="102" t="s">
        <v>998</v>
      </c>
      <c r="AR112" s="102">
        <v>197</v>
      </c>
      <c r="BE112" s="102" t="s">
        <v>586</v>
      </c>
      <c r="BF112" s="102">
        <v>189</v>
      </c>
      <c r="BS112" s="102" t="s">
        <v>996</v>
      </c>
      <c r="BT112" s="102">
        <v>592</v>
      </c>
      <c r="CG112" s="102" t="s">
        <v>998</v>
      </c>
      <c r="CH112" s="102">
        <v>387</v>
      </c>
      <c r="CU112" s="102" t="s">
        <v>1004</v>
      </c>
      <c r="CV112" s="102">
        <v>418</v>
      </c>
      <c r="DI112" s="102" t="s">
        <v>904</v>
      </c>
      <c r="DJ112" s="102">
        <v>144.80000000000001</v>
      </c>
      <c r="DW112" s="102" t="s">
        <v>993</v>
      </c>
      <c r="DX112" s="102">
        <v>603</v>
      </c>
      <c r="EK112" s="102" t="s">
        <v>144</v>
      </c>
      <c r="EL112" s="102">
        <v>636</v>
      </c>
      <c r="EY112" s="102" t="s">
        <v>816</v>
      </c>
      <c r="EZ112" s="102">
        <v>244</v>
      </c>
      <c r="FM112" s="102" t="s">
        <v>817</v>
      </c>
      <c r="FN112" s="102">
        <v>470</v>
      </c>
      <c r="GA112" s="102" t="s">
        <v>903</v>
      </c>
      <c r="GB112" s="102">
        <v>840</v>
      </c>
      <c r="GO112" s="102" t="s">
        <v>914</v>
      </c>
      <c r="GP112" s="102">
        <v>2642</v>
      </c>
      <c r="HC112" s="102" t="s">
        <v>598</v>
      </c>
      <c r="HD112" s="102">
        <v>457</v>
      </c>
      <c r="HQ112" s="102" t="s">
        <v>631</v>
      </c>
      <c r="HR112" s="102">
        <v>785</v>
      </c>
      <c r="IE112" s="102" t="s">
        <v>699</v>
      </c>
      <c r="IF112" s="102">
        <v>642</v>
      </c>
      <c r="IS112" s="102" t="s">
        <v>636</v>
      </c>
      <c r="IT112" s="102">
        <v>2.2000000000000002</v>
      </c>
    </row>
    <row r="113" spans="1:254" ht="15" x14ac:dyDescent="0.25">
      <c r="A113" s="102" t="s">
        <v>818</v>
      </c>
      <c r="B113" s="45">
        <v>489</v>
      </c>
      <c r="O113" s="102" t="s">
        <v>596</v>
      </c>
      <c r="P113" s="102">
        <v>864</v>
      </c>
      <c r="AC113" s="102" t="s">
        <v>814</v>
      </c>
      <c r="AD113" s="102">
        <v>499</v>
      </c>
      <c r="AQ113" s="102" t="s">
        <v>725</v>
      </c>
      <c r="AR113" s="102">
        <v>196.9</v>
      </c>
      <c r="BE113" s="102" t="s">
        <v>783</v>
      </c>
      <c r="BF113" s="102">
        <v>187</v>
      </c>
      <c r="BS113" s="102" t="s">
        <v>999</v>
      </c>
      <c r="BT113" s="102">
        <v>592</v>
      </c>
      <c r="CG113" s="102" t="s">
        <v>821</v>
      </c>
      <c r="CH113" s="102">
        <v>376</v>
      </c>
      <c r="CU113" s="102" t="s">
        <v>782</v>
      </c>
      <c r="CV113" s="102">
        <v>414</v>
      </c>
      <c r="DI113" s="102" t="s">
        <v>633</v>
      </c>
      <c r="DJ113" s="102">
        <v>144</v>
      </c>
      <c r="DW113" s="102" t="s">
        <v>994</v>
      </c>
      <c r="DX113" s="102">
        <v>603</v>
      </c>
      <c r="EK113" s="102" t="s">
        <v>782</v>
      </c>
      <c r="EL113" s="102">
        <v>630</v>
      </c>
      <c r="EY113" s="102" t="s">
        <v>998</v>
      </c>
      <c r="EZ113" s="102">
        <v>241</v>
      </c>
      <c r="FM113" s="102" t="s">
        <v>993</v>
      </c>
      <c r="FN113" s="102">
        <v>469</v>
      </c>
      <c r="GA113" s="102" t="s">
        <v>963</v>
      </c>
      <c r="GB113" s="102">
        <v>837</v>
      </c>
      <c r="GO113" s="102" t="s">
        <v>908</v>
      </c>
      <c r="GP113" s="102">
        <v>2613</v>
      </c>
      <c r="HC113" s="102" t="s">
        <v>598</v>
      </c>
      <c r="HD113" s="102">
        <v>457</v>
      </c>
      <c r="HQ113" s="102" t="s">
        <v>631</v>
      </c>
      <c r="HR113" s="102">
        <v>785</v>
      </c>
      <c r="IE113" s="102" t="s">
        <v>700</v>
      </c>
      <c r="IF113" s="102">
        <v>642</v>
      </c>
      <c r="IS113" s="102" t="s">
        <v>648</v>
      </c>
      <c r="IT113" s="102">
        <v>2.2000000000000002</v>
      </c>
    </row>
    <row r="114" spans="1:254" ht="15" x14ac:dyDescent="0.25">
      <c r="A114" s="102" t="s">
        <v>992</v>
      </c>
      <c r="B114" s="45">
        <v>489</v>
      </c>
      <c r="O114" s="102" t="s">
        <v>598</v>
      </c>
      <c r="P114" s="102">
        <v>864</v>
      </c>
      <c r="AC114" s="102" t="s">
        <v>727</v>
      </c>
      <c r="AD114" s="102">
        <v>482</v>
      </c>
      <c r="AQ114" s="102" t="s">
        <v>820</v>
      </c>
      <c r="AR114" s="102">
        <v>195.8</v>
      </c>
      <c r="BE114" s="102" t="s">
        <v>908</v>
      </c>
      <c r="BF114" s="102">
        <v>184</v>
      </c>
      <c r="BS114" s="102" t="s">
        <v>844</v>
      </c>
      <c r="BT114" s="102">
        <v>583</v>
      </c>
      <c r="CG114" s="102" t="s">
        <v>818</v>
      </c>
      <c r="CH114" s="102">
        <v>375</v>
      </c>
      <c r="CU114" s="102" t="s">
        <v>902</v>
      </c>
      <c r="CV114" s="102">
        <v>394.8</v>
      </c>
      <c r="DI114" s="102" t="s">
        <v>982</v>
      </c>
      <c r="DJ114" s="102">
        <v>141</v>
      </c>
      <c r="DW114" s="102" t="s">
        <v>820</v>
      </c>
      <c r="DX114" s="102">
        <v>587.29999999999995</v>
      </c>
      <c r="EK114" s="102" t="s">
        <v>939</v>
      </c>
      <c r="EL114" s="102">
        <v>621</v>
      </c>
      <c r="EY114" s="102" t="s">
        <v>818</v>
      </c>
      <c r="EZ114" s="102">
        <v>238</v>
      </c>
      <c r="FM114" s="102" t="s">
        <v>994</v>
      </c>
      <c r="FN114" s="102">
        <v>469</v>
      </c>
      <c r="GA114" s="102" t="s">
        <v>723</v>
      </c>
      <c r="GB114" s="102">
        <v>828</v>
      </c>
      <c r="GO114" s="102" t="s">
        <v>650</v>
      </c>
      <c r="GP114" s="102">
        <v>2603</v>
      </c>
      <c r="HC114" s="102" t="s">
        <v>899</v>
      </c>
      <c r="HD114" s="102">
        <v>454</v>
      </c>
      <c r="HQ114" s="102" t="s">
        <v>634</v>
      </c>
      <c r="HR114" s="102">
        <v>776</v>
      </c>
      <c r="IE114" s="102" t="s">
        <v>697</v>
      </c>
      <c r="IF114" s="102">
        <v>642</v>
      </c>
      <c r="IS114" s="102" t="s">
        <v>715</v>
      </c>
      <c r="IT114" s="102">
        <v>2.2000000000000002</v>
      </c>
    </row>
    <row r="115" spans="1:254" ht="15" x14ac:dyDescent="0.25">
      <c r="A115" s="102" t="s">
        <v>725</v>
      </c>
      <c r="B115" s="45">
        <v>475</v>
      </c>
      <c r="O115" s="102" t="s">
        <v>596</v>
      </c>
      <c r="P115" s="102">
        <v>864</v>
      </c>
      <c r="AC115" s="102" t="s">
        <v>144</v>
      </c>
      <c r="AD115" s="102">
        <v>481</v>
      </c>
      <c r="AQ115" s="102" t="s">
        <v>961</v>
      </c>
      <c r="AR115" s="102">
        <v>195.7</v>
      </c>
      <c r="BE115" s="102" t="s">
        <v>634</v>
      </c>
      <c r="BF115" s="102">
        <v>183</v>
      </c>
      <c r="BS115" s="102" t="s">
        <v>818</v>
      </c>
      <c r="BT115" s="102">
        <v>575</v>
      </c>
      <c r="CG115" s="102" t="s">
        <v>903</v>
      </c>
      <c r="CH115" s="102">
        <v>370.3</v>
      </c>
      <c r="CU115" s="102" t="s">
        <v>821</v>
      </c>
      <c r="CV115" s="102">
        <v>393</v>
      </c>
      <c r="DI115" s="102" t="s">
        <v>993</v>
      </c>
      <c r="DJ115" s="102">
        <v>134</v>
      </c>
      <c r="DW115" s="102" t="s">
        <v>992</v>
      </c>
      <c r="DX115" s="102">
        <v>584</v>
      </c>
      <c r="EK115" s="102" t="s">
        <v>944</v>
      </c>
      <c r="EL115" s="102">
        <v>607</v>
      </c>
      <c r="EY115" s="102" t="s">
        <v>1006</v>
      </c>
      <c r="EZ115" s="102">
        <v>232.2</v>
      </c>
      <c r="FM115" s="102" t="s">
        <v>820</v>
      </c>
      <c r="FN115" s="102">
        <v>456.1</v>
      </c>
      <c r="GA115" s="102" t="s">
        <v>983</v>
      </c>
      <c r="GB115" s="102">
        <v>824</v>
      </c>
      <c r="GO115" s="102" t="s">
        <v>619</v>
      </c>
      <c r="GP115" s="102">
        <v>2583</v>
      </c>
      <c r="HC115" s="102" t="s">
        <v>816</v>
      </c>
      <c r="HD115" s="102">
        <v>454</v>
      </c>
      <c r="HQ115" s="102" t="s">
        <v>906</v>
      </c>
      <c r="HR115" s="102">
        <v>775</v>
      </c>
      <c r="IE115" s="102" t="s">
        <v>596</v>
      </c>
      <c r="IF115" s="102">
        <v>642</v>
      </c>
      <c r="IS115" s="102" t="s">
        <v>719</v>
      </c>
      <c r="IT115" s="102">
        <v>2.2000000000000002</v>
      </c>
    </row>
    <row r="116" spans="1:254" ht="15" x14ac:dyDescent="0.25">
      <c r="A116" s="102" t="s">
        <v>902</v>
      </c>
      <c r="B116" s="45">
        <v>472.2</v>
      </c>
      <c r="O116" s="102" t="s">
        <v>697</v>
      </c>
      <c r="P116" s="102">
        <v>864</v>
      </c>
      <c r="AC116" s="102" t="s">
        <v>726</v>
      </c>
      <c r="AD116" s="102">
        <v>463</v>
      </c>
      <c r="AQ116" s="102" t="s">
        <v>605</v>
      </c>
      <c r="AR116" s="102">
        <v>193.6</v>
      </c>
      <c r="BE116" s="102" t="s">
        <v>129</v>
      </c>
      <c r="BF116" s="102">
        <v>182</v>
      </c>
      <c r="BS116" s="102" t="s">
        <v>998</v>
      </c>
      <c r="BT116" s="102">
        <v>573</v>
      </c>
      <c r="CG116" s="102" t="s">
        <v>992</v>
      </c>
      <c r="CH116" s="102">
        <v>364</v>
      </c>
      <c r="CU116" s="102" t="s">
        <v>993</v>
      </c>
      <c r="CV116" s="102">
        <v>389</v>
      </c>
      <c r="DI116" s="102" t="s">
        <v>994</v>
      </c>
      <c r="DJ116" s="102">
        <v>134</v>
      </c>
      <c r="DW116" s="102" t="s">
        <v>998</v>
      </c>
      <c r="DX116" s="102">
        <v>581</v>
      </c>
      <c r="EK116" s="102" t="s">
        <v>591</v>
      </c>
      <c r="EL116" s="102">
        <v>607</v>
      </c>
      <c r="EY116" s="102" t="s">
        <v>827</v>
      </c>
      <c r="EZ116" s="102">
        <v>223</v>
      </c>
      <c r="FM116" s="102" t="s">
        <v>998</v>
      </c>
      <c r="FN116" s="102">
        <v>453</v>
      </c>
      <c r="GA116" s="102" t="s">
        <v>607</v>
      </c>
      <c r="GB116" s="102">
        <v>816</v>
      </c>
      <c r="GO116" s="102" t="s">
        <v>133</v>
      </c>
      <c r="GP116" s="102">
        <v>2576</v>
      </c>
      <c r="HC116" s="102" t="s">
        <v>821</v>
      </c>
      <c r="HD116" s="102">
        <v>450</v>
      </c>
      <c r="HQ116" s="102" t="s">
        <v>655</v>
      </c>
      <c r="HR116" s="102">
        <v>767</v>
      </c>
      <c r="IE116" s="102" t="s">
        <v>596</v>
      </c>
      <c r="IF116" s="102">
        <v>642</v>
      </c>
      <c r="IS116" s="102" t="s">
        <v>717</v>
      </c>
      <c r="IT116" s="102">
        <v>2.2000000000000002</v>
      </c>
    </row>
    <row r="117" spans="1:254" ht="15" x14ac:dyDescent="0.25">
      <c r="A117" s="102" t="s">
        <v>828</v>
      </c>
      <c r="B117" s="45">
        <v>471</v>
      </c>
      <c r="O117" s="102" t="s">
        <v>698</v>
      </c>
      <c r="P117" s="102">
        <v>864</v>
      </c>
      <c r="AC117" s="102" t="s">
        <v>740</v>
      </c>
      <c r="AD117" s="102">
        <v>462</v>
      </c>
      <c r="AQ117" s="102" t="s">
        <v>901</v>
      </c>
      <c r="AR117" s="102">
        <v>193.5</v>
      </c>
      <c r="BE117" s="102" t="s">
        <v>635</v>
      </c>
      <c r="BF117" s="102">
        <v>182</v>
      </c>
      <c r="BS117" s="102" t="s">
        <v>619</v>
      </c>
      <c r="BT117" s="102">
        <v>569</v>
      </c>
      <c r="CG117" s="102" t="s">
        <v>827</v>
      </c>
      <c r="CH117" s="102">
        <v>352</v>
      </c>
      <c r="CU117" s="102" t="s">
        <v>994</v>
      </c>
      <c r="CV117" s="102">
        <v>389</v>
      </c>
      <c r="DI117" s="102" t="s">
        <v>821</v>
      </c>
      <c r="DJ117" s="102">
        <v>133</v>
      </c>
      <c r="DW117" s="102" t="s">
        <v>818</v>
      </c>
      <c r="DX117" s="102">
        <v>564</v>
      </c>
      <c r="EK117" s="102" t="s">
        <v>993</v>
      </c>
      <c r="EL117" s="102">
        <v>603</v>
      </c>
      <c r="EY117" s="102" t="s">
        <v>699</v>
      </c>
      <c r="EZ117" s="102">
        <v>222</v>
      </c>
      <c r="FM117" s="102" t="s">
        <v>992</v>
      </c>
      <c r="FN117" s="102">
        <v>439</v>
      </c>
      <c r="GA117" s="102" t="s">
        <v>814</v>
      </c>
      <c r="GB117" s="102">
        <v>816</v>
      </c>
      <c r="GO117" s="102" t="s">
        <v>981</v>
      </c>
      <c r="GP117" s="102">
        <v>2498</v>
      </c>
      <c r="HC117" s="102" t="s">
        <v>963</v>
      </c>
      <c r="HD117" s="102">
        <v>446</v>
      </c>
      <c r="HQ117" s="102" t="s">
        <v>586</v>
      </c>
      <c r="HR117" s="102">
        <v>756</v>
      </c>
      <c r="IE117" s="102" t="s">
        <v>698</v>
      </c>
      <c r="IF117" s="102">
        <v>642</v>
      </c>
      <c r="IS117" s="102" t="s">
        <v>729</v>
      </c>
      <c r="IT117" s="102">
        <v>2.2000000000000002</v>
      </c>
    </row>
    <row r="118" spans="1:254" ht="15" x14ac:dyDescent="0.25">
      <c r="A118" s="102" t="s">
        <v>829</v>
      </c>
      <c r="B118" s="45">
        <v>471</v>
      </c>
      <c r="O118" s="102" t="s">
        <v>699</v>
      </c>
      <c r="P118" s="102">
        <v>864</v>
      </c>
      <c r="AC118" s="102" t="s">
        <v>851</v>
      </c>
      <c r="AD118" s="102">
        <v>455</v>
      </c>
      <c r="AQ118" s="102" t="s">
        <v>948</v>
      </c>
      <c r="AR118" s="102">
        <v>188</v>
      </c>
      <c r="BE118" s="102" t="s">
        <v>607</v>
      </c>
      <c r="BF118" s="102">
        <v>181</v>
      </c>
      <c r="BS118" s="102" t="s">
        <v>823</v>
      </c>
      <c r="BT118" s="102">
        <v>550</v>
      </c>
      <c r="CG118" s="102" t="s">
        <v>724</v>
      </c>
      <c r="CH118" s="102">
        <v>350.5</v>
      </c>
      <c r="CU118" s="102" t="s">
        <v>998</v>
      </c>
      <c r="CV118" s="102">
        <v>387</v>
      </c>
      <c r="DI118" s="102" t="s">
        <v>723</v>
      </c>
      <c r="DJ118" s="102">
        <v>131</v>
      </c>
      <c r="DW118" s="102" t="s">
        <v>827</v>
      </c>
      <c r="DX118" s="102">
        <v>528</v>
      </c>
      <c r="EK118" s="102" t="s">
        <v>994</v>
      </c>
      <c r="EL118" s="102">
        <v>603</v>
      </c>
      <c r="EY118" s="102" t="s">
        <v>700</v>
      </c>
      <c r="EZ118" s="102">
        <v>222</v>
      </c>
      <c r="FM118" s="102" t="s">
        <v>818</v>
      </c>
      <c r="FN118" s="102">
        <v>438</v>
      </c>
      <c r="GA118" s="102" t="s">
        <v>589</v>
      </c>
      <c r="GB118" s="102">
        <v>781.6</v>
      </c>
      <c r="GO118" s="102" t="s">
        <v>635</v>
      </c>
      <c r="GP118" s="102">
        <v>2430</v>
      </c>
      <c r="HC118" s="102" t="s">
        <v>620</v>
      </c>
      <c r="HD118" s="102">
        <v>431</v>
      </c>
      <c r="HQ118" s="102" t="s">
        <v>914</v>
      </c>
      <c r="HR118" s="102">
        <v>743</v>
      </c>
      <c r="IE118" s="102" t="s">
        <v>996</v>
      </c>
      <c r="IF118" s="102">
        <v>642</v>
      </c>
      <c r="IS118" s="102" t="s">
        <v>947</v>
      </c>
      <c r="IT118" s="102">
        <v>2.2000000000000002</v>
      </c>
    </row>
    <row r="119" spans="1:254" ht="15" x14ac:dyDescent="0.25">
      <c r="A119" s="102" t="s">
        <v>596</v>
      </c>
      <c r="B119" s="45">
        <v>469</v>
      </c>
      <c r="O119" s="102" t="s">
        <v>598</v>
      </c>
      <c r="P119" s="102">
        <v>864</v>
      </c>
      <c r="AC119" s="102" t="s">
        <v>724</v>
      </c>
      <c r="AD119" s="102">
        <v>452.3</v>
      </c>
      <c r="AQ119" s="102" t="s">
        <v>144</v>
      </c>
      <c r="AR119" s="102">
        <v>188</v>
      </c>
      <c r="BE119" s="102" t="s">
        <v>814</v>
      </c>
      <c r="BF119" s="102">
        <v>181</v>
      </c>
      <c r="BS119" s="102" t="s">
        <v>981</v>
      </c>
      <c r="BT119" s="102">
        <v>550</v>
      </c>
      <c r="CG119" s="102" t="s">
        <v>825</v>
      </c>
      <c r="CH119" s="102">
        <v>346</v>
      </c>
      <c r="CU119" s="102" t="s">
        <v>820</v>
      </c>
      <c r="CV119" s="102">
        <v>378</v>
      </c>
      <c r="DI119" s="102" t="s">
        <v>820</v>
      </c>
      <c r="DJ119" s="102">
        <v>130.19999999999999</v>
      </c>
      <c r="DW119" s="102" t="s">
        <v>901</v>
      </c>
      <c r="DX119" s="102">
        <v>522.5</v>
      </c>
      <c r="EK119" s="102" t="s">
        <v>986</v>
      </c>
      <c r="EL119" s="102">
        <v>601</v>
      </c>
      <c r="EY119" s="102" t="s">
        <v>697</v>
      </c>
      <c r="EZ119" s="102">
        <v>222</v>
      </c>
      <c r="FM119" s="102" t="s">
        <v>607</v>
      </c>
      <c r="FN119" s="102">
        <v>435</v>
      </c>
      <c r="GA119" s="102" t="s">
        <v>619</v>
      </c>
      <c r="GB119" s="102">
        <v>767</v>
      </c>
      <c r="GO119" s="102" t="s">
        <v>129</v>
      </c>
      <c r="GP119" s="102">
        <v>2430</v>
      </c>
      <c r="HC119" s="102" t="s">
        <v>621</v>
      </c>
      <c r="HD119" s="102">
        <v>431</v>
      </c>
      <c r="HQ119" s="102" t="s">
        <v>909</v>
      </c>
      <c r="HR119" s="102">
        <v>740</v>
      </c>
      <c r="IE119" s="102" t="s">
        <v>999</v>
      </c>
      <c r="IF119" s="102">
        <v>642</v>
      </c>
      <c r="IS119" s="102" t="s">
        <v>759</v>
      </c>
      <c r="IT119" s="102">
        <v>2.2000000000000002</v>
      </c>
    </row>
    <row r="120" spans="1:254" ht="15" x14ac:dyDescent="0.25">
      <c r="A120" s="102" t="s">
        <v>598</v>
      </c>
      <c r="B120" s="45">
        <v>469</v>
      </c>
      <c r="O120" s="102" t="s">
        <v>700</v>
      </c>
      <c r="P120" s="102">
        <v>864</v>
      </c>
      <c r="AC120" s="102" t="s">
        <v>822</v>
      </c>
      <c r="AD120" s="102">
        <v>449</v>
      </c>
      <c r="AQ120" s="102" t="s">
        <v>818</v>
      </c>
      <c r="AR120" s="102">
        <v>188</v>
      </c>
      <c r="BE120" s="102" t="s">
        <v>723</v>
      </c>
      <c r="BF120" s="102">
        <v>174</v>
      </c>
      <c r="BS120" s="102" t="s">
        <v>992</v>
      </c>
      <c r="BT120" s="102">
        <v>548</v>
      </c>
      <c r="CG120" s="102" t="s">
        <v>739</v>
      </c>
      <c r="CH120" s="102">
        <v>345</v>
      </c>
      <c r="CU120" s="102" t="s">
        <v>144</v>
      </c>
      <c r="CV120" s="102">
        <v>376</v>
      </c>
      <c r="DI120" s="102" t="s">
        <v>1004</v>
      </c>
      <c r="DJ120" s="102">
        <v>130</v>
      </c>
      <c r="DW120" s="102" t="s">
        <v>828</v>
      </c>
      <c r="DX120" s="102">
        <v>522</v>
      </c>
      <c r="EK120" s="102" t="s">
        <v>821</v>
      </c>
      <c r="EL120" s="102">
        <v>594</v>
      </c>
      <c r="EY120" s="102" t="s">
        <v>596</v>
      </c>
      <c r="EZ120" s="102">
        <v>222</v>
      </c>
      <c r="FM120" s="102" t="s">
        <v>814</v>
      </c>
      <c r="FN120" s="102">
        <v>435</v>
      </c>
      <c r="GA120" s="102" t="s">
        <v>751</v>
      </c>
      <c r="GB120" s="102">
        <v>763</v>
      </c>
      <c r="GO120" s="102" t="s">
        <v>634</v>
      </c>
      <c r="GP120" s="102">
        <v>2422</v>
      </c>
      <c r="HC120" s="102" t="s">
        <v>629</v>
      </c>
      <c r="HD120" s="102">
        <v>421</v>
      </c>
      <c r="HQ120" s="102" t="s">
        <v>955</v>
      </c>
      <c r="HR120" s="102">
        <v>734</v>
      </c>
      <c r="IE120" s="102" t="s">
        <v>598</v>
      </c>
      <c r="IF120" s="102">
        <v>642</v>
      </c>
      <c r="IS120" s="102" t="s">
        <v>795</v>
      </c>
      <c r="IT120" s="102">
        <v>2.1</v>
      </c>
    </row>
    <row r="121" spans="1:254" ht="15" x14ac:dyDescent="0.25">
      <c r="A121" s="102" t="s">
        <v>596</v>
      </c>
      <c r="B121" s="45">
        <v>469</v>
      </c>
      <c r="O121" s="102" t="s">
        <v>996</v>
      </c>
      <c r="P121" s="102">
        <v>864</v>
      </c>
      <c r="AC121" s="102" t="s">
        <v>902</v>
      </c>
      <c r="AD121" s="102">
        <v>441</v>
      </c>
      <c r="AQ121" s="102" t="s">
        <v>821</v>
      </c>
      <c r="AR121" s="102">
        <v>187</v>
      </c>
      <c r="BE121" s="102" t="s">
        <v>902</v>
      </c>
      <c r="BF121" s="102">
        <v>170.4</v>
      </c>
      <c r="BS121" s="102" t="s">
        <v>605</v>
      </c>
      <c r="BT121" s="102">
        <v>545.9</v>
      </c>
      <c r="CG121" s="102" t="s">
        <v>899</v>
      </c>
      <c r="CH121" s="102">
        <v>343</v>
      </c>
      <c r="CU121" s="102" t="s">
        <v>992</v>
      </c>
      <c r="CV121" s="102">
        <v>374</v>
      </c>
      <c r="DI121" s="102" t="s">
        <v>998</v>
      </c>
      <c r="DJ121" s="102">
        <v>129</v>
      </c>
      <c r="DW121" s="102" t="s">
        <v>829</v>
      </c>
      <c r="DX121" s="102">
        <v>522</v>
      </c>
      <c r="EK121" s="102" t="s">
        <v>723</v>
      </c>
      <c r="EL121" s="102">
        <v>588</v>
      </c>
      <c r="EY121" s="102" t="s">
        <v>596</v>
      </c>
      <c r="EZ121" s="102">
        <v>222</v>
      </c>
      <c r="FM121" s="102" t="s">
        <v>902</v>
      </c>
      <c r="FN121" s="102">
        <v>426</v>
      </c>
      <c r="GA121" s="102" t="s">
        <v>981</v>
      </c>
      <c r="GB121" s="102">
        <v>742</v>
      </c>
      <c r="GO121" s="102" t="s">
        <v>696</v>
      </c>
      <c r="GP121" s="102">
        <v>2421</v>
      </c>
      <c r="HC121" s="102" t="s">
        <v>823</v>
      </c>
      <c r="HD121" s="102">
        <v>420</v>
      </c>
      <c r="HQ121" s="102" t="s">
        <v>650</v>
      </c>
      <c r="HR121" s="102">
        <v>732</v>
      </c>
      <c r="IE121" s="102" t="s">
        <v>598</v>
      </c>
      <c r="IF121" s="102">
        <v>642</v>
      </c>
      <c r="IS121" s="102" t="s">
        <v>808</v>
      </c>
      <c r="IT121" s="102">
        <v>2.1</v>
      </c>
    </row>
    <row r="122" spans="1:254" ht="15" x14ac:dyDescent="0.25">
      <c r="A122" s="102" t="s">
        <v>697</v>
      </c>
      <c r="B122" s="45">
        <v>469</v>
      </c>
      <c r="O122" s="102" t="s">
        <v>999</v>
      </c>
      <c r="P122" s="102">
        <v>864</v>
      </c>
      <c r="AC122" s="102" t="s">
        <v>961</v>
      </c>
      <c r="AD122" s="102">
        <v>440.3</v>
      </c>
      <c r="AQ122" s="102" t="s">
        <v>983</v>
      </c>
      <c r="AR122" s="102">
        <v>186</v>
      </c>
      <c r="BE122" s="102" t="s">
        <v>844</v>
      </c>
      <c r="BF122" s="102">
        <v>169</v>
      </c>
      <c r="BS122" s="102" t="s">
        <v>812</v>
      </c>
      <c r="BT122" s="102">
        <v>542</v>
      </c>
      <c r="CG122" s="102" t="s">
        <v>816</v>
      </c>
      <c r="CH122" s="102">
        <v>343</v>
      </c>
      <c r="CU122" s="102" t="s">
        <v>899</v>
      </c>
      <c r="CV122" s="102">
        <v>365</v>
      </c>
      <c r="DI122" s="102" t="s">
        <v>607</v>
      </c>
      <c r="DJ122" s="102">
        <v>127</v>
      </c>
      <c r="DW122" s="102" t="s">
        <v>596</v>
      </c>
      <c r="DX122" s="102">
        <v>518</v>
      </c>
      <c r="EK122" s="102" t="s">
        <v>820</v>
      </c>
      <c r="EL122" s="102">
        <v>587.29999999999995</v>
      </c>
      <c r="EY122" s="102" t="s">
        <v>698</v>
      </c>
      <c r="EZ122" s="102">
        <v>222</v>
      </c>
      <c r="FM122" s="102" t="s">
        <v>827</v>
      </c>
      <c r="FN122" s="102">
        <v>411</v>
      </c>
      <c r="GA122" s="102" t="s">
        <v>945</v>
      </c>
      <c r="GB122" s="102">
        <v>726</v>
      </c>
      <c r="GO122" s="102" t="s">
        <v>833</v>
      </c>
      <c r="GP122" s="102">
        <v>2367</v>
      </c>
      <c r="HC122" s="102" t="s">
        <v>704</v>
      </c>
      <c r="HD122" s="102">
        <v>403</v>
      </c>
      <c r="HQ122" s="102" t="s">
        <v>720</v>
      </c>
      <c r="HR122" s="102">
        <v>730.2</v>
      </c>
      <c r="IE122" s="102" t="s">
        <v>903</v>
      </c>
      <c r="IF122" s="102">
        <v>641.20000000000005</v>
      </c>
      <c r="IS122" s="102" t="s">
        <v>786</v>
      </c>
      <c r="IT122" s="102">
        <v>2.1</v>
      </c>
    </row>
    <row r="123" spans="1:254" ht="15" x14ac:dyDescent="0.25">
      <c r="A123" s="102" t="s">
        <v>698</v>
      </c>
      <c r="B123" s="45">
        <v>469</v>
      </c>
      <c r="O123" s="102" t="s">
        <v>998</v>
      </c>
      <c r="P123" s="102">
        <v>854</v>
      </c>
      <c r="AC123" s="102" t="s">
        <v>945</v>
      </c>
      <c r="AD123" s="102">
        <v>436</v>
      </c>
      <c r="AQ123" s="102" t="s">
        <v>811</v>
      </c>
      <c r="AR123" s="102">
        <v>185</v>
      </c>
      <c r="BE123" s="102" t="s">
        <v>983</v>
      </c>
      <c r="BF123" s="102">
        <v>168</v>
      </c>
      <c r="BS123" s="102" t="s">
        <v>826</v>
      </c>
      <c r="BT123" s="102">
        <v>540</v>
      </c>
      <c r="CG123" s="102" t="s">
        <v>727</v>
      </c>
      <c r="CH123" s="102">
        <v>337</v>
      </c>
      <c r="CU123" s="102" t="s">
        <v>816</v>
      </c>
      <c r="CV123" s="102">
        <v>365</v>
      </c>
      <c r="DI123" s="102" t="s">
        <v>814</v>
      </c>
      <c r="DJ123" s="102">
        <v>127</v>
      </c>
      <c r="DW123" s="102" t="s">
        <v>598</v>
      </c>
      <c r="DX123" s="102">
        <v>518</v>
      </c>
      <c r="EK123" s="102" t="s">
        <v>998</v>
      </c>
      <c r="EL123" s="102">
        <v>586</v>
      </c>
      <c r="EY123" s="102" t="s">
        <v>996</v>
      </c>
      <c r="EZ123" s="102">
        <v>222</v>
      </c>
      <c r="FM123" s="102" t="s">
        <v>830</v>
      </c>
      <c r="FN123" s="102">
        <v>411</v>
      </c>
      <c r="GA123" s="102" t="s">
        <v>591</v>
      </c>
      <c r="GB123" s="102">
        <v>721</v>
      </c>
      <c r="GO123" s="102" t="s">
        <v>720</v>
      </c>
      <c r="GP123" s="102">
        <v>2360.4</v>
      </c>
      <c r="HC123" s="102" t="s">
        <v>905</v>
      </c>
      <c r="HD123" s="102">
        <v>401</v>
      </c>
      <c r="HQ123" s="102" t="s">
        <v>654</v>
      </c>
      <c r="HR123" s="102">
        <v>730</v>
      </c>
      <c r="IE123" s="102" t="s">
        <v>818</v>
      </c>
      <c r="IF123" s="102">
        <v>637</v>
      </c>
      <c r="IS123" s="102" t="s">
        <v>767</v>
      </c>
      <c r="IT123" s="102">
        <v>2.1</v>
      </c>
    </row>
    <row r="124" spans="1:254" ht="15" x14ac:dyDescent="0.25">
      <c r="A124" s="102" t="s">
        <v>699</v>
      </c>
      <c r="B124" s="45">
        <v>469</v>
      </c>
      <c r="O124" s="102" t="s">
        <v>818</v>
      </c>
      <c r="P124" s="102">
        <v>839</v>
      </c>
      <c r="AC124" s="102" t="s">
        <v>813</v>
      </c>
      <c r="AD124" s="102">
        <v>415</v>
      </c>
      <c r="AQ124" s="102" t="s">
        <v>899</v>
      </c>
      <c r="AR124" s="102">
        <v>180</v>
      </c>
      <c r="BE124" s="102" t="s">
        <v>696</v>
      </c>
      <c r="BF124" s="102">
        <v>161</v>
      </c>
      <c r="BS124" s="102" t="s">
        <v>827</v>
      </c>
      <c r="BT124" s="102">
        <v>540</v>
      </c>
      <c r="CG124" s="102" t="s">
        <v>826</v>
      </c>
      <c r="CH124" s="102">
        <v>330</v>
      </c>
      <c r="CU124" s="102" t="s">
        <v>818</v>
      </c>
      <c r="CV124" s="102">
        <v>363</v>
      </c>
      <c r="DI124" s="102" t="s">
        <v>903</v>
      </c>
      <c r="DJ124" s="102">
        <v>126.7</v>
      </c>
      <c r="DW124" s="102" t="s">
        <v>596</v>
      </c>
      <c r="DX124" s="102">
        <v>518</v>
      </c>
      <c r="EK124" s="102" t="s">
        <v>903</v>
      </c>
      <c r="EL124" s="102">
        <v>578.20000000000005</v>
      </c>
      <c r="EY124" s="102" t="s">
        <v>999</v>
      </c>
      <c r="EZ124" s="102">
        <v>222</v>
      </c>
      <c r="FM124" s="102" t="s">
        <v>608</v>
      </c>
      <c r="FN124" s="102">
        <v>410</v>
      </c>
      <c r="GA124" s="102" t="s">
        <v>902</v>
      </c>
      <c r="GB124" s="102">
        <v>720</v>
      </c>
      <c r="GO124" s="102" t="s">
        <v>844</v>
      </c>
      <c r="GP124" s="102">
        <v>2314</v>
      </c>
      <c r="HC124" s="102" t="s">
        <v>985</v>
      </c>
      <c r="HD124" s="102">
        <v>400</v>
      </c>
      <c r="HQ124" s="102" t="s">
        <v>725</v>
      </c>
      <c r="HR124" s="102">
        <v>706.3</v>
      </c>
      <c r="IE124" s="102" t="s">
        <v>981</v>
      </c>
      <c r="IF124" s="102">
        <v>622</v>
      </c>
      <c r="IS124" s="102" t="s">
        <v>946</v>
      </c>
      <c r="IT124" s="102">
        <v>2</v>
      </c>
    </row>
    <row r="125" spans="1:254" ht="15" x14ac:dyDescent="0.25">
      <c r="A125" s="102" t="s">
        <v>598</v>
      </c>
      <c r="B125" s="45">
        <v>469</v>
      </c>
      <c r="O125" s="102" t="s">
        <v>720</v>
      </c>
      <c r="P125" s="102">
        <v>827.5</v>
      </c>
      <c r="AC125" s="102" t="s">
        <v>939</v>
      </c>
      <c r="AD125" s="102">
        <v>393</v>
      </c>
      <c r="AQ125" s="102" t="s">
        <v>816</v>
      </c>
      <c r="AR125" s="102">
        <v>180</v>
      </c>
      <c r="BE125" s="102" t="s">
        <v>591</v>
      </c>
      <c r="BF125" s="102">
        <v>158</v>
      </c>
      <c r="BS125" s="102" t="s">
        <v>821</v>
      </c>
      <c r="BT125" s="102">
        <v>535</v>
      </c>
      <c r="CG125" s="102" t="s">
        <v>812</v>
      </c>
      <c r="CH125" s="102">
        <v>329</v>
      </c>
      <c r="CU125" s="102" t="s">
        <v>828</v>
      </c>
      <c r="CV125" s="102">
        <v>359</v>
      </c>
      <c r="DI125" s="102" t="s">
        <v>818</v>
      </c>
      <c r="DJ125" s="102">
        <v>125</v>
      </c>
      <c r="DW125" s="102" t="s">
        <v>697</v>
      </c>
      <c r="DX125" s="102">
        <v>518</v>
      </c>
      <c r="EK125" s="102" t="s">
        <v>899</v>
      </c>
      <c r="EL125" s="102">
        <v>570</v>
      </c>
      <c r="EY125" s="102" t="s">
        <v>598</v>
      </c>
      <c r="EZ125" s="102">
        <v>222</v>
      </c>
      <c r="FM125" s="102" t="s">
        <v>825</v>
      </c>
      <c r="FN125" s="102">
        <v>403</v>
      </c>
      <c r="GA125" s="102" t="s">
        <v>727</v>
      </c>
      <c r="GB125" s="102">
        <v>717</v>
      </c>
      <c r="GO125" s="102" t="s">
        <v>846</v>
      </c>
      <c r="GP125" s="102">
        <v>2298</v>
      </c>
      <c r="HC125" s="102" t="s">
        <v>617</v>
      </c>
      <c r="HD125" s="102">
        <v>374</v>
      </c>
      <c r="HQ125" s="102" t="s">
        <v>739</v>
      </c>
      <c r="HR125" s="102">
        <v>705</v>
      </c>
      <c r="IE125" s="102" t="s">
        <v>992</v>
      </c>
      <c r="IF125" s="102">
        <v>621</v>
      </c>
      <c r="IS125" s="102" t="s">
        <v>244</v>
      </c>
      <c r="IT125" s="102">
        <v>2</v>
      </c>
    </row>
    <row r="126" spans="1:254" ht="15" x14ac:dyDescent="0.25">
      <c r="A126" s="102" t="s">
        <v>700</v>
      </c>
      <c r="B126" s="45">
        <v>469</v>
      </c>
      <c r="O126" s="102" t="s">
        <v>823</v>
      </c>
      <c r="P126" s="102">
        <v>820</v>
      </c>
      <c r="AC126" s="102" t="s">
        <v>626</v>
      </c>
      <c r="AD126" s="102">
        <v>376</v>
      </c>
      <c r="AQ126" s="102" t="s">
        <v>827</v>
      </c>
      <c r="AR126" s="102">
        <v>176</v>
      </c>
      <c r="BE126" s="102" t="s">
        <v>633</v>
      </c>
      <c r="BF126" s="102">
        <v>157</v>
      </c>
      <c r="BS126" s="102" t="s">
        <v>1004</v>
      </c>
      <c r="BT126" s="102">
        <v>533</v>
      </c>
      <c r="CG126" s="102" t="s">
        <v>377</v>
      </c>
      <c r="CH126" s="102">
        <v>322</v>
      </c>
      <c r="CU126" s="102" t="s">
        <v>829</v>
      </c>
      <c r="CV126" s="102">
        <v>359</v>
      </c>
      <c r="DI126" s="102" t="s">
        <v>596</v>
      </c>
      <c r="DJ126" s="102">
        <v>123</v>
      </c>
      <c r="DW126" s="102" t="s">
        <v>698</v>
      </c>
      <c r="DX126" s="102">
        <v>518</v>
      </c>
      <c r="EK126" s="102" t="s">
        <v>816</v>
      </c>
      <c r="EL126" s="102">
        <v>570</v>
      </c>
      <c r="EY126" s="102" t="s">
        <v>598</v>
      </c>
      <c r="EZ126" s="102">
        <v>222</v>
      </c>
      <c r="FM126" s="102" t="s">
        <v>963</v>
      </c>
      <c r="FN126" s="102">
        <v>400</v>
      </c>
      <c r="GA126" s="102" t="s">
        <v>721</v>
      </c>
      <c r="GB126" s="102">
        <v>699</v>
      </c>
      <c r="GO126" s="102" t="s">
        <v>846</v>
      </c>
      <c r="GP126" s="102">
        <v>2298</v>
      </c>
      <c r="HC126" s="102" t="s">
        <v>1006</v>
      </c>
      <c r="HD126" s="102">
        <v>360</v>
      </c>
      <c r="HQ126" s="102" t="s">
        <v>908</v>
      </c>
      <c r="HR126" s="102">
        <v>699</v>
      </c>
      <c r="IE126" s="102" t="s">
        <v>827</v>
      </c>
      <c r="IF126" s="102">
        <v>598</v>
      </c>
      <c r="IS126" s="102" t="s">
        <v>374</v>
      </c>
      <c r="IT126" s="102">
        <v>2</v>
      </c>
    </row>
    <row r="127" spans="1:254" ht="15" x14ac:dyDescent="0.25">
      <c r="A127" s="102" t="s">
        <v>996</v>
      </c>
      <c r="B127" s="45">
        <v>469</v>
      </c>
      <c r="O127" s="102" t="s">
        <v>826</v>
      </c>
      <c r="P127" s="102">
        <v>810</v>
      </c>
      <c r="AC127" s="102" t="s">
        <v>998</v>
      </c>
      <c r="AD127" s="102">
        <v>372</v>
      </c>
      <c r="AQ127" s="102" t="s">
        <v>377</v>
      </c>
      <c r="AR127" s="102">
        <v>175</v>
      </c>
      <c r="BE127" s="102" t="s">
        <v>846</v>
      </c>
      <c r="BF127" s="102">
        <v>153</v>
      </c>
      <c r="BS127" s="102" t="s">
        <v>825</v>
      </c>
      <c r="BT127" s="102">
        <v>530</v>
      </c>
      <c r="CG127" s="102" t="s">
        <v>596</v>
      </c>
      <c r="CH127" s="102">
        <v>321</v>
      </c>
      <c r="CU127" s="102" t="s">
        <v>607</v>
      </c>
      <c r="CV127" s="102">
        <v>354</v>
      </c>
      <c r="DI127" s="102" t="s">
        <v>598</v>
      </c>
      <c r="DJ127" s="102">
        <v>123</v>
      </c>
      <c r="DW127" s="102" t="s">
        <v>699</v>
      </c>
      <c r="DX127" s="102">
        <v>518</v>
      </c>
      <c r="EK127" s="102" t="s">
        <v>818</v>
      </c>
      <c r="EL127" s="102">
        <v>564</v>
      </c>
      <c r="EY127" s="102" t="s">
        <v>823</v>
      </c>
      <c r="EZ127" s="102">
        <v>220</v>
      </c>
      <c r="FM127" s="102" t="s">
        <v>821</v>
      </c>
      <c r="FN127" s="102">
        <v>399</v>
      </c>
      <c r="GA127" s="102" t="s">
        <v>626</v>
      </c>
      <c r="GB127" s="102">
        <v>679</v>
      </c>
      <c r="GO127" s="102" t="s">
        <v>725</v>
      </c>
      <c r="GP127" s="102">
        <v>2285.1999999999998</v>
      </c>
      <c r="HC127" s="102" t="s">
        <v>986</v>
      </c>
      <c r="HD127" s="102">
        <v>359</v>
      </c>
      <c r="HQ127" s="102" t="s">
        <v>812</v>
      </c>
      <c r="HR127" s="102">
        <v>698</v>
      </c>
      <c r="IE127" s="102" t="s">
        <v>844</v>
      </c>
      <c r="IF127" s="102">
        <v>594</v>
      </c>
      <c r="IS127" s="102" t="s">
        <v>694</v>
      </c>
      <c r="IT127" s="102">
        <v>2</v>
      </c>
    </row>
    <row r="128" spans="1:254" ht="15" x14ac:dyDescent="0.25">
      <c r="A128" s="102" t="s">
        <v>999</v>
      </c>
      <c r="B128" s="45">
        <v>469</v>
      </c>
      <c r="O128" s="102" t="s">
        <v>725</v>
      </c>
      <c r="P128" s="102">
        <v>801.2</v>
      </c>
      <c r="AC128" s="102" t="s">
        <v>963</v>
      </c>
      <c r="AD128" s="102">
        <v>372</v>
      </c>
      <c r="AQ128" s="102" t="s">
        <v>739</v>
      </c>
      <c r="AR128" s="102">
        <v>173</v>
      </c>
      <c r="BE128" s="102" t="s">
        <v>846</v>
      </c>
      <c r="BF128" s="102">
        <v>153</v>
      </c>
      <c r="BS128" s="102" t="s">
        <v>903</v>
      </c>
      <c r="BT128" s="102">
        <v>523.6</v>
      </c>
      <c r="CG128" s="102" t="s">
        <v>598</v>
      </c>
      <c r="CH128" s="102">
        <v>321</v>
      </c>
      <c r="CU128" s="102" t="s">
        <v>814</v>
      </c>
      <c r="CV128" s="102">
        <v>354</v>
      </c>
      <c r="DI128" s="102" t="s">
        <v>596</v>
      </c>
      <c r="DJ128" s="102">
        <v>123</v>
      </c>
      <c r="DW128" s="102" t="s">
        <v>598</v>
      </c>
      <c r="DX128" s="102">
        <v>518</v>
      </c>
      <c r="EK128" s="102" t="s">
        <v>992</v>
      </c>
      <c r="EL128" s="102">
        <v>550</v>
      </c>
      <c r="EY128" s="102" t="s">
        <v>819</v>
      </c>
      <c r="EZ128" s="102">
        <v>219.9</v>
      </c>
      <c r="FM128" s="102" t="s">
        <v>983</v>
      </c>
      <c r="FN128" s="102">
        <v>398</v>
      </c>
      <c r="GA128" s="102" t="s">
        <v>726</v>
      </c>
      <c r="GB128" s="102">
        <v>678</v>
      </c>
      <c r="GO128" s="102" t="s">
        <v>982</v>
      </c>
      <c r="GP128" s="102">
        <v>2276</v>
      </c>
      <c r="HC128" s="102" t="s">
        <v>723</v>
      </c>
      <c r="HD128" s="102">
        <v>359</v>
      </c>
      <c r="HQ128" s="102" t="s">
        <v>635</v>
      </c>
      <c r="HR128" s="102">
        <v>684</v>
      </c>
      <c r="IE128" s="102" t="s">
        <v>825</v>
      </c>
      <c r="IF128" s="102">
        <v>588</v>
      </c>
      <c r="IS128" s="102" t="s">
        <v>965</v>
      </c>
      <c r="IT128" s="102">
        <v>2</v>
      </c>
    </row>
    <row r="129" spans="1:254" ht="15" x14ac:dyDescent="0.25">
      <c r="A129" s="102" t="s">
        <v>983</v>
      </c>
      <c r="B129" s="45">
        <v>461</v>
      </c>
      <c r="O129" s="102" t="s">
        <v>992</v>
      </c>
      <c r="P129" s="102">
        <v>798</v>
      </c>
      <c r="AC129" s="102" t="s">
        <v>992</v>
      </c>
      <c r="AD129" s="102">
        <v>368</v>
      </c>
      <c r="AQ129" s="102" t="s">
        <v>825</v>
      </c>
      <c r="AR129" s="102">
        <v>173</v>
      </c>
      <c r="BE129" s="102" t="s">
        <v>144</v>
      </c>
      <c r="BF129" s="102">
        <v>149</v>
      </c>
      <c r="BS129" s="102" t="s">
        <v>633</v>
      </c>
      <c r="BT129" s="102">
        <v>522</v>
      </c>
      <c r="CG129" s="102" t="s">
        <v>596</v>
      </c>
      <c r="CH129" s="102">
        <v>321</v>
      </c>
      <c r="CU129" s="102" t="s">
        <v>827</v>
      </c>
      <c r="CV129" s="102">
        <v>340</v>
      </c>
      <c r="DI129" s="102" t="s">
        <v>697</v>
      </c>
      <c r="DJ129" s="102">
        <v>123</v>
      </c>
      <c r="DW129" s="102" t="s">
        <v>700</v>
      </c>
      <c r="DX129" s="102">
        <v>518</v>
      </c>
      <c r="EK129" s="102" t="s">
        <v>980</v>
      </c>
      <c r="EL129" s="102">
        <v>544</v>
      </c>
      <c r="EY129" s="102" t="s">
        <v>720</v>
      </c>
      <c r="EZ129" s="102">
        <v>219.3</v>
      </c>
      <c r="FM129" s="102" t="s">
        <v>899</v>
      </c>
      <c r="FN129" s="102">
        <v>396</v>
      </c>
      <c r="GA129" s="102" t="s">
        <v>982</v>
      </c>
      <c r="GB129" s="102">
        <v>675</v>
      </c>
      <c r="GO129" s="102" t="s">
        <v>637</v>
      </c>
      <c r="GP129" s="102">
        <v>2272</v>
      </c>
      <c r="HC129" s="102" t="s">
        <v>589</v>
      </c>
      <c r="HD129" s="102">
        <v>346.4</v>
      </c>
      <c r="HQ129" s="102" t="s">
        <v>129</v>
      </c>
      <c r="HR129" s="102">
        <v>684</v>
      </c>
      <c r="IE129" s="102" t="s">
        <v>826</v>
      </c>
      <c r="IF129" s="102">
        <v>580</v>
      </c>
      <c r="IS129" s="102" t="s">
        <v>953</v>
      </c>
      <c r="IT129" s="102">
        <v>1.9</v>
      </c>
    </row>
    <row r="130" spans="1:254" ht="15" x14ac:dyDescent="0.25">
      <c r="A130" s="102" t="s">
        <v>823</v>
      </c>
      <c r="B130" s="45">
        <v>460</v>
      </c>
      <c r="O130" s="102" t="s">
        <v>827</v>
      </c>
      <c r="P130" s="102">
        <v>786</v>
      </c>
      <c r="AC130" s="102" t="s">
        <v>901</v>
      </c>
      <c r="AD130" s="102">
        <v>367.5</v>
      </c>
      <c r="AQ130" s="102" t="s">
        <v>1004</v>
      </c>
      <c r="AR130" s="102">
        <v>173</v>
      </c>
      <c r="BE130" s="102" t="s">
        <v>710</v>
      </c>
      <c r="BF130" s="102">
        <v>147.4</v>
      </c>
      <c r="BS130" s="102" t="s">
        <v>819</v>
      </c>
      <c r="BT130" s="102">
        <v>519</v>
      </c>
      <c r="CG130" s="102" t="s">
        <v>697</v>
      </c>
      <c r="CH130" s="102">
        <v>321</v>
      </c>
      <c r="CU130" s="102" t="s">
        <v>825</v>
      </c>
      <c r="CV130" s="102">
        <v>334</v>
      </c>
      <c r="DI130" s="102" t="s">
        <v>698</v>
      </c>
      <c r="DJ130" s="102">
        <v>123</v>
      </c>
      <c r="DW130" s="102" t="s">
        <v>996</v>
      </c>
      <c r="DX130" s="102">
        <v>518</v>
      </c>
      <c r="EK130" s="102" t="s">
        <v>375</v>
      </c>
      <c r="EL130" s="102">
        <v>544</v>
      </c>
      <c r="EY130" s="102" t="s">
        <v>992</v>
      </c>
      <c r="EZ130" s="102">
        <v>219</v>
      </c>
      <c r="FM130" s="102" t="s">
        <v>816</v>
      </c>
      <c r="FN130" s="102">
        <v>396</v>
      </c>
      <c r="GA130" s="102" t="s">
        <v>993</v>
      </c>
      <c r="GB130" s="102">
        <v>657</v>
      </c>
      <c r="GO130" s="102" t="s">
        <v>812</v>
      </c>
      <c r="GP130" s="102">
        <v>2259</v>
      </c>
      <c r="HC130" s="102" t="s">
        <v>591</v>
      </c>
      <c r="HD130" s="102">
        <v>343</v>
      </c>
      <c r="HQ130" s="102" t="s">
        <v>958</v>
      </c>
      <c r="HR130" s="102">
        <v>683</v>
      </c>
      <c r="IE130" s="102" t="s">
        <v>377</v>
      </c>
      <c r="IF130" s="102">
        <v>574</v>
      </c>
      <c r="IS130" s="102" t="s">
        <v>789</v>
      </c>
      <c r="IT130" s="102">
        <v>1.9</v>
      </c>
    </row>
    <row r="131" spans="1:254" ht="15" x14ac:dyDescent="0.25">
      <c r="A131" s="102" t="s">
        <v>827</v>
      </c>
      <c r="B131" s="45">
        <v>457</v>
      </c>
      <c r="O131" s="102" t="s">
        <v>825</v>
      </c>
      <c r="P131" s="102">
        <v>772</v>
      </c>
      <c r="AC131" s="102" t="s">
        <v>751</v>
      </c>
      <c r="AD131" s="102">
        <v>366</v>
      </c>
      <c r="AQ131" s="102" t="s">
        <v>596</v>
      </c>
      <c r="AR131" s="102">
        <v>173</v>
      </c>
      <c r="BE131" s="102" t="s">
        <v>721</v>
      </c>
      <c r="BF131" s="102">
        <v>147</v>
      </c>
      <c r="BS131" s="102" t="s">
        <v>724</v>
      </c>
      <c r="BT131" s="102">
        <v>514.4</v>
      </c>
      <c r="CG131" s="102" t="s">
        <v>698</v>
      </c>
      <c r="CH131" s="102">
        <v>321</v>
      </c>
      <c r="CU131" s="102" t="s">
        <v>596</v>
      </c>
      <c r="CV131" s="102">
        <v>333</v>
      </c>
      <c r="DI131" s="102" t="s">
        <v>699</v>
      </c>
      <c r="DJ131" s="102">
        <v>123</v>
      </c>
      <c r="DW131" s="102" t="s">
        <v>999</v>
      </c>
      <c r="DX131" s="102">
        <v>518</v>
      </c>
      <c r="EK131" s="102" t="s">
        <v>827</v>
      </c>
      <c r="EL131" s="102">
        <v>528</v>
      </c>
      <c r="EY131" s="102" t="s">
        <v>825</v>
      </c>
      <c r="EZ131" s="102">
        <v>219</v>
      </c>
      <c r="FM131" s="102" t="s">
        <v>819</v>
      </c>
      <c r="FN131" s="102">
        <v>385.6</v>
      </c>
      <c r="GA131" s="102" t="s">
        <v>994</v>
      </c>
      <c r="GB131" s="102">
        <v>657</v>
      </c>
      <c r="GO131" s="102" t="s">
        <v>652</v>
      </c>
      <c r="GP131" s="102">
        <v>2191</v>
      </c>
      <c r="HC131" s="102" t="s">
        <v>815</v>
      </c>
      <c r="HD131" s="102">
        <v>332</v>
      </c>
      <c r="HQ131" s="102" t="s">
        <v>900</v>
      </c>
      <c r="HR131" s="102">
        <v>664</v>
      </c>
      <c r="IE131" s="102" t="s">
        <v>982</v>
      </c>
      <c r="IF131" s="102">
        <v>567</v>
      </c>
      <c r="IS131" s="102" t="s">
        <v>976</v>
      </c>
      <c r="IT131" s="102">
        <v>1.8</v>
      </c>
    </row>
    <row r="132" spans="1:254" ht="15" x14ac:dyDescent="0.25">
      <c r="A132" s="102" t="s">
        <v>825</v>
      </c>
      <c r="B132" s="45">
        <v>450</v>
      </c>
      <c r="O132" s="102" t="s">
        <v>903</v>
      </c>
      <c r="P132" s="102">
        <v>757.4</v>
      </c>
      <c r="AC132" s="102" t="s">
        <v>899</v>
      </c>
      <c r="AD132" s="102">
        <v>365</v>
      </c>
      <c r="AQ132" s="102" t="s">
        <v>598</v>
      </c>
      <c r="AR132" s="102">
        <v>173</v>
      </c>
      <c r="BE132" s="102" t="s">
        <v>620</v>
      </c>
      <c r="BF132" s="102">
        <v>144</v>
      </c>
      <c r="BS132" s="102" t="s">
        <v>982</v>
      </c>
      <c r="BT132" s="102">
        <v>501</v>
      </c>
      <c r="CG132" s="102" t="s">
        <v>699</v>
      </c>
      <c r="CH132" s="102">
        <v>321</v>
      </c>
      <c r="CU132" s="102" t="s">
        <v>598</v>
      </c>
      <c r="CV132" s="102">
        <v>333</v>
      </c>
      <c r="DI132" s="102" t="s">
        <v>598</v>
      </c>
      <c r="DJ132" s="102">
        <v>123</v>
      </c>
      <c r="DW132" s="102" t="s">
        <v>825</v>
      </c>
      <c r="DX132" s="102">
        <v>518</v>
      </c>
      <c r="EK132" s="102" t="s">
        <v>189</v>
      </c>
      <c r="EL132" s="102">
        <v>524</v>
      </c>
      <c r="EY132" s="102" t="s">
        <v>725</v>
      </c>
      <c r="EZ132" s="102">
        <v>212.4</v>
      </c>
      <c r="FM132" s="102" t="s">
        <v>723</v>
      </c>
      <c r="FN132" s="102">
        <v>381</v>
      </c>
      <c r="GA132" s="102" t="s">
        <v>625</v>
      </c>
      <c r="GB132" s="102">
        <v>657</v>
      </c>
      <c r="GO132" s="102" t="s">
        <v>605</v>
      </c>
      <c r="GP132" s="102">
        <v>2111.5</v>
      </c>
      <c r="HC132" s="102" t="s">
        <v>618</v>
      </c>
      <c r="HD132" s="102">
        <v>329.4</v>
      </c>
      <c r="HQ132" s="102" t="s">
        <v>798</v>
      </c>
      <c r="HR132" s="102">
        <v>662</v>
      </c>
      <c r="IE132" s="102" t="s">
        <v>724</v>
      </c>
      <c r="IF132" s="102">
        <v>567</v>
      </c>
      <c r="IS132" s="102" t="s">
        <v>975</v>
      </c>
      <c r="IT132" s="102">
        <v>1.8</v>
      </c>
    </row>
    <row r="133" spans="1:254" ht="15" x14ac:dyDescent="0.25">
      <c r="A133" s="102" t="s">
        <v>810</v>
      </c>
      <c r="B133" s="45">
        <v>450</v>
      </c>
      <c r="O133" s="102" t="s">
        <v>819</v>
      </c>
      <c r="P133" s="102">
        <v>750.9</v>
      </c>
      <c r="AC133" s="102" t="s">
        <v>816</v>
      </c>
      <c r="AD133" s="102">
        <v>365</v>
      </c>
      <c r="AQ133" s="102" t="s">
        <v>596</v>
      </c>
      <c r="AR133" s="102">
        <v>173</v>
      </c>
      <c r="BE133" s="102" t="s">
        <v>621</v>
      </c>
      <c r="BF133" s="102">
        <v>144</v>
      </c>
      <c r="BS133" s="102" t="s">
        <v>899</v>
      </c>
      <c r="BT133" s="102">
        <v>500</v>
      </c>
      <c r="CG133" s="102" t="s">
        <v>598</v>
      </c>
      <c r="CH133" s="102">
        <v>321</v>
      </c>
      <c r="CU133" s="102" t="s">
        <v>596</v>
      </c>
      <c r="CV133" s="102">
        <v>333</v>
      </c>
      <c r="DI133" s="102" t="s">
        <v>700</v>
      </c>
      <c r="DJ133" s="102">
        <v>123</v>
      </c>
      <c r="DW133" s="102" t="s">
        <v>377</v>
      </c>
      <c r="DX133" s="102">
        <v>511</v>
      </c>
      <c r="EK133" s="102" t="s">
        <v>825</v>
      </c>
      <c r="EL133" s="102">
        <v>518</v>
      </c>
      <c r="EY133" s="102" t="s">
        <v>826</v>
      </c>
      <c r="EZ133" s="102">
        <v>210</v>
      </c>
      <c r="FM133" s="102" t="s">
        <v>699</v>
      </c>
      <c r="FN133" s="102">
        <v>370</v>
      </c>
      <c r="GA133" s="102" t="s">
        <v>625</v>
      </c>
      <c r="GB133" s="102">
        <v>657</v>
      </c>
      <c r="GO133" s="102" t="s">
        <v>633</v>
      </c>
      <c r="GP133" s="102">
        <v>2089</v>
      </c>
      <c r="HC133" s="102" t="s">
        <v>900</v>
      </c>
      <c r="HD133" s="102">
        <v>329</v>
      </c>
      <c r="HQ133" s="102" t="s">
        <v>990</v>
      </c>
      <c r="HR133" s="102">
        <v>657</v>
      </c>
      <c r="IE133" s="102" t="s">
        <v>633</v>
      </c>
      <c r="IF133" s="102">
        <v>560</v>
      </c>
      <c r="IS133" s="102" t="s">
        <v>695</v>
      </c>
      <c r="IT133" s="102">
        <v>1.7</v>
      </c>
    </row>
    <row r="134" spans="1:254" ht="15" x14ac:dyDescent="0.25">
      <c r="A134" s="102" t="s">
        <v>821</v>
      </c>
      <c r="B134" s="45">
        <v>436</v>
      </c>
      <c r="O134" s="102" t="s">
        <v>821</v>
      </c>
      <c r="P134" s="102">
        <v>746</v>
      </c>
      <c r="AC134" s="102" t="s">
        <v>821</v>
      </c>
      <c r="AD134" s="102">
        <v>364</v>
      </c>
      <c r="AQ134" s="102" t="s">
        <v>697</v>
      </c>
      <c r="AR134" s="102">
        <v>173</v>
      </c>
      <c r="BE134" s="102" t="s">
        <v>901</v>
      </c>
      <c r="BF134" s="102">
        <v>142</v>
      </c>
      <c r="BS134" s="102" t="s">
        <v>816</v>
      </c>
      <c r="BT134" s="102">
        <v>500</v>
      </c>
      <c r="CG134" s="102" t="s">
        <v>700</v>
      </c>
      <c r="CH134" s="102">
        <v>321</v>
      </c>
      <c r="CU134" s="102" t="s">
        <v>697</v>
      </c>
      <c r="CV134" s="102">
        <v>333</v>
      </c>
      <c r="DI134" s="102" t="s">
        <v>996</v>
      </c>
      <c r="DJ134" s="102">
        <v>123</v>
      </c>
      <c r="DW134" s="102" t="s">
        <v>821</v>
      </c>
      <c r="DX134" s="102">
        <v>509</v>
      </c>
      <c r="EK134" s="102" t="s">
        <v>721</v>
      </c>
      <c r="EL134" s="102">
        <v>497</v>
      </c>
      <c r="EY134" s="102" t="s">
        <v>904</v>
      </c>
      <c r="EZ134" s="102">
        <v>206.4</v>
      </c>
      <c r="FM134" s="102" t="s">
        <v>700</v>
      </c>
      <c r="FN134" s="102">
        <v>370</v>
      </c>
      <c r="GA134" s="102" t="s">
        <v>998</v>
      </c>
      <c r="GB134" s="102">
        <v>653</v>
      </c>
      <c r="GO134" s="102" t="s">
        <v>591</v>
      </c>
      <c r="GP134" s="102">
        <v>2031</v>
      </c>
      <c r="HC134" s="102" t="s">
        <v>736</v>
      </c>
      <c r="HD134" s="102">
        <v>324</v>
      </c>
      <c r="HQ134" s="102" t="s">
        <v>847</v>
      </c>
      <c r="HR134" s="102">
        <v>656</v>
      </c>
      <c r="IE134" s="102" t="s">
        <v>902</v>
      </c>
      <c r="IF134" s="102">
        <v>549.6</v>
      </c>
      <c r="IS134" s="102" t="s">
        <v>762</v>
      </c>
      <c r="IT134" s="102">
        <v>1.7</v>
      </c>
    </row>
    <row r="135" spans="1:254" ht="15" x14ac:dyDescent="0.25">
      <c r="A135" s="102" t="s">
        <v>826</v>
      </c>
      <c r="B135" s="45">
        <v>430</v>
      </c>
      <c r="O135" s="102" t="s">
        <v>899</v>
      </c>
      <c r="P135" s="102">
        <v>713</v>
      </c>
      <c r="AC135" s="102" t="s">
        <v>625</v>
      </c>
      <c r="AD135" s="102">
        <v>363</v>
      </c>
      <c r="AQ135" s="102" t="s">
        <v>698</v>
      </c>
      <c r="AR135" s="102">
        <v>173</v>
      </c>
      <c r="BE135" s="102" t="s">
        <v>589</v>
      </c>
      <c r="BF135" s="102">
        <v>137.6</v>
      </c>
      <c r="BS135" s="102" t="s">
        <v>963</v>
      </c>
      <c r="BT135" s="102">
        <v>465</v>
      </c>
      <c r="CG135" s="102" t="s">
        <v>996</v>
      </c>
      <c r="CH135" s="102">
        <v>321</v>
      </c>
      <c r="CU135" s="102" t="s">
        <v>698</v>
      </c>
      <c r="CV135" s="102">
        <v>333</v>
      </c>
      <c r="DI135" s="102" t="s">
        <v>999</v>
      </c>
      <c r="DJ135" s="102">
        <v>123</v>
      </c>
      <c r="DW135" s="102" t="s">
        <v>810</v>
      </c>
      <c r="DX135" s="102">
        <v>500</v>
      </c>
      <c r="EK135" s="102" t="s">
        <v>902</v>
      </c>
      <c r="EL135" s="102">
        <v>495.6</v>
      </c>
      <c r="EY135" s="102" t="s">
        <v>944</v>
      </c>
      <c r="EZ135" s="102">
        <v>204</v>
      </c>
      <c r="FM135" s="102" t="s">
        <v>697</v>
      </c>
      <c r="FN135" s="102">
        <v>370</v>
      </c>
      <c r="GA135" s="102" t="s">
        <v>608</v>
      </c>
      <c r="GB135" s="102">
        <v>649</v>
      </c>
      <c r="GO135" s="102" t="s">
        <v>829</v>
      </c>
      <c r="GP135" s="102">
        <v>1917</v>
      </c>
      <c r="HC135" s="102" t="s">
        <v>736</v>
      </c>
      <c r="HD135" s="102">
        <v>324</v>
      </c>
      <c r="HQ135" s="102" t="s">
        <v>727</v>
      </c>
      <c r="HR135" s="102">
        <v>647</v>
      </c>
      <c r="IE135" s="102" t="s">
        <v>819</v>
      </c>
      <c r="IF135" s="102">
        <v>549.4</v>
      </c>
      <c r="IS135" s="102" t="s">
        <v>935</v>
      </c>
      <c r="IT135" s="102">
        <v>1.6</v>
      </c>
    </row>
    <row r="136" spans="1:254" ht="15" x14ac:dyDescent="0.25">
      <c r="A136" s="102" t="s">
        <v>739</v>
      </c>
      <c r="B136" s="45">
        <v>428</v>
      </c>
      <c r="O136" s="102" t="s">
        <v>816</v>
      </c>
      <c r="P136" s="102">
        <v>713</v>
      </c>
      <c r="AC136" s="102" t="s">
        <v>625</v>
      </c>
      <c r="AD136" s="102">
        <v>363</v>
      </c>
      <c r="AQ136" s="102" t="s">
        <v>699</v>
      </c>
      <c r="AR136" s="102">
        <v>173</v>
      </c>
      <c r="BE136" s="102" t="s">
        <v>985</v>
      </c>
      <c r="BF136" s="102">
        <v>130</v>
      </c>
      <c r="BS136" s="102" t="s">
        <v>902</v>
      </c>
      <c r="BT136" s="102">
        <v>448.8</v>
      </c>
      <c r="CG136" s="102" t="s">
        <v>999</v>
      </c>
      <c r="CH136" s="102">
        <v>321</v>
      </c>
      <c r="CU136" s="102" t="s">
        <v>699</v>
      </c>
      <c r="CV136" s="102">
        <v>333</v>
      </c>
      <c r="DI136" s="102" t="s">
        <v>992</v>
      </c>
      <c r="DJ136" s="102">
        <v>122</v>
      </c>
      <c r="DW136" s="102" t="s">
        <v>819</v>
      </c>
      <c r="DX136" s="102">
        <v>499.7</v>
      </c>
      <c r="EK136" s="102" t="s">
        <v>819</v>
      </c>
      <c r="EL136" s="102">
        <v>490.5</v>
      </c>
      <c r="EY136" s="102" t="s">
        <v>810</v>
      </c>
      <c r="EZ136" s="102">
        <v>190</v>
      </c>
      <c r="FM136" s="102" t="s">
        <v>596</v>
      </c>
      <c r="FN136" s="102">
        <v>370</v>
      </c>
      <c r="GA136" s="102" t="s">
        <v>992</v>
      </c>
      <c r="GB136" s="102">
        <v>648</v>
      </c>
      <c r="GO136" s="102" t="s">
        <v>828</v>
      </c>
      <c r="GP136" s="102">
        <v>1917</v>
      </c>
      <c r="HC136" s="102" t="s">
        <v>703</v>
      </c>
      <c r="HD136" s="102">
        <v>322</v>
      </c>
      <c r="HQ136" s="102" t="s">
        <v>844</v>
      </c>
      <c r="HR136" s="102">
        <v>638</v>
      </c>
      <c r="IE136" s="102" t="s">
        <v>821</v>
      </c>
      <c r="IF136" s="102">
        <v>527</v>
      </c>
      <c r="IS136" s="102" t="s">
        <v>845</v>
      </c>
      <c r="IT136" s="102">
        <v>1.6</v>
      </c>
    </row>
    <row r="137" spans="1:254" ht="15" x14ac:dyDescent="0.25">
      <c r="A137" s="102" t="s">
        <v>899</v>
      </c>
      <c r="B137" s="45">
        <v>427</v>
      </c>
      <c r="O137" s="102" t="s">
        <v>810</v>
      </c>
      <c r="P137" s="102">
        <v>700</v>
      </c>
      <c r="AC137" s="102" t="s">
        <v>993</v>
      </c>
      <c r="AD137" s="102">
        <v>362</v>
      </c>
      <c r="AQ137" s="102" t="s">
        <v>598</v>
      </c>
      <c r="AR137" s="102">
        <v>173</v>
      </c>
      <c r="BE137" s="102" t="s">
        <v>708</v>
      </c>
      <c r="BF137" s="102">
        <v>130</v>
      </c>
      <c r="BS137" s="102" t="s">
        <v>591</v>
      </c>
      <c r="BT137" s="102">
        <v>422</v>
      </c>
      <c r="CG137" s="102" t="s">
        <v>823</v>
      </c>
      <c r="CH137" s="102">
        <v>320</v>
      </c>
      <c r="CU137" s="102" t="s">
        <v>598</v>
      </c>
      <c r="CV137" s="102">
        <v>333</v>
      </c>
      <c r="DI137" s="102" t="s">
        <v>899</v>
      </c>
      <c r="DJ137" s="102">
        <v>122</v>
      </c>
      <c r="DW137" s="102" t="s">
        <v>607</v>
      </c>
      <c r="DX137" s="102">
        <v>499</v>
      </c>
      <c r="EK137" s="102" t="s">
        <v>589</v>
      </c>
      <c r="EL137" s="102">
        <v>484</v>
      </c>
      <c r="EY137" s="102" t="s">
        <v>607</v>
      </c>
      <c r="EZ137" s="102">
        <v>190</v>
      </c>
      <c r="FM137" s="102" t="s">
        <v>596</v>
      </c>
      <c r="FN137" s="102">
        <v>370</v>
      </c>
      <c r="GA137" s="102" t="s">
        <v>939</v>
      </c>
      <c r="GB137" s="102">
        <v>648</v>
      </c>
      <c r="GO137" s="102" t="s">
        <v>724</v>
      </c>
      <c r="GP137" s="102">
        <v>1897.3</v>
      </c>
      <c r="HC137" s="102" t="s">
        <v>708</v>
      </c>
      <c r="HD137" s="102">
        <v>320</v>
      </c>
      <c r="HQ137" s="102" t="s">
        <v>726</v>
      </c>
      <c r="HR137" s="102">
        <v>638</v>
      </c>
      <c r="IE137" s="102" t="s">
        <v>830</v>
      </c>
      <c r="IF137" s="102">
        <v>516</v>
      </c>
      <c r="IS137" s="102" t="s">
        <v>785</v>
      </c>
      <c r="IT137" s="102">
        <v>1.6</v>
      </c>
    </row>
    <row r="138" spans="1:254" ht="15" x14ac:dyDescent="0.25">
      <c r="A138" s="102" t="s">
        <v>816</v>
      </c>
      <c r="B138" s="45">
        <v>427</v>
      </c>
      <c r="O138" s="102" t="s">
        <v>739</v>
      </c>
      <c r="P138" s="102">
        <v>700</v>
      </c>
      <c r="AC138" s="102" t="s">
        <v>994</v>
      </c>
      <c r="AD138" s="102">
        <v>362</v>
      </c>
      <c r="AQ138" s="102" t="s">
        <v>700</v>
      </c>
      <c r="AR138" s="102">
        <v>173</v>
      </c>
      <c r="BE138" s="102" t="s">
        <v>789</v>
      </c>
      <c r="BF138" s="102">
        <v>129</v>
      </c>
      <c r="BS138" s="102" t="s">
        <v>828</v>
      </c>
      <c r="BT138" s="102">
        <v>394</v>
      </c>
      <c r="CG138" s="102" t="s">
        <v>819</v>
      </c>
      <c r="CH138" s="102">
        <v>319.3</v>
      </c>
      <c r="CU138" s="102" t="s">
        <v>700</v>
      </c>
      <c r="CV138" s="102">
        <v>333</v>
      </c>
      <c r="DI138" s="102" t="s">
        <v>816</v>
      </c>
      <c r="DJ138" s="102">
        <v>122</v>
      </c>
      <c r="DW138" s="102" t="s">
        <v>814</v>
      </c>
      <c r="DX138" s="102">
        <v>499</v>
      </c>
      <c r="EK138" s="102" t="s">
        <v>727</v>
      </c>
      <c r="EL138" s="102">
        <v>459</v>
      </c>
      <c r="EY138" s="102" t="s">
        <v>814</v>
      </c>
      <c r="EZ138" s="102">
        <v>190</v>
      </c>
      <c r="FM138" s="102" t="s">
        <v>698</v>
      </c>
      <c r="FN138" s="102">
        <v>370</v>
      </c>
      <c r="GA138" s="102" t="s">
        <v>851</v>
      </c>
      <c r="GB138" s="102">
        <v>640</v>
      </c>
      <c r="GO138" s="102" t="s">
        <v>963</v>
      </c>
      <c r="GP138" s="102">
        <v>1841</v>
      </c>
      <c r="HC138" s="102" t="s">
        <v>904</v>
      </c>
      <c r="HD138" s="102">
        <v>320</v>
      </c>
      <c r="HQ138" s="102" t="s">
        <v>377</v>
      </c>
      <c r="HR138" s="102">
        <v>637</v>
      </c>
      <c r="IE138" s="102" t="s">
        <v>899</v>
      </c>
      <c r="IF138" s="102">
        <v>510</v>
      </c>
      <c r="IS138" s="102" t="s">
        <v>627</v>
      </c>
      <c r="IT138" s="102">
        <v>1.6</v>
      </c>
    </row>
    <row r="139" spans="1:254" ht="15" x14ac:dyDescent="0.25">
      <c r="A139" s="102" t="s">
        <v>819</v>
      </c>
      <c r="B139" s="45">
        <v>427</v>
      </c>
      <c r="O139" s="102" t="s">
        <v>782</v>
      </c>
      <c r="P139" s="102">
        <v>693</v>
      </c>
      <c r="AC139" s="102" t="s">
        <v>936</v>
      </c>
      <c r="AD139" s="102">
        <v>361</v>
      </c>
      <c r="AQ139" s="102" t="s">
        <v>996</v>
      </c>
      <c r="AR139" s="102">
        <v>173</v>
      </c>
      <c r="BE139" s="102" t="s">
        <v>828</v>
      </c>
      <c r="BF139" s="102">
        <v>128</v>
      </c>
      <c r="BS139" s="102" t="s">
        <v>829</v>
      </c>
      <c r="BT139" s="102">
        <v>394</v>
      </c>
      <c r="CG139" s="102" t="s">
        <v>902</v>
      </c>
      <c r="CH139" s="102">
        <v>317.39999999999998</v>
      </c>
      <c r="CU139" s="102" t="s">
        <v>996</v>
      </c>
      <c r="CV139" s="102">
        <v>333</v>
      </c>
      <c r="DI139" s="102" t="s">
        <v>810</v>
      </c>
      <c r="DJ139" s="102">
        <v>120</v>
      </c>
      <c r="DW139" s="102" t="s">
        <v>899</v>
      </c>
      <c r="DX139" s="102">
        <v>495</v>
      </c>
      <c r="EK139" s="102" t="s">
        <v>699</v>
      </c>
      <c r="EL139" s="102">
        <v>432</v>
      </c>
      <c r="EY139" s="102" t="s">
        <v>377</v>
      </c>
      <c r="EZ139" s="102">
        <v>189</v>
      </c>
      <c r="FM139" s="102" t="s">
        <v>996</v>
      </c>
      <c r="FN139" s="102">
        <v>370</v>
      </c>
      <c r="GA139" s="102" t="s">
        <v>820</v>
      </c>
      <c r="GB139" s="102">
        <v>639.4</v>
      </c>
      <c r="GO139" s="102" t="s">
        <v>847</v>
      </c>
      <c r="GP139" s="102">
        <v>1835</v>
      </c>
      <c r="HC139" s="102" t="s">
        <v>608</v>
      </c>
      <c r="HD139" s="102">
        <v>307</v>
      </c>
      <c r="HQ139" s="102" t="s">
        <v>1033</v>
      </c>
      <c r="HR139" s="102">
        <v>630</v>
      </c>
      <c r="IE139" s="102" t="s">
        <v>816</v>
      </c>
      <c r="IF139" s="102">
        <v>510</v>
      </c>
      <c r="IS139" s="102" t="s">
        <v>628</v>
      </c>
      <c r="IT139" s="102">
        <v>1.6</v>
      </c>
    </row>
    <row r="140" spans="1:254" ht="15" x14ac:dyDescent="0.25">
      <c r="A140" s="102" t="s">
        <v>944</v>
      </c>
      <c r="B140" s="45">
        <v>425</v>
      </c>
      <c r="O140" s="102" t="s">
        <v>377</v>
      </c>
      <c r="P140" s="102">
        <v>679</v>
      </c>
      <c r="AC140" s="102" t="s">
        <v>850</v>
      </c>
      <c r="AD140" s="102">
        <v>359</v>
      </c>
      <c r="AQ140" s="102" t="s">
        <v>999</v>
      </c>
      <c r="AR140" s="102">
        <v>173</v>
      </c>
      <c r="BE140" s="102" t="s">
        <v>829</v>
      </c>
      <c r="BF140" s="102">
        <v>128</v>
      </c>
      <c r="BS140" s="102" t="s">
        <v>727</v>
      </c>
      <c r="BT140" s="102">
        <v>384</v>
      </c>
      <c r="CG140" s="102" t="s">
        <v>726</v>
      </c>
      <c r="CH140" s="102">
        <v>317</v>
      </c>
      <c r="CU140" s="102" t="s">
        <v>999</v>
      </c>
      <c r="CV140" s="102">
        <v>333</v>
      </c>
      <c r="DI140" s="102" t="s">
        <v>826</v>
      </c>
      <c r="DJ140" s="102">
        <v>120</v>
      </c>
      <c r="DW140" s="102" t="s">
        <v>816</v>
      </c>
      <c r="DX140" s="102">
        <v>495</v>
      </c>
      <c r="EK140" s="102" t="s">
        <v>700</v>
      </c>
      <c r="EL140" s="102">
        <v>432</v>
      </c>
      <c r="EY140" s="102" t="s">
        <v>727</v>
      </c>
      <c r="EZ140" s="102">
        <v>181</v>
      </c>
      <c r="FM140" s="102" t="s">
        <v>999</v>
      </c>
      <c r="FN140" s="102">
        <v>370</v>
      </c>
      <c r="GA140" s="102" t="s">
        <v>728</v>
      </c>
      <c r="GB140" s="102">
        <v>633.9</v>
      </c>
      <c r="GO140" s="102" t="s">
        <v>990</v>
      </c>
      <c r="GP140" s="102">
        <v>1744</v>
      </c>
      <c r="HC140" s="102" t="s">
        <v>944</v>
      </c>
      <c r="HD140" s="102">
        <v>304</v>
      </c>
      <c r="HQ140" s="102" t="s">
        <v>712</v>
      </c>
      <c r="HR140" s="102">
        <v>622.79999999999995</v>
      </c>
      <c r="IE140" s="102" t="s">
        <v>810</v>
      </c>
      <c r="IF140" s="102">
        <v>510</v>
      </c>
      <c r="IS140" s="102" t="s">
        <v>590</v>
      </c>
      <c r="IT140" s="102">
        <v>1.5</v>
      </c>
    </row>
    <row r="141" spans="1:254" ht="15" x14ac:dyDescent="0.25">
      <c r="A141" s="102" t="s">
        <v>963</v>
      </c>
      <c r="B141" s="45">
        <v>419</v>
      </c>
      <c r="O141" s="102" t="s">
        <v>831</v>
      </c>
      <c r="P141" s="102">
        <v>679</v>
      </c>
      <c r="AC141" s="102" t="s">
        <v>817</v>
      </c>
      <c r="AD141" s="102">
        <v>353</v>
      </c>
      <c r="AQ141" s="102" t="s">
        <v>823</v>
      </c>
      <c r="AR141" s="102">
        <v>170</v>
      </c>
      <c r="BE141" s="102" t="s">
        <v>704</v>
      </c>
      <c r="BF141" s="102">
        <v>126</v>
      </c>
      <c r="BS141" s="102" t="s">
        <v>810</v>
      </c>
      <c r="BT141" s="102">
        <v>380</v>
      </c>
      <c r="CG141" s="102" t="s">
        <v>851</v>
      </c>
      <c r="CH141" s="102">
        <v>310</v>
      </c>
      <c r="CU141" s="102" t="s">
        <v>901</v>
      </c>
      <c r="CV141" s="102">
        <v>329</v>
      </c>
      <c r="DI141" s="102" t="s">
        <v>823</v>
      </c>
      <c r="DJ141" s="102">
        <v>120</v>
      </c>
      <c r="DW141" s="102" t="s">
        <v>727</v>
      </c>
      <c r="DX141" s="102">
        <v>491</v>
      </c>
      <c r="EK141" s="102" t="s">
        <v>697</v>
      </c>
      <c r="EL141" s="102">
        <v>432</v>
      </c>
      <c r="EY141" s="102" t="s">
        <v>903</v>
      </c>
      <c r="EZ141" s="102">
        <v>180.6</v>
      </c>
      <c r="FM141" s="102" t="s">
        <v>598</v>
      </c>
      <c r="FN141" s="102">
        <v>370</v>
      </c>
      <c r="GA141" s="102" t="s">
        <v>728</v>
      </c>
      <c r="GB141" s="102">
        <v>633.9</v>
      </c>
      <c r="GO141" s="102" t="s">
        <v>995</v>
      </c>
      <c r="GP141" s="102">
        <v>1677</v>
      </c>
      <c r="HC141" s="102" t="s">
        <v>721</v>
      </c>
      <c r="HD141" s="102">
        <v>304</v>
      </c>
      <c r="HQ141" s="102" t="s">
        <v>851</v>
      </c>
      <c r="HR141" s="102">
        <v>621</v>
      </c>
      <c r="IE141" s="102" t="s">
        <v>723</v>
      </c>
      <c r="IF141" s="102">
        <v>479</v>
      </c>
      <c r="IS141" s="102" t="s">
        <v>791</v>
      </c>
      <c r="IT141" s="102">
        <v>1.5</v>
      </c>
    </row>
    <row r="142" spans="1:254" ht="15" x14ac:dyDescent="0.25">
      <c r="A142" s="102" t="s">
        <v>782</v>
      </c>
      <c r="B142" s="45">
        <v>414</v>
      </c>
      <c r="O142" s="102" t="s">
        <v>727</v>
      </c>
      <c r="P142" s="102">
        <v>675</v>
      </c>
      <c r="AC142" s="102" t="s">
        <v>820</v>
      </c>
      <c r="AD142" s="102">
        <v>352</v>
      </c>
      <c r="AQ142" s="102" t="s">
        <v>826</v>
      </c>
      <c r="AR142" s="102">
        <v>170</v>
      </c>
      <c r="BE142" s="102" t="s">
        <v>847</v>
      </c>
      <c r="BF142" s="102">
        <v>118</v>
      </c>
      <c r="BS142" s="102" t="s">
        <v>901</v>
      </c>
      <c r="BT142" s="102">
        <v>374</v>
      </c>
      <c r="CG142" s="102" t="s">
        <v>608</v>
      </c>
      <c r="CH142" s="102">
        <v>307</v>
      </c>
      <c r="CU142" s="102" t="s">
        <v>723</v>
      </c>
      <c r="CV142" s="102">
        <v>327</v>
      </c>
      <c r="DI142" s="102" t="s">
        <v>827</v>
      </c>
      <c r="DJ142" s="102">
        <v>117</v>
      </c>
      <c r="DW142" s="102" t="s">
        <v>823</v>
      </c>
      <c r="DX142" s="102">
        <v>490</v>
      </c>
      <c r="EK142" s="102" t="s">
        <v>596</v>
      </c>
      <c r="EL142" s="102">
        <v>432</v>
      </c>
      <c r="EY142" s="102" t="s">
        <v>739</v>
      </c>
      <c r="EZ142" s="102">
        <v>180</v>
      </c>
      <c r="FM142" s="102" t="s">
        <v>598</v>
      </c>
      <c r="FN142" s="102">
        <v>370</v>
      </c>
      <c r="GA142" s="102" t="s">
        <v>899</v>
      </c>
      <c r="GB142" s="102">
        <v>615</v>
      </c>
      <c r="GO142" s="102" t="s">
        <v>900</v>
      </c>
      <c r="GP142" s="102">
        <v>1663</v>
      </c>
      <c r="HC142" s="102" t="s">
        <v>813</v>
      </c>
      <c r="HD142" s="102">
        <v>289</v>
      </c>
      <c r="HQ142" s="102" t="s">
        <v>740</v>
      </c>
      <c r="HR142" s="102">
        <v>611</v>
      </c>
      <c r="IE142" s="102" t="s">
        <v>607</v>
      </c>
      <c r="IF142" s="102">
        <v>463</v>
      </c>
      <c r="IS142" s="102" t="s">
        <v>790</v>
      </c>
      <c r="IT142" s="102">
        <v>1.5</v>
      </c>
    </row>
    <row r="143" spans="1:254" ht="15" x14ac:dyDescent="0.25">
      <c r="A143" s="102" t="s">
        <v>727</v>
      </c>
      <c r="B143" s="45">
        <v>409</v>
      </c>
      <c r="O143" s="102" t="s">
        <v>724</v>
      </c>
      <c r="P143" s="102">
        <v>664.9</v>
      </c>
      <c r="AC143" s="102" t="s">
        <v>818</v>
      </c>
      <c r="AD143" s="102">
        <v>338</v>
      </c>
      <c r="AQ143" s="102" t="s">
        <v>963</v>
      </c>
      <c r="AR143" s="102">
        <v>167</v>
      </c>
      <c r="BE143" s="102" t="s">
        <v>986</v>
      </c>
      <c r="BF143" s="102">
        <v>117</v>
      </c>
      <c r="BS143" s="102" t="s">
        <v>726</v>
      </c>
      <c r="BT143" s="102">
        <v>369</v>
      </c>
      <c r="CG143" s="102" t="s">
        <v>740</v>
      </c>
      <c r="CH143" s="102">
        <v>299</v>
      </c>
      <c r="CU143" s="102" t="s">
        <v>727</v>
      </c>
      <c r="CV143" s="102">
        <v>324</v>
      </c>
      <c r="DI143" s="102" t="s">
        <v>751</v>
      </c>
      <c r="DJ143" s="102">
        <v>117</v>
      </c>
      <c r="DW143" s="102" t="s">
        <v>983</v>
      </c>
      <c r="DX143" s="102">
        <v>487</v>
      </c>
      <c r="EK143" s="102" t="s">
        <v>596</v>
      </c>
      <c r="EL143" s="102">
        <v>432</v>
      </c>
      <c r="EY143" s="102" t="s">
        <v>724</v>
      </c>
      <c r="EZ143" s="102">
        <v>177.3</v>
      </c>
      <c r="FM143" s="102" t="s">
        <v>823</v>
      </c>
      <c r="FN143" s="102">
        <v>370</v>
      </c>
      <c r="GA143" s="102" t="s">
        <v>816</v>
      </c>
      <c r="GB143" s="102">
        <v>615</v>
      </c>
      <c r="GO143" s="102" t="s">
        <v>727</v>
      </c>
      <c r="GP143" s="102">
        <v>1606</v>
      </c>
      <c r="HC143" s="102" t="s">
        <v>829</v>
      </c>
      <c r="HD143" s="102">
        <v>282</v>
      </c>
      <c r="HQ143" s="102" t="s">
        <v>995</v>
      </c>
      <c r="HR143" s="102">
        <v>601</v>
      </c>
      <c r="IE143" s="102" t="s">
        <v>814</v>
      </c>
      <c r="IF143" s="102">
        <v>463</v>
      </c>
      <c r="IS143" s="102" t="s">
        <v>760</v>
      </c>
      <c r="IT143" s="102">
        <v>1.5</v>
      </c>
    </row>
    <row r="144" spans="1:254" ht="15" x14ac:dyDescent="0.25">
      <c r="A144" s="102" t="s">
        <v>726</v>
      </c>
      <c r="B144" s="45">
        <v>396</v>
      </c>
      <c r="O144" s="102" t="s">
        <v>726</v>
      </c>
      <c r="P144" s="102">
        <v>654</v>
      </c>
      <c r="AC144" s="102" t="s">
        <v>723</v>
      </c>
      <c r="AD144" s="102">
        <v>327</v>
      </c>
      <c r="AQ144" s="102" t="s">
        <v>819</v>
      </c>
      <c r="AR144" s="102">
        <v>166.6</v>
      </c>
      <c r="BE144" s="102" t="s">
        <v>811</v>
      </c>
      <c r="BF144" s="102">
        <v>116</v>
      </c>
      <c r="BS144" s="102" t="s">
        <v>589</v>
      </c>
      <c r="BT144" s="102">
        <v>368.7</v>
      </c>
      <c r="CG144" s="102" t="s">
        <v>963</v>
      </c>
      <c r="CH144" s="102">
        <v>288</v>
      </c>
      <c r="CU144" s="102" t="s">
        <v>826</v>
      </c>
      <c r="CV144" s="102">
        <v>320</v>
      </c>
      <c r="DI144" s="102" t="s">
        <v>819</v>
      </c>
      <c r="DJ144" s="102">
        <v>116</v>
      </c>
      <c r="DW144" s="102" t="s">
        <v>726</v>
      </c>
      <c r="DX144" s="102">
        <v>481</v>
      </c>
      <c r="EK144" s="102" t="s">
        <v>698</v>
      </c>
      <c r="EL144" s="102">
        <v>432</v>
      </c>
      <c r="EY144" s="102" t="s">
        <v>983</v>
      </c>
      <c r="EZ144" s="102">
        <v>177</v>
      </c>
      <c r="FM144" s="102" t="s">
        <v>591</v>
      </c>
      <c r="FN144" s="102">
        <v>360</v>
      </c>
      <c r="GA144" s="102" t="s">
        <v>818</v>
      </c>
      <c r="GB144" s="102">
        <v>614</v>
      </c>
      <c r="GO144" s="102" t="s">
        <v>726</v>
      </c>
      <c r="GP144" s="102">
        <v>1592</v>
      </c>
      <c r="HC144" s="102" t="s">
        <v>828</v>
      </c>
      <c r="HD144" s="102">
        <v>282</v>
      </c>
      <c r="HQ144" s="102" t="s">
        <v>633</v>
      </c>
      <c r="HR144" s="102">
        <v>587</v>
      </c>
      <c r="IE144" s="102" t="s">
        <v>901</v>
      </c>
      <c r="IF144" s="102">
        <v>458</v>
      </c>
      <c r="IS144" s="102" t="s">
        <v>797</v>
      </c>
      <c r="IT144" s="102">
        <v>1.4</v>
      </c>
    </row>
    <row r="145" spans="1:254" ht="15" x14ac:dyDescent="0.25">
      <c r="A145" s="102" t="s">
        <v>901</v>
      </c>
      <c r="B145" s="45">
        <v>393.5</v>
      </c>
      <c r="O145" s="102" t="s">
        <v>902</v>
      </c>
      <c r="P145" s="102">
        <v>649.20000000000005</v>
      </c>
      <c r="AC145" s="102" t="s">
        <v>781</v>
      </c>
      <c r="AD145" s="102">
        <v>321</v>
      </c>
      <c r="AQ145" s="102" t="s">
        <v>727</v>
      </c>
      <c r="AR145" s="102">
        <v>161</v>
      </c>
      <c r="BE145" s="102" t="s">
        <v>990</v>
      </c>
      <c r="BF145" s="102">
        <v>115</v>
      </c>
      <c r="BS145" s="102" t="s">
        <v>944</v>
      </c>
      <c r="BT145" s="102">
        <v>364</v>
      </c>
      <c r="CG145" s="102" t="s">
        <v>782</v>
      </c>
      <c r="CH145" s="102">
        <v>288</v>
      </c>
      <c r="CU145" s="102" t="s">
        <v>823</v>
      </c>
      <c r="CV145" s="102">
        <v>320</v>
      </c>
      <c r="DI145" s="102" t="s">
        <v>825</v>
      </c>
      <c r="DJ145" s="102">
        <v>115</v>
      </c>
      <c r="DW145" s="102" t="s">
        <v>826</v>
      </c>
      <c r="DX145" s="102">
        <v>480</v>
      </c>
      <c r="EK145" s="102" t="s">
        <v>996</v>
      </c>
      <c r="EL145" s="102">
        <v>432</v>
      </c>
      <c r="EY145" s="102" t="s">
        <v>726</v>
      </c>
      <c r="EZ145" s="102">
        <v>173</v>
      </c>
      <c r="FM145" s="102" t="s">
        <v>901</v>
      </c>
      <c r="FN145" s="102">
        <v>355</v>
      </c>
      <c r="GA145" s="102" t="s">
        <v>901</v>
      </c>
      <c r="GB145" s="102">
        <v>600</v>
      </c>
      <c r="GO145" s="102" t="s">
        <v>983</v>
      </c>
      <c r="GP145" s="102">
        <v>1568</v>
      </c>
      <c r="HC145" s="102" t="s">
        <v>728</v>
      </c>
      <c r="HD145" s="102">
        <v>280.8</v>
      </c>
      <c r="HQ145" s="102" t="s">
        <v>724</v>
      </c>
      <c r="HR145" s="102">
        <v>567</v>
      </c>
      <c r="IE145" s="102" t="s">
        <v>727</v>
      </c>
      <c r="IF145" s="102">
        <v>454</v>
      </c>
      <c r="IS145" s="102" t="s">
        <v>854</v>
      </c>
      <c r="IT145" s="102">
        <v>1.4</v>
      </c>
    </row>
    <row r="146" spans="1:254" ht="15" x14ac:dyDescent="0.25">
      <c r="A146" s="102" t="s">
        <v>851</v>
      </c>
      <c r="B146" s="45">
        <v>393</v>
      </c>
      <c r="O146" s="102" t="s">
        <v>963</v>
      </c>
      <c r="P146" s="102">
        <v>642</v>
      </c>
      <c r="AC146" s="102" t="s">
        <v>589</v>
      </c>
      <c r="AD146" s="102">
        <v>319.8</v>
      </c>
      <c r="AQ146" s="102" t="s">
        <v>726</v>
      </c>
      <c r="AR146" s="102">
        <v>160</v>
      </c>
      <c r="BE146" s="102" t="s">
        <v>900</v>
      </c>
      <c r="BF146" s="102">
        <v>114</v>
      </c>
      <c r="BS146" s="102" t="s">
        <v>782</v>
      </c>
      <c r="BT146" s="102">
        <v>360</v>
      </c>
      <c r="CG146" s="102" t="s">
        <v>983</v>
      </c>
      <c r="CH146" s="102">
        <v>275</v>
      </c>
      <c r="CU146" s="102" t="s">
        <v>726</v>
      </c>
      <c r="CV146" s="102">
        <v>317</v>
      </c>
      <c r="DI146" s="102" t="s">
        <v>727</v>
      </c>
      <c r="DJ146" s="102">
        <v>113</v>
      </c>
      <c r="DW146" s="102" t="s">
        <v>723</v>
      </c>
      <c r="DX146" s="102">
        <v>479</v>
      </c>
      <c r="EK146" s="102" t="s">
        <v>999</v>
      </c>
      <c r="EL146" s="102">
        <v>432</v>
      </c>
      <c r="EY146" s="102" t="s">
        <v>782</v>
      </c>
      <c r="EZ146" s="102">
        <v>171</v>
      </c>
      <c r="FM146" s="102" t="s">
        <v>920</v>
      </c>
      <c r="FN146" s="102">
        <v>352</v>
      </c>
      <c r="GA146" s="102" t="s">
        <v>821</v>
      </c>
      <c r="GB146" s="102">
        <v>594</v>
      </c>
      <c r="GO146" s="102" t="s">
        <v>905</v>
      </c>
      <c r="GP146" s="102">
        <v>1557</v>
      </c>
      <c r="HC146" s="102" t="s">
        <v>728</v>
      </c>
      <c r="HD146" s="102">
        <v>280.8</v>
      </c>
      <c r="HQ146" s="102" t="s">
        <v>777</v>
      </c>
      <c r="HR146" s="102">
        <v>567</v>
      </c>
      <c r="IE146" s="102" t="s">
        <v>782</v>
      </c>
      <c r="IF146" s="102">
        <v>450</v>
      </c>
      <c r="IS146" s="102" t="s">
        <v>680</v>
      </c>
      <c r="IT146" s="102">
        <v>1.4</v>
      </c>
    </row>
    <row r="147" spans="1:254" ht="15" x14ac:dyDescent="0.25">
      <c r="A147" s="102" t="s">
        <v>724</v>
      </c>
      <c r="B147" s="45">
        <v>390.1</v>
      </c>
      <c r="O147" s="102" t="s">
        <v>851</v>
      </c>
      <c r="P147" s="102">
        <v>635</v>
      </c>
      <c r="AC147" s="102" t="s">
        <v>827</v>
      </c>
      <c r="AD147" s="102">
        <v>317</v>
      </c>
      <c r="AQ147" s="102" t="s">
        <v>724</v>
      </c>
      <c r="AR147" s="102">
        <v>159.5</v>
      </c>
      <c r="BE147" s="102" t="s">
        <v>612</v>
      </c>
      <c r="BF147" s="102">
        <v>114</v>
      </c>
      <c r="BS147" s="102" t="s">
        <v>723</v>
      </c>
      <c r="BT147" s="102">
        <v>359</v>
      </c>
      <c r="CG147" s="102" t="s">
        <v>944</v>
      </c>
      <c r="CH147" s="102">
        <v>267</v>
      </c>
      <c r="CU147" s="102" t="s">
        <v>819</v>
      </c>
      <c r="CV147" s="102">
        <v>316.60000000000002</v>
      </c>
      <c r="DI147" s="102" t="s">
        <v>589</v>
      </c>
      <c r="DJ147" s="102">
        <v>111.1</v>
      </c>
      <c r="DW147" s="102" t="s">
        <v>851</v>
      </c>
      <c r="DX147" s="102">
        <v>472</v>
      </c>
      <c r="EK147" s="102" t="s">
        <v>598</v>
      </c>
      <c r="EL147" s="102">
        <v>432</v>
      </c>
      <c r="EY147" s="102" t="s">
        <v>591</v>
      </c>
      <c r="EZ147" s="102">
        <v>170</v>
      </c>
      <c r="FM147" s="102" t="s">
        <v>708</v>
      </c>
      <c r="FN147" s="102">
        <v>350</v>
      </c>
      <c r="GA147" s="102" t="s">
        <v>708</v>
      </c>
      <c r="GB147" s="102">
        <v>590</v>
      </c>
      <c r="GO147" s="102" t="s">
        <v>607</v>
      </c>
      <c r="GP147" s="102">
        <v>1541</v>
      </c>
      <c r="HC147" s="102" t="s">
        <v>903</v>
      </c>
      <c r="HD147" s="102">
        <v>280</v>
      </c>
      <c r="HQ147" s="102" t="s">
        <v>591</v>
      </c>
      <c r="HR147" s="102">
        <v>566</v>
      </c>
      <c r="IE147" s="102" t="s">
        <v>963</v>
      </c>
      <c r="IF147" s="102">
        <v>446</v>
      </c>
      <c r="IS147" s="102" t="s">
        <v>718</v>
      </c>
      <c r="IT147" s="102">
        <v>1.4</v>
      </c>
    </row>
    <row r="148" spans="1:254" ht="15" x14ac:dyDescent="0.25">
      <c r="A148" s="102" t="s">
        <v>377</v>
      </c>
      <c r="B148" s="45">
        <v>385</v>
      </c>
      <c r="O148" s="102" t="s">
        <v>740</v>
      </c>
      <c r="P148" s="102">
        <v>606</v>
      </c>
      <c r="AC148" s="102" t="s">
        <v>234</v>
      </c>
      <c r="AD148" s="102">
        <v>317</v>
      </c>
      <c r="AQ148" s="102" t="s">
        <v>851</v>
      </c>
      <c r="AR148" s="102">
        <v>155</v>
      </c>
      <c r="BE148" s="102" t="s">
        <v>722</v>
      </c>
      <c r="BF148" s="102">
        <v>114</v>
      </c>
      <c r="BS148" s="102" t="s">
        <v>696</v>
      </c>
      <c r="BT148" s="102">
        <v>355</v>
      </c>
      <c r="CG148" s="102" t="s">
        <v>901</v>
      </c>
      <c r="CH148" s="102">
        <v>264.5</v>
      </c>
      <c r="CU148" s="102" t="s">
        <v>851</v>
      </c>
      <c r="CV148" s="102">
        <v>309</v>
      </c>
      <c r="DI148" s="102" t="s">
        <v>721</v>
      </c>
      <c r="DJ148" s="102">
        <v>110</v>
      </c>
      <c r="DW148" s="102" t="s">
        <v>739</v>
      </c>
      <c r="DX148" s="102">
        <v>465</v>
      </c>
      <c r="EK148" s="102" t="s">
        <v>598</v>
      </c>
      <c r="EL148" s="102">
        <v>432</v>
      </c>
      <c r="EY148" s="102" t="s">
        <v>945</v>
      </c>
      <c r="EZ148" s="102">
        <v>169</v>
      </c>
      <c r="FM148" s="102" t="s">
        <v>826</v>
      </c>
      <c r="FN148" s="102">
        <v>350</v>
      </c>
      <c r="GA148" s="102" t="s">
        <v>827</v>
      </c>
      <c r="GB148" s="102">
        <v>575</v>
      </c>
      <c r="GO148" s="102" t="s">
        <v>814</v>
      </c>
      <c r="GP148" s="102">
        <v>1541</v>
      </c>
      <c r="HC148" s="102" t="s">
        <v>626</v>
      </c>
      <c r="HD148" s="102">
        <v>279</v>
      </c>
      <c r="HQ148" s="102" t="s">
        <v>983</v>
      </c>
      <c r="HR148" s="102">
        <v>540</v>
      </c>
      <c r="IE148" s="102" t="s">
        <v>851</v>
      </c>
      <c r="IF148" s="102">
        <v>425</v>
      </c>
      <c r="IS148" s="102" t="s">
        <v>714</v>
      </c>
      <c r="IT148" s="102">
        <v>1.4</v>
      </c>
    </row>
    <row r="149" spans="1:254" ht="15" x14ac:dyDescent="0.25">
      <c r="A149" s="102" t="s">
        <v>591</v>
      </c>
      <c r="B149" s="45">
        <v>375</v>
      </c>
      <c r="O149" s="102" t="s">
        <v>591</v>
      </c>
      <c r="P149" s="102">
        <v>589</v>
      </c>
      <c r="AC149" s="102" t="s">
        <v>825</v>
      </c>
      <c r="AD149" s="102">
        <v>311</v>
      </c>
      <c r="AQ149" s="102" t="s">
        <v>607</v>
      </c>
      <c r="AR149" s="102">
        <v>154</v>
      </c>
      <c r="BE149" s="102" t="s">
        <v>728</v>
      </c>
      <c r="BF149" s="102">
        <v>111.6</v>
      </c>
      <c r="BS149" s="102" t="s">
        <v>851</v>
      </c>
      <c r="BT149" s="102">
        <v>347</v>
      </c>
      <c r="CG149" s="102" t="s">
        <v>589</v>
      </c>
      <c r="CH149" s="102">
        <v>253</v>
      </c>
      <c r="CU149" s="102" t="s">
        <v>739</v>
      </c>
      <c r="CV149" s="102">
        <v>308</v>
      </c>
      <c r="DI149" s="102" t="s">
        <v>902</v>
      </c>
      <c r="DJ149" s="102">
        <v>108.6</v>
      </c>
      <c r="DW149" s="102" t="s">
        <v>591</v>
      </c>
      <c r="DX149" s="102">
        <v>460</v>
      </c>
      <c r="EK149" s="102" t="s">
        <v>823</v>
      </c>
      <c r="EL149" s="102">
        <v>430</v>
      </c>
      <c r="EY149" s="102" t="s">
        <v>851</v>
      </c>
      <c r="EZ149" s="102">
        <v>165</v>
      </c>
      <c r="FM149" s="102" t="s">
        <v>589</v>
      </c>
      <c r="FN149" s="102">
        <v>337.5</v>
      </c>
      <c r="GA149" s="102" t="s">
        <v>825</v>
      </c>
      <c r="GB149" s="102">
        <v>565</v>
      </c>
      <c r="GO149" s="102" t="s">
        <v>739</v>
      </c>
      <c r="GP149" s="102">
        <v>1523</v>
      </c>
      <c r="HC149" s="102" t="s">
        <v>696</v>
      </c>
      <c r="HD149" s="102">
        <v>277</v>
      </c>
      <c r="HQ149" s="102" t="s">
        <v>831</v>
      </c>
      <c r="HR149" s="102">
        <v>539</v>
      </c>
      <c r="IE149" s="102" t="s">
        <v>726</v>
      </c>
      <c r="IF149" s="102">
        <v>422</v>
      </c>
      <c r="IS149" s="102" t="s">
        <v>716</v>
      </c>
      <c r="IT149" s="102">
        <v>1.4</v>
      </c>
    </row>
    <row r="150" spans="1:254" ht="15" x14ac:dyDescent="0.25">
      <c r="A150" s="102" t="s">
        <v>740</v>
      </c>
      <c r="B150" s="45">
        <v>371</v>
      </c>
      <c r="O150" s="102" t="s">
        <v>608</v>
      </c>
      <c r="P150" s="102">
        <v>587</v>
      </c>
      <c r="AC150" s="102" t="s">
        <v>160</v>
      </c>
      <c r="AD150" s="102">
        <v>303</v>
      </c>
      <c r="AQ150" s="102" t="s">
        <v>814</v>
      </c>
      <c r="AR150" s="102">
        <v>154</v>
      </c>
      <c r="BE150" s="102" t="s">
        <v>728</v>
      </c>
      <c r="BF150" s="102">
        <v>111.6</v>
      </c>
      <c r="BS150" s="102" t="s">
        <v>607</v>
      </c>
      <c r="BT150" s="102">
        <v>345</v>
      </c>
      <c r="CG150" s="102" t="s">
        <v>920</v>
      </c>
      <c r="CH150" s="102">
        <v>253</v>
      </c>
      <c r="CU150" s="102" t="s">
        <v>377</v>
      </c>
      <c r="CV150" s="102">
        <v>308</v>
      </c>
      <c r="DI150" s="102" t="s">
        <v>726</v>
      </c>
      <c r="DJ150" s="102">
        <v>108</v>
      </c>
      <c r="DW150" s="102" t="s">
        <v>608</v>
      </c>
      <c r="DX150" s="102">
        <v>458</v>
      </c>
      <c r="EK150" s="102" t="s">
        <v>726</v>
      </c>
      <c r="EL150" s="102">
        <v>422</v>
      </c>
      <c r="EY150" s="102" t="s">
        <v>829</v>
      </c>
      <c r="EZ150" s="102">
        <v>163</v>
      </c>
      <c r="FM150" s="102" t="s">
        <v>619</v>
      </c>
      <c r="FN150" s="102">
        <v>334</v>
      </c>
      <c r="GA150" s="102" t="s">
        <v>752</v>
      </c>
      <c r="GB150" s="102">
        <v>560</v>
      </c>
      <c r="GO150" s="102" t="s">
        <v>851</v>
      </c>
      <c r="GP150" s="102">
        <v>1509</v>
      </c>
      <c r="HC150" s="102" t="s">
        <v>625</v>
      </c>
      <c r="HD150" s="102">
        <v>269</v>
      </c>
      <c r="HQ150" s="102" t="s">
        <v>961</v>
      </c>
      <c r="HR150" s="102">
        <v>538.20000000000005</v>
      </c>
      <c r="IE150" s="102" t="s">
        <v>591</v>
      </c>
      <c r="IF150" s="102">
        <v>419</v>
      </c>
      <c r="IS150" s="102" t="s">
        <v>951</v>
      </c>
      <c r="IT150" s="102">
        <v>1.4</v>
      </c>
    </row>
    <row r="151" spans="1:254" ht="15" x14ac:dyDescent="0.25">
      <c r="A151" s="102" t="s">
        <v>607</v>
      </c>
      <c r="B151" s="45">
        <v>336</v>
      </c>
      <c r="O151" s="102" t="s">
        <v>944</v>
      </c>
      <c r="P151" s="102">
        <v>569</v>
      </c>
      <c r="AC151" s="102" t="s">
        <v>1004</v>
      </c>
      <c r="AD151" s="102">
        <v>302</v>
      </c>
      <c r="AQ151" s="102" t="s">
        <v>626</v>
      </c>
      <c r="AR151" s="102">
        <v>152</v>
      </c>
      <c r="BE151" s="102" t="s">
        <v>782</v>
      </c>
      <c r="BF151" s="102">
        <v>108</v>
      </c>
      <c r="BS151" s="102" t="s">
        <v>814</v>
      </c>
      <c r="BT151" s="102">
        <v>345</v>
      </c>
      <c r="CG151" s="102" t="s">
        <v>591</v>
      </c>
      <c r="CH151" s="102">
        <v>252</v>
      </c>
      <c r="CU151" s="102" t="s">
        <v>963</v>
      </c>
      <c r="CV151" s="102">
        <v>307</v>
      </c>
      <c r="DI151" s="102" t="s">
        <v>851</v>
      </c>
      <c r="DJ151" s="102">
        <v>108</v>
      </c>
      <c r="DW151" s="102" t="s">
        <v>589</v>
      </c>
      <c r="DX151" s="102">
        <v>435.2</v>
      </c>
      <c r="EK151" s="102" t="s">
        <v>901</v>
      </c>
      <c r="EL151" s="102">
        <v>413</v>
      </c>
      <c r="EY151" s="102" t="s">
        <v>828</v>
      </c>
      <c r="EZ151" s="102">
        <v>163</v>
      </c>
      <c r="FM151" s="102" t="s">
        <v>944</v>
      </c>
      <c r="FN151" s="102">
        <v>326</v>
      </c>
      <c r="GA151" s="102" t="s">
        <v>749</v>
      </c>
      <c r="GB151" s="102">
        <v>560</v>
      </c>
      <c r="GO151" s="102" t="s">
        <v>991</v>
      </c>
      <c r="GP151" s="102">
        <v>1505</v>
      </c>
      <c r="HC151" s="102" t="s">
        <v>625</v>
      </c>
      <c r="HD151" s="102">
        <v>269</v>
      </c>
      <c r="HQ151" s="102" t="s">
        <v>991</v>
      </c>
      <c r="HR151" s="102">
        <v>538</v>
      </c>
      <c r="IE151" s="102" t="s">
        <v>983</v>
      </c>
      <c r="IF151" s="102">
        <v>407</v>
      </c>
      <c r="IS151" s="102" t="s">
        <v>675</v>
      </c>
      <c r="IT151" s="102">
        <v>1.4</v>
      </c>
    </row>
    <row r="152" spans="1:254" ht="15" x14ac:dyDescent="0.25">
      <c r="A152" s="102" t="s">
        <v>814</v>
      </c>
      <c r="B152" s="45">
        <v>336</v>
      </c>
      <c r="O152" s="102" t="s">
        <v>901</v>
      </c>
      <c r="P152" s="102">
        <v>541</v>
      </c>
      <c r="AC152" s="102" t="s">
        <v>708</v>
      </c>
      <c r="AD152" s="102">
        <v>300</v>
      </c>
      <c r="AQ152" s="102" t="s">
        <v>740</v>
      </c>
      <c r="AR152" s="102">
        <v>150</v>
      </c>
      <c r="BE152" s="102" t="s">
        <v>995</v>
      </c>
      <c r="BF152" s="102">
        <v>108</v>
      </c>
      <c r="BS152" s="102" t="s">
        <v>739</v>
      </c>
      <c r="BT152" s="102">
        <v>345</v>
      </c>
      <c r="CG152" s="102" t="s">
        <v>723</v>
      </c>
      <c r="CH152" s="102">
        <v>240</v>
      </c>
      <c r="CU152" s="102" t="s">
        <v>751</v>
      </c>
      <c r="CV152" s="102">
        <v>302</v>
      </c>
      <c r="DI152" s="102" t="s">
        <v>626</v>
      </c>
      <c r="DJ152" s="102">
        <v>108</v>
      </c>
      <c r="DW152" s="102" t="s">
        <v>963</v>
      </c>
      <c r="DX152" s="102">
        <v>428</v>
      </c>
      <c r="EK152" s="102" t="s">
        <v>619</v>
      </c>
      <c r="EL152" s="102">
        <v>408</v>
      </c>
      <c r="EY152" s="102" t="s">
        <v>626</v>
      </c>
      <c r="EZ152" s="102">
        <v>162</v>
      </c>
      <c r="FM152" s="102" t="s">
        <v>981</v>
      </c>
      <c r="FN152" s="102">
        <v>323</v>
      </c>
      <c r="GA152" s="102" t="s">
        <v>749</v>
      </c>
      <c r="GB152" s="102">
        <v>560</v>
      </c>
      <c r="GO152" s="102" t="s">
        <v>708</v>
      </c>
      <c r="GP152" s="102">
        <v>1470</v>
      </c>
      <c r="HC152" s="102" t="s">
        <v>604</v>
      </c>
      <c r="HD152" s="102">
        <v>266.39999999999998</v>
      </c>
      <c r="HQ152" s="102" t="s">
        <v>605</v>
      </c>
      <c r="HR152" s="102">
        <v>525.29999999999995</v>
      </c>
      <c r="IE152" s="102" t="s">
        <v>721</v>
      </c>
      <c r="IF152" s="102">
        <v>405</v>
      </c>
      <c r="IS152" s="102" t="s">
        <v>655</v>
      </c>
      <c r="IT152" s="102">
        <v>1.3</v>
      </c>
    </row>
    <row r="153" spans="1:254" ht="15" x14ac:dyDescent="0.25">
      <c r="A153" s="102" t="s">
        <v>608</v>
      </c>
      <c r="B153" s="45">
        <v>321</v>
      </c>
      <c r="O153" s="102" t="s">
        <v>607</v>
      </c>
      <c r="P153" s="102">
        <v>535</v>
      </c>
      <c r="AC153" s="102" t="s">
        <v>591</v>
      </c>
      <c r="AD153" s="102">
        <v>295</v>
      </c>
      <c r="AQ153" s="102" t="s">
        <v>625</v>
      </c>
      <c r="AR153" s="102">
        <v>147</v>
      </c>
      <c r="BE153" s="102" t="s">
        <v>629</v>
      </c>
      <c r="BF153" s="102">
        <v>105</v>
      </c>
      <c r="BS153" s="102" t="s">
        <v>608</v>
      </c>
      <c r="BT153" s="102">
        <v>342</v>
      </c>
      <c r="CG153" s="102" t="s">
        <v>813</v>
      </c>
      <c r="CH153" s="102">
        <v>234</v>
      </c>
      <c r="CU153" s="102" t="s">
        <v>589</v>
      </c>
      <c r="CV153" s="102">
        <v>301.8</v>
      </c>
      <c r="DI153" s="102" t="s">
        <v>625</v>
      </c>
      <c r="DJ153" s="102">
        <v>104</v>
      </c>
      <c r="DW153" s="102" t="s">
        <v>626</v>
      </c>
      <c r="DX153" s="102">
        <v>411</v>
      </c>
      <c r="EK153" s="102" t="s">
        <v>815</v>
      </c>
      <c r="EL153" s="102">
        <v>403</v>
      </c>
      <c r="EY153" s="102" t="s">
        <v>708</v>
      </c>
      <c r="EZ153" s="102">
        <v>160</v>
      </c>
      <c r="FM153" s="102" t="s">
        <v>721</v>
      </c>
      <c r="FN153" s="102">
        <v>322</v>
      </c>
      <c r="GA153" s="102" t="s">
        <v>739</v>
      </c>
      <c r="GB153" s="102">
        <v>555</v>
      </c>
      <c r="GO153" s="102" t="s">
        <v>599</v>
      </c>
      <c r="GP153" s="102">
        <v>1439</v>
      </c>
      <c r="HC153" s="102" t="s">
        <v>990</v>
      </c>
      <c r="HD153" s="102">
        <v>265</v>
      </c>
      <c r="HQ153" s="102" t="s">
        <v>778</v>
      </c>
      <c r="HR153" s="102">
        <v>518</v>
      </c>
      <c r="IE153" s="102" t="s">
        <v>751</v>
      </c>
      <c r="IF153" s="102">
        <v>392</v>
      </c>
      <c r="IS153" s="102" t="s">
        <v>738</v>
      </c>
      <c r="IT153" s="102">
        <v>1.3</v>
      </c>
    </row>
    <row r="154" spans="1:254" ht="15" x14ac:dyDescent="0.25">
      <c r="A154" s="102" t="s">
        <v>626</v>
      </c>
      <c r="B154" s="45">
        <v>314</v>
      </c>
      <c r="O154" s="102" t="s">
        <v>814</v>
      </c>
      <c r="P154" s="102">
        <v>535</v>
      </c>
      <c r="AC154" s="102" t="s">
        <v>819</v>
      </c>
      <c r="AD154" s="102">
        <v>293.60000000000002</v>
      </c>
      <c r="AQ154" s="102" t="s">
        <v>625</v>
      </c>
      <c r="AR154" s="102">
        <v>147</v>
      </c>
      <c r="BE154" s="102" t="s">
        <v>97</v>
      </c>
      <c r="BF154" s="102">
        <v>105</v>
      </c>
      <c r="BS154" s="102" t="s">
        <v>846</v>
      </c>
      <c r="BT154" s="102">
        <v>337</v>
      </c>
      <c r="CG154" s="102" t="s">
        <v>850</v>
      </c>
      <c r="CH154" s="102">
        <v>233</v>
      </c>
      <c r="CU154" s="102" t="s">
        <v>944</v>
      </c>
      <c r="CV154" s="102">
        <v>297</v>
      </c>
      <c r="DI154" s="102" t="s">
        <v>625</v>
      </c>
      <c r="DJ154" s="102">
        <v>104</v>
      </c>
      <c r="DW154" s="102" t="s">
        <v>721</v>
      </c>
      <c r="DX154" s="102">
        <v>405</v>
      </c>
      <c r="EK154" s="102" t="s">
        <v>826</v>
      </c>
      <c r="EL154" s="102">
        <v>400</v>
      </c>
      <c r="EY154" s="102" t="s">
        <v>625</v>
      </c>
      <c r="EZ154" s="102">
        <v>156</v>
      </c>
      <c r="FM154" s="102" t="s">
        <v>813</v>
      </c>
      <c r="FN154" s="102">
        <v>321</v>
      </c>
      <c r="GA154" s="102" t="s">
        <v>817</v>
      </c>
      <c r="GB154" s="102">
        <v>550</v>
      </c>
      <c r="GO154" s="102" t="s">
        <v>600</v>
      </c>
      <c r="GP154" s="102">
        <v>1435</v>
      </c>
      <c r="HC154" s="102" t="s">
        <v>846</v>
      </c>
      <c r="HD154" s="102">
        <v>263</v>
      </c>
      <c r="HQ154" s="102" t="s">
        <v>600</v>
      </c>
      <c r="HR154" s="102">
        <v>510</v>
      </c>
      <c r="IE154" s="102" t="s">
        <v>739</v>
      </c>
      <c r="IF154" s="102">
        <v>390</v>
      </c>
      <c r="IS154" s="102" t="s">
        <v>919</v>
      </c>
      <c r="IT154" s="102">
        <v>1.3</v>
      </c>
    </row>
    <row r="155" spans="1:254" ht="15" x14ac:dyDescent="0.25">
      <c r="A155" s="102" t="s">
        <v>723</v>
      </c>
      <c r="B155" s="45">
        <v>305</v>
      </c>
      <c r="O155" s="102" t="s">
        <v>696</v>
      </c>
      <c r="P155" s="102">
        <v>525</v>
      </c>
      <c r="AC155" s="102" t="s">
        <v>701</v>
      </c>
      <c r="AD155" s="102">
        <v>292</v>
      </c>
      <c r="AQ155" s="102" t="s">
        <v>591</v>
      </c>
      <c r="AR155" s="102">
        <v>140</v>
      </c>
      <c r="BE155" s="102" t="s">
        <v>727</v>
      </c>
      <c r="BF155" s="102">
        <v>105</v>
      </c>
      <c r="BS155" s="102" t="s">
        <v>846</v>
      </c>
      <c r="BT155" s="102">
        <v>337</v>
      </c>
      <c r="CG155" s="102" t="s">
        <v>828</v>
      </c>
      <c r="CH155" s="102">
        <v>223</v>
      </c>
      <c r="CU155" s="102" t="s">
        <v>591</v>
      </c>
      <c r="CV155" s="102">
        <v>291</v>
      </c>
      <c r="DI155" s="102" t="s">
        <v>739</v>
      </c>
      <c r="DJ155" s="102">
        <v>98</v>
      </c>
      <c r="DW155" s="102" t="s">
        <v>782</v>
      </c>
      <c r="DX155" s="102">
        <v>405</v>
      </c>
      <c r="EK155" s="102" t="s">
        <v>851</v>
      </c>
      <c r="EL155" s="102">
        <v>399</v>
      </c>
      <c r="EY155" s="102" t="s">
        <v>625</v>
      </c>
      <c r="EZ155" s="102">
        <v>156</v>
      </c>
      <c r="FM155" s="102" t="s">
        <v>377</v>
      </c>
      <c r="FN155" s="102">
        <v>308</v>
      </c>
      <c r="GA155" s="102" t="s">
        <v>829</v>
      </c>
      <c r="GB155" s="102">
        <v>548</v>
      </c>
      <c r="GO155" s="102" t="s">
        <v>723</v>
      </c>
      <c r="GP155" s="102">
        <v>1426</v>
      </c>
      <c r="HC155" s="102" t="s">
        <v>846</v>
      </c>
      <c r="HD155" s="102">
        <v>263</v>
      </c>
      <c r="HQ155" s="102" t="s">
        <v>779</v>
      </c>
      <c r="HR155" s="102">
        <v>490</v>
      </c>
      <c r="IE155" s="102" t="s">
        <v>944</v>
      </c>
      <c r="IF155" s="102">
        <v>388</v>
      </c>
      <c r="IS155" s="102" t="s">
        <v>673</v>
      </c>
      <c r="IT155" s="102">
        <v>1.3</v>
      </c>
    </row>
    <row r="156" spans="1:254" ht="15" x14ac:dyDescent="0.25">
      <c r="A156" s="102" t="s">
        <v>625</v>
      </c>
      <c r="B156" s="45">
        <v>303</v>
      </c>
      <c r="O156" s="102" t="s">
        <v>723</v>
      </c>
      <c r="P156" s="102">
        <v>501</v>
      </c>
      <c r="AC156" s="102" t="s">
        <v>604</v>
      </c>
      <c r="AD156" s="102">
        <v>290.39999999999998</v>
      </c>
      <c r="AQ156" s="102" t="s">
        <v>723</v>
      </c>
      <c r="AR156" s="102">
        <v>131</v>
      </c>
      <c r="BE156" s="102" t="s">
        <v>736</v>
      </c>
      <c r="BF156" s="102">
        <v>102</v>
      </c>
      <c r="BS156" s="102" t="s">
        <v>377</v>
      </c>
      <c r="BT156" s="102">
        <v>329</v>
      </c>
      <c r="CG156" s="102" t="s">
        <v>829</v>
      </c>
      <c r="CH156" s="102">
        <v>223</v>
      </c>
      <c r="CU156" s="102" t="s">
        <v>721</v>
      </c>
      <c r="CV156" s="102">
        <v>276</v>
      </c>
      <c r="DI156" s="102" t="s">
        <v>377</v>
      </c>
      <c r="DJ156" s="102">
        <v>91</v>
      </c>
      <c r="DW156" s="102" t="s">
        <v>740</v>
      </c>
      <c r="DX156" s="102">
        <v>403</v>
      </c>
      <c r="EK156" s="102" t="s">
        <v>608</v>
      </c>
      <c r="EL156" s="102">
        <v>396</v>
      </c>
      <c r="EY156" s="102" t="s">
        <v>740</v>
      </c>
      <c r="EZ156" s="102">
        <v>156</v>
      </c>
      <c r="FM156" s="102" t="s">
        <v>726</v>
      </c>
      <c r="FN156" s="102">
        <v>302</v>
      </c>
      <c r="GA156" s="102" t="s">
        <v>828</v>
      </c>
      <c r="GB156" s="102">
        <v>548</v>
      </c>
      <c r="GO156" s="102" t="s">
        <v>810</v>
      </c>
      <c r="GP156" s="102">
        <v>1400</v>
      </c>
      <c r="HC156" s="102" t="s">
        <v>727</v>
      </c>
      <c r="HD156" s="102">
        <v>257</v>
      </c>
      <c r="HQ156" s="102" t="s">
        <v>599</v>
      </c>
      <c r="HR156" s="102">
        <v>486</v>
      </c>
      <c r="IE156" s="102" t="s">
        <v>696</v>
      </c>
      <c r="IF156" s="102">
        <v>387</v>
      </c>
      <c r="IS156" s="102" t="s">
        <v>593</v>
      </c>
      <c r="IT156" s="102">
        <v>1.3</v>
      </c>
    </row>
    <row r="157" spans="1:254" ht="15" x14ac:dyDescent="0.25">
      <c r="A157" s="102" t="s">
        <v>625</v>
      </c>
      <c r="B157" s="45">
        <v>303</v>
      </c>
      <c r="O157" s="102" t="s">
        <v>846</v>
      </c>
      <c r="P157" s="102">
        <v>498</v>
      </c>
      <c r="AC157" s="102" t="s">
        <v>599</v>
      </c>
      <c r="AD157" s="102">
        <v>281</v>
      </c>
      <c r="AQ157" s="102" t="s">
        <v>608</v>
      </c>
      <c r="AR157" s="102">
        <v>123</v>
      </c>
      <c r="BE157" s="102" t="s">
        <v>736</v>
      </c>
      <c r="BF157" s="102">
        <v>102</v>
      </c>
      <c r="BS157" s="102" t="s">
        <v>983</v>
      </c>
      <c r="BT157" s="102">
        <v>319</v>
      </c>
      <c r="CG157" s="102" t="s">
        <v>783</v>
      </c>
      <c r="CH157" s="102">
        <v>211</v>
      </c>
      <c r="CU157" s="102" t="s">
        <v>740</v>
      </c>
      <c r="CV157" s="102">
        <v>267</v>
      </c>
      <c r="DI157" s="102" t="s">
        <v>901</v>
      </c>
      <c r="DJ157" s="102">
        <v>90.5</v>
      </c>
      <c r="DW157" s="102" t="s">
        <v>625</v>
      </c>
      <c r="DX157" s="102">
        <v>397</v>
      </c>
      <c r="EK157" s="102" t="s">
        <v>981</v>
      </c>
      <c r="EL157" s="102">
        <v>395</v>
      </c>
      <c r="EY157" s="102" t="s">
        <v>902</v>
      </c>
      <c r="EZ157" s="102">
        <v>154.80000000000001</v>
      </c>
      <c r="FM157" s="102" t="s">
        <v>900</v>
      </c>
      <c r="FN157" s="102">
        <v>302</v>
      </c>
      <c r="GA157" s="102" t="s">
        <v>612</v>
      </c>
      <c r="GB157" s="102">
        <v>542</v>
      </c>
      <c r="GO157" s="102" t="s">
        <v>1006</v>
      </c>
      <c r="GP157" s="102">
        <v>1393.2</v>
      </c>
      <c r="HC157" s="102" t="s">
        <v>939</v>
      </c>
      <c r="HD157" s="102">
        <v>249</v>
      </c>
      <c r="HQ157" s="102" t="s">
        <v>905</v>
      </c>
      <c r="HR157" s="102">
        <v>481</v>
      </c>
      <c r="IE157" s="102" t="s">
        <v>831</v>
      </c>
      <c r="IF157" s="102">
        <v>377</v>
      </c>
      <c r="IS157" s="102" t="s">
        <v>894</v>
      </c>
      <c r="IT157" s="102">
        <v>1.3</v>
      </c>
    </row>
    <row r="158" spans="1:254" ht="15" x14ac:dyDescent="0.25">
      <c r="A158" s="102" t="s">
        <v>696</v>
      </c>
      <c r="B158" s="45">
        <v>288</v>
      </c>
      <c r="O158" s="102" t="s">
        <v>846</v>
      </c>
      <c r="P158" s="102">
        <v>498</v>
      </c>
      <c r="AC158" s="102" t="s">
        <v>815</v>
      </c>
      <c r="AD158" s="102">
        <v>281</v>
      </c>
      <c r="AQ158" s="102" t="s">
        <v>831</v>
      </c>
      <c r="AR158" s="102">
        <v>122</v>
      </c>
      <c r="BE158" s="102" t="s">
        <v>726</v>
      </c>
      <c r="BF158" s="102">
        <v>102</v>
      </c>
      <c r="BS158" s="102" t="s">
        <v>945</v>
      </c>
      <c r="BT158" s="102">
        <v>314</v>
      </c>
      <c r="CG158" s="102" t="s">
        <v>728</v>
      </c>
      <c r="CH158" s="102">
        <v>205.4</v>
      </c>
      <c r="CU158" s="102" t="s">
        <v>608</v>
      </c>
      <c r="CV158" s="102">
        <v>266</v>
      </c>
      <c r="DI158" s="102" t="s">
        <v>728</v>
      </c>
      <c r="DJ158" s="102">
        <v>90.1</v>
      </c>
      <c r="DW158" s="102" t="s">
        <v>625</v>
      </c>
      <c r="DX158" s="102">
        <v>397</v>
      </c>
      <c r="EK158" s="102" t="s">
        <v>728</v>
      </c>
      <c r="EL158" s="102">
        <v>392.4</v>
      </c>
      <c r="EY158" s="102" t="s">
        <v>900</v>
      </c>
      <c r="EZ158" s="102">
        <v>142</v>
      </c>
      <c r="FM158" s="102" t="s">
        <v>756</v>
      </c>
      <c r="FN158" s="102">
        <v>301</v>
      </c>
      <c r="GA158" s="102" t="s">
        <v>722</v>
      </c>
      <c r="GB158" s="102">
        <v>542</v>
      </c>
      <c r="GO158" s="102" t="s">
        <v>608</v>
      </c>
      <c r="GP158" s="102">
        <v>1331</v>
      </c>
      <c r="HC158" s="102" t="s">
        <v>726</v>
      </c>
      <c r="HD158" s="102">
        <v>247</v>
      </c>
      <c r="HQ158" s="102" t="s">
        <v>723</v>
      </c>
      <c r="HR158" s="102">
        <v>479</v>
      </c>
      <c r="IE158" s="102" t="s">
        <v>589</v>
      </c>
      <c r="IF158" s="102">
        <v>372.9</v>
      </c>
      <c r="IS158" s="102" t="s">
        <v>973</v>
      </c>
      <c r="IT158" s="102">
        <v>1.3</v>
      </c>
    </row>
    <row r="159" spans="1:254" ht="15" x14ac:dyDescent="0.25">
      <c r="A159" s="102" t="s">
        <v>850</v>
      </c>
      <c r="B159" s="45">
        <v>288</v>
      </c>
      <c r="O159" s="102" t="s">
        <v>626</v>
      </c>
      <c r="P159" s="102">
        <v>493</v>
      </c>
      <c r="AC159" s="102" t="s">
        <v>721</v>
      </c>
      <c r="AD159" s="102">
        <v>276</v>
      </c>
      <c r="AQ159" s="102" t="s">
        <v>813</v>
      </c>
      <c r="AR159" s="102">
        <v>119</v>
      </c>
      <c r="BE159" s="102" t="s">
        <v>815</v>
      </c>
      <c r="BF159" s="102">
        <v>102</v>
      </c>
      <c r="BS159" s="102" t="s">
        <v>721</v>
      </c>
      <c r="BT159" s="102">
        <v>304</v>
      </c>
      <c r="CG159" s="102" t="s">
        <v>728</v>
      </c>
      <c r="CH159" s="102">
        <v>205.4</v>
      </c>
      <c r="CU159" s="102" t="s">
        <v>813</v>
      </c>
      <c r="CV159" s="102">
        <v>258</v>
      </c>
      <c r="DI159" s="102" t="s">
        <v>728</v>
      </c>
      <c r="DJ159" s="102">
        <v>90.1</v>
      </c>
      <c r="DW159" s="102" t="s">
        <v>708</v>
      </c>
      <c r="DX159" s="102">
        <v>380</v>
      </c>
      <c r="EK159" s="102" t="s">
        <v>728</v>
      </c>
      <c r="EL159" s="102">
        <v>392.4</v>
      </c>
      <c r="EY159" s="102" t="s">
        <v>939</v>
      </c>
      <c r="EZ159" s="102">
        <v>138</v>
      </c>
      <c r="FM159" s="102" t="s">
        <v>756</v>
      </c>
      <c r="FN159" s="102">
        <v>301</v>
      </c>
      <c r="GA159" s="102" t="s">
        <v>819</v>
      </c>
      <c r="GB159" s="102">
        <v>541.1</v>
      </c>
      <c r="GO159" s="102" t="s">
        <v>740</v>
      </c>
      <c r="GP159" s="102">
        <v>1320</v>
      </c>
      <c r="HC159" s="102" t="s">
        <v>902</v>
      </c>
      <c r="HD159" s="102">
        <v>240</v>
      </c>
      <c r="HQ159" s="102" t="s">
        <v>850</v>
      </c>
      <c r="HR159" s="102">
        <v>476</v>
      </c>
      <c r="IE159" s="102" t="s">
        <v>701</v>
      </c>
      <c r="IF159" s="102">
        <v>368</v>
      </c>
      <c r="IS159" s="102" t="s">
        <v>977</v>
      </c>
      <c r="IT159" s="102">
        <v>1.3</v>
      </c>
    </row>
    <row r="160" spans="1:254" ht="15" x14ac:dyDescent="0.25">
      <c r="A160" s="102" t="s">
        <v>939</v>
      </c>
      <c r="B160" s="45">
        <v>282</v>
      </c>
      <c r="O160" s="102" t="s">
        <v>850</v>
      </c>
      <c r="P160" s="102">
        <v>478</v>
      </c>
      <c r="AC160" s="102" t="s">
        <v>756</v>
      </c>
      <c r="AD160" s="102">
        <v>275</v>
      </c>
      <c r="AQ160" s="102" t="s">
        <v>850</v>
      </c>
      <c r="AR160" s="102">
        <v>116</v>
      </c>
      <c r="BE160" s="102" t="s">
        <v>703</v>
      </c>
      <c r="BF160" s="102">
        <v>101</v>
      </c>
      <c r="BS160" s="102" t="s">
        <v>708</v>
      </c>
      <c r="BT160" s="102">
        <v>300</v>
      </c>
      <c r="CG160" s="102" t="s">
        <v>234</v>
      </c>
      <c r="CH160" s="102">
        <v>205</v>
      </c>
      <c r="CU160" s="102" t="s">
        <v>939</v>
      </c>
      <c r="CV160" s="102">
        <v>255</v>
      </c>
      <c r="DI160" s="102" t="s">
        <v>591</v>
      </c>
      <c r="DJ160" s="102">
        <v>88</v>
      </c>
      <c r="DW160" s="102" t="s">
        <v>944</v>
      </c>
      <c r="DX160" s="102">
        <v>357</v>
      </c>
      <c r="EK160" s="102" t="s">
        <v>612</v>
      </c>
      <c r="EL160" s="102">
        <v>385</v>
      </c>
      <c r="EY160" s="102" t="s">
        <v>696</v>
      </c>
      <c r="EZ160" s="102">
        <v>138</v>
      </c>
      <c r="FM160" s="102" t="s">
        <v>727</v>
      </c>
      <c r="FN160" s="102">
        <v>298</v>
      </c>
      <c r="GA160" s="102" t="s">
        <v>813</v>
      </c>
      <c r="GB160" s="102">
        <v>535</v>
      </c>
      <c r="GO160" s="102" t="s">
        <v>589</v>
      </c>
      <c r="GP160" s="102">
        <v>1318.7</v>
      </c>
      <c r="HC160" s="102" t="s">
        <v>851</v>
      </c>
      <c r="HD160" s="102">
        <v>238</v>
      </c>
      <c r="HQ160" s="102" t="s">
        <v>1006</v>
      </c>
      <c r="HR160" s="102">
        <v>429.3</v>
      </c>
      <c r="IE160" s="102" t="s">
        <v>846</v>
      </c>
      <c r="IF160" s="102">
        <v>367</v>
      </c>
      <c r="IS160" s="102" t="s">
        <v>594</v>
      </c>
      <c r="IT160" s="102">
        <v>1.2</v>
      </c>
    </row>
    <row r="161" spans="1:254" ht="15" x14ac:dyDescent="0.25">
      <c r="A161" s="102" t="s">
        <v>846</v>
      </c>
      <c r="B161" s="45">
        <v>273</v>
      </c>
      <c r="O161" s="102" t="s">
        <v>625</v>
      </c>
      <c r="P161" s="102">
        <v>476</v>
      </c>
      <c r="AC161" s="102" t="s">
        <v>756</v>
      </c>
      <c r="AD161" s="102">
        <v>275</v>
      </c>
      <c r="AQ161" s="102" t="s">
        <v>234</v>
      </c>
      <c r="AR161" s="102">
        <v>112</v>
      </c>
      <c r="BE161" s="102" t="s">
        <v>810</v>
      </c>
      <c r="BF161" s="102">
        <v>100</v>
      </c>
      <c r="BS161" s="102" t="s">
        <v>728</v>
      </c>
      <c r="BT161" s="102">
        <v>299.10000000000002</v>
      </c>
      <c r="CG161" s="102" t="s">
        <v>721</v>
      </c>
      <c r="CH161" s="102">
        <v>202</v>
      </c>
      <c r="CU161" s="102" t="s">
        <v>626</v>
      </c>
      <c r="CV161" s="102">
        <v>250</v>
      </c>
      <c r="DI161" s="102" t="s">
        <v>831</v>
      </c>
      <c r="DJ161" s="102">
        <v>87</v>
      </c>
      <c r="DW161" s="102" t="s">
        <v>728</v>
      </c>
      <c r="DX161" s="102">
        <v>353.2</v>
      </c>
      <c r="EK161" s="102" t="s">
        <v>722</v>
      </c>
      <c r="EL161" s="102">
        <v>385</v>
      </c>
      <c r="EY161" s="102" t="s">
        <v>751</v>
      </c>
      <c r="EZ161" s="102">
        <v>138</v>
      </c>
      <c r="FM161" s="102" t="s">
        <v>851</v>
      </c>
      <c r="FN161" s="102">
        <v>294</v>
      </c>
      <c r="GA161" s="102" t="s">
        <v>699</v>
      </c>
      <c r="GB161" s="102">
        <v>518</v>
      </c>
      <c r="GO161" s="102" t="s">
        <v>782</v>
      </c>
      <c r="GP161" s="102">
        <v>1260</v>
      </c>
      <c r="HC161" s="102" t="s">
        <v>612</v>
      </c>
      <c r="HD161" s="102">
        <v>235</v>
      </c>
      <c r="HQ161" s="102" t="s">
        <v>963</v>
      </c>
      <c r="HR161" s="102">
        <v>428</v>
      </c>
      <c r="IE161" s="102" t="s">
        <v>846</v>
      </c>
      <c r="IF161" s="102">
        <v>367</v>
      </c>
      <c r="IS161" s="102" t="s">
        <v>595</v>
      </c>
      <c r="IT161" s="102">
        <v>1.2</v>
      </c>
    </row>
    <row r="162" spans="1:254" ht="15" x14ac:dyDescent="0.25">
      <c r="A162" s="102" t="s">
        <v>936</v>
      </c>
      <c r="B162" s="45">
        <v>273</v>
      </c>
      <c r="O162" s="102" t="s">
        <v>625</v>
      </c>
      <c r="P162" s="102">
        <v>476</v>
      </c>
      <c r="AC162" s="102" t="s">
        <v>608</v>
      </c>
      <c r="AD162" s="102">
        <v>260</v>
      </c>
      <c r="AQ162" s="102" t="s">
        <v>708</v>
      </c>
      <c r="AR162" s="102">
        <v>110</v>
      </c>
      <c r="BE162" s="102" t="s">
        <v>991</v>
      </c>
      <c r="BF162" s="102">
        <v>97</v>
      </c>
      <c r="BS162" s="102" t="s">
        <v>728</v>
      </c>
      <c r="BT162" s="102">
        <v>299.10000000000002</v>
      </c>
      <c r="CG162" s="102" t="s">
        <v>696</v>
      </c>
      <c r="CH162" s="102">
        <v>197</v>
      </c>
      <c r="CU162" s="102" t="s">
        <v>728</v>
      </c>
      <c r="CV162" s="102">
        <v>244.9</v>
      </c>
      <c r="DI162" s="102" t="s">
        <v>612</v>
      </c>
      <c r="DJ162" s="102">
        <v>86</v>
      </c>
      <c r="DW162" s="102" t="s">
        <v>728</v>
      </c>
      <c r="DX162" s="102">
        <v>353.2</v>
      </c>
      <c r="EK162" s="102" t="s">
        <v>604</v>
      </c>
      <c r="EL162" s="102">
        <v>372</v>
      </c>
      <c r="EY162" s="102" t="s">
        <v>599</v>
      </c>
      <c r="EZ162" s="102">
        <v>138</v>
      </c>
      <c r="FM162" s="102" t="s">
        <v>982</v>
      </c>
      <c r="FN162" s="102">
        <v>294</v>
      </c>
      <c r="GA162" s="102" t="s">
        <v>700</v>
      </c>
      <c r="GB162" s="102">
        <v>518</v>
      </c>
      <c r="GO162" s="102" t="s">
        <v>904</v>
      </c>
      <c r="GP162" s="102">
        <v>1238.4000000000001</v>
      </c>
      <c r="HC162" s="102" t="s">
        <v>722</v>
      </c>
      <c r="HD162" s="102">
        <v>235</v>
      </c>
      <c r="HQ162" s="102" t="s">
        <v>756</v>
      </c>
      <c r="HR162" s="102">
        <v>425</v>
      </c>
      <c r="IE162" s="102" t="s">
        <v>708</v>
      </c>
      <c r="IF162" s="102">
        <v>340</v>
      </c>
      <c r="IS162" s="102" t="s">
        <v>212</v>
      </c>
      <c r="IT162" s="102">
        <v>1.2</v>
      </c>
    </row>
    <row r="163" spans="1:254" ht="15" x14ac:dyDescent="0.25">
      <c r="A163" s="102" t="s">
        <v>831</v>
      </c>
      <c r="B163" s="45">
        <v>273</v>
      </c>
      <c r="O163" s="102" t="s">
        <v>813</v>
      </c>
      <c r="P163" s="102">
        <v>474</v>
      </c>
      <c r="AC163" s="102" t="s">
        <v>728</v>
      </c>
      <c r="AD163" s="102">
        <v>259.8</v>
      </c>
      <c r="AQ163" s="102" t="s">
        <v>721</v>
      </c>
      <c r="AR163" s="102">
        <v>110</v>
      </c>
      <c r="BE163" s="102" t="s">
        <v>851</v>
      </c>
      <c r="BF163" s="102">
        <v>96</v>
      </c>
      <c r="BS163" s="102" t="s">
        <v>740</v>
      </c>
      <c r="BT163" s="102">
        <v>299</v>
      </c>
      <c r="CG163" s="102" t="s">
        <v>708</v>
      </c>
      <c r="CH163" s="102">
        <v>190</v>
      </c>
      <c r="CU163" s="102" t="s">
        <v>728</v>
      </c>
      <c r="CV163" s="102">
        <v>244.9</v>
      </c>
      <c r="DI163" s="102" t="s">
        <v>722</v>
      </c>
      <c r="DJ163" s="102">
        <v>86</v>
      </c>
      <c r="DW163" s="102" t="s">
        <v>696</v>
      </c>
      <c r="DX163" s="102">
        <v>319</v>
      </c>
      <c r="EK163" s="102" t="s">
        <v>813</v>
      </c>
      <c r="EL163" s="102">
        <v>359</v>
      </c>
      <c r="EY163" s="102" t="s">
        <v>936</v>
      </c>
      <c r="EZ163" s="102">
        <v>136</v>
      </c>
      <c r="FM163" s="102" t="s">
        <v>661</v>
      </c>
      <c r="FN163" s="102">
        <v>288</v>
      </c>
      <c r="GA163" s="102" t="s">
        <v>697</v>
      </c>
      <c r="GB163" s="102">
        <v>518</v>
      </c>
      <c r="GO163" s="102" t="s">
        <v>944</v>
      </c>
      <c r="GP163" s="102">
        <v>1214</v>
      </c>
      <c r="HC163" s="102" t="s">
        <v>189</v>
      </c>
      <c r="HD163" s="102">
        <v>233</v>
      </c>
      <c r="HQ163" s="102" t="s">
        <v>756</v>
      </c>
      <c r="HR163" s="102">
        <v>425</v>
      </c>
      <c r="IE163" s="102" t="s">
        <v>945</v>
      </c>
      <c r="IF163" s="102">
        <v>339</v>
      </c>
      <c r="IS163" s="102" t="s">
        <v>889</v>
      </c>
      <c r="IT163" s="102">
        <v>1.2</v>
      </c>
    </row>
    <row r="164" spans="1:254" ht="15" x14ac:dyDescent="0.25">
      <c r="A164" s="102" t="s">
        <v>846</v>
      </c>
      <c r="B164" s="45">
        <v>273</v>
      </c>
      <c r="O164" s="102" t="s">
        <v>589</v>
      </c>
      <c r="P164" s="102">
        <v>461.7</v>
      </c>
      <c r="AC164" s="102" t="s">
        <v>728</v>
      </c>
      <c r="AD164" s="102">
        <v>259.8</v>
      </c>
      <c r="AQ164" s="102" t="s">
        <v>589</v>
      </c>
      <c r="AR164" s="102">
        <v>106.5</v>
      </c>
      <c r="BE164" s="102" t="s">
        <v>920</v>
      </c>
      <c r="BF164" s="102">
        <v>95</v>
      </c>
      <c r="BS164" s="102" t="s">
        <v>813</v>
      </c>
      <c r="BT164" s="102">
        <v>285</v>
      </c>
      <c r="CG164" s="102" t="s">
        <v>846</v>
      </c>
      <c r="CH164" s="102">
        <v>187</v>
      </c>
      <c r="CU164" s="102" t="s">
        <v>945</v>
      </c>
      <c r="CV164" s="102">
        <v>242</v>
      </c>
      <c r="DI164" s="102" t="s">
        <v>740</v>
      </c>
      <c r="DJ164" s="102">
        <v>85</v>
      </c>
      <c r="DW164" s="102" t="s">
        <v>612</v>
      </c>
      <c r="DX164" s="102">
        <v>314</v>
      </c>
      <c r="EK164" s="102" t="s">
        <v>982</v>
      </c>
      <c r="EL164" s="102">
        <v>359</v>
      </c>
      <c r="EY164" s="102" t="s">
        <v>723</v>
      </c>
      <c r="EZ164" s="102">
        <v>131</v>
      </c>
      <c r="FM164" s="102" t="s">
        <v>144</v>
      </c>
      <c r="FN164" s="102">
        <v>277</v>
      </c>
      <c r="GA164" s="102" t="s">
        <v>596</v>
      </c>
      <c r="GB164" s="102">
        <v>518</v>
      </c>
      <c r="GO164" s="102" t="s">
        <v>721</v>
      </c>
      <c r="GP164" s="102">
        <v>1205</v>
      </c>
      <c r="HC164" s="102" t="s">
        <v>945</v>
      </c>
      <c r="HD164" s="102">
        <v>230</v>
      </c>
      <c r="HQ164" s="102" t="s">
        <v>234</v>
      </c>
      <c r="HR164" s="102">
        <v>421</v>
      </c>
      <c r="IE164" s="102" t="s">
        <v>740</v>
      </c>
      <c r="IF164" s="102">
        <v>338</v>
      </c>
      <c r="IS164" s="102" t="s">
        <v>659</v>
      </c>
      <c r="IT164" s="102">
        <v>1.2</v>
      </c>
    </row>
    <row r="165" spans="1:254" ht="15" x14ac:dyDescent="0.25">
      <c r="A165" s="102" t="s">
        <v>589</v>
      </c>
      <c r="B165" s="45">
        <v>266.39999999999998</v>
      </c>
      <c r="O165" s="102" t="s">
        <v>945</v>
      </c>
      <c r="P165" s="102">
        <v>453</v>
      </c>
      <c r="AC165" s="102" t="s">
        <v>741</v>
      </c>
      <c r="AD165" s="102">
        <v>249</v>
      </c>
      <c r="AQ165" s="102" t="s">
        <v>696</v>
      </c>
      <c r="AR165" s="102">
        <v>106</v>
      </c>
      <c r="BE165" s="102" t="s">
        <v>944</v>
      </c>
      <c r="BF165" s="102">
        <v>93</v>
      </c>
      <c r="BS165" s="102" t="s">
        <v>900</v>
      </c>
      <c r="BT165" s="102">
        <v>280</v>
      </c>
      <c r="CG165" s="102" t="s">
        <v>846</v>
      </c>
      <c r="CH165" s="102">
        <v>187</v>
      </c>
      <c r="CU165" s="102" t="s">
        <v>625</v>
      </c>
      <c r="CV165" s="102">
        <v>241</v>
      </c>
      <c r="DI165" s="102" t="s">
        <v>696</v>
      </c>
      <c r="DJ165" s="102">
        <v>74</v>
      </c>
      <c r="DW165" s="102" t="s">
        <v>722</v>
      </c>
      <c r="DX165" s="102">
        <v>314</v>
      </c>
      <c r="EK165" s="102" t="s">
        <v>945</v>
      </c>
      <c r="EL165" s="102">
        <v>345</v>
      </c>
      <c r="EY165" s="102" t="s">
        <v>846</v>
      </c>
      <c r="EZ165" s="102">
        <v>131</v>
      </c>
      <c r="FM165" s="102" t="s">
        <v>728</v>
      </c>
      <c r="FN165" s="102">
        <v>273.8</v>
      </c>
      <c r="GA165" s="102" t="s">
        <v>596</v>
      </c>
      <c r="GB165" s="102">
        <v>518</v>
      </c>
      <c r="GO165" s="102" t="s">
        <v>377</v>
      </c>
      <c r="GP165" s="102">
        <v>1190</v>
      </c>
      <c r="HC165" s="102" t="s">
        <v>781</v>
      </c>
      <c r="HD165" s="102">
        <v>226</v>
      </c>
      <c r="HQ165" s="102" t="s">
        <v>997</v>
      </c>
      <c r="HR165" s="102">
        <v>407</v>
      </c>
      <c r="IE165" s="102" t="s">
        <v>608</v>
      </c>
      <c r="IF165" s="102">
        <v>335</v>
      </c>
      <c r="IS165" s="102" t="s">
        <v>588</v>
      </c>
      <c r="IT165" s="102">
        <v>1.2</v>
      </c>
    </row>
    <row r="166" spans="1:254" ht="15" x14ac:dyDescent="0.25">
      <c r="A166" s="102" t="s">
        <v>751</v>
      </c>
      <c r="B166" s="45">
        <v>260</v>
      </c>
      <c r="O166" s="102" t="s">
        <v>751</v>
      </c>
      <c r="P166" s="102">
        <v>445</v>
      </c>
      <c r="AC166" s="102" t="s">
        <v>741</v>
      </c>
      <c r="AD166" s="102">
        <v>249</v>
      </c>
      <c r="AQ166" s="102" t="s">
        <v>701</v>
      </c>
      <c r="AR166" s="102">
        <v>104</v>
      </c>
      <c r="BE166" s="102" t="s">
        <v>790</v>
      </c>
      <c r="BF166" s="102">
        <v>93</v>
      </c>
      <c r="BS166" s="102" t="s">
        <v>936</v>
      </c>
      <c r="BT166" s="102">
        <v>269</v>
      </c>
      <c r="CG166" s="102" t="s">
        <v>936</v>
      </c>
      <c r="CH166" s="102">
        <v>185</v>
      </c>
      <c r="CU166" s="102" t="s">
        <v>625</v>
      </c>
      <c r="CV166" s="102">
        <v>241</v>
      </c>
      <c r="DI166" s="102" t="s">
        <v>782</v>
      </c>
      <c r="DJ166" s="102">
        <v>72</v>
      </c>
      <c r="DW166" s="102" t="s">
        <v>850</v>
      </c>
      <c r="DX166" s="102">
        <v>314</v>
      </c>
      <c r="EK166" s="102" t="s">
        <v>787</v>
      </c>
      <c r="EL166" s="102">
        <v>331</v>
      </c>
      <c r="EY166" s="102" t="s">
        <v>846</v>
      </c>
      <c r="EZ166" s="102">
        <v>131</v>
      </c>
      <c r="FM166" s="102" t="s">
        <v>728</v>
      </c>
      <c r="FN166" s="102">
        <v>273.8</v>
      </c>
      <c r="GA166" s="102" t="s">
        <v>698</v>
      </c>
      <c r="GB166" s="102">
        <v>518</v>
      </c>
      <c r="GO166" s="102" t="s">
        <v>831</v>
      </c>
      <c r="GP166" s="102">
        <v>1131</v>
      </c>
      <c r="HC166" s="102" t="s">
        <v>599</v>
      </c>
      <c r="HD166" s="102">
        <v>205</v>
      </c>
      <c r="HQ166" s="102" t="s">
        <v>721</v>
      </c>
      <c r="HR166" s="102">
        <v>405</v>
      </c>
      <c r="IE166" s="102" t="s">
        <v>612</v>
      </c>
      <c r="IF166" s="102">
        <v>314</v>
      </c>
      <c r="IS166" s="102" t="s">
        <v>588</v>
      </c>
      <c r="IT166" s="102">
        <v>1.2</v>
      </c>
    </row>
    <row r="167" spans="1:254" ht="15" x14ac:dyDescent="0.25">
      <c r="A167" s="102" t="s">
        <v>721</v>
      </c>
      <c r="B167" s="45">
        <v>258</v>
      </c>
      <c r="O167" s="102" t="s">
        <v>708</v>
      </c>
      <c r="P167" s="102">
        <v>440</v>
      </c>
      <c r="AC167" s="102" t="s">
        <v>787</v>
      </c>
      <c r="AD167" s="102">
        <v>245</v>
      </c>
      <c r="AQ167" s="102" t="s">
        <v>599</v>
      </c>
      <c r="AR167" s="102">
        <v>103</v>
      </c>
      <c r="BE167" s="102" t="s">
        <v>626</v>
      </c>
      <c r="BF167" s="102">
        <v>90</v>
      </c>
      <c r="BS167" s="102" t="s">
        <v>990</v>
      </c>
      <c r="BT167" s="102">
        <v>265</v>
      </c>
      <c r="CG167" s="102" t="s">
        <v>160</v>
      </c>
      <c r="CH167" s="102">
        <v>184</v>
      </c>
      <c r="CU167" s="102" t="s">
        <v>900</v>
      </c>
      <c r="CV167" s="102">
        <v>236</v>
      </c>
      <c r="DI167" s="102" t="s">
        <v>815</v>
      </c>
      <c r="DJ167" s="102">
        <v>71</v>
      </c>
      <c r="DW167" s="102" t="s">
        <v>900</v>
      </c>
      <c r="DX167" s="102">
        <v>314</v>
      </c>
      <c r="EK167" s="102" t="s">
        <v>829</v>
      </c>
      <c r="EL167" s="102">
        <v>317</v>
      </c>
      <c r="EY167" s="102" t="s">
        <v>901</v>
      </c>
      <c r="EZ167" s="102">
        <v>129</v>
      </c>
      <c r="FM167" s="102" t="s">
        <v>939</v>
      </c>
      <c r="FN167" s="102">
        <v>269</v>
      </c>
      <c r="GA167" s="102" t="s">
        <v>996</v>
      </c>
      <c r="GB167" s="102">
        <v>518</v>
      </c>
      <c r="GO167" s="102" t="s">
        <v>626</v>
      </c>
      <c r="GP167" s="102">
        <v>1127</v>
      </c>
      <c r="HC167" s="102" t="s">
        <v>756</v>
      </c>
      <c r="HD167" s="102">
        <v>204</v>
      </c>
      <c r="HQ167" s="102" t="s">
        <v>810</v>
      </c>
      <c r="HR167" s="102">
        <v>400</v>
      </c>
      <c r="IE167" s="102" t="s">
        <v>722</v>
      </c>
      <c r="IF167" s="102">
        <v>314</v>
      </c>
      <c r="IS167" s="102" t="s">
        <v>794</v>
      </c>
      <c r="IT167" s="102">
        <v>1.2</v>
      </c>
    </row>
    <row r="168" spans="1:254" ht="15" x14ac:dyDescent="0.25">
      <c r="A168" s="102" t="s">
        <v>900</v>
      </c>
      <c r="B168" s="45">
        <v>249</v>
      </c>
      <c r="O168" s="102" t="s">
        <v>721</v>
      </c>
      <c r="P168" s="102">
        <v>423</v>
      </c>
      <c r="AC168" s="102" t="s">
        <v>758</v>
      </c>
      <c r="AD168" s="102">
        <v>243</v>
      </c>
      <c r="AQ168" s="102" t="s">
        <v>846</v>
      </c>
      <c r="AR168" s="102">
        <v>101</v>
      </c>
      <c r="BE168" s="102" t="s">
        <v>617</v>
      </c>
      <c r="BF168" s="102">
        <v>88</v>
      </c>
      <c r="BS168" s="102" t="s">
        <v>939</v>
      </c>
      <c r="BT168" s="102">
        <v>262</v>
      </c>
      <c r="CG168" s="102" t="s">
        <v>607</v>
      </c>
      <c r="CH168" s="102">
        <v>181</v>
      </c>
      <c r="CU168" s="102" t="s">
        <v>708</v>
      </c>
      <c r="CV168" s="102">
        <v>230</v>
      </c>
      <c r="DI168" s="102" t="s">
        <v>756</v>
      </c>
      <c r="DJ168" s="102">
        <v>71</v>
      </c>
      <c r="DW168" s="102" t="s">
        <v>846</v>
      </c>
      <c r="DX168" s="102">
        <v>303</v>
      </c>
      <c r="EK168" s="102" t="s">
        <v>828</v>
      </c>
      <c r="EL168" s="102">
        <v>317</v>
      </c>
      <c r="EY168" s="102" t="s">
        <v>604</v>
      </c>
      <c r="EZ168" s="102">
        <v>124.8</v>
      </c>
      <c r="FM168" s="102" t="s">
        <v>606</v>
      </c>
      <c r="FN168" s="102">
        <v>262</v>
      </c>
      <c r="GA168" s="102" t="s">
        <v>999</v>
      </c>
      <c r="GB168" s="102">
        <v>518</v>
      </c>
      <c r="GO168" s="102" t="s">
        <v>997</v>
      </c>
      <c r="GP168" s="102">
        <v>1097</v>
      </c>
      <c r="HC168" s="102" t="s">
        <v>756</v>
      </c>
      <c r="HD168" s="102">
        <v>204</v>
      </c>
      <c r="HQ168" s="102" t="s">
        <v>795</v>
      </c>
      <c r="HR168" s="102">
        <v>397</v>
      </c>
      <c r="IE168" s="102" t="s">
        <v>728</v>
      </c>
      <c r="IF168" s="102">
        <v>302.60000000000002</v>
      </c>
      <c r="IS168" s="102" t="s">
        <v>769</v>
      </c>
      <c r="IT168" s="102">
        <v>1.2</v>
      </c>
    </row>
    <row r="169" spans="1:254" ht="15" x14ac:dyDescent="0.25">
      <c r="A169" s="102" t="s">
        <v>701</v>
      </c>
      <c r="B169" s="45">
        <v>248</v>
      </c>
      <c r="O169" s="102" t="s">
        <v>900</v>
      </c>
      <c r="P169" s="102">
        <v>422</v>
      </c>
      <c r="AC169" s="102" t="s">
        <v>900</v>
      </c>
      <c r="AD169" s="102">
        <v>242</v>
      </c>
      <c r="AQ169" s="102" t="s">
        <v>846</v>
      </c>
      <c r="AR169" s="102">
        <v>101</v>
      </c>
      <c r="BE169" s="102" t="s">
        <v>625</v>
      </c>
      <c r="BF169" s="102">
        <v>87</v>
      </c>
      <c r="BS169" s="102" t="s">
        <v>847</v>
      </c>
      <c r="BT169" s="102">
        <v>258</v>
      </c>
      <c r="CG169" s="102" t="s">
        <v>814</v>
      </c>
      <c r="CH169" s="102">
        <v>181</v>
      </c>
      <c r="CU169" s="102" t="s">
        <v>701</v>
      </c>
      <c r="CV169" s="102">
        <v>228</v>
      </c>
      <c r="DI169" s="102" t="s">
        <v>756</v>
      </c>
      <c r="DJ169" s="102">
        <v>71</v>
      </c>
      <c r="DW169" s="102" t="s">
        <v>846</v>
      </c>
      <c r="DX169" s="102">
        <v>303</v>
      </c>
      <c r="EK169" s="102" t="s">
        <v>900</v>
      </c>
      <c r="EL169" s="102">
        <v>293</v>
      </c>
      <c r="EY169" s="102" t="s">
        <v>589</v>
      </c>
      <c r="EZ169" s="102">
        <v>124.2</v>
      </c>
      <c r="FM169" s="102" t="s">
        <v>612</v>
      </c>
      <c r="FN169" s="102">
        <v>249</v>
      </c>
      <c r="GA169" s="102" t="s">
        <v>598</v>
      </c>
      <c r="GB169" s="102">
        <v>518</v>
      </c>
      <c r="GO169" s="102" t="s">
        <v>625</v>
      </c>
      <c r="GP169" s="102">
        <v>1089</v>
      </c>
      <c r="HC169" s="102" t="s">
        <v>751</v>
      </c>
      <c r="HD169" s="102">
        <v>201</v>
      </c>
      <c r="HQ169" s="102" t="s">
        <v>920</v>
      </c>
      <c r="HR169" s="102">
        <v>383</v>
      </c>
      <c r="IE169" s="102" t="s">
        <v>728</v>
      </c>
      <c r="IF169" s="102">
        <v>302.60000000000002</v>
      </c>
      <c r="IS169" s="102" t="s">
        <v>668</v>
      </c>
      <c r="IT169" s="102">
        <v>1.2</v>
      </c>
    </row>
    <row r="170" spans="1:254" ht="15" x14ac:dyDescent="0.25">
      <c r="A170" s="102" t="s">
        <v>945</v>
      </c>
      <c r="B170" s="45">
        <v>247</v>
      </c>
      <c r="O170" s="102" t="s">
        <v>830</v>
      </c>
      <c r="P170" s="102">
        <v>414</v>
      </c>
      <c r="AC170" s="102" t="s">
        <v>731</v>
      </c>
      <c r="AD170" s="102">
        <v>241</v>
      </c>
      <c r="AQ170" s="102" t="s">
        <v>663</v>
      </c>
      <c r="AR170" s="102">
        <v>98</v>
      </c>
      <c r="BE170" s="102" t="s">
        <v>625</v>
      </c>
      <c r="BF170" s="102">
        <v>87</v>
      </c>
      <c r="BS170" s="102" t="s">
        <v>626</v>
      </c>
      <c r="BT170" s="102">
        <v>250</v>
      </c>
      <c r="CG170" s="102" t="s">
        <v>738</v>
      </c>
      <c r="CH170" s="102">
        <v>180</v>
      </c>
      <c r="CU170" s="102" t="s">
        <v>612</v>
      </c>
      <c r="CV170" s="102">
        <v>214</v>
      </c>
      <c r="DI170" s="102" t="s">
        <v>846</v>
      </c>
      <c r="DJ170" s="102">
        <v>70</v>
      </c>
      <c r="DW170" s="102" t="s">
        <v>831</v>
      </c>
      <c r="DX170" s="102">
        <v>302</v>
      </c>
      <c r="EK170" s="102" t="s">
        <v>936</v>
      </c>
      <c r="EL170" s="102">
        <v>293</v>
      </c>
      <c r="EY170" s="102" t="s">
        <v>850</v>
      </c>
      <c r="EZ170" s="102">
        <v>121</v>
      </c>
      <c r="FM170" s="102" t="s">
        <v>722</v>
      </c>
      <c r="FN170" s="102">
        <v>249</v>
      </c>
      <c r="GA170" s="102" t="s">
        <v>598</v>
      </c>
      <c r="GB170" s="102">
        <v>518</v>
      </c>
      <c r="GO170" s="102" t="s">
        <v>625</v>
      </c>
      <c r="GP170" s="102">
        <v>1089</v>
      </c>
      <c r="HC170" s="102" t="s">
        <v>901</v>
      </c>
      <c r="HD170" s="102">
        <v>200</v>
      </c>
      <c r="HQ170" s="102" t="s">
        <v>904</v>
      </c>
      <c r="HR170" s="102">
        <v>381.6</v>
      </c>
      <c r="IE170" s="102" t="s">
        <v>990</v>
      </c>
      <c r="IF170" s="102">
        <v>294</v>
      </c>
      <c r="IS170" s="102" t="s">
        <v>681</v>
      </c>
      <c r="IT170" s="102">
        <v>1.1000000000000001</v>
      </c>
    </row>
    <row r="171" spans="1:254" ht="15" x14ac:dyDescent="0.25">
      <c r="A171" s="102" t="s">
        <v>813</v>
      </c>
      <c r="B171" s="45">
        <v>247</v>
      </c>
      <c r="O171" s="102" t="s">
        <v>936</v>
      </c>
      <c r="P171" s="102">
        <v>411</v>
      </c>
      <c r="AC171" s="102" t="s">
        <v>828</v>
      </c>
      <c r="AD171" s="102">
        <v>240</v>
      </c>
      <c r="AQ171" s="102" t="s">
        <v>600</v>
      </c>
      <c r="AR171" s="102">
        <v>92</v>
      </c>
      <c r="BE171" s="102" t="s">
        <v>980</v>
      </c>
      <c r="BF171" s="102">
        <v>85</v>
      </c>
      <c r="BS171" s="102" t="s">
        <v>599</v>
      </c>
      <c r="BT171" s="102">
        <v>244</v>
      </c>
      <c r="CG171" s="102" t="s">
        <v>939</v>
      </c>
      <c r="CH171" s="102">
        <v>177</v>
      </c>
      <c r="CU171" s="102" t="s">
        <v>722</v>
      </c>
      <c r="CV171" s="102">
        <v>214</v>
      </c>
      <c r="DI171" s="102" t="s">
        <v>846</v>
      </c>
      <c r="DJ171" s="102">
        <v>70</v>
      </c>
      <c r="DW171" s="102" t="s">
        <v>751</v>
      </c>
      <c r="DX171" s="102">
        <v>297</v>
      </c>
      <c r="EK171" s="102" t="s">
        <v>701</v>
      </c>
      <c r="EL171" s="102">
        <v>292</v>
      </c>
      <c r="EY171" s="102" t="s">
        <v>600</v>
      </c>
      <c r="EZ171" s="102">
        <v>119</v>
      </c>
      <c r="FM171" s="102" t="s">
        <v>739</v>
      </c>
      <c r="FN171" s="102">
        <v>248</v>
      </c>
      <c r="GA171" s="102" t="s">
        <v>900</v>
      </c>
      <c r="GB171" s="102">
        <v>502</v>
      </c>
      <c r="GO171" s="102" t="s">
        <v>903</v>
      </c>
      <c r="GP171" s="102">
        <v>1083.5999999999999</v>
      </c>
      <c r="HC171" s="102" t="s">
        <v>847</v>
      </c>
      <c r="HD171" s="102">
        <v>199</v>
      </c>
      <c r="HQ171" s="102" t="s">
        <v>607</v>
      </c>
      <c r="HR171" s="102">
        <v>381</v>
      </c>
      <c r="IE171" s="102" t="s">
        <v>920</v>
      </c>
      <c r="IF171" s="102">
        <v>289</v>
      </c>
      <c r="IS171" s="102" t="s">
        <v>893</v>
      </c>
      <c r="IT171" s="102">
        <v>1.1000000000000001</v>
      </c>
    </row>
    <row r="172" spans="1:254" ht="15" x14ac:dyDescent="0.25">
      <c r="A172" s="102" t="s">
        <v>599</v>
      </c>
      <c r="B172" s="45">
        <v>245</v>
      </c>
      <c r="O172" s="102" t="s">
        <v>599</v>
      </c>
      <c r="P172" s="102">
        <v>409</v>
      </c>
      <c r="AC172" s="102" t="s">
        <v>829</v>
      </c>
      <c r="AD172" s="102">
        <v>240</v>
      </c>
      <c r="AQ172" s="102" t="s">
        <v>900</v>
      </c>
      <c r="AR172" s="102">
        <v>91</v>
      </c>
      <c r="BE172" s="102" t="s">
        <v>375</v>
      </c>
      <c r="BF172" s="102">
        <v>85</v>
      </c>
      <c r="BS172" s="102" t="s">
        <v>625</v>
      </c>
      <c r="BT172" s="102">
        <v>241</v>
      </c>
      <c r="CG172" s="102" t="s">
        <v>144</v>
      </c>
      <c r="CH172" s="102">
        <v>177</v>
      </c>
      <c r="CU172" s="102" t="s">
        <v>696</v>
      </c>
      <c r="CV172" s="102">
        <v>212</v>
      </c>
      <c r="DI172" s="102" t="s">
        <v>944</v>
      </c>
      <c r="DJ172" s="102">
        <v>69</v>
      </c>
      <c r="DW172" s="102" t="s">
        <v>756</v>
      </c>
      <c r="DX172" s="102">
        <v>297</v>
      </c>
      <c r="EK172" s="102" t="s">
        <v>793</v>
      </c>
      <c r="EL172" s="102">
        <v>276</v>
      </c>
      <c r="EY172" s="102" t="s">
        <v>721</v>
      </c>
      <c r="EZ172" s="102">
        <v>110</v>
      </c>
      <c r="FM172" s="102" t="s">
        <v>945</v>
      </c>
      <c r="FN172" s="102">
        <v>247</v>
      </c>
      <c r="GA172" s="102" t="s">
        <v>781</v>
      </c>
      <c r="GB172" s="102">
        <v>487</v>
      </c>
      <c r="GO172" s="102" t="s">
        <v>728</v>
      </c>
      <c r="GP172" s="102">
        <v>1070.3</v>
      </c>
      <c r="HC172" s="102" t="s">
        <v>619</v>
      </c>
      <c r="HD172" s="102">
        <v>198</v>
      </c>
      <c r="HQ172" s="102" t="s">
        <v>814</v>
      </c>
      <c r="HR172" s="102">
        <v>381</v>
      </c>
      <c r="IE172" s="102" t="s">
        <v>900</v>
      </c>
      <c r="IF172" s="102">
        <v>288</v>
      </c>
      <c r="IS172" s="102" t="s">
        <v>950</v>
      </c>
      <c r="IT172" s="102">
        <v>1.1000000000000001</v>
      </c>
    </row>
    <row r="173" spans="1:254" ht="15" x14ac:dyDescent="0.25">
      <c r="A173" s="102" t="s">
        <v>604</v>
      </c>
      <c r="B173" s="45">
        <v>242.4</v>
      </c>
      <c r="O173" s="102" t="s">
        <v>939</v>
      </c>
      <c r="P173" s="102">
        <v>406</v>
      </c>
      <c r="AC173" s="102" t="s">
        <v>823</v>
      </c>
      <c r="AD173" s="102">
        <v>240</v>
      </c>
      <c r="AQ173" s="102" t="s">
        <v>815</v>
      </c>
      <c r="AR173" s="102">
        <v>87</v>
      </c>
      <c r="BE173" s="102" t="s">
        <v>600</v>
      </c>
      <c r="BF173" s="102">
        <v>85</v>
      </c>
      <c r="BS173" s="102" t="s">
        <v>625</v>
      </c>
      <c r="BT173" s="102">
        <v>241</v>
      </c>
      <c r="CG173" s="102" t="s">
        <v>701</v>
      </c>
      <c r="CH173" s="102">
        <v>176</v>
      </c>
      <c r="CU173" s="102" t="s">
        <v>936</v>
      </c>
      <c r="CV173" s="102">
        <v>210</v>
      </c>
      <c r="DI173" s="102" t="s">
        <v>608</v>
      </c>
      <c r="DJ173" s="102">
        <v>68</v>
      </c>
      <c r="DW173" s="102" t="s">
        <v>756</v>
      </c>
      <c r="DX173" s="102">
        <v>297</v>
      </c>
      <c r="EK173" s="102" t="s">
        <v>696</v>
      </c>
      <c r="EL173" s="102">
        <v>269</v>
      </c>
      <c r="EY173" s="102" t="s">
        <v>781</v>
      </c>
      <c r="EZ173" s="102">
        <v>110</v>
      </c>
      <c r="FM173" s="102" t="s">
        <v>763</v>
      </c>
      <c r="FN173" s="102">
        <v>246</v>
      </c>
      <c r="GA173" s="102" t="s">
        <v>758</v>
      </c>
      <c r="GB173" s="102">
        <v>487</v>
      </c>
      <c r="GO173" s="102" t="s">
        <v>728</v>
      </c>
      <c r="GP173" s="102">
        <v>1070.3</v>
      </c>
      <c r="HC173" s="102" t="s">
        <v>920</v>
      </c>
      <c r="HD173" s="102">
        <v>194</v>
      </c>
      <c r="HQ173" s="102" t="s">
        <v>589</v>
      </c>
      <c r="HR173" s="102">
        <v>372.9</v>
      </c>
      <c r="IE173" s="102" t="s">
        <v>847</v>
      </c>
      <c r="IF173" s="102">
        <v>280</v>
      </c>
      <c r="IS173" s="102" t="s">
        <v>803</v>
      </c>
      <c r="IT173" s="102">
        <v>1.1000000000000001</v>
      </c>
    </row>
    <row r="174" spans="1:254" ht="15" x14ac:dyDescent="0.25">
      <c r="A174" s="102" t="s">
        <v>234</v>
      </c>
      <c r="B174" s="45">
        <v>233</v>
      </c>
      <c r="O174" s="102" t="s">
        <v>144</v>
      </c>
      <c r="P174" s="102">
        <v>398</v>
      </c>
      <c r="AC174" s="102" t="s">
        <v>744</v>
      </c>
      <c r="AD174" s="102">
        <v>238</v>
      </c>
      <c r="AQ174" s="102" t="s">
        <v>728</v>
      </c>
      <c r="AR174" s="102">
        <v>86.5</v>
      </c>
      <c r="BE174" s="102" t="s">
        <v>786</v>
      </c>
      <c r="BF174" s="102">
        <v>85</v>
      </c>
      <c r="BS174" s="102" t="s">
        <v>756</v>
      </c>
      <c r="BT174" s="102">
        <v>239</v>
      </c>
      <c r="CG174" s="102" t="s">
        <v>599</v>
      </c>
      <c r="CH174" s="102">
        <v>174</v>
      </c>
      <c r="CU174" s="102" t="s">
        <v>781</v>
      </c>
      <c r="CV174" s="102">
        <v>210</v>
      </c>
      <c r="DI174" s="102" t="s">
        <v>850</v>
      </c>
      <c r="DJ174" s="102">
        <v>66</v>
      </c>
      <c r="DW174" s="102" t="s">
        <v>939</v>
      </c>
      <c r="DX174" s="102">
        <v>295</v>
      </c>
      <c r="EK174" s="102" t="s">
        <v>781</v>
      </c>
      <c r="EL174" s="102">
        <v>266</v>
      </c>
      <c r="EY174" s="102" t="s">
        <v>990</v>
      </c>
      <c r="EZ174" s="102">
        <v>110</v>
      </c>
      <c r="FM174" s="102" t="s">
        <v>815</v>
      </c>
      <c r="FN174" s="102">
        <v>245</v>
      </c>
      <c r="GA174" s="102" t="s">
        <v>740</v>
      </c>
      <c r="GB174" s="102">
        <v>481</v>
      </c>
      <c r="GO174" s="102" t="s">
        <v>189</v>
      </c>
      <c r="GP174" s="102">
        <v>1035</v>
      </c>
      <c r="HC174" s="102" t="s">
        <v>981</v>
      </c>
      <c r="HD174" s="102">
        <v>191</v>
      </c>
      <c r="HQ174" s="102" t="s">
        <v>753</v>
      </c>
      <c r="HR174" s="102">
        <v>365</v>
      </c>
      <c r="IE174" s="102" t="s">
        <v>813</v>
      </c>
      <c r="IF174" s="102">
        <v>270</v>
      </c>
      <c r="IS174" s="102" t="s">
        <v>770</v>
      </c>
      <c r="IT174" s="102">
        <v>1.1000000000000001</v>
      </c>
    </row>
    <row r="175" spans="1:254" ht="15" x14ac:dyDescent="0.25">
      <c r="A175" s="102" t="s">
        <v>708</v>
      </c>
      <c r="B175" s="45">
        <v>230</v>
      </c>
      <c r="O175" s="102" t="s">
        <v>234</v>
      </c>
      <c r="P175" s="102">
        <v>397</v>
      </c>
      <c r="AC175" s="102" t="s">
        <v>763</v>
      </c>
      <c r="AD175" s="102">
        <v>238</v>
      </c>
      <c r="AQ175" s="102" t="s">
        <v>728</v>
      </c>
      <c r="AR175" s="102">
        <v>86.5</v>
      </c>
      <c r="BE175" s="102" t="s">
        <v>599</v>
      </c>
      <c r="BF175" s="102">
        <v>84</v>
      </c>
      <c r="BS175" s="102" t="s">
        <v>756</v>
      </c>
      <c r="BT175" s="102">
        <v>239</v>
      </c>
      <c r="CG175" s="102" t="s">
        <v>990</v>
      </c>
      <c r="CH175" s="102">
        <v>173</v>
      </c>
      <c r="CU175" s="102" t="s">
        <v>850</v>
      </c>
      <c r="CV175" s="102">
        <v>207</v>
      </c>
      <c r="DI175" s="102" t="s">
        <v>900</v>
      </c>
      <c r="DJ175" s="102">
        <v>64</v>
      </c>
      <c r="DW175" s="102" t="s">
        <v>936</v>
      </c>
      <c r="DX175" s="102">
        <v>293</v>
      </c>
      <c r="EK175" s="102" t="s">
        <v>990</v>
      </c>
      <c r="EL175" s="102">
        <v>259</v>
      </c>
      <c r="EY175" s="102" t="s">
        <v>608</v>
      </c>
      <c r="EZ175" s="102">
        <v>109</v>
      </c>
      <c r="FM175" s="102" t="s">
        <v>189</v>
      </c>
      <c r="FN175" s="102">
        <v>244</v>
      </c>
      <c r="GA175" s="102" t="s">
        <v>823</v>
      </c>
      <c r="GB175" s="102">
        <v>480</v>
      </c>
      <c r="GO175" s="102" t="s">
        <v>850</v>
      </c>
      <c r="GP175" s="102">
        <v>1027</v>
      </c>
      <c r="HC175" s="102" t="s">
        <v>979</v>
      </c>
      <c r="HD175" s="102">
        <v>191</v>
      </c>
      <c r="HQ175" s="102" t="s">
        <v>782</v>
      </c>
      <c r="HR175" s="102">
        <v>360</v>
      </c>
      <c r="IE175" s="102" t="s">
        <v>850</v>
      </c>
      <c r="IF175" s="102">
        <v>263</v>
      </c>
      <c r="IS175" s="102" t="s">
        <v>949</v>
      </c>
      <c r="IT175" s="102">
        <v>1.1000000000000001</v>
      </c>
    </row>
    <row r="176" spans="1:254" ht="15" x14ac:dyDescent="0.25">
      <c r="A176" s="102" t="s">
        <v>600</v>
      </c>
      <c r="B176" s="45">
        <v>225</v>
      </c>
      <c r="O176" s="102" t="s">
        <v>600</v>
      </c>
      <c r="P176" s="102">
        <v>387</v>
      </c>
      <c r="AC176" s="102" t="s">
        <v>738</v>
      </c>
      <c r="AD176" s="102">
        <v>235</v>
      </c>
      <c r="AQ176" s="102" t="s">
        <v>612</v>
      </c>
      <c r="AR176" s="102">
        <v>86</v>
      </c>
      <c r="BE176" s="102" t="s">
        <v>997</v>
      </c>
      <c r="BF176" s="102">
        <v>83</v>
      </c>
      <c r="BS176" s="102" t="s">
        <v>995</v>
      </c>
      <c r="BT176" s="102">
        <v>237</v>
      </c>
      <c r="CG176" s="102" t="s">
        <v>751</v>
      </c>
      <c r="CH176" s="102">
        <v>170</v>
      </c>
      <c r="CU176" s="102" t="s">
        <v>831</v>
      </c>
      <c r="CV176" s="102">
        <v>203</v>
      </c>
      <c r="DI176" s="102" t="s">
        <v>701</v>
      </c>
      <c r="DJ176" s="102">
        <v>64</v>
      </c>
      <c r="DW176" s="102" t="s">
        <v>813</v>
      </c>
      <c r="DX176" s="102">
        <v>292</v>
      </c>
      <c r="EK176" s="102" t="s">
        <v>610</v>
      </c>
      <c r="EL176" s="102">
        <v>258</v>
      </c>
      <c r="EY176" s="102" t="s">
        <v>815</v>
      </c>
      <c r="EZ176" s="102">
        <v>107</v>
      </c>
      <c r="FM176" s="102" t="s">
        <v>751</v>
      </c>
      <c r="FN176" s="102">
        <v>244</v>
      </c>
      <c r="GA176" s="102" t="s">
        <v>756</v>
      </c>
      <c r="GB176" s="102">
        <v>470</v>
      </c>
      <c r="GO176" s="102" t="s">
        <v>753</v>
      </c>
      <c r="GP176" s="102">
        <v>970</v>
      </c>
      <c r="HC176" s="102" t="s">
        <v>600</v>
      </c>
      <c r="HD176" s="102">
        <v>186</v>
      </c>
      <c r="HQ176" s="102" t="s">
        <v>946</v>
      </c>
      <c r="HR176" s="102">
        <v>354</v>
      </c>
      <c r="IE176" s="102" t="s">
        <v>939</v>
      </c>
      <c r="IF176" s="102">
        <v>262</v>
      </c>
      <c r="IS176" s="102" t="s">
        <v>677</v>
      </c>
      <c r="IT176" s="102">
        <v>1</v>
      </c>
    </row>
    <row r="177" spans="1:254" ht="15" x14ac:dyDescent="0.25">
      <c r="A177" s="102" t="s">
        <v>990</v>
      </c>
      <c r="B177" s="45">
        <v>225</v>
      </c>
      <c r="O177" s="102" t="s">
        <v>990</v>
      </c>
      <c r="P177" s="102">
        <v>386</v>
      </c>
      <c r="AC177" s="102" t="s">
        <v>596</v>
      </c>
      <c r="AD177" s="102">
        <v>234</v>
      </c>
      <c r="AQ177" s="102" t="s">
        <v>722</v>
      </c>
      <c r="AR177" s="102">
        <v>86</v>
      </c>
      <c r="BE177" s="102" t="s">
        <v>608</v>
      </c>
      <c r="BF177" s="102">
        <v>82</v>
      </c>
      <c r="BS177" s="102" t="s">
        <v>612</v>
      </c>
      <c r="BT177" s="102">
        <v>235</v>
      </c>
      <c r="CG177" s="102" t="s">
        <v>741</v>
      </c>
      <c r="CH177" s="102">
        <v>161</v>
      </c>
      <c r="CU177" s="102" t="s">
        <v>234</v>
      </c>
      <c r="CV177" s="102">
        <v>201</v>
      </c>
      <c r="DI177" s="102" t="s">
        <v>749</v>
      </c>
      <c r="DJ177" s="102">
        <v>64</v>
      </c>
      <c r="DW177" s="102" t="s">
        <v>815</v>
      </c>
      <c r="DX177" s="102">
        <v>281</v>
      </c>
      <c r="EK177" s="102" t="s">
        <v>757</v>
      </c>
      <c r="EL177" s="102">
        <v>258</v>
      </c>
      <c r="EY177" s="102" t="s">
        <v>663</v>
      </c>
      <c r="EZ177" s="102">
        <v>107</v>
      </c>
      <c r="FM177" s="102" t="s">
        <v>781</v>
      </c>
      <c r="FN177" s="102">
        <v>243</v>
      </c>
      <c r="GA177" s="102" t="s">
        <v>756</v>
      </c>
      <c r="GB177" s="102">
        <v>470</v>
      </c>
      <c r="GO177" s="102" t="s">
        <v>939</v>
      </c>
      <c r="GP177" s="102">
        <v>950</v>
      </c>
      <c r="HC177" s="102" t="s">
        <v>995</v>
      </c>
      <c r="HD177" s="102">
        <v>183</v>
      </c>
      <c r="HQ177" s="102" t="s">
        <v>987</v>
      </c>
      <c r="HR177" s="102">
        <v>353</v>
      </c>
      <c r="IE177" s="102" t="s">
        <v>815</v>
      </c>
      <c r="IF177" s="102">
        <v>260</v>
      </c>
      <c r="IS177" s="102" t="s">
        <v>896</v>
      </c>
      <c r="IT177" s="102">
        <v>1</v>
      </c>
    </row>
    <row r="178" spans="1:254" ht="15" x14ac:dyDescent="0.25">
      <c r="A178" s="102" t="s">
        <v>781</v>
      </c>
      <c r="B178" s="45">
        <v>221</v>
      </c>
      <c r="O178" s="102" t="s">
        <v>847</v>
      </c>
      <c r="P178" s="102">
        <v>377</v>
      </c>
      <c r="AC178" s="102" t="s">
        <v>598</v>
      </c>
      <c r="AD178" s="102">
        <v>234</v>
      </c>
      <c r="AQ178" s="102" t="s">
        <v>990</v>
      </c>
      <c r="AR178" s="102">
        <v>86</v>
      </c>
      <c r="BE178" s="102" t="s">
        <v>750</v>
      </c>
      <c r="BF178" s="102">
        <v>80</v>
      </c>
      <c r="BS178" s="102" t="s">
        <v>722</v>
      </c>
      <c r="BT178" s="102">
        <v>235</v>
      </c>
      <c r="CG178" s="102" t="s">
        <v>741</v>
      </c>
      <c r="CH178" s="102">
        <v>161</v>
      </c>
      <c r="CU178" s="102" t="s">
        <v>846</v>
      </c>
      <c r="CV178" s="102">
        <v>201</v>
      </c>
      <c r="DI178" s="102" t="s">
        <v>752</v>
      </c>
      <c r="DJ178" s="102">
        <v>64</v>
      </c>
      <c r="DW178" s="102" t="s">
        <v>781</v>
      </c>
      <c r="DX178" s="102">
        <v>281</v>
      </c>
      <c r="EK178" s="102" t="s">
        <v>846</v>
      </c>
      <c r="EL178" s="102">
        <v>255</v>
      </c>
      <c r="EY178" s="102" t="s">
        <v>813</v>
      </c>
      <c r="EZ178" s="102">
        <v>101</v>
      </c>
      <c r="FM178" s="102" t="s">
        <v>758</v>
      </c>
      <c r="FN178" s="102">
        <v>243</v>
      </c>
      <c r="GA178" s="102" t="s">
        <v>189</v>
      </c>
      <c r="GB178" s="102">
        <v>468</v>
      </c>
      <c r="GO178" s="102" t="s">
        <v>612</v>
      </c>
      <c r="GP178" s="102">
        <v>932</v>
      </c>
      <c r="HC178" s="102" t="s">
        <v>763</v>
      </c>
      <c r="HD178" s="102">
        <v>180</v>
      </c>
      <c r="HQ178" s="102" t="s">
        <v>608</v>
      </c>
      <c r="HR178" s="102">
        <v>342</v>
      </c>
      <c r="IE178" s="102" t="s">
        <v>599</v>
      </c>
      <c r="IF178" s="102">
        <v>259</v>
      </c>
      <c r="IS178" s="102" t="s">
        <v>974</v>
      </c>
      <c r="IT178" s="102">
        <v>1</v>
      </c>
    </row>
    <row r="179" spans="1:254" ht="15" x14ac:dyDescent="0.25">
      <c r="A179" s="102" t="s">
        <v>728</v>
      </c>
      <c r="B179" s="45">
        <v>216.4</v>
      </c>
      <c r="O179" s="102" t="s">
        <v>728</v>
      </c>
      <c r="P179" s="102">
        <v>375</v>
      </c>
      <c r="AC179" s="102" t="s">
        <v>596</v>
      </c>
      <c r="AD179" s="102">
        <v>234</v>
      </c>
      <c r="AQ179" s="102" t="s">
        <v>738</v>
      </c>
      <c r="AR179" s="102">
        <v>84</v>
      </c>
      <c r="BE179" s="102" t="s">
        <v>618</v>
      </c>
      <c r="BF179" s="102">
        <v>77.5</v>
      </c>
      <c r="BS179" s="102" t="s">
        <v>600</v>
      </c>
      <c r="BT179" s="102">
        <v>235</v>
      </c>
      <c r="CG179" s="102" t="s">
        <v>600</v>
      </c>
      <c r="CH179" s="102">
        <v>159</v>
      </c>
      <c r="CU179" s="102" t="s">
        <v>846</v>
      </c>
      <c r="CV179" s="102">
        <v>201</v>
      </c>
      <c r="DI179" s="102" t="s">
        <v>749</v>
      </c>
      <c r="DJ179" s="102">
        <v>64</v>
      </c>
      <c r="DW179" s="102" t="s">
        <v>945</v>
      </c>
      <c r="DX179" s="102">
        <v>278</v>
      </c>
      <c r="EK179" s="102" t="s">
        <v>846</v>
      </c>
      <c r="EL179" s="102">
        <v>255</v>
      </c>
      <c r="EY179" s="102" t="s">
        <v>728</v>
      </c>
      <c r="EZ179" s="102">
        <v>100.9</v>
      </c>
      <c r="FM179" s="102" t="s">
        <v>696</v>
      </c>
      <c r="FN179" s="102">
        <v>241</v>
      </c>
      <c r="GA179" s="102" t="s">
        <v>959</v>
      </c>
      <c r="GB179" s="102">
        <v>464</v>
      </c>
      <c r="GO179" s="102" t="s">
        <v>722</v>
      </c>
      <c r="GP179" s="102">
        <v>932</v>
      </c>
      <c r="HC179" s="102" t="s">
        <v>997</v>
      </c>
      <c r="HD179" s="102">
        <v>176</v>
      </c>
      <c r="HQ179" s="102" t="s">
        <v>160</v>
      </c>
      <c r="HR179" s="102">
        <v>340</v>
      </c>
      <c r="IE179" s="102" t="s">
        <v>626</v>
      </c>
      <c r="IF179" s="102">
        <v>259</v>
      </c>
      <c r="IS179" s="102" t="s">
        <v>926</v>
      </c>
      <c r="IT179" s="102">
        <v>1</v>
      </c>
    </row>
    <row r="180" spans="1:254" ht="15" x14ac:dyDescent="0.25">
      <c r="A180" s="102" t="s">
        <v>728</v>
      </c>
      <c r="B180" s="45">
        <v>216.4</v>
      </c>
      <c r="O180" s="102" t="s">
        <v>728</v>
      </c>
      <c r="P180" s="102">
        <v>375</v>
      </c>
      <c r="AC180" s="102" t="s">
        <v>697</v>
      </c>
      <c r="AD180" s="102">
        <v>234</v>
      </c>
      <c r="AQ180" s="102" t="s">
        <v>590</v>
      </c>
      <c r="AR180" s="102">
        <v>84</v>
      </c>
      <c r="BE180" s="102" t="s">
        <v>189</v>
      </c>
      <c r="BF180" s="102">
        <v>76</v>
      </c>
      <c r="BS180" s="102" t="s">
        <v>850</v>
      </c>
      <c r="BT180" s="102">
        <v>233</v>
      </c>
      <c r="CG180" s="102" t="s">
        <v>612</v>
      </c>
      <c r="CH180" s="102">
        <v>157</v>
      </c>
      <c r="CU180" s="102" t="s">
        <v>604</v>
      </c>
      <c r="CV180" s="102">
        <v>199.2</v>
      </c>
      <c r="DI180" s="102" t="s">
        <v>234</v>
      </c>
      <c r="DJ180" s="102">
        <v>60</v>
      </c>
      <c r="DW180" s="102" t="s">
        <v>599</v>
      </c>
      <c r="DX180" s="102">
        <v>269</v>
      </c>
      <c r="EK180" s="102" t="s">
        <v>751</v>
      </c>
      <c r="EL180" s="102">
        <v>254</v>
      </c>
      <c r="EY180" s="102" t="s">
        <v>728</v>
      </c>
      <c r="EZ180" s="102">
        <v>100.9</v>
      </c>
      <c r="FM180" s="102" t="s">
        <v>783</v>
      </c>
      <c r="FN180" s="102">
        <v>234</v>
      </c>
      <c r="GA180" s="102" t="s">
        <v>936</v>
      </c>
      <c r="GB180" s="102">
        <v>463</v>
      </c>
      <c r="GO180" s="102" t="s">
        <v>902</v>
      </c>
      <c r="GP180" s="102">
        <v>928.8</v>
      </c>
      <c r="HC180" s="102" t="s">
        <v>982</v>
      </c>
      <c r="HD180" s="102">
        <v>175</v>
      </c>
      <c r="HQ180" s="102" t="s">
        <v>830</v>
      </c>
      <c r="HR180" s="102">
        <v>335</v>
      </c>
      <c r="IE180" s="102" t="s">
        <v>995</v>
      </c>
      <c r="IF180" s="102">
        <v>257</v>
      </c>
      <c r="IS180" s="102" t="s">
        <v>925</v>
      </c>
      <c r="IT180" s="102">
        <v>0.9</v>
      </c>
    </row>
    <row r="181" spans="1:254" ht="15" x14ac:dyDescent="0.25">
      <c r="A181" s="102" t="s">
        <v>189</v>
      </c>
      <c r="B181" s="45">
        <v>214</v>
      </c>
      <c r="O181" s="102" t="s">
        <v>701</v>
      </c>
      <c r="P181" s="102">
        <v>368</v>
      </c>
      <c r="AC181" s="102" t="s">
        <v>698</v>
      </c>
      <c r="AD181" s="102">
        <v>234</v>
      </c>
      <c r="AQ181" s="102" t="s">
        <v>944</v>
      </c>
      <c r="AR181" s="102">
        <v>82</v>
      </c>
      <c r="BE181" s="102" t="s">
        <v>831</v>
      </c>
      <c r="BF181" s="102">
        <v>75</v>
      </c>
      <c r="BS181" s="102" t="s">
        <v>831</v>
      </c>
      <c r="BT181" s="102">
        <v>226</v>
      </c>
      <c r="CG181" s="102" t="s">
        <v>722</v>
      </c>
      <c r="CH181" s="102">
        <v>157</v>
      </c>
      <c r="CU181" s="102" t="s">
        <v>815</v>
      </c>
      <c r="CV181" s="102">
        <v>199</v>
      </c>
      <c r="DI181" s="102" t="s">
        <v>599</v>
      </c>
      <c r="DJ181" s="102">
        <v>60</v>
      </c>
      <c r="DW181" s="102" t="s">
        <v>990</v>
      </c>
      <c r="DX181" s="102">
        <v>259</v>
      </c>
      <c r="EK181" s="102" t="s">
        <v>734</v>
      </c>
      <c r="EL181" s="102">
        <v>252</v>
      </c>
      <c r="EY181" s="102" t="s">
        <v>144</v>
      </c>
      <c r="EZ181" s="102">
        <v>100</v>
      </c>
      <c r="FM181" s="102" t="s">
        <v>979</v>
      </c>
      <c r="FN181" s="102">
        <v>232.8</v>
      </c>
      <c r="GA181" s="102" t="s">
        <v>826</v>
      </c>
      <c r="GB181" s="102">
        <v>460</v>
      </c>
      <c r="GO181" s="102" t="s">
        <v>945</v>
      </c>
      <c r="GP181" s="102">
        <v>883</v>
      </c>
      <c r="HC181" s="102" t="s">
        <v>610</v>
      </c>
      <c r="HD181" s="102">
        <v>175</v>
      </c>
      <c r="HQ181" s="102" t="s">
        <v>903</v>
      </c>
      <c r="HR181" s="102">
        <v>333.9</v>
      </c>
      <c r="IE181" s="102" t="s">
        <v>189</v>
      </c>
      <c r="IF181" s="102">
        <v>254</v>
      </c>
      <c r="IS181" s="102" t="s">
        <v>667</v>
      </c>
      <c r="IT181" s="102">
        <v>0.9</v>
      </c>
    </row>
    <row r="182" spans="1:254" ht="15" x14ac:dyDescent="0.25">
      <c r="A182" s="102" t="s">
        <v>738</v>
      </c>
      <c r="B182" s="45">
        <v>211</v>
      </c>
      <c r="O182" s="102" t="s">
        <v>738</v>
      </c>
      <c r="P182" s="102">
        <v>362</v>
      </c>
      <c r="AC182" s="102" t="s">
        <v>699</v>
      </c>
      <c r="AD182" s="102">
        <v>234</v>
      </c>
      <c r="AQ182" s="102" t="s">
        <v>741</v>
      </c>
      <c r="AR182" s="102">
        <v>81</v>
      </c>
      <c r="BE182" s="102" t="s">
        <v>939</v>
      </c>
      <c r="BF182" s="102">
        <v>72</v>
      </c>
      <c r="BS182" s="102" t="s">
        <v>781</v>
      </c>
      <c r="BT182" s="102">
        <v>226</v>
      </c>
      <c r="CG182" s="102" t="s">
        <v>731</v>
      </c>
      <c r="CH182" s="102">
        <v>156</v>
      </c>
      <c r="CU182" s="102" t="s">
        <v>599</v>
      </c>
      <c r="CV182" s="102">
        <v>195</v>
      </c>
      <c r="DI182" s="102" t="s">
        <v>939</v>
      </c>
      <c r="DJ182" s="102">
        <v>59</v>
      </c>
      <c r="DW182" s="102" t="s">
        <v>738</v>
      </c>
      <c r="DX182" s="102">
        <v>252</v>
      </c>
      <c r="EK182" s="102" t="s">
        <v>739</v>
      </c>
      <c r="EL182" s="102">
        <v>248</v>
      </c>
      <c r="EY182" s="102" t="s">
        <v>831</v>
      </c>
      <c r="EZ182" s="102">
        <v>99</v>
      </c>
      <c r="FM182" s="102" t="s">
        <v>701</v>
      </c>
      <c r="FN182" s="102">
        <v>232</v>
      </c>
      <c r="GA182" s="102" t="s">
        <v>815</v>
      </c>
      <c r="GB182" s="102">
        <v>459</v>
      </c>
      <c r="GO182" s="102" t="s">
        <v>815</v>
      </c>
      <c r="GP182" s="102">
        <v>865</v>
      </c>
      <c r="HC182" s="102" t="s">
        <v>757</v>
      </c>
      <c r="HD182" s="102">
        <v>175</v>
      </c>
      <c r="HQ182" s="102" t="s">
        <v>741</v>
      </c>
      <c r="HR182" s="102">
        <v>329</v>
      </c>
      <c r="IE182" s="102" t="s">
        <v>600</v>
      </c>
      <c r="IF182" s="102">
        <v>251</v>
      </c>
      <c r="IS182" s="102" t="s">
        <v>709</v>
      </c>
      <c r="IT182" s="102">
        <v>0.8</v>
      </c>
    </row>
    <row r="183" spans="1:254" ht="15" x14ac:dyDescent="0.25">
      <c r="A183" s="102" t="s">
        <v>756</v>
      </c>
      <c r="B183" s="45">
        <v>204</v>
      </c>
      <c r="O183" s="102" t="s">
        <v>606</v>
      </c>
      <c r="P183" s="102">
        <v>348</v>
      </c>
      <c r="AC183" s="102" t="s">
        <v>598</v>
      </c>
      <c r="AD183" s="102">
        <v>234</v>
      </c>
      <c r="AQ183" s="102" t="s">
        <v>741</v>
      </c>
      <c r="AR183" s="102">
        <v>81</v>
      </c>
      <c r="BE183" s="102" t="s">
        <v>701</v>
      </c>
      <c r="BF183" s="102">
        <v>68</v>
      </c>
      <c r="BS183" s="102" t="s">
        <v>991</v>
      </c>
      <c r="BT183" s="102">
        <v>212</v>
      </c>
      <c r="CG183" s="102" t="s">
        <v>987</v>
      </c>
      <c r="CH183" s="102">
        <v>155</v>
      </c>
      <c r="CU183" s="102" t="s">
        <v>920</v>
      </c>
      <c r="CV183" s="102">
        <v>189</v>
      </c>
      <c r="DI183" s="102" t="s">
        <v>990</v>
      </c>
      <c r="DJ183" s="102">
        <v>58</v>
      </c>
      <c r="DW183" s="102" t="s">
        <v>144</v>
      </c>
      <c r="DX183" s="102">
        <v>249</v>
      </c>
      <c r="EK183" s="102" t="s">
        <v>599</v>
      </c>
      <c r="EL183" s="102">
        <v>247</v>
      </c>
      <c r="EY183" s="102" t="s">
        <v>847</v>
      </c>
      <c r="EZ183" s="102">
        <v>97</v>
      </c>
      <c r="FM183" s="102" t="s">
        <v>846</v>
      </c>
      <c r="FN183" s="102">
        <v>229</v>
      </c>
      <c r="GA183" s="102" t="s">
        <v>755</v>
      </c>
      <c r="GB183" s="102">
        <v>455</v>
      </c>
      <c r="GO183" s="102" t="s">
        <v>936</v>
      </c>
      <c r="GP183" s="102">
        <v>810</v>
      </c>
      <c r="HC183" s="102" t="s">
        <v>793</v>
      </c>
      <c r="HD183" s="102">
        <v>169</v>
      </c>
      <c r="HQ183" s="102" t="s">
        <v>741</v>
      </c>
      <c r="HR183" s="102">
        <v>329</v>
      </c>
      <c r="IE183" s="102" t="s">
        <v>625</v>
      </c>
      <c r="IF183" s="102">
        <v>250</v>
      </c>
      <c r="IS183" s="102" t="s">
        <v>601</v>
      </c>
      <c r="IT183" s="102">
        <v>0.8</v>
      </c>
    </row>
    <row r="184" spans="1:254" ht="15" x14ac:dyDescent="0.25">
      <c r="A184" s="102" t="s">
        <v>756</v>
      </c>
      <c r="B184" s="45">
        <v>204</v>
      </c>
      <c r="O184" s="102" t="s">
        <v>995</v>
      </c>
      <c r="P184" s="102">
        <v>345</v>
      </c>
      <c r="AC184" s="102" t="s">
        <v>700</v>
      </c>
      <c r="AD184" s="102">
        <v>234</v>
      </c>
      <c r="AQ184" s="102" t="s">
        <v>987</v>
      </c>
      <c r="AR184" s="102">
        <v>79</v>
      </c>
      <c r="BE184" s="102" t="s">
        <v>813</v>
      </c>
      <c r="BF184" s="102">
        <v>67</v>
      </c>
      <c r="BS184" s="102" t="s">
        <v>751</v>
      </c>
      <c r="BT184" s="102">
        <v>212</v>
      </c>
      <c r="CG184" s="102" t="s">
        <v>744</v>
      </c>
      <c r="CH184" s="102">
        <v>155</v>
      </c>
      <c r="CU184" s="102" t="s">
        <v>160</v>
      </c>
      <c r="CV184" s="102">
        <v>187</v>
      </c>
      <c r="DI184" s="102" t="s">
        <v>600</v>
      </c>
      <c r="DJ184" s="102">
        <v>56</v>
      </c>
      <c r="DW184" s="102" t="s">
        <v>600</v>
      </c>
      <c r="DX184" s="102">
        <v>247</v>
      </c>
      <c r="EK184" s="102" t="s">
        <v>983</v>
      </c>
      <c r="EL184" s="102">
        <v>239</v>
      </c>
      <c r="EY184" s="102" t="s">
        <v>756</v>
      </c>
      <c r="EZ184" s="102">
        <v>97</v>
      </c>
      <c r="FM184" s="102" t="s">
        <v>846</v>
      </c>
      <c r="FN184" s="102">
        <v>229</v>
      </c>
      <c r="GA184" s="102" t="s">
        <v>793</v>
      </c>
      <c r="GB184" s="102">
        <v>454</v>
      </c>
      <c r="GO184" s="102" t="s">
        <v>738</v>
      </c>
      <c r="GP184" s="102">
        <v>790</v>
      </c>
      <c r="HC184" s="102" t="s">
        <v>750</v>
      </c>
      <c r="HD184" s="102">
        <v>164</v>
      </c>
      <c r="HQ184" s="102" t="s">
        <v>731</v>
      </c>
      <c r="HR184" s="102">
        <v>320</v>
      </c>
      <c r="IE184" s="102" t="s">
        <v>625</v>
      </c>
      <c r="IF184" s="102">
        <v>250</v>
      </c>
      <c r="IS184" s="102" t="s">
        <v>929</v>
      </c>
      <c r="IT184" s="102">
        <v>0.8</v>
      </c>
    </row>
    <row r="185" spans="1:254" ht="15" x14ac:dyDescent="0.25">
      <c r="A185" s="102" t="s">
        <v>847</v>
      </c>
      <c r="B185" s="45">
        <v>204</v>
      </c>
      <c r="O185" s="102" t="s">
        <v>189</v>
      </c>
      <c r="P185" s="102">
        <v>332</v>
      </c>
      <c r="AC185" s="102" t="s">
        <v>996</v>
      </c>
      <c r="AD185" s="102">
        <v>234</v>
      </c>
      <c r="AQ185" s="102" t="s">
        <v>781</v>
      </c>
      <c r="AR185" s="102">
        <v>78</v>
      </c>
      <c r="BE185" s="102" t="s">
        <v>590</v>
      </c>
      <c r="BF185" s="102">
        <v>67</v>
      </c>
      <c r="BS185" s="102" t="s">
        <v>997</v>
      </c>
      <c r="BT185" s="102">
        <v>196</v>
      </c>
      <c r="CG185" s="102" t="s">
        <v>787</v>
      </c>
      <c r="CH185" s="102">
        <v>155</v>
      </c>
      <c r="CU185" s="102" t="s">
        <v>756</v>
      </c>
      <c r="CV185" s="102">
        <v>182</v>
      </c>
      <c r="DI185" s="102" t="s">
        <v>604</v>
      </c>
      <c r="DJ185" s="102">
        <v>55.2</v>
      </c>
      <c r="DW185" s="102" t="s">
        <v>234</v>
      </c>
      <c r="DX185" s="102">
        <v>245</v>
      </c>
      <c r="EK185" s="102" t="s">
        <v>792</v>
      </c>
      <c r="EL185" s="102">
        <v>237</v>
      </c>
      <c r="EY185" s="102" t="s">
        <v>756</v>
      </c>
      <c r="EZ185" s="102">
        <v>97</v>
      </c>
      <c r="FM185" s="102" t="s">
        <v>599</v>
      </c>
      <c r="FN185" s="102">
        <v>218</v>
      </c>
      <c r="GA185" s="102" t="s">
        <v>750</v>
      </c>
      <c r="GB185" s="102">
        <v>436</v>
      </c>
      <c r="GO185" s="102" t="s">
        <v>901</v>
      </c>
      <c r="GP185" s="102">
        <v>774</v>
      </c>
      <c r="HC185" s="102" t="s">
        <v>991</v>
      </c>
      <c r="HD185" s="102">
        <v>163</v>
      </c>
      <c r="HQ185" s="102" t="s">
        <v>944</v>
      </c>
      <c r="HR185" s="102">
        <v>319</v>
      </c>
      <c r="IE185" s="102" t="s">
        <v>936</v>
      </c>
      <c r="IF185" s="102">
        <v>244</v>
      </c>
      <c r="IS185" s="102" t="s">
        <v>897</v>
      </c>
      <c r="IT185" s="102">
        <v>0.8</v>
      </c>
    </row>
    <row r="186" spans="1:254" ht="15" x14ac:dyDescent="0.25">
      <c r="A186" s="102" t="s">
        <v>741</v>
      </c>
      <c r="B186" s="45">
        <v>200</v>
      </c>
      <c r="O186" s="102" t="s">
        <v>612</v>
      </c>
      <c r="P186" s="102">
        <v>328</v>
      </c>
      <c r="AC186" s="102" t="s">
        <v>999</v>
      </c>
      <c r="AD186" s="102">
        <v>234</v>
      </c>
      <c r="AQ186" s="102" t="s">
        <v>731</v>
      </c>
      <c r="AR186" s="102">
        <v>78</v>
      </c>
      <c r="BE186" s="102" t="s">
        <v>604</v>
      </c>
      <c r="BF186" s="102">
        <v>66</v>
      </c>
      <c r="BS186" s="102" t="s">
        <v>815</v>
      </c>
      <c r="BT186" s="102">
        <v>194</v>
      </c>
      <c r="CG186" s="102" t="s">
        <v>730</v>
      </c>
      <c r="CH186" s="102">
        <v>152</v>
      </c>
      <c r="CU186" s="102" t="s">
        <v>756</v>
      </c>
      <c r="CV186" s="102">
        <v>182</v>
      </c>
      <c r="DI186" s="102" t="s">
        <v>781</v>
      </c>
      <c r="DJ186" s="102">
        <v>55</v>
      </c>
      <c r="DW186" s="102" t="s">
        <v>590</v>
      </c>
      <c r="DX186" s="102">
        <v>237</v>
      </c>
      <c r="EK186" s="102" t="s">
        <v>783</v>
      </c>
      <c r="EL186" s="102">
        <v>234</v>
      </c>
      <c r="EY186" s="102" t="s">
        <v>701</v>
      </c>
      <c r="EZ186" s="102">
        <v>96</v>
      </c>
      <c r="FM186" s="102" t="s">
        <v>740</v>
      </c>
      <c r="FN186" s="102">
        <v>215</v>
      </c>
      <c r="GA186" s="102" t="s">
        <v>734</v>
      </c>
      <c r="GB186" s="102">
        <v>423</v>
      </c>
      <c r="GO186" s="102" t="s">
        <v>751</v>
      </c>
      <c r="GP186" s="102">
        <v>747</v>
      </c>
      <c r="HC186" s="102" t="s">
        <v>983</v>
      </c>
      <c r="HD186" s="102">
        <v>160</v>
      </c>
      <c r="HQ186" s="102" t="s">
        <v>744</v>
      </c>
      <c r="HR186" s="102">
        <v>316</v>
      </c>
      <c r="IE186" s="102" t="s">
        <v>234</v>
      </c>
      <c r="IF186" s="102">
        <v>241</v>
      </c>
      <c r="IS186" s="102" t="s">
        <v>890</v>
      </c>
      <c r="IT186" s="102">
        <v>0.8</v>
      </c>
    </row>
    <row r="187" spans="1:254" ht="15" x14ac:dyDescent="0.25">
      <c r="A187" s="102" t="s">
        <v>741</v>
      </c>
      <c r="B187" s="45">
        <v>200</v>
      </c>
      <c r="O187" s="102" t="s">
        <v>722</v>
      </c>
      <c r="P187" s="102">
        <v>328</v>
      </c>
      <c r="AC187" s="102" t="s">
        <v>730</v>
      </c>
      <c r="AD187" s="102">
        <v>234</v>
      </c>
      <c r="AQ187" s="102" t="s">
        <v>744</v>
      </c>
      <c r="AR187" s="102">
        <v>77</v>
      </c>
      <c r="BE187" s="102" t="s">
        <v>160</v>
      </c>
      <c r="BF187" s="102">
        <v>65</v>
      </c>
      <c r="BS187" s="102" t="s">
        <v>189</v>
      </c>
      <c r="BT187" s="102">
        <v>193</v>
      </c>
      <c r="CG187" s="102" t="s">
        <v>945</v>
      </c>
      <c r="CH187" s="102">
        <v>151</v>
      </c>
      <c r="CU187" s="102" t="s">
        <v>600</v>
      </c>
      <c r="CV187" s="102">
        <v>173</v>
      </c>
      <c r="DI187" s="102" t="s">
        <v>830</v>
      </c>
      <c r="DJ187" s="102">
        <v>55</v>
      </c>
      <c r="DW187" s="102" t="s">
        <v>189</v>
      </c>
      <c r="DX187" s="102">
        <v>235</v>
      </c>
      <c r="EK187" s="102" t="s">
        <v>798</v>
      </c>
      <c r="EL187" s="102">
        <v>233</v>
      </c>
      <c r="EY187" s="102" t="s">
        <v>755</v>
      </c>
      <c r="EZ187" s="102">
        <v>95</v>
      </c>
      <c r="FM187" s="102" t="s">
        <v>793</v>
      </c>
      <c r="FN187" s="102">
        <v>214</v>
      </c>
      <c r="GA187" s="102" t="s">
        <v>611</v>
      </c>
      <c r="GB187" s="102">
        <v>408</v>
      </c>
      <c r="GO187" s="102" t="s">
        <v>590</v>
      </c>
      <c r="GP187" s="102">
        <v>738</v>
      </c>
      <c r="HC187" s="102" t="s">
        <v>739</v>
      </c>
      <c r="HD187" s="102">
        <v>158</v>
      </c>
      <c r="HQ187" s="102" t="s">
        <v>612</v>
      </c>
      <c r="HR187" s="102">
        <v>314</v>
      </c>
      <c r="IE187" s="102" t="s">
        <v>991</v>
      </c>
      <c r="IF187" s="102">
        <v>230</v>
      </c>
      <c r="IS187" s="102" t="s">
        <v>898</v>
      </c>
      <c r="IT187" s="102">
        <v>0.8</v>
      </c>
    </row>
    <row r="188" spans="1:254" ht="15" x14ac:dyDescent="0.25">
      <c r="A188" s="102" t="s">
        <v>612</v>
      </c>
      <c r="B188" s="45">
        <v>199</v>
      </c>
      <c r="O188" s="102" t="s">
        <v>741</v>
      </c>
      <c r="P188" s="102">
        <v>324</v>
      </c>
      <c r="AC188" s="102" t="s">
        <v>987</v>
      </c>
      <c r="AD188" s="102">
        <v>234</v>
      </c>
      <c r="AQ188" s="102" t="s">
        <v>830</v>
      </c>
      <c r="AR188" s="102">
        <v>77</v>
      </c>
      <c r="BE188" s="102" t="s">
        <v>753</v>
      </c>
      <c r="BF188" s="102">
        <v>64</v>
      </c>
      <c r="BS188" s="102" t="s">
        <v>763</v>
      </c>
      <c r="BT188" s="102">
        <v>193</v>
      </c>
      <c r="CG188" s="102" t="s">
        <v>900</v>
      </c>
      <c r="CH188" s="102">
        <v>151</v>
      </c>
      <c r="CU188" s="102" t="s">
        <v>758</v>
      </c>
      <c r="CV188" s="102">
        <v>171</v>
      </c>
      <c r="DI188" s="102" t="s">
        <v>945</v>
      </c>
      <c r="DJ188" s="102">
        <v>54</v>
      </c>
      <c r="DW188" s="102" t="s">
        <v>763</v>
      </c>
      <c r="DX188" s="102">
        <v>234</v>
      </c>
      <c r="EK188" s="102" t="s">
        <v>752</v>
      </c>
      <c r="EL188" s="102">
        <v>231</v>
      </c>
      <c r="EY188" s="102" t="s">
        <v>793</v>
      </c>
      <c r="EZ188" s="102">
        <v>93</v>
      </c>
      <c r="FM188" s="102" t="s">
        <v>807</v>
      </c>
      <c r="FN188" s="102">
        <v>207</v>
      </c>
      <c r="GA188" s="102" t="s">
        <v>590</v>
      </c>
      <c r="GB188" s="102">
        <v>406</v>
      </c>
      <c r="GO188" s="102" t="s">
        <v>610</v>
      </c>
      <c r="GP188" s="102">
        <v>733</v>
      </c>
      <c r="HC188" s="102" t="s">
        <v>792</v>
      </c>
      <c r="HD188" s="102">
        <v>155</v>
      </c>
      <c r="HQ188" s="102" t="s">
        <v>722</v>
      </c>
      <c r="HR188" s="102">
        <v>314</v>
      </c>
      <c r="IE188" s="102" t="s">
        <v>793</v>
      </c>
      <c r="IF188" s="102">
        <v>227</v>
      </c>
      <c r="IS188" s="102" t="s">
        <v>928</v>
      </c>
      <c r="IT188" s="102">
        <v>0.8</v>
      </c>
    </row>
    <row r="189" spans="1:254" ht="15" x14ac:dyDescent="0.25">
      <c r="A189" s="102" t="s">
        <v>722</v>
      </c>
      <c r="B189" s="45">
        <v>199</v>
      </c>
      <c r="O189" s="102" t="s">
        <v>741</v>
      </c>
      <c r="P189" s="102">
        <v>324</v>
      </c>
      <c r="AC189" s="102" t="s">
        <v>920</v>
      </c>
      <c r="AD189" s="102">
        <v>234</v>
      </c>
      <c r="AQ189" s="102" t="s">
        <v>730</v>
      </c>
      <c r="AR189" s="102">
        <v>76</v>
      </c>
      <c r="BE189" s="102" t="s">
        <v>788</v>
      </c>
      <c r="BF189" s="102">
        <v>63</v>
      </c>
      <c r="BS189" s="102" t="s">
        <v>590</v>
      </c>
      <c r="BT189" s="102">
        <v>189</v>
      </c>
      <c r="CG189" s="102" t="s">
        <v>781</v>
      </c>
      <c r="CH189" s="102">
        <v>149</v>
      </c>
      <c r="CU189" s="102" t="s">
        <v>990</v>
      </c>
      <c r="CV189" s="102">
        <v>167</v>
      </c>
      <c r="DI189" s="102" t="s">
        <v>847</v>
      </c>
      <c r="DJ189" s="102">
        <v>54</v>
      </c>
      <c r="DW189" s="102" t="s">
        <v>701</v>
      </c>
      <c r="DX189" s="102">
        <v>232</v>
      </c>
      <c r="EK189" s="102" t="s">
        <v>749</v>
      </c>
      <c r="EL189" s="102">
        <v>231</v>
      </c>
      <c r="EY189" s="102" t="s">
        <v>234</v>
      </c>
      <c r="EZ189" s="102">
        <v>92</v>
      </c>
      <c r="FM189" s="102" t="s">
        <v>611</v>
      </c>
      <c r="FN189" s="102">
        <v>204</v>
      </c>
      <c r="GA189" s="102" t="s">
        <v>754</v>
      </c>
      <c r="GB189" s="102">
        <v>403</v>
      </c>
      <c r="GO189" s="102" t="s">
        <v>757</v>
      </c>
      <c r="GP189" s="102">
        <v>733</v>
      </c>
      <c r="HC189" s="102" t="s">
        <v>831</v>
      </c>
      <c r="HD189" s="102">
        <v>151</v>
      </c>
      <c r="HQ189" s="102" t="s">
        <v>738</v>
      </c>
      <c r="HR189" s="102">
        <v>312</v>
      </c>
      <c r="IE189" s="102" t="s">
        <v>590</v>
      </c>
      <c r="IF189" s="102">
        <v>223</v>
      </c>
      <c r="IS189" s="102" t="s">
        <v>682</v>
      </c>
      <c r="IT189" s="102">
        <v>0.8</v>
      </c>
    </row>
    <row r="190" spans="1:254" ht="15" x14ac:dyDescent="0.25">
      <c r="A190" s="102" t="s">
        <v>758</v>
      </c>
      <c r="B190" s="45">
        <v>195</v>
      </c>
      <c r="O190" s="102" t="s">
        <v>731</v>
      </c>
      <c r="P190" s="102">
        <v>321</v>
      </c>
      <c r="AC190" s="102" t="s">
        <v>661</v>
      </c>
      <c r="AD190" s="102">
        <v>231</v>
      </c>
      <c r="AQ190" s="102" t="s">
        <v>189</v>
      </c>
      <c r="AR190" s="102">
        <v>75</v>
      </c>
      <c r="BE190" s="102" t="s">
        <v>619</v>
      </c>
      <c r="BF190" s="102">
        <v>62</v>
      </c>
      <c r="BS190" s="102" t="s">
        <v>144</v>
      </c>
      <c r="BT190" s="102">
        <v>188</v>
      </c>
      <c r="CG190" s="102" t="s">
        <v>742</v>
      </c>
      <c r="CH190" s="102">
        <v>143</v>
      </c>
      <c r="CU190" s="102" t="s">
        <v>738</v>
      </c>
      <c r="CV190" s="102">
        <v>159</v>
      </c>
      <c r="DI190" s="102" t="s">
        <v>792</v>
      </c>
      <c r="DJ190" s="102">
        <v>52</v>
      </c>
      <c r="DW190" s="102" t="s">
        <v>847</v>
      </c>
      <c r="DX190" s="102">
        <v>226</v>
      </c>
      <c r="EK190" s="102" t="s">
        <v>749</v>
      </c>
      <c r="EL190" s="102">
        <v>231</v>
      </c>
      <c r="EY190" s="102" t="s">
        <v>734</v>
      </c>
      <c r="EZ190" s="102">
        <v>91</v>
      </c>
      <c r="FM190" s="102" t="s">
        <v>604</v>
      </c>
      <c r="FN190" s="102">
        <v>202.8</v>
      </c>
      <c r="GA190" s="102" t="s">
        <v>798</v>
      </c>
      <c r="GB190" s="102">
        <v>384</v>
      </c>
      <c r="GO190" s="102" t="s">
        <v>758</v>
      </c>
      <c r="GP190" s="102">
        <v>730</v>
      </c>
      <c r="HC190" s="102" t="s">
        <v>936</v>
      </c>
      <c r="HD190" s="102">
        <v>151</v>
      </c>
      <c r="HQ190" s="102" t="s">
        <v>730</v>
      </c>
      <c r="HR190" s="102">
        <v>310</v>
      </c>
      <c r="IE190" s="102" t="s">
        <v>997</v>
      </c>
      <c r="IF190" s="102">
        <v>222</v>
      </c>
      <c r="IS190" s="102" t="s">
        <v>682</v>
      </c>
      <c r="IT190" s="102">
        <v>0.8</v>
      </c>
    </row>
    <row r="191" spans="1:254" ht="15" x14ac:dyDescent="0.25">
      <c r="A191" s="102" t="s">
        <v>987</v>
      </c>
      <c r="B191" s="45">
        <v>195</v>
      </c>
      <c r="O191" s="102" t="s">
        <v>744</v>
      </c>
      <c r="P191" s="102">
        <v>317</v>
      </c>
      <c r="AC191" s="102" t="s">
        <v>600</v>
      </c>
      <c r="AD191" s="102">
        <v>228</v>
      </c>
      <c r="AQ191" s="102" t="s">
        <v>847</v>
      </c>
      <c r="AR191" s="102">
        <v>75</v>
      </c>
      <c r="BE191" s="102" t="s">
        <v>981</v>
      </c>
      <c r="BF191" s="102">
        <v>60</v>
      </c>
      <c r="BS191" s="102" t="s">
        <v>738</v>
      </c>
      <c r="BT191" s="102">
        <v>187</v>
      </c>
      <c r="CG191" s="102" t="s">
        <v>604</v>
      </c>
      <c r="CH191" s="102">
        <v>141.6</v>
      </c>
      <c r="CU191" s="102" t="s">
        <v>590</v>
      </c>
      <c r="CV191" s="102">
        <v>154</v>
      </c>
      <c r="DI191" s="102" t="s">
        <v>979</v>
      </c>
      <c r="DJ191" s="102">
        <v>51.3</v>
      </c>
      <c r="DW191" s="102" t="s">
        <v>160</v>
      </c>
      <c r="DX191" s="102">
        <v>221</v>
      </c>
      <c r="EK191" s="102" t="s">
        <v>777</v>
      </c>
      <c r="EL191" s="102">
        <v>225</v>
      </c>
      <c r="EY191" s="102" t="s">
        <v>920</v>
      </c>
      <c r="EZ191" s="102">
        <v>90</v>
      </c>
      <c r="FM191" s="102" t="s">
        <v>990</v>
      </c>
      <c r="FN191" s="102">
        <v>202</v>
      </c>
      <c r="GA191" s="102" t="s">
        <v>763</v>
      </c>
      <c r="GB191" s="102">
        <v>381</v>
      </c>
      <c r="GO191" s="102" t="s">
        <v>793</v>
      </c>
      <c r="GP191" s="102">
        <v>712</v>
      </c>
      <c r="HC191" s="102" t="s">
        <v>734</v>
      </c>
      <c r="HD191" s="102">
        <v>151</v>
      </c>
      <c r="HQ191" s="102" t="s">
        <v>144</v>
      </c>
      <c r="HR191" s="102">
        <v>304</v>
      </c>
      <c r="IE191" s="102" t="s">
        <v>604</v>
      </c>
      <c r="IF191" s="102">
        <v>212.4</v>
      </c>
      <c r="IS191" s="102" t="s">
        <v>761</v>
      </c>
      <c r="IT191" s="102">
        <v>0.8</v>
      </c>
    </row>
    <row r="192" spans="1:254" ht="15" x14ac:dyDescent="0.25">
      <c r="A192" s="102" t="s">
        <v>731</v>
      </c>
      <c r="B192" s="45">
        <v>194</v>
      </c>
      <c r="O192" s="102" t="s">
        <v>781</v>
      </c>
      <c r="P192" s="102">
        <v>314</v>
      </c>
      <c r="AC192" s="102" t="s">
        <v>734</v>
      </c>
      <c r="AD192" s="102">
        <v>221</v>
      </c>
      <c r="AQ192" s="102" t="s">
        <v>710</v>
      </c>
      <c r="AR192" s="102">
        <v>73.7</v>
      </c>
      <c r="BE192" s="102" t="s">
        <v>739</v>
      </c>
      <c r="BF192" s="102">
        <v>60</v>
      </c>
      <c r="BS192" s="102" t="s">
        <v>734</v>
      </c>
      <c r="BT192" s="102">
        <v>181</v>
      </c>
      <c r="CG192" s="102" t="s">
        <v>847</v>
      </c>
      <c r="CH192" s="102">
        <v>140</v>
      </c>
      <c r="CU192" s="102" t="s">
        <v>979</v>
      </c>
      <c r="CV192" s="102">
        <v>153</v>
      </c>
      <c r="DI192" s="102" t="s">
        <v>965</v>
      </c>
      <c r="DJ192" s="102">
        <v>51</v>
      </c>
      <c r="DW192" s="102" t="s">
        <v>741</v>
      </c>
      <c r="DX192" s="102">
        <v>217</v>
      </c>
      <c r="EK192" s="102" t="s">
        <v>377</v>
      </c>
      <c r="EL192" s="102">
        <v>224</v>
      </c>
      <c r="EY192" s="102" t="s">
        <v>995</v>
      </c>
      <c r="EZ192" s="102">
        <v>89</v>
      </c>
      <c r="FM192" s="102" t="s">
        <v>792</v>
      </c>
      <c r="FN192" s="102">
        <v>194</v>
      </c>
      <c r="GA192" s="102" t="s">
        <v>604</v>
      </c>
      <c r="GB192" s="102">
        <v>379.2</v>
      </c>
      <c r="GO192" s="102" t="s">
        <v>741</v>
      </c>
      <c r="GP192" s="102">
        <v>711</v>
      </c>
      <c r="HC192" s="102" t="s">
        <v>807</v>
      </c>
      <c r="HD192" s="102">
        <v>151</v>
      </c>
      <c r="HQ192" s="102" t="s">
        <v>728</v>
      </c>
      <c r="HR192" s="102">
        <v>303</v>
      </c>
      <c r="IE192" s="102" t="s">
        <v>781</v>
      </c>
      <c r="IF192" s="102">
        <v>211</v>
      </c>
      <c r="IS192" s="102" t="s">
        <v>1031</v>
      </c>
      <c r="IT192" s="102">
        <v>0.8</v>
      </c>
    </row>
    <row r="193" spans="1:254" ht="15" x14ac:dyDescent="0.25">
      <c r="A193" s="102" t="s">
        <v>590</v>
      </c>
      <c r="B193" s="45">
        <v>193</v>
      </c>
      <c r="O193" s="102" t="s">
        <v>604</v>
      </c>
      <c r="P193" s="102">
        <v>313.2</v>
      </c>
      <c r="AC193" s="102" t="s">
        <v>826</v>
      </c>
      <c r="AD193" s="102">
        <v>220</v>
      </c>
      <c r="AQ193" s="102" t="s">
        <v>787</v>
      </c>
      <c r="AR193" s="102">
        <v>72</v>
      </c>
      <c r="BE193" s="102" t="s">
        <v>982</v>
      </c>
      <c r="BF193" s="102">
        <v>54</v>
      </c>
      <c r="BS193" s="102" t="s">
        <v>234</v>
      </c>
      <c r="BT193" s="102">
        <v>180</v>
      </c>
      <c r="CG193" s="102" t="s">
        <v>590</v>
      </c>
      <c r="CH193" s="102">
        <v>138</v>
      </c>
      <c r="CU193" s="102" t="s">
        <v>763</v>
      </c>
      <c r="CV193" s="102">
        <v>148</v>
      </c>
      <c r="DI193" s="102" t="s">
        <v>708</v>
      </c>
      <c r="DJ193" s="102">
        <v>50</v>
      </c>
      <c r="DW193" s="102" t="s">
        <v>741</v>
      </c>
      <c r="DX193" s="102">
        <v>217</v>
      </c>
      <c r="EK193" s="102" t="s">
        <v>663</v>
      </c>
      <c r="EL193" s="102">
        <v>223</v>
      </c>
      <c r="EY193" s="102" t="s">
        <v>612</v>
      </c>
      <c r="EZ193" s="102">
        <v>86</v>
      </c>
      <c r="FM193" s="102" t="s">
        <v>600</v>
      </c>
      <c r="FN193" s="102">
        <v>188</v>
      </c>
      <c r="GA193" s="102" t="s">
        <v>377</v>
      </c>
      <c r="GB193" s="102">
        <v>378</v>
      </c>
      <c r="GO193" s="102" t="s">
        <v>741</v>
      </c>
      <c r="GP193" s="102">
        <v>711</v>
      </c>
      <c r="HC193" s="102" t="s">
        <v>144</v>
      </c>
      <c r="HD193" s="102">
        <v>149</v>
      </c>
      <c r="HQ193" s="102" t="s">
        <v>728</v>
      </c>
      <c r="HR193" s="102">
        <v>303</v>
      </c>
      <c r="IE193" s="102" t="s">
        <v>738</v>
      </c>
      <c r="IF193" s="102">
        <v>202</v>
      </c>
      <c r="IS193" s="102" t="s">
        <v>886</v>
      </c>
      <c r="IT193" s="102">
        <v>0.7</v>
      </c>
    </row>
    <row r="194" spans="1:254" ht="15" x14ac:dyDescent="0.25">
      <c r="A194" s="102" t="s">
        <v>744</v>
      </c>
      <c r="B194" s="45">
        <v>191</v>
      </c>
      <c r="O194" s="102" t="s">
        <v>730</v>
      </c>
      <c r="P194" s="102">
        <v>310</v>
      </c>
      <c r="AC194" s="102" t="s">
        <v>742</v>
      </c>
      <c r="AD194" s="102">
        <v>220</v>
      </c>
      <c r="AQ194" s="102" t="s">
        <v>997</v>
      </c>
      <c r="AR194" s="102">
        <v>72</v>
      </c>
      <c r="BE194" s="102" t="s">
        <v>740</v>
      </c>
      <c r="BF194" s="102">
        <v>52</v>
      </c>
      <c r="BS194" s="102" t="s">
        <v>604</v>
      </c>
      <c r="BT194" s="102">
        <v>178.8</v>
      </c>
      <c r="CG194" s="102" t="s">
        <v>746</v>
      </c>
      <c r="CH194" s="102">
        <v>138</v>
      </c>
      <c r="CU194" s="102" t="s">
        <v>750</v>
      </c>
      <c r="CV194" s="102">
        <v>148</v>
      </c>
      <c r="DI194" s="102" t="s">
        <v>758</v>
      </c>
      <c r="DJ194" s="102">
        <v>49</v>
      </c>
      <c r="DW194" s="102" t="s">
        <v>920</v>
      </c>
      <c r="DX194" s="102">
        <v>216</v>
      </c>
      <c r="EK194" s="102" t="s">
        <v>715</v>
      </c>
      <c r="EL194" s="102">
        <v>222</v>
      </c>
      <c r="EY194" s="102" t="s">
        <v>722</v>
      </c>
      <c r="EZ194" s="102">
        <v>86</v>
      </c>
      <c r="FM194" s="102" t="s">
        <v>750</v>
      </c>
      <c r="FN194" s="102">
        <v>188</v>
      </c>
      <c r="GA194" s="102" t="s">
        <v>599</v>
      </c>
      <c r="GB194" s="102">
        <v>377</v>
      </c>
      <c r="GO194" s="102" t="s">
        <v>604</v>
      </c>
      <c r="GP194" s="102">
        <v>693.6</v>
      </c>
      <c r="HC194" s="102" t="s">
        <v>710</v>
      </c>
      <c r="HD194" s="102">
        <v>147.4</v>
      </c>
      <c r="HQ194" s="102" t="s">
        <v>606</v>
      </c>
      <c r="HR194" s="102">
        <v>292</v>
      </c>
      <c r="IE194" s="102" t="s">
        <v>798</v>
      </c>
      <c r="IF194" s="102">
        <v>192</v>
      </c>
      <c r="IS194" s="102" t="s">
        <v>931</v>
      </c>
      <c r="IT194" s="102">
        <v>0.7</v>
      </c>
    </row>
    <row r="195" spans="1:254" ht="15" x14ac:dyDescent="0.25">
      <c r="A195" s="102" t="s">
        <v>160</v>
      </c>
      <c r="B195" s="45">
        <v>190</v>
      </c>
      <c r="O195" s="102" t="s">
        <v>987</v>
      </c>
      <c r="P195" s="102">
        <v>309</v>
      </c>
      <c r="AC195" s="102" t="s">
        <v>792</v>
      </c>
      <c r="AD195" s="102">
        <v>215</v>
      </c>
      <c r="AQ195" s="102" t="s">
        <v>742</v>
      </c>
      <c r="AR195" s="102">
        <v>71</v>
      </c>
      <c r="BE195" s="102" t="s">
        <v>234</v>
      </c>
      <c r="BF195" s="102">
        <v>52</v>
      </c>
      <c r="BS195" s="102" t="s">
        <v>701</v>
      </c>
      <c r="BT195" s="102">
        <v>176</v>
      </c>
      <c r="CG195" s="102" t="s">
        <v>831</v>
      </c>
      <c r="CH195" s="102">
        <v>133</v>
      </c>
      <c r="CU195" s="102" t="s">
        <v>847</v>
      </c>
      <c r="CV195" s="102">
        <v>146</v>
      </c>
      <c r="DI195" s="102" t="s">
        <v>763</v>
      </c>
      <c r="DJ195" s="102">
        <v>49</v>
      </c>
      <c r="DW195" s="102" t="s">
        <v>792</v>
      </c>
      <c r="DX195" s="102">
        <v>215</v>
      </c>
      <c r="EK195" s="102" t="s">
        <v>719</v>
      </c>
      <c r="EL195" s="102">
        <v>222</v>
      </c>
      <c r="EY195" s="102" t="s">
        <v>741</v>
      </c>
      <c r="EZ195" s="102">
        <v>84</v>
      </c>
      <c r="FM195" s="102" t="s">
        <v>798</v>
      </c>
      <c r="FN195" s="102">
        <v>181</v>
      </c>
      <c r="GA195" s="102" t="s">
        <v>850</v>
      </c>
      <c r="GB195" s="102">
        <v>374</v>
      </c>
      <c r="GO195" s="102" t="s">
        <v>731</v>
      </c>
      <c r="GP195" s="102">
        <v>690</v>
      </c>
      <c r="HC195" s="102" t="s">
        <v>753</v>
      </c>
      <c r="HD195" s="102">
        <v>147</v>
      </c>
      <c r="HQ195" s="102" t="s">
        <v>742</v>
      </c>
      <c r="HR195" s="102">
        <v>291</v>
      </c>
      <c r="IE195" s="102" t="s">
        <v>756</v>
      </c>
      <c r="IF195" s="102">
        <v>190</v>
      </c>
      <c r="IS195" s="102" t="s">
        <v>966</v>
      </c>
      <c r="IT195" s="102">
        <v>0.7</v>
      </c>
    </row>
    <row r="196" spans="1:254" ht="15" x14ac:dyDescent="0.25">
      <c r="A196" s="102" t="s">
        <v>815</v>
      </c>
      <c r="B196" s="45">
        <v>189</v>
      </c>
      <c r="O196" s="102" t="s">
        <v>991</v>
      </c>
      <c r="P196" s="102">
        <v>309</v>
      </c>
      <c r="AC196" s="102" t="s">
        <v>612</v>
      </c>
      <c r="AD196" s="102">
        <v>214</v>
      </c>
      <c r="AQ196" s="102" t="s">
        <v>746</v>
      </c>
      <c r="AR196" s="102">
        <v>69</v>
      </c>
      <c r="BE196" s="102" t="s">
        <v>663</v>
      </c>
      <c r="BF196" s="102">
        <v>51</v>
      </c>
      <c r="BS196" s="102" t="s">
        <v>755</v>
      </c>
      <c r="BT196" s="102">
        <v>175</v>
      </c>
      <c r="CG196" s="102" t="s">
        <v>959</v>
      </c>
      <c r="CH196" s="102">
        <v>131</v>
      </c>
      <c r="CU196" s="102" t="s">
        <v>741</v>
      </c>
      <c r="CV196" s="102">
        <v>144</v>
      </c>
      <c r="DI196" s="102" t="s">
        <v>995</v>
      </c>
      <c r="DJ196" s="102">
        <v>49</v>
      </c>
      <c r="DW196" s="102" t="s">
        <v>604</v>
      </c>
      <c r="DX196" s="102">
        <v>213.6</v>
      </c>
      <c r="EK196" s="102" t="s">
        <v>717</v>
      </c>
      <c r="EL196" s="102">
        <v>222</v>
      </c>
      <c r="EY196" s="102" t="s">
        <v>741</v>
      </c>
      <c r="EZ196" s="102">
        <v>84</v>
      </c>
      <c r="FM196" s="102" t="s">
        <v>787</v>
      </c>
      <c r="FN196" s="102">
        <v>180</v>
      </c>
      <c r="GA196" s="102" t="s">
        <v>663</v>
      </c>
      <c r="GB196" s="102">
        <v>368</v>
      </c>
      <c r="GO196" s="102" t="s">
        <v>830</v>
      </c>
      <c r="GP196" s="102">
        <v>687</v>
      </c>
      <c r="HC196" s="102" t="s">
        <v>798</v>
      </c>
      <c r="HD196" s="102">
        <v>143</v>
      </c>
      <c r="HQ196" s="102" t="s">
        <v>902</v>
      </c>
      <c r="HR196" s="102">
        <v>286.2</v>
      </c>
      <c r="IE196" s="102" t="s">
        <v>756</v>
      </c>
      <c r="IF196" s="102">
        <v>190</v>
      </c>
      <c r="IS196" s="102" t="s">
        <v>922</v>
      </c>
      <c r="IT196" s="102">
        <v>0.7</v>
      </c>
    </row>
    <row r="197" spans="1:254" ht="15" x14ac:dyDescent="0.25">
      <c r="A197" s="102" t="s">
        <v>995</v>
      </c>
      <c r="B197" s="45">
        <v>188</v>
      </c>
      <c r="O197" s="102" t="s">
        <v>763</v>
      </c>
      <c r="P197" s="102">
        <v>303</v>
      </c>
      <c r="AC197" s="102" t="s">
        <v>722</v>
      </c>
      <c r="AD197" s="102">
        <v>214</v>
      </c>
      <c r="AQ197" s="102" t="s">
        <v>995</v>
      </c>
      <c r="AR197" s="102">
        <v>69</v>
      </c>
      <c r="BE197" s="102" t="s">
        <v>734</v>
      </c>
      <c r="BF197" s="102">
        <v>50</v>
      </c>
      <c r="BS197" s="102" t="s">
        <v>741</v>
      </c>
      <c r="BT197" s="102">
        <v>161</v>
      </c>
      <c r="CG197" s="102" t="s">
        <v>997</v>
      </c>
      <c r="CH197" s="102">
        <v>130</v>
      </c>
      <c r="CU197" s="102" t="s">
        <v>741</v>
      </c>
      <c r="CV197" s="102">
        <v>144</v>
      </c>
      <c r="DI197" s="102" t="s">
        <v>590</v>
      </c>
      <c r="DJ197" s="102">
        <v>48</v>
      </c>
      <c r="DW197" s="102" t="s">
        <v>731</v>
      </c>
      <c r="DX197" s="102">
        <v>211</v>
      </c>
      <c r="EK197" s="102" t="s">
        <v>600</v>
      </c>
      <c r="EL197" s="102">
        <v>218</v>
      </c>
      <c r="EY197" s="102" t="s">
        <v>738</v>
      </c>
      <c r="EZ197" s="102">
        <v>83</v>
      </c>
      <c r="FM197" s="102" t="s">
        <v>959</v>
      </c>
      <c r="FN197" s="102">
        <v>180</v>
      </c>
      <c r="GA197" s="102" t="s">
        <v>764</v>
      </c>
      <c r="GB197" s="102">
        <v>350</v>
      </c>
      <c r="GO197" s="102" t="s">
        <v>734</v>
      </c>
      <c r="GP197" s="102">
        <v>684</v>
      </c>
      <c r="HC197" s="102" t="s">
        <v>701</v>
      </c>
      <c r="HD197" s="102">
        <v>140</v>
      </c>
      <c r="HQ197" s="102" t="s">
        <v>791</v>
      </c>
      <c r="HR197" s="102">
        <v>284</v>
      </c>
      <c r="IE197" s="102" t="s">
        <v>755</v>
      </c>
      <c r="IF197" s="102">
        <v>186</v>
      </c>
      <c r="IS197" s="102" t="s">
        <v>918</v>
      </c>
      <c r="IT197" s="102">
        <v>0.7</v>
      </c>
    </row>
    <row r="198" spans="1:254" ht="15" x14ac:dyDescent="0.25">
      <c r="A198" s="102" t="s">
        <v>730</v>
      </c>
      <c r="B198" s="45">
        <v>188</v>
      </c>
      <c r="O198" s="102" t="s">
        <v>815</v>
      </c>
      <c r="P198" s="102">
        <v>301</v>
      </c>
      <c r="AC198" s="102" t="s">
        <v>746</v>
      </c>
      <c r="AD198" s="102">
        <v>213</v>
      </c>
      <c r="AQ198" s="102" t="s">
        <v>160</v>
      </c>
      <c r="AR198" s="102">
        <v>68</v>
      </c>
      <c r="BE198" s="102" t="s">
        <v>945</v>
      </c>
      <c r="BF198" s="102">
        <v>49</v>
      </c>
      <c r="BS198" s="102" t="s">
        <v>741</v>
      </c>
      <c r="BT198" s="102">
        <v>161</v>
      </c>
      <c r="CG198" s="102" t="s">
        <v>792</v>
      </c>
      <c r="CH198" s="102">
        <v>129</v>
      </c>
      <c r="CU198" s="102" t="s">
        <v>755</v>
      </c>
      <c r="CV198" s="102">
        <v>144</v>
      </c>
      <c r="DI198" s="102" t="s">
        <v>734</v>
      </c>
      <c r="DJ198" s="102">
        <v>48</v>
      </c>
      <c r="DW198" s="102" t="s">
        <v>744</v>
      </c>
      <c r="DX198" s="102">
        <v>209</v>
      </c>
      <c r="EK198" s="102" t="s">
        <v>740</v>
      </c>
      <c r="EL198" s="102">
        <v>215</v>
      </c>
      <c r="EY198" s="102" t="s">
        <v>987</v>
      </c>
      <c r="EZ198" s="102">
        <v>83</v>
      </c>
      <c r="FM198" s="102" t="s">
        <v>626</v>
      </c>
      <c r="FN198" s="102">
        <v>179</v>
      </c>
      <c r="GA198" s="102" t="s">
        <v>772</v>
      </c>
      <c r="GB198" s="102">
        <v>350</v>
      </c>
      <c r="GO198" s="102" t="s">
        <v>744</v>
      </c>
      <c r="GP198" s="102">
        <v>682</v>
      </c>
      <c r="HC198" s="102" t="s">
        <v>959</v>
      </c>
      <c r="HD198" s="102">
        <v>139</v>
      </c>
      <c r="HQ198" s="102" t="s">
        <v>746</v>
      </c>
      <c r="HR198" s="102">
        <v>282</v>
      </c>
      <c r="IE198" s="102" t="s">
        <v>741</v>
      </c>
      <c r="IF198" s="102">
        <v>182</v>
      </c>
      <c r="IS198" s="102" t="s">
        <v>774</v>
      </c>
      <c r="IT198" s="102">
        <v>0.7</v>
      </c>
    </row>
    <row r="199" spans="1:254" ht="15" x14ac:dyDescent="0.25">
      <c r="A199" s="102" t="s">
        <v>793</v>
      </c>
      <c r="B199" s="45">
        <v>182</v>
      </c>
      <c r="O199" s="102" t="s">
        <v>590</v>
      </c>
      <c r="P199" s="102">
        <v>299</v>
      </c>
      <c r="AC199" s="102" t="s">
        <v>611</v>
      </c>
      <c r="AD199" s="102">
        <v>204</v>
      </c>
      <c r="AQ199" s="102" t="s">
        <v>945</v>
      </c>
      <c r="AR199" s="102">
        <v>66</v>
      </c>
      <c r="BE199" s="102" t="s">
        <v>758</v>
      </c>
      <c r="BF199" s="102">
        <v>49</v>
      </c>
      <c r="BS199" s="102" t="s">
        <v>606</v>
      </c>
      <c r="BT199" s="102">
        <v>161</v>
      </c>
      <c r="CG199" s="102" t="s">
        <v>995</v>
      </c>
      <c r="CH199" s="102">
        <v>128</v>
      </c>
      <c r="CU199" s="102" t="s">
        <v>611</v>
      </c>
      <c r="CV199" s="102">
        <v>143</v>
      </c>
      <c r="DI199" s="102" t="s">
        <v>661</v>
      </c>
      <c r="DJ199" s="102">
        <v>48</v>
      </c>
      <c r="DW199" s="102" t="s">
        <v>997</v>
      </c>
      <c r="DX199" s="102">
        <v>209</v>
      </c>
      <c r="EK199" s="102" t="s">
        <v>778</v>
      </c>
      <c r="EL199" s="102">
        <v>206</v>
      </c>
      <c r="EY199" s="102" t="s">
        <v>792</v>
      </c>
      <c r="EZ199" s="102">
        <v>82</v>
      </c>
      <c r="FM199" s="102" t="s">
        <v>764</v>
      </c>
      <c r="FN199" s="102">
        <v>175</v>
      </c>
      <c r="GA199" s="102" t="s">
        <v>771</v>
      </c>
      <c r="GB199" s="102">
        <v>350</v>
      </c>
      <c r="GO199" s="102" t="s">
        <v>730</v>
      </c>
      <c r="GP199" s="102">
        <v>670</v>
      </c>
      <c r="HC199" s="102" t="s">
        <v>740</v>
      </c>
      <c r="HD199" s="102">
        <v>137</v>
      </c>
      <c r="HQ199" s="102" t="s">
        <v>590</v>
      </c>
      <c r="HR199" s="102">
        <v>278</v>
      </c>
      <c r="IE199" s="102" t="s">
        <v>741</v>
      </c>
      <c r="IF199" s="102">
        <v>182</v>
      </c>
      <c r="IS199" s="102" t="s">
        <v>774</v>
      </c>
      <c r="IT199" s="102">
        <v>0.7</v>
      </c>
    </row>
    <row r="200" spans="1:254" ht="15" x14ac:dyDescent="0.25">
      <c r="A200" s="102" t="s">
        <v>920</v>
      </c>
      <c r="B200" s="45">
        <v>180</v>
      </c>
      <c r="O200" s="102" t="s">
        <v>756</v>
      </c>
      <c r="P200" s="102">
        <v>296</v>
      </c>
      <c r="AC200" s="102" t="s">
        <v>755</v>
      </c>
      <c r="AD200" s="102">
        <v>196</v>
      </c>
      <c r="AQ200" s="102" t="s">
        <v>939</v>
      </c>
      <c r="AR200" s="102">
        <v>66</v>
      </c>
      <c r="BE200" s="102" t="s">
        <v>792</v>
      </c>
      <c r="BF200" s="102">
        <v>47</v>
      </c>
      <c r="BS200" s="102" t="s">
        <v>750</v>
      </c>
      <c r="BT200" s="102">
        <v>160</v>
      </c>
      <c r="CG200" s="102" t="s">
        <v>189</v>
      </c>
      <c r="CH200" s="102">
        <v>128</v>
      </c>
      <c r="CU200" s="102" t="s">
        <v>792</v>
      </c>
      <c r="CV200" s="102">
        <v>142</v>
      </c>
      <c r="DI200" s="102" t="s">
        <v>738</v>
      </c>
      <c r="DJ200" s="102">
        <v>47</v>
      </c>
      <c r="DW200" s="102" t="s">
        <v>995</v>
      </c>
      <c r="DX200" s="102">
        <v>207</v>
      </c>
      <c r="EK200" s="102" t="s">
        <v>779</v>
      </c>
      <c r="EL200" s="102">
        <v>199</v>
      </c>
      <c r="EY200" s="102" t="s">
        <v>606</v>
      </c>
      <c r="EZ200" s="102">
        <v>82</v>
      </c>
      <c r="FM200" s="102" t="s">
        <v>772</v>
      </c>
      <c r="FN200" s="102">
        <v>175</v>
      </c>
      <c r="GA200" s="102" t="s">
        <v>773</v>
      </c>
      <c r="GB200" s="102">
        <v>350</v>
      </c>
      <c r="GO200" s="102" t="s">
        <v>606</v>
      </c>
      <c r="GP200" s="102">
        <v>646</v>
      </c>
      <c r="HC200" s="102" t="s">
        <v>758</v>
      </c>
      <c r="HD200" s="102">
        <v>137</v>
      </c>
      <c r="HQ200" s="102" t="s">
        <v>708</v>
      </c>
      <c r="HR200" s="102">
        <v>260</v>
      </c>
      <c r="IE200" s="102" t="s">
        <v>734</v>
      </c>
      <c r="IF200" s="102">
        <v>181</v>
      </c>
      <c r="IS200" s="102" t="s">
        <v>664</v>
      </c>
      <c r="IT200" s="102">
        <v>0.7</v>
      </c>
    </row>
    <row r="201" spans="1:254" ht="15" x14ac:dyDescent="0.25">
      <c r="A201" s="102" t="s">
        <v>742</v>
      </c>
      <c r="B201" s="45">
        <v>177</v>
      </c>
      <c r="O201" s="102" t="s">
        <v>756</v>
      </c>
      <c r="P201" s="102">
        <v>296</v>
      </c>
      <c r="AC201" s="102" t="s">
        <v>749</v>
      </c>
      <c r="AD201" s="102">
        <v>192</v>
      </c>
      <c r="AQ201" s="102" t="s">
        <v>763</v>
      </c>
      <c r="AR201" s="102">
        <v>66</v>
      </c>
      <c r="BE201" s="102" t="s">
        <v>965</v>
      </c>
      <c r="BF201" s="102">
        <v>47</v>
      </c>
      <c r="BS201" s="102" t="s">
        <v>731</v>
      </c>
      <c r="BT201" s="102">
        <v>156</v>
      </c>
      <c r="CG201" s="102" t="s">
        <v>606</v>
      </c>
      <c r="CH201" s="102">
        <v>125</v>
      </c>
      <c r="CU201" s="102" t="s">
        <v>793</v>
      </c>
      <c r="CV201" s="102">
        <v>142</v>
      </c>
      <c r="DI201" s="102" t="s">
        <v>741</v>
      </c>
      <c r="DJ201" s="102">
        <v>46</v>
      </c>
      <c r="DW201" s="102" t="s">
        <v>987</v>
      </c>
      <c r="DX201" s="102">
        <v>205</v>
      </c>
      <c r="EK201" s="102" t="s">
        <v>997</v>
      </c>
      <c r="EL201" s="102">
        <v>197</v>
      </c>
      <c r="EY201" s="102" t="s">
        <v>731</v>
      </c>
      <c r="EZ201" s="102">
        <v>82</v>
      </c>
      <c r="FM201" s="102" t="s">
        <v>771</v>
      </c>
      <c r="FN201" s="102">
        <v>175</v>
      </c>
      <c r="GA201" s="102" t="s">
        <v>766</v>
      </c>
      <c r="GB201" s="102">
        <v>350</v>
      </c>
      <c r="GO201" s="102" t="s">
        <v>813</v>
      </c>
      <c r="GP201" s="102">
        <v>639</v>
      </c>
      <c r="HC201" s="102" t="s">
        <v>692</v>
      </c>
      <c r="HD201" s="102">
        <v>135</v>
      </c>
      <c r="HQ201" s="102" t="s">
        <v>813</v>
      </c>
      <c r="HR201" s="102">
        <v>260</v>
      </c>
      <c r="IE201" s="102" t="s">
        <v>987</v>
      </c>
      <c r="IF201" s="102">
        <v>178</v>
      </c>
      <c r="IS201" s="102" t="s">
        <v>924</v>
      </c>
      <c r="IT201" s="102">
        <v>0.7</v>
      </c>
    </row>
    <row r="202" spans="1:254" ht="15" x14ac:dyDescent="0.25">
      <c r="A202" s="102" t="s">
        <v>763</v>
      </c>
      <c r="B202" s="45">
        <v>176</v>
      </c>
      <c r="O202" s="102" t="s">
        <v>742</v>
      </c>
      <c r="P202" s="102">
        <v>293</v>
      </c>
      <c r="AC202" s="102" t="s">
        <v>752</v>
      </c>
      <c r="AD202" s="102">
        <v>192</v>
      </c>
      <c r="AQ202" s="102" t="s">
        <v>604</v>
      </c>
      <c r="AR202" s="102">
        <v>63.6</v>
      </c>
      <c r="BE202" s="102" t="s">
        <v>830</v>
      </c>
      <c r="BF202" s="102">
        <v>46</v>
      </c>
      <c r="BS202" s="102" t="s">
        <v>987</v>
      </c>
      <c r="BT202" s="102">
        <v>155</v>
      </c>
      <c r="CG202" s="102" t="s">
        <v>756</v>
      </c>
      <c r="CH202" s="102">
        <v>124</v>
      </c>
      <c r="CU202" s="102" t="s">
        <v>787</v>
      </c>
      <c r="CV202" s="102">
        <v>141</v>
      </c>
      <c r="DI202" s="102" t="s">
        <v>741</v>
      </c>
      <c r="DJ202" s="102">
        <v>46</v>
      </c>
      <c r="DW202" s="102" t="s">
        <v>730</v>
      </c>
      <c r="DX202" s="102">
        <v>205</v>
      </c>
      <c r="EK202" s="102" t="s">
        <v>758</v>
      </c>
      <c r="EL202" s="102">
        <v>195</v>
      </c>
      <c r="EY202" s="102" t="s">
        <v>744</v>
      </c>
      <c r="EZ202" s="102">
        <v>80</v>
      </c>
      <c r="FM202" s="102" t="s">
        <v>773</v>
      </c>
      <c r="FN202" s="102">
        <v>175</v>
      </c>
      <c r="GA202" s="102" t="s">
        <v>768</v>
      </c>
      <c r="GB202" s="102">
        <v>340</v>
      </c>
      <c r="GO202" s="102" t="s">
        <v>777</v>
      </c>
      <c r="GP202" s="102">
        <v>630</v>
      </c>
      <c r="HC202" s="102" t="s">
        <v>97</v>
      </c>
      <c r="HD202" s="102">
        <v>126</v>
      </c>
      <c r="HQ202" s="102" t="s">
        <v>797</v>
      </c>
      <c r="HR202" s="102">
        <v>260</v>
      </c>
      <c r="IE202" s="102" t="s">
        <v>731</v>
      </c>
      <c r="IF202" s="102">
        <v>177</v>
      </c>
      <c r="IS202" s="102" t="s">
        <v>676</v>
      </c>
      <c r="IT202" s="102">
        <v>0.6</v>
      </c>
    </row>
    <row r="203" spans="1:254" ht="15" x14ac:dyDescent="0.25">
      <c r="A203" s="102" t="s">
        <v>997</v>
      </c>
      <c r="B203" s="45">
        <v>175</v>
      </c>
      <c r="O203" s="102" t="s">
        <v>758</v>
      </c>
      <c r="P203" s="102">
        <v>292</v>
      </c>
      <c r="AC203" s="102" t="s">
        <v>749</v>
      </c>
      <c r="AD203" s="102">
        <v>192</v>
      </c>
      <c r="AQ203" s="102" t="s">
        <v>991</v>
      </c>
      <c r="AR203" s="102">
        <v>62</v>
      </c>
      <c r="BE203" s="102" t="s">
        <v>936</v>
      </c>
      <c r="BF203" s="102">
        <v>44</v>
      </c>
      <c r="BS203" s="102" t="s">
        <v>744</v>
      </c>
      <c r="BT203" s="102">
        <v>155</v>
      </c>
      <c r="CG203" s="102" t="s">
        <v>756</v>
      </c>
      <c r="CH203" s="102">
        <v>124</v>
      </c>
      <c r="CU203" s="102" t="s">
        <v>610</v>
      </c>
      <c r="CV203" s="102">
        <v>140</v>
      </c>
      <c r="DI203" s="102" t="s">
        <v>987</v>
      </c>
      <c r="DJ203" s="102">
        <v>46</v>
      </c>
      <c r="DW203" s="102" t="s">
        <v>606</v>
      </c>
      <c r="DX203" s="102">
        <v>203</v>
      </c>
      <c r="EK203" s="102" t="s">
        <v>784</v>
      </c>
      <c r="EL203" s="102">
        <v>190</v>
      </c>
      <c r="EY203" s="102" t="s">
        <v>798</v>
      </c>
      <c r="EZ203" s="102">
        <v>79</v>
      </c>
      <c r="FM203" s="102" t="s">
        <v>766</v>
      </c>
      <c r="FN203" s="102">
        <v>175</v>
      </c>
      <c r="GA203" s="102" t="s">
        <v>799</v>
      </c>
      <c r="GB203" s="102">
        <v>339</v>
      </c>
      <c r="GO203" s="102" t="s">
        <v>742</v>
      </c>
      <c r="GP203" s="102">
        <v>629</v>
      </c>
      <c r="HC203" s="102" t="s">
        <v>783</v>
      </c>
      <c r="HD203" s="102">
        <v>126</v>
      </c>
      <c r="HQ203" s="102" t="s">
        <v>854</v>
      </c>
      <c r="HR203" s="102">
        <v>259</v>
      </c>
      <c r="IE203" s="102" t="s">
        <v>763</v>
      </c>
      <c r="IF203" s="102">
        <v>176</v>
      </c>
      <c r="IS203" s="102" t="s">
        <v>674</v>
      </c>
      <c r="IT203" s="102">
        <v>0.6</v>
      </c>
    </row>
    <row r="204" spans="1:254" ht="15" x14ac:dyDescent="0.25">
      <c r="A204" s="102" t="s">
        <v>746</v>
      </c>
      <c r="B204" s="45">
        <v>171</v>
      </c>
      <c r="O204" s="102" t="s">
        <v>160</v>
      </c>
      <c r="P204" s="102">
        <v>289</v>
      </c>
      <c r="AC204" s="102" t="s">
        <v>590</v>
      </c>
      <c r="AD204" s="102">
        <v>187</v>
      </c>
      <c r="AQ204" s="102" t="s">
        <v>750</v>
      </c>
      <c r="AR204" s="102">
        <v>60</v>
      </c>
      <c r="BE204" s="102" t="s">
        <v>715</v>
      </c>
      <c r="BF204" s="102">
        <v>42</v>
      </c>
      <c r="BS204" s="102" t="s">
        <v>730</v>
      </c>
      <c r="BT204" s="102">
        <v>152</v>
      </c>
      <c r="CG204" s="102" t="s">
        <v>763</v>
      </c>
      <c r="CH204" s="102">
        <v>123</v>
      </c>
      <c r="CU204" s="102" t="s">
        <v>757</v>
      </c>
      <c r="CV204" s="102">
        <v>140</v>
      </c>
      <c r="DI204" s="102" t="s">
        <v>920</v>
      </c>
      <c r="DJ204" s="102">
        <v>45</v>
      </c>
      <c r="DW204" s="102" t="s">
        <v>758</v>
      </c>
      <c r="DX204" s="102">
        <v>195</v>
      </c>
      <c r="EK204" s="102" t="s">
        <v>938</v>
      </c>
      <c r="EL204" s="102">
        <v>189</v>
      </c>
      <c r="EY204" s="102" t="s">
        <v>991</v>
      </c>
      <c r="EZ204" s="102">
        <v>79</v>
      </c>
      <c r="FM204" s="102" t="s">
        <v>625</v>
      </c>
      <c r="FN204" s="102">
        <v>173</v>
      </c>
      <c r="GA204" s="102" t="s">
        <v>796</v>
      </c>
      <c r="GB204" s="102">
        <v>339</v>
      </c>
      <c r="GO204" s="102" t="s">
        <v>663</v>
      </c>
      <c r="GP204" s="102">
        <v>618</v>
      </c>
      <c r="HC204" s="102" t="s">
        <v>606</v>
      </c>
      <c r="HD204" s="102">
        <v>121</v>
      </c>
      <c r="HQ204" s="102" t="s">
        <v>783</v>
      </c>
      <c r="HR204" s="102">
        <v>257</v>
      </c>
      <c r="IE204" s="102" t="s">
        <v>744</v>
      </c>
      <c r="IF204" s="102">
        <v>175</v>
      </c>
      <c r="IS204" s="102" t="s">
        <v>923</v>
      </c>
      <c r="IT204" s="102">
        <v>0.6</v>
      </c>
    </row>
    <row r="205" spans="1:254" ht="15" x14ac:dyDescent="0.25">
      <c r="A205" s="102" t="s">
        <v>830</v>
      </c>
      <c r="B205" s="45">
        <v>169</v>
      </c>
      <c r="O205" s="102" t="s">
        <v>997</v>
      </c>
      <c r="P205" s="102">
        <v>285</v>
      </c>
      <c r="AC205" s="102" t="s">
        <v>793</v>
      </c>
      <c r="AD205" s="102">
        <v>187</v>
      </c>
      <c r="AQ205" s="102" t="s">
        <v>758</v>
      </c>
      <c r="AR205" s="102">
        <v>58</v>
      </c>
      <c r="BE205" s="102" t="s">
        <v>717</v>
      </c>
      <c r="BF205" s="102">
        <v>42</v>
      </c>
      <c r="BS205" s="102" t="s">
        <v>753</v>
      </c>
      <c r="BT205" s="102">
        <v>147</v>
      </c>
      <c r="CG205" s="102" t="s">
        <v>734</v>
      </c>
      <c r="CH205" s="102">
        <v>121</v>
      </c>
      <c r="CU205" s="102" t="s">
        <v>731</v>
      </c>
      <c r="CV205" s="102">
        <v>139</v>
      </c>
      <c r="DI205" s="102" t="s">
        <v>793</v>
      </c>
      <c r="DJ205" s="102">
        <v>45</v>
      </c>
      <c r="DW205" s="102" t="s">
        <v>742</v>
      </c>
      <c r="DX205" s="102">
        <v>192</v>
      </c>
      <c r="EK205" s="102" t="s">
        <v>847</v>
      </c>
      <c r="EL205" s="102">
        <v>189</v>
      </c>
      <c r="EY205" s="102" t="s">
        <v>730</v>
      </c>
      <c r="EZ205" s="102">
        <v>79</v>
      </c>
      <c r="FM205" s="102" t="s">
        <v>625</v>
      </c>
      <c r="FN205" s="102">
        <v>173</v>
      </c>
      <c r="GA205" s="102" t="s">
        <v>696</v>
      </c>
      <c r="GB205" s="102">
        <v>338</v>
      </c>
      <c r="GO205" s="102" t="s">
        <v>611</v>
      </c>
      <c r="GP205" s="102">
        <v>612</v>
      </c>
      <c r="HC205" s="102" t="s">
        <v>691</v>
      </c>
      <c r="HD205" s="102">
        <v>121</v>
      </c>
      <c r="HQ205" s="102" t="s">
        <v>750</v>
      </c>
      <c r="HR205" s="102">
        <v>252</v>
      </c>
      <c r="IE205" s="102" t="s">
        <v>730</v>
      </c>
      <c r="IF205" s="102">
        <v>172</v>
      </c>
      <c r="IS205" s="102" t="s">
        <v>921</v>
      </c>
      <c r="IT205" s="102">
        <v>0.6</v>
      </c>
    </row>
    <row r="206" spans="1:254" ht="15" x14ac:dyDescent="0.25">
      <c r="A206" s="102" t="s">
        <v>991</v>
      </c>
      <c r="B206" s="45">
        <v>168</v>
      </c>
      <c r="O206" s="102" t="s">
        <v>746</v>
      </c>
      <c r="P206" s="102">
        <v>282</v>
      </c>
      <c r="AC206" s="102" t="s">
        <v>692</v>
      </c>
      <c r="AD206" s="102">
        <v>183</v>
      </c>
      <c r="AQ206" s="102" t="s">
        <v>606</v>
      </c>
      <c r="AR206" s="102">
        <v>56</v>
      </c>
      <c r="BE206" s="102" t="s">
        <v>719</v>
      </c>
      <c r="BF206" s="102">
        <v>42</v>
      </c>
      <c r="BS206" s="102" t="s">
        <v>160</v>
      </c>
      <c r="BT206" s="102">
        <v>146</v>
      </c>
      <c r="CG206" s="102" t="s">
        <v>755</v>
      </c>
      <c r="CH206" s="102">
        <v>119</v>
      </c>
      <c r="CU206" s="102" t="s">
        <v>987</v>
      </c>
      <c r="CV206" s="102">
        <v>139</v>
      </c>
      <c r="DI206" s="102" t="s">
        <v>936</v>
      </c>
      <c r="DJ206" s="102">
        <v>44</v>
      </c>
      <c r="DW206" s="102" t="s">
        <v>830</v>
      </c>
      <c r="DX206" s="102">
        <v>187</v>
      </c>
      <c r="EK206" s="102" t="s">
        <v>755</v>
      </c>
      <c r="EL206" s="102">
        <v>189</v>
      </c>
      <c r="EY206" s="102" t="s">
        <v>997</v>
      </c>
      <c r="EZ206" s="102">
        <v>78</v>
      </c>
      <c r="FM206" s="102" t="s">
        <v>768</v>
      </c>
      <c r="FN206" s="102">
        <v>170</v>
      </c>
      <c r="GA206" s="102" t="s">
        <v>234</v>
      </c>
      <c r="GB206" s="102">
        <v>337</v>
      </c>
      <c r="GO206" s="102" t="s">
        <v>160</v>
      </c>
      <c r="GP206" s="102">
        <v>609</v>
      </c>
      <c r="HC206" s="102" t="s">
        <v>661</v>
      </c>
      <c r="HD206" s="102">
        <v>120</v>
      </c>
      <c r="HQ206" s="102" t="s">
        <v>901</v>
      </c>
      <c r="HR206" s="102">
        <v>238.5</v>
      </c>
      <c r="IE206" s="102" t="s">
        <v>160</v>
      </c>
      <c r="IF206" s="102">
        <v>170</v>
      </c>
      <c r="IS206" s="102" t="s">
        <v>666</v>
      </c>
      <c r="IT206" s="102">
        <v>0.6</v>
      </c>
    </row>
    <row r="207" spans="1:254" ht="15" x14ac:dyDescent="0.25">
      <c r="A207" s="102" t="s">
        <v>611</v>
      </c>
      <c r="B207" s="45">
        <v>163</v>
      </c>
      <c r="O207" s="102" t="s">
        <v>734</v>
      </c>
      <c r="P207" s="102">
        <v>262</v>
      </c>
      <c r="AC207" s="102" t="s">
        <v>610</v>
      </c>
      <c r="AD207" s="102">
        <v>175</v>
      </c>
      <c r="AQ207" s="102" t="s">
        <v>751</v>
      </c>
      <c r="AR207" s="102">
        <v>53</v>
      </c>
      <c r="BE207" s="102" t="s">
        <v>611</v>
      </c>
      <c r="BF207" s="102">
        <v>41</v>
      </c>
      <c r="BS207" s="102" t="s">
        <v>758</v>
      </c>
      <c r="BT207" s="102">
        <v>146</v>
      </c>
      <c r="CG207" s="102" t="s">
        <v>750</v>
      </c>
      <c r="CH207" s="102">
        <v>116</v>
      </c>
      <c r="CU207" s="102" t="s">
        <v>189</v>
      </c>
      <c r="CV207" s="102">
        <v>139</v>
      </c>
      <c r="DI207" s="102" t="s">
        <v>731</v>
      </c>
      <c r="DJ207" s="102">
        <v>44</v>
      </c>
      <c r="DW207" s="102" t="s">
        <v>746</v>
      </c>
      <c r="DX207" s="102">
        <v>186</v>
      </c>
      <c r="EK207" s="102" t="s">
        <v>959</v>
      </c>
      <c r="EL207" s="102">
        <v>188</v>
      </c>
      <c r="EY207" s="102" t="s">
        <v>763</v>
      </c>
      <c r="EZ207" s="102">
        <v>78</v>
      </c>
      <c r="FM207" s="102" t="s">
        <v>850</v>
      </c>
      <c r="FN207" s="102">
        <v>167</v>
      </c>
      <c r="GA207" s="102" t="s">
        <v>610</v>
      </c>
      <c r="GB207" s="102">
        <v>329</v>
      </c>
      <c r="GO207" s="102" t="s">
        <v>746</v>
      </c>
      <c r="GP207" s="102">
        <v>609</v>
      </c>
      <c r="HC207" s="102" t="s">
        <v>809</v>
      </c>
      <c r="HD207" s="102">
        <v>120</v>
      </c>
      <c r="HQ207" s="102" t="s">
        <v>610</v>
      </c>
      <c r="HR207" s="102">
        <v>233</v>
      </c>
      <c r="IE207" s="102" t="s">
        <v>144</v>
      </c>
      <c r="IF207" s="102">
        <v>166</v>
      </c>
      <c r="IS207" s="102" t="s">
        <v>666</v>
      </c>
      <c r="IT207" s="102">
        <v>0.6</v>
      </c>
    </row>
    <row r="208" spans="1:254" ht="15" x14ac:dyDescent="0.25">
      <c r="A208" s="102" t="s">
        <v>734</v>
      </c>
      <c r="B208" s="45">
        <v>161</v>
      </c>
      <c r="O208" s="102" t="s">
        <v>920</v>
      </c>
      <c r="P208" s="102">
        <v>257</v>
      </c>
      <c r="AC208" s="102" t="s">
        <v>757</v>
      </c>
      <c r="AD208" s="102">
        <v>175</v>
      </c>
      <c r="AQ208" s="102" t="s">
        <v>792</v>
      </c>
      <c r="AR208" s="102">
        <v>52</v>
      </c>
      <c r="BE208" s="102" t="s">
        <v>850</v>
      </c>
      <c r="BF208" s="102">
        <v>40</v>
      </c>
      <c r="BS208" s="102" t="s">
        <v>792</v>
      </c>
      <c r="BT208" s="102">
        <v>146</v>
      </c>
      <c r="CG208" s="102" t="s">
        <v>991</v>
      </c>
      <c r="CH208" s="102">
        <v>115</v>
      </c>
      <c r="CU208" s="102" t="s">
        <v>744</v>
      </c>
      <c r="CV208" s="102">
        <v>137</v>
      </c>
      <c r="DI208" s="102" t="s">
        <v>744</v>
      </c>
      <c r="DJ208" s="102">
        <v>44</v>
      </c>
      <c r="DW208" s="102" t="s">
        <v>991</v>
      </c>
      <c r="DX208" s="102">
        <v>185</v>
      </c>
      <c r="EK208" s="102" t="s">
        <v>592</v>
      </c>
      <c r="EL208" s="102">
        <v>183</v>
      </c>
      <c r="EY208" s="102" t="s">
        <v>590</v>
      </c>
      <c r="EZ208" s="102">
        <v>77</v>
      </c>
      <c r="FM208" s="102" t="s">
        <v>738</v>
      </c>
      <c r="FN208" s="102">
        <v>167</v>
      </c>
      <c r="GA208" s="102" t="s">
        <v>757</v>
      </c>
      <c r="GB208" s="102">
        <v>329</v>
      </c>
      <c r="GO208" s="102" t="s">
        <v>798</v>
      </c>
      <c r="GP208" s="102">
        <v>602</v>
      </c>
      <c r="HC208" s="102" t="s">
        <v>755</v>
      </c>
      <c r="HD208" s="102">
        <v>119</v>
      </c>
      <c r="HQ208" s="102" t="s">
        <v>757</v>
      </c>
      <c r="HR208" s="102">
        <v>233</v>
      </c>
      <c r="IE208" s="102" t="s">
        <v>777</v>
      </c>
      <c r="IF208" s="102">
        <v>165</v>
      </c>
      <c r="IS208" s="102" t="s">
        <v>891</v>
      </c>
      <c r="IT208" s="102">
        <v>0.6</v>
      </c>
    </row>
    <row r="209" spans="1:254" ht="15" x14ac:dyDescent="0.25">
      <c r="A209" s="102" t="s">
        <v>144</v>
      </c>
      <c r="B209" s="45">
        <v>155</v>
      </c>
      <c r="O209" s="102" t="s">
        <v>792</v>
      </c>
      <c r="P209" s="102">
        <v>255</v>
      </c>
      <c r="AC209" s="102" t="s">
        <v>764</v>
      </c>
      <c r="AD209" s="102">
        <v>175</v>
      </c>
      <c r="AQ209" s="102" t="s">
        <v>796</v>
      </c>
      <c r="AR209" s="102">
        <v>52</v>
      </c>
      <c r="BE209" s="102" t="s">
        <v>755</v>
      </c>
      <c r="BF209" s="102">
        <v>39</v>
      </c>
      <c r="BS209" s="102" t="s">
        <v>807</v>
      </c>
      <c r="BT209" s="102">
        <v>143</v>
      </c>
      <c r="CG209" s="102" t="s">
        <v>692</v>
      </c>
      <c r="CH209" s="102">
        <v>113</v>
      </c>
      <c r="CU209" s="102" t="s">
        <v>730</v>
      </c>
      <c r="CV209" s="102">
        <v>135</v>
      </c>
      <c r="DI209" s="102" t="s">
        <v>997</v>
      </c>
      <c r="DJ209" s="102">
        <v>44</v>
      </c>
      <c r="DW209" s="102" t="s">
        <v>807</v>
      </c>
      <c r="DX209" s="102">
        <v>179</v>
      </c>
      <c r="EK209" s="102" t="s">
        <v>735</v>
      </c>
      <c r="EL209" s="102">
        <v>181.4</v>
      </c>
      <c r="EY209" s="102" t="s">
        <v>212</v>
      </c>
      <c r="EZ209" s="102">
        <v>77</v>
      </c>
      <c r="FM209" s="102" t="s">
        <v>847</v>
      </c>
      <c r="FN209" s="102">
        <v>161</v>
      </c>
      <c r="GA209" s="102" t="s">
        <v>792</v>
      </c>
      <c r="GB209" s="102">
        <v>323</v>
      </c>
      <c r="GO209" s="102" t="s">
        <v>987</v>
      </c>
      <c r="GP209" s="102">
        <v>584</v>
      </c>
      <c r="HC209" s="102" t="s">
        <v>590</v>
      </c>
      <c r="HD209" s="102">
        <v>116</v>
      </c>
      <c r="HQ209" s="102" t="s">
        <v>939</v>
      </c>
      <c r="HR209" s="102">
        <v>229</v>
      </c>
      <c r="IE209" s="102" t="s">
        <v>753</v>
      </c>
      <c r="IF209" s="102">
        <v>163</v>
      </c>
      <c r="IS209" s="102" t="s">
        <v>669</v>
      </c>
      <c r="IT209" s="102">
        <v>0.6</v>
      </c>
    </row>
    <row r="210" spans="1:254" ht="15" x14ac:dyDescent="0.25">
      <c r="A210" s="102" t="s">
        <v>798</v>
      </c>
      <c r="B210" s="45">
        <v>154</v>
      </c>
      <c r="O210" s="102" t="s">
        <v>611</v>
      </c>
      <c r="P210" s="102">
        <v>245</v>
      </c>
      <c r="AC210" s="102" t="s">
        <v>766</v>
      </c>
      <c r="AD210" s="102">
        <v>175</v>
      </c>
      <c r="AQ210" s="102" t="s">
        <v>799</v>
      </c>
      <c r="AR210" s="102">
        <v>52</v>
      </c>
      <c r="BE210" s="102" t="s">
        <v>807</v>
      </c>
      <c r="BF210" s="102">
        <v>39</v>
      </c>
      <c r="BS210" s="102" t="s">
        <v>742</v>
      </c>
      <c r="BT210" s="102">
        <v>143</v>
      </c>
      <c r="CG210" s="102" t="s">
        <v>626</v>
      </c>
      <c r="CH210" s="102">
        <v>108</v>
      </c>
      <c r="CU210" s="102" t="s">
        <v>997</v>
      </c>
      <c r="CV210" s="102">
        <v>134</v>
      </c>
      <c r="DI210" s="102" t="s">
        <v>991</v>
      </c>
      <c r="DJ210" s="102">
        <v>44</v>
      </c>
      <c r="DW210" s="102" t="s">
        <v>755</v>
      </c>
      <c r="DX210" s="102">
        <v>179</v>
      </c>
      <c r="EK210" s="102" t="s">
        <v>802</v>
      </c>
      <c r="EL210" s="102">
        <v>181</v>
      </c>
      <c r="EY210" s="102" t="s">
        <v>189</v>
      </c>
      <c r="EZ210" s="102">
        <v>76</v>
      </c>
      <c r="FM210" s="102" t="s">
        <v>799</v>
      </c>
      <c r="FN210" s="102">
        <v>160</v>
      </c>
      <c r="GA210" s="102" t="s">
        <v>979</v>
      </c>
      <c r="GB210" s="102">
        <v>322.10000000000002</v>
      </c>
      <c r="GO210" s="102" t="s">
        <v>778</v>
      </c>
      <c r="GP210" s="102">
        <v>574</v>
      </c>
      <c r="HC210" s="102" t="s">
        <v>738</v>
      </c>
      <c r="HD210" s="102">
        <v>115</v>
      </c>
      <c r="HQ210" s="102" t="s">
        <v>781</v>
      </c>
      <c r="HR210" s="102">
        <v>226</v>
      </c>
      <c r="IE210" s="102" t="s">
        <v>742</v>
      </c>
      <c r="IF210" s="102">
        <v>161</v>
      </c>
      <c r="IS210" s="102" t="s">
        <v>942</v>
      </c>
      <c r="IT210" s="102">
        <v>0.6</v>
      </c>
    </row>
    <row r="211" spans="1:254" ht="15" x14ac:dyDescent="0.25">
      <c r="A211" s="102" t="s">
        <v>755</v>
      </c>
      <c r="B211" s="45">
        <v>154</v>
      </c>
      <c r="O211" s="102" t="s">
        <v>755</v>
      </c>
      <c r="P211" s="102">
        <v>245</v>
      </c>
      <c r="AC211" s="102" t="s">
        <v>771</v>
      </c>
      <c r="AD211" s="102">
        <v>175</v>
      </c>
      <c r="AQ211" s="102" t="s">
        <v>748</v>
      </c>
      <c r="AR211" s="102">
        <v>51</v>
      </c>
      <c r="BE211" s="102" t="s">
        <v>688</v>
      </c>
      <c r="BF211" s="102">
        <v>37</v>
      </c>
      <c r="BS211" s="102" t="s">
        <v>830</v>
      </c>
      <c r="BT211" s="102">
        <v>141</v>
      </c>
      <c r="CG211" s="102" t="s">
        <v>680</v>
      </c>
      <c r="CH211" s="102">
        <v>108</v>
      </c>
      <c r="CU211" s="102" t="s">
        <v>995</v>
      </c>
      <c r="CV211" s="102">
        <v>133</v>
      </c>
      <c r="DI211" s="102" t="s">
        <v>730</v>
      </c>
      <c r="DJ211" s="102">
        <v>43</v>
      </c>
      <c r="DW211" s="102" t="s">
        <v>750</v>
      </c>
      <c r="DX211" s="102">
        <v>172</v>
      </c>
      <c r="EK211" s="102" t="s">
        <v>831</v>
      </c>
      <c r="EL211" s="102">
        <v>180</v>
      </c>
      <c r="EY211" s="102" t="s">
        <v>959</v>
      </c>
      <c r="EZ211" s="102">
        <v>76</v>
      </c>
      <c r="FM211" s="102" t="s">
        <v>796</v>
      </c>
      <c r="FN211" s="102">
        <v>160</v>
      </c>
      <c r="GA211" s="102" t="s">
        <v>846</v>
      </c>
      <c r="GB211" s="102">
        <v>321</v>
      </c>
      <c r="GO211" s="102" t="s">
        <v>781</v>
      </c>
      <c r="GP211" s="102">
        <v>570</v>
      </c>
      <c r="HC211" s="102" t="s">
        <v>611</v>
      </c>
      <c r="HD211" s="102">
        <v>114</v>
      </c>
      <c r="HQ211" s="102" t="s">
        <v>815</v>
      </c>
      <c r="HR211" s="102">
        <v>214</v>
      </c>
      <c r="IE211" s="102" t="s">
        <v>799</v>
      </c>
      <c r="IF211" s="102">
        <v>160</v>
      </c>
      <c r="IS211" s="102" t="s">
        <v>665</v>
      </c>
      <c r="IT211" s="102">
        <v>0.6</v>
      </c>
    </row>
    <row r="212" spans="1:254" ht="15" x14ac:dyDescent="0.25">
      <c r="A212" s="102" t="s">
        <v>610</v>
      </c>
      <c r="B212" s="45">
        <v>150</v>
      </c>
      <c r="O212" s="102" t="s">
        <v>807</v>
      </c>
      <c r="P212" s="102">
        <v>234</v>
      </c>
      <c r="AC212" s="102" t="s">
        <v>772</v>
      </c>
      <c r="AD212" s="102">
        <v>175</v>
      </c>
      <c r="AQ212" s="102" t="s">
        <v>692</v>
      </c>
      <c r="AR212" s="102">
        <v>50</v>
      </c>
      <c r="BE212" s="102" t="s">
        <v>738</v>
      </c>
      <c r="BF212" s="102">
        <v>36</v>
      </c>
      <c r="BS212" s="102" t="s">
        <v>920</v>
      </c>
      <c r="BT212" s="102">
        <v>140</v>
      </c>
      <c r="CG212" s="102" t="s">
        <v>625</v>
      </c>
      <c r="CH212" s="102">
        <v>104</v>
      </c>
      <c r="CU212" s="102" t="s">
        <v>959</v>
      </c>
      <c r="CV212" s="102">
        <v>131</v>
      </c>
      <c r="DI212" s="102" t="s">
        <v>189</v>
      </c>
      <c r="DJ212" s="102">
        <v>42</v>
      </c>
      <c r="DW212" s="102" t="s">
        <v>734</v>
      </c>
      <c r="DX212" s="102">
        <v>171</v>
      </c>
      <c r="EK212" s="102" t="s">
        <v>590</v>
      </c>
      <c r="EL212" s="102">
        <v>179</v>
      </c>
      <c r="EY212" s="102" t="s">
        <v>752</v>
      </c>
      <c r="EZ212" s="102">
        <v>74</v>
      </c>
      <c r="FM212" s="102" t="s">
        <v>610</v>
      </c>
      <c r="FN212" s="102">
        <v>158</v>
      </c>
      <c r="GA212" s="102" t="s">
        <v>846</v>
      </c>
      <c r="GB212" s="102">
        <v>321</v>
      </c>
      <c r="GO212" s="102" t="s">
        <v>779</v>
      </c>
      <c r="GP212" s="102">
        <v>567</v>
      </c>
      <c r="HC212" s="102" t="s">
        <v>715</v>
      </c>
      <c r="HD212" s="102">
        <v>114</v>
      </c>
      <c r="HQ212" s="102" t="s">
        <v>945</v>
      </c>
      <c r="HR212" s="102">
        <v>212</v>
      </c>
      <c r="IE212" s="102" t="s">
        <v>796</v>
      </c>
      <c r="IF212" s="102">
        <v>160</v>
      </c>
      <c r="IS212" s="102" t="s">
        <v>930</v>
      </c>
      <c r="IT212" s="102">
        <v>0.6</v>
      </c>
    </row>
    <row r="213" spans="1:254" ht="15" x14ac:dyDescent="0.25">
      <c r="A213" s="102" t="s">
        <v>757</v>
      </c>
      <c r="B213" s="45">
        <v>150</v>
      </c>
      <c r="O213" s="102" t="s">
        <v>979</v>
      </c>
      <c r="P213" s="102">
        <v>230.9</v>
      </c>
      <c r="AC213" s="102" t="s">
        <v>773</v>
      </c>
      <c r="AD213" s="102">
        <v>175</v>
      </c>
      <c r="AQ213" s="102" t="s">
        <v>783</v>
      </c>
      <c r="AR213" s="102">
        <v>50</v>
      </c>
      <c r="BE213" s="102" t="s">
        <v>777</v>
      </c>
      <c r="BF213" s="102">
        <v>36</v>
      </c>
      <c r="BS213" s="102" t="s">
        <v>692</v>
      </c>
      <c r="BT213" s="102">
        <v>140</v>
      </c>
      <c r="CG213" s="102" t="s">
        <v>625</v>
      </c>
      <c r="CH213" s="102">
        <v>104</v>
      </c>
      <c r="CU213" s="102" t="s">
        <v>734</v>
      </c>
      <c r="CV213" s="102">
        <v>131</v>
      </c>
      <c r="DI213" s="102" t="s">
        <v>692</v>
      </c>
      <c r="DJ213" s="102">
        <v>42</v>
      </c>
      <c r="DW213" s="102" t="s">
        <v>793</v>
      </c>
      <c r="DX213" s="102">
        <v>169</v>
      </c>
      <c r="EK213" s="102" t="s">
        <v>756</v>
      </c>
      <c r="EL213" s="102">
        <v>177</v>
      </c>
      <c r="EY213" s="102" t="s">
        <v>749</v>
      </c>
      <c r="EZ213" s="102">
        <v>74</v>
      </c>
      <c r="FM213" s="102" t="s">
        <v>757</v>
      </c>
      <c r="FN213" s="102">
        <v>158</v>
      </c>
      <c r="GA213" s="102" t="s">
        <v>738</v>
      </c>
      <c r="GB213" s="102">
        <v>320</v>
      </c>
      <c r="GO213" s="102" t="s">
        <v>920</v>
      </c>
      <c r="GP213" s="102">
        <v>564</v>
      </c>
      <c r="HC213" s="102" t="s">
        <v>719</v>
      </c>
      <c r="HD213" s="102">
        <v>114</v>
      </c>
      <c r="HQ213" s="102" t="s">
        <v>751</v>
      </c>
      <c r="HR213" s="102">
        <v>212</v>
      </c>
      <c r="IE213" s="102" t="s">
        <v>610</v>
      </c>
      <c r="IF213" s="102">
        <v>158</v>
      </c>
      <c r="IS213" s="102" t="s">
        <v>932</v>
      </c>
      <c r="IT213" s="102">
        <v>0.6</v>
      </c>
    </row>
    <row r="214" spans="1:254" ht="15" x14ac:dyDescent="0.25">
      <c r="A214" s="102" t="s">
        <v>792</v>
      </c>
      <c r="B214" s="45">
        <v>142</v>
      </c>
      <c r="O214" s="102" t="s">
        <v>692</v>
      </c>
      <c r="P214" s="102">
        <v>227</v>
      </c>
      <c r="AC214" s="102" t="s">
        <v>768</v>
      </c>
      <c r="AD214" s="102">
        <v>170</v>
      </c>
      <c r="AQ214" s="102" t="s">
        <v>936</v>
      </c>
      <c r="AR214" s="102">
        <v>49</v>
      </c>
      <c r="BE214" s="102" t="s">
        <v>729</v>
      </c>
      <c r="BF214" s="102">
        <v>36</v>
      </c>
      <c r="BS214" s="102" t="s">
        <v>746</v>
      </c>
      <c r="BT214" s="102">
        <v>138</v>
      </c>
      <c r="CG214" s="102" t="s">
        <v>815</v>
      </c>
      <c r="CH214" s="102">
        <v>102</v>
      </c>
      <c r="CU214" s="102" t="s">
        <v>830</v>
      </c>
      <c r="CV214" s="102">
        <v>129</v>
      </c>
      <c r="DI214" s="102" t="s">
        <v>807</v>
      </c>
      <c r="DJ214" s="102">
        <v>42</v>
      </c>
      <c r="DW214" s="102" t="s">
        <v>799</v>
      </c>
      <c r="DX214" s="102">
        <v>164</v>
      </c>
      <c r="EK214" s="102" t="s">
        <v>756</v>
      </c>
      <c r="EL214" s="102">
        <v>177</v>
      </c>
      <c r="EY214" s="102" t="s">
        <v>749</v>
      </c>
      <c r="EZ214" s="102">
        <v>74</v>
      </c>
      <c r="FM214" s="102" t="s">
        <v>590</v>
      </c>
      <c r="FN214" s="102">
        <v>158</v>
      </c>
      <c r="GA214" s="102" t="s">
        <v>244</v>
      </c>
      <c r="GB214" s="102">
        <v>314</v>
      </c>
      <c r="GO214" s="102" t="s">
        <v>234</v>
      </c>
      <c r="GP214" s="102">
        <v>537</v>
      </c>
      <c r="HC214" s="102" t="s">
        <v>717</v>
      </c>
      <c r="HD214" s="102">
        <v>114</v>
      </c>
      <c r="HQ214" s="102" t="s">
        <v>754</v>
      </c>
      <c r="HR214" s="102">
        <v>210</v>
      </c>
      <c r="IE214" s="102" t="s">
        <v>757</v>
      </c>
      <c r="IF214" s="102">
        <v>158</v>
      </c>
      <c r="IS214" s="102" t="s">
        <v>916</v>
      </c>
      <c r="IT214" s="102">
        <v>0.5</v>
      </c>
    </row>
    <row r="215" spans="1:254" ht="15" x14ac:dyDescent="0.25">
      <c r="A215" s="102" t="s">
        <v>764</v>
      </c>
      <c r="B215" s="45">
        <v>140</v>
      </c>
      <c r="O215" s="102" t="s">
        <v>750</v>
      </c>
      <c r="P215" s="102">
        <v>224</v>
      </c>
      <c r="AC215" s="102" t="s">
        <v>784</v>
      </c>
      <c r="AD215" s="102">
        <v>170</v>
      </c>
      <c r="AQ215" s="102" t="s">
        <v>611</v>
      </c>
      <c r="AR215" s="102">
        <v>49</v>
      </c>
      <c r="BE215" s="102" t="s">
        <v>377</v>
      </c>
      <c r="BF215" s="102">
        <v>35</v>
      </c>
      <c r="BS215" s="102" t="s">
        <v>749</v>
      </c>
      <c r="BT215" s="102">
        <v>134</v>
      </c>
      <c r="CG215" s="102" t="s">
        <v>807</v>
      </c>
      <c r="CH215" s="102">
        <v>101</v>
      </c>
      <c r="CU215" s="102" t="s">
        <v>606</v>
      </c>
      <c r="CV215" s="102">
        <v>128</v>
      </c>
      <c r="DI215" s="102" t="s">
        <v>611</v>
      </c>
      <c r="DJ215" s="102">
        <v>41</v>
      </c>
      <c r="DW215" s="102" t="s">
        <v>611</v>
      </c>
      <c r="DX215" s="102">
        <v>163</v>
      </c>
      <c r="EK215" s="102" t="s">
        <v>729</v>
      </c>
      <c r="EL215" s="102">
        <v>177</v>
      </c>
      <c r="EY215" s="102" t="s">
        <v>758</v>
      </c>
      <c r="EZ215" s="102">
        <v>74</v>
      </c>
      <c r="FM215" s="102" t="s">
        <v>997</v>
      </c>
      <c r="FN215" s="102">
        <v>157</v>
      </c>
      <c r="GA215" s="102" t="s">
        <v>831</v>
      </c>
      <c r="GB215" s="102">
        <v>313</v>
      </c>
      <c r="GO215" s="102" t="s">
        <v>764</v>
      </c>
      <c r="GP215" s="102">
        <v>525</v>
      </c>
      <c r="HC215" s="102" t="s">
        <v>688</v>
      </c>
      <c r="HD215" s="102">
        <v>110</v>
      </c>
      <c r="HQ215" s="102" t="s">
        <v>748</v>
      </c>
      <c r="HR215" s="102">
        <v>207</v>
      </c>
      <c r="IE215" s="102" t="s">
        <v>746</v>
      </c>
      <c r="IF215" s="102">
        <v>156</v>
      </c>
      <c r="IS215" s="102" t="s">
        <v>964</v>
      </c>
      <c r="IT215" s="102">
        <v>0.5</v>
      </c>
    </row>
    <row r="216" spans="1:254" ht="15" x14ac:dyDescent="0.25">
      <c r="A216" s="102" t="s">
        <v>766</v>
      </c>
      <c r="B216" s="45">
        <v>140</v>
      </c>
      <c r="O216" s="102" t="s">
        <v>753</v>
      </c>
      <c r="P216" s="102">
        <v>214</v>
      </c>
      <c r="AC216" s="102" t="s">
        <v>750</v>
      </c>
      <c r="AD216" s="102">
        <v>168</v>
      </c>
      <c r="AQ216" s="102" t="s">
        <v>934</v>
      </c>
      <c r="AR216" s="102">
        <v>48</v>
      </c>
      <c r="BE216" s="102" t="s">
        <v>764</v>
      </c>
      <c r="BF216" s="102">
        <v>35</v>
      </c>
      <c r="BS216" s="102" t="s">
        <v>752</v>
      </c>
      <c r="BT216" s="102">
        <v>134</v>
      </c>
      <c r="CG216" s="102" t="s">
        <v>691</v>
      </c>
      <c r="CH216" s="102">
        <v>101</v>
      </c>
      <c r="CU216" s="102" t="s">
        <v>742</v>
      </c>
      <c r="CV216" s="102">
        <v>127</v>
      </c>
      <c r="DI216" s="102" t="s">
        <v>750</v>
      </c>
      <c r="DJ216" s="102">
        <v>40</v>
      </c>
      <c r="DW216" s="102" t="s">
        <v>796</v>
      </c>
      <c r="DX216" s="102">
        <v>163</v>
      </c>
      <c r="EK216" s="102" t="s">
        <v>763</v>
      </c>
      <c r="EL216" s="102">
        <v>176</v>
      </c>
      <c r="EY216" s="102" t="s">
        <v>742</v>
      </c>
      <c r="EZ216" s="102">
        <v>74</v>
      </c>
      <c r="FM216" s="102" t="s">
        <v>788</v>
      </c>
      <c r="FN216" s="102">
        <v>157</v>
      </c>
      <c r="GA216" s="102" t="s">
        <v>934</v>
      </c>
      <c r="GB216" s="102">
        <v>311</v>
      </c>
      <c r="GO216" s="102" t="s">
        <v>772</v>
      </c>
      <c r="GP216" s="102">
        <v>525</v>
      </c>
      <c r="HC216" s="102" t="s">
        <v>609</v>
      </c>
      <c r="HD216" s="102">
        <v>110</v>
      </c>
      <c r="HQ216" s="102" t="s">
        <v>787</v>
      </c>
      <c r="HR216" s="102">
        <v>198</v>
      </c>
      <c r="IE216" s="102" t="s">
        <v>750</v>
      </c>
      <c r="IF216" s="102">
        <v>156</v>
      </c>
      <c r="IS216" s="102" t="s">
        <v>880</v>
      </c>
      <c r="IT216" s="102">
        <v>0.5</v>
      </c>
    </row>
    <row r="217" spans="1:254" ht="15" x14ac:dyDescent="0.25">
      <c r="A217" s="102" t="s">
        <v>771</v>
      </c>
      <c r="B217" s="45">
        <v>140</v>
      </c>
      <c r="O217" s="102" t="s">
        <v>610</v>
      </c>
      <c r="P217" s="102">
        <v>211</v>
      </c>
      <c r="AC217" s="102" t="s">
        <v>696</v>
      </c>
      <c r="AD217" s="102">
        <v>165</v>
      </c>
      <c r="AQ217" s="102" t="s">
        <v>753</v>
      </c>
      <c r="AR217" s="102">
        <v>48</v>
      </c>
      <c r="BE217" s="102" t="s">
        <v>766</v>
      </c>
      <c r="BF217" s="102">
        <v>35</v>
      </c>
      <c r="BS217" s="102" t="s">
        <v>749</v>
      </c>
      <c r="BT217" s="102">
        <v>134</v>
      </c>
      <c r="CG217" s="102" t="s">
        <v>748</v>
      </c>
      <c r="CH217" s="102">
        <v>101</v>
      </c>
      <c r="CU217" s="102" t="s">
        <v>786</v>
      </c>
      <c r="CV217" s="102">
        <v>127</v>
      </c>
      <c r="DI217" s="102" t="s">
        <v>742</v>
      </c>
      <c r="DJ217" s="102">
        <v>40</v>
      </c>
      <c r="DW217" s="102" t="s">
        <v>692</v>
      </c>
      <c r="DX217" s="102">
        <v>161</v>
      </c>
      <c r="EK217" s="102" t="s">
        <v>995</v>
      </c>
      <c r="EL217" s="102">
        <v>173</v>
      </c>
      <c r="EY217" s="102" t="s">
        <v>710</v>
      </c>
      <c r="EZ217" s="102">
        <v>73.7</v>
      </c>
      <c r="FM217" s="102" t="s">
        <v>734</v>
      </c>
      <c r="FN217" s="102">
        <v>151</v>
      </c>
      <c r="GA217" s="102" t="s">
        <v>600</v>
      </c>
      <c r="GB217" s="102">
        <v>307</v>
      </c>
      <c r="GO217" s="102" t="s">
        <v>771</v>
      </c>
      <c r="GP217" s="102">
        <v>525</v>
      </c>
      <c r="HC217" s="102" t="s">
        <v>799</v>
      </c>
      <c r="HD217" s="102">
        <v>108</v>
      </c>
      <c r="HQ217" s="102" t="s">
        <v>758</v>
      </c>
      <c r="HR217" s="102">
        <v>195</v>
      </c>
      <c r="IE217" s="102" t="s">
        <v>606</v>
      </c>
      <c r="IF217" s="102">
        <v>154</v>
      </c>
      <c r="IS217" s="102" t="s">
        <v>684</v>
      </c>
      <c r="IT217" s="102">
        <v>0.5</v>
      </c>
    </row>
    <row r="218" spans="1:254" ht="15" x14ac:dyDescent="0.25">
      <c r="A218" s="102" t="s">
        <v>772</v>
      </c>
      <c r="B218" s="45">
        <v>140</v>
      </c>
      <c r="O218" s="102" t="s">
        <v>757</v>
      </c>
      <c r="P218" s="102">
        <v>211</v>
      </c>
      <c r="AC218" s="102" t="s">
        <v>691</v>
      </c>
      <c r="AD218" s="102">
        <v>164</v>
      </c>
      <c r="AQ218" s="102" t="s">
        <v>747</v>
      </c>
      <c r="AR218" s="102">
        <v>46</v>
      </c>
      <c r="BE218" s="102" t="s">
        <v>771</v>
      </c>
      <c r="BF218" s="102">
        <v>35</v>
      </c>
      <c r="BS218" s="102" t="s">
        <v>787</v>
      </c>
      <c r="BT218" s="102">
        <v>130</v>
      </c>
      <c r="CG218" s="102" t="s">
        <v>673</v>
      </c>
      <c r="CH218" s="102">
        <v>101</v>
      </c>
      <c r="CU218" s="102" t="s">
        <v>692</v>
      </c>
      <c r="CV218" s="102">
        <v>126</v>
      </c>
      <c r="DI218" s="102" t="s">
        <v>609</v>
      </c>
      <c r="DJ218" s="102">
        <v>40</v>
      </c>
      <c r="DW218" s="102" t="s">
        <v>610</v>
      </c>
      <c r="DX218" s="102">
        <v>158</v>
      </c>
      <c r="EK218" s="102" t="s">
        <v>688</v>
      </c>
      <c r="EL218" s="102">
        <v>171</v>
      </c>
      <c r="EY218" s="102" t="s">
        <v>746</v>
      </c>
      <c r="EZ218" s="102">
        <v>72</v>
      </c>
      <c r="FM218" s="102" t="s">
        <v>692</v>
      </c>
      <c r="FN218" s="102">
        <v>149</v>
      </c>
      <c r="GA218" s="102" t="s">
        <v>919</v>
      </c>
      <c r="GB218" s="102">
        <v>305</v>
      </c>
      <c r="GO218" s="102" t="s">
        <v>773</v>
      </c>
      <c r="GP218" s="102">
        <v>525</v>
      </c>
      <c r="HC218" s="102" t="s">
        <v>796</v>
      </c>
      <c r="HD218" s="102">
        <v>108</v>
      </c>
      <c r="HQ218" s="102" t="s">
        <v>189</v>
      </c>
      <c r="HR218" s="102">
        <v>194</v>
      </c>
      <c r="IE218" s="102" t="s">
        <v>778</v>
      </c>
      <c r="IF218" s="102">
        <v>151</v>
      </c>
      <c r="IS218" s="102" t="s">
        <v>678</v>
      </c>
      <c r="IT218" s="102">
        <v>0.4</v>
      </c>
    </row>
    <row r="219" spans="1:254" ht="15" x14ac:dyDescent="0.25">
      <c r="A219" s="102" t="s">
        <v>773</v>
      </c>
      <c r="B219" s="45">
        <v>140</v>
      </c>
      <c r="O219" s="102" t="s">
        <v>764</v>
      </c>
      <c r="P219" s="102">
        <v>210</v>
      </c>
      <c r="AC219" s="102" t="s">
        <v>189</v>
      </c>
      <c r="AD219" s="102">
        <v>161</v>
      </c>
      <c r="AQ219" s="102" t="s">
        <v>715</v>
      </c>
      <c r="AR219" s="102">
        <v>46</v>
      </c>
      <c r="BE219" s="102" t="s">
        <v>772</v>
      </c>
      <c r="BF219" s="102">
        <v>35</v>
      </c>
      <c r="BS219" s="102" t="s">
        <v>691</v>
      </c>
      <c r="BT219" s="102">
        <v>126</v>
      </c>
      <c r="CG219" s="102" t="s">
        <v>610</v>
      </c>
      <c r="CH219" s="102">
        <v>100</v>
      </c>
      <c r="CU219" s="102" t="s">
        <v>746</v>
      </c>
      <c r="CV219" s="102">
        <v>123</v>
      </c>
      <c r="DI219" s="102" t="s">
        <v>610</v>
      </c>
      <c r="DJ219" s="102">
        <v>39</v>
      </c>
      <c r="DW219" s="102" t="s">
        <v>757</v>
      </c>
      <c r="DX219" s="102">
        <v>158</v>
      </c>
      <c r="EK219" s="102" t="s">
        <v>804</v>
      </c>
      <c r="EL219" s="102">
        <v>167</v>
      </c>
      <c r="EY219" s="102" t="s">
        <v>160</v>
      </c>
      <c r="EZ219" s="102">
        <v>68</v>
      </c>
      <c r="FM219" s="102" t="s">
        <v>995</v>
      </c>
      <c r="FN219" s="102">
        <v>148</v>
      </c>
      <c r="GA219" s="102" t="s">
        <v>374</v>
      </c>
      <c r="GB219" s="102">
        <v>302</v>
      </c>
      <c r="GO219" s="102" t="s">
        <v>766</v>
      </c>
      <c r="GP219" s="102">
        <v>525</v>
      </c>
      <c r="HC219" s="102" t="s">
        <v>808</v>
      </c>
      <c r="HD219" s="102">
        <v>107</v>
      </c>
      <c r="HQ219" s="102" t="s">
        <v>747</v>
      </c>
      <c r="HR219" s="102">
        <v>188</v>
      </c>
      <c r="IE219" s="102" t="s">
        <v>934</v>
      </c>
      <c r="IF219" s="102">
        <v>147</v>
      </c>
      <c r="IS219" s="102" t="s">
        <v>378</v>
      </c>
      <c r="IT219" s="102">
        <v>0.4</v>
      </c>
    </row>
    <row r="220" spans="1:254" ht="15" x14ac:dyDescent="0.25">
      <c r="A220" s="102" t="s">
        <v>979</v>
      </c>
      <c r="B220" s="45">
        <v>138.69999999999999</v>
      </c>
      <c r="O220" s="102" t="s">
        <v>766</v>
      </c>
      <c r="P220" s="102">
        <v>210</v>
      </c>
      <c r="AC220" s="102" t="s">
        <v>807</v>
      </c>
      <c r="AD220" s="102">
        <v>160</v>
      </c>
      <c r="AQ220" s="102" t="s">
        <v>717</v>
      </c>
      <c r="AR220" s="102">
        <v>46</v>
      </c>
      <c r="BE220" s="102" t="s">
        <v>773</v>
      </c>
      <c r="BF220" s="102">
        <v>35</v>
      </c>
      <c r="BS220" s="102" t="s">
        <v>793</v>
      </c>
      <c r="BT220" s="102">
        <v>125</v>
      </c>
      <c r="CG220" s="102" t="s">
        <v>757</v>
      </c>
      <c r="CH220" s="102">
        <v>100</v>
      </c>
      <c r="CU220" s="102" t="s">
        <v>764</v>
      </c>
      <c r="CV220" s="102">
        <v>123</v>
      </c>
      <c r="DI220" s="102" t="s">
        <v>757</v>
      </c>
      <c r="DJ220" s="102">
        <v>39</v>
      </c>
      <c r="DW220" s="102" t="s">
        <v>938</v>
      </c>
      <c r="DX220" s="102">
        <v>158</v>
      </c>
      <c r="EK220" s="102" t="s">
        <v>850</v>
      </c>
      <c r="EL220" s="102">
        <v>167</v>
      </c>
      <c r="EY220" s="102" t="s">
        <v>661</v>
      </c>
      <c r="EZ220" s="102">
        <v>67</v>
      </c>
      <c r="FM220" s="102" t="s">
        <v>710</v>
      </c>
      <c r="FN220" s="102">
        <v>147.4</v>
      </c>
      <c r="GA220" s="102" t="s">
        <v>694</v>
      </c>
      <c r="GB220" s="102">
        <v>301</v>
      </c>
      <c r="GO220" s="102" t="s">
        <v>768</v>
      </c>
      <c r="GP220" s="102">
        <v>510</v>
      </c>
      <c r="HC220" s="102" t="s">
        <v>850</v>
      </c>
      <c r="HD220" s="102">
        <v>106</v>
      </c>
      <c r="HQ220" s="102" t="s">
        <v>792</v>
      </c>
      <c r="HR220" s="102">
        <v>181</v>
      </c>
      <c r="IE220" s="102" t="s">
        <v>758</v>
      </c>
      <c r="IF220" s="102">
        <v>146</v>
      </c>
      <c r="IS220" s="102" t="s">
        <v>776</v>
      </c>
      <c r="IT220" s="102">
        <v>0.4</v>
      </c>
    </row>
    <row r="221" spans="1:254" ht="15" x14ac:dyDescent="0.25">
      <c r="A221" s="102" t="s">
        <v>749</v>
      </c>
      <c r="B221" s="45">
        <v>138</v>
      </c>
      <c r="O221" s="102" t="s">
        <v>771</v>
      </c>
      <c r="P221" s="102">
        <v>210</v>
      </c>
      <c r="AC221" s="102" t="s">
        <v>798</v>
      </c>
      <c r="AD221" s="102">
        <v>158</v>
      </c>
      <c r="AQ221" s="102" t="s">
        <v>719</v>
      </c>
      <c r="AR221" s="102">
        <v>46</v>
      </c>
      <c r="BE221" s="102" t="s">
        <v>796</v>
      </c>
      <c r="BF221" s="102">
        <v>34</v>
      </c>
      <c r="BS221" s="102" t="s">
        <v>611</v>
      </c>
      <c r="BT221" s="102">
        <v>122</v>
      </c>
      <c r="CG221" s="102" t="s">
        <v>758</v>
      </c>
      <c r="CH221" s="102">
        <v>97</v>
      </c>
      <c r="CU221" s="102" t="s">
        <v>766</v>
      </c>
      <c r="CV221" s="102">
        <v>123</v>
      </c>
      <c r="DI221" s="102" t="s">
        <v>746</v>
      </c>
      <c r="DJ221" s="102">
        <v>39</v>
      </c>
      <c r="DW221" s="102" t="s">
        <v>979</v>
      </c>
      <c r="DX221" s="102">
        <v>153</v>
      </c>
      <c r="EK221" s="102" t="s">
        <v>738</v>
      </c>
      <c r="EL221" s="102">
        <v>164</v>
      </c>
      <c r="EY221" s="102" t="s">
        <v>715</v>
      </c>
      <c r="EZ221" s="102">
        <v>62</v>
      </c>
      <c r="FM221" s="102" t="s">
        <v>934</v>
      </c>
      <c r="FN221" s="102">
        <v>147</v>
      </c>
      <c r="GA221" s="102" t="s">
        <v>855</v>
      </c>
      <c r="GB221" s="102">
        <v>296</v>
      </c>
      <c r="GO221" s="102" t="s">
        <v>701</v>
      </c>
      <c r="GP221" s="102">
        <v>496</v>
      </c>
      <c r="HC221" s="102" t="s">
        <v>980</v>
      </c>
      <c r="HD221" s="102">
        <v>102</v>
      </c>
      <c r="HQ221" s="102" t="s">
        <v>734</v>
      </c>
      <c r="HR221" s="102">
        <v>181</v>
      </c>
      <c r="IE221" s="102" t="s">
        <v>663</v>
      </c>
      <c r="IF221" s="102">
        <v>146</v>
      </c>
      <c r="IS221" s="102" t="s">
        <v>775</v>
      </c>
      <c r="IT221" s="102">
        <v>0.4</v>
      </c>
    </row>
    <row r="222" spans="1:254" ht="15" x14ac:dyDescent="0.25">
      <c r="A222" s="102" t="s">
        <v>752</v>
      </c>
      <c r="B222" s="45">
        <v>138</v>
      </c>
      <c r="O222" s="102" t="s">
        <v>772</v>
      </c>
      <c r="P222" s="102">
        <v>210</v>
      </c>
      <c r="AC222" s="102" t="s">
        <v>846</v>
      </c>
      <c r="AD222" s="102">
        <v>157</v>
      </c>
      <c r="AQ222" s="102" t="s">
        <v>920</v>
      </c>
      <c r="AR222" s="102">
        <v>45</v>
      </c>
      <c r="BE222" s="102" t="s">
        <v>799</v>
      </c>
      <c r="BF222" s="102">
        <v>34</v>
      </c>
      <c r="BS222" s="102" t="s">
        <v>809</v>
      </c>
      <c r="BT222" s="102">
        <v>120</v>
      </c>
      <c r="CG222" s="102" t="s">
        <v>753</v>
      </c>
      <c r="CH222" s="102">
        <v>96</v>
      </c>
      <c r="CU222" s="102" t="s">
        <v>771</v>
      </c>
      <c r="CV222" s="102">
        <v>123</v>
      </c>
      <c r="DI222" s="102" t="s">
        <v>798</v>
      </c>
      <c r="DJ222" s="102">
        <v>38</v>
      </c>
      <c r="DW222" s="102" t="s">
        <v>802</v>
      </c>
      <c r="DX222" s="102">
        <v>151</v>
      </c>
      <c r="EK222" s="102" t="s">
        <v>611</v>
      </c>
      <c r="EL222" s="102">
        <v>163</v>
      </c>
      <c r="EY222" s="102" t="s">
        <v>719</v>
      </c>
      <c r="EZ222" s="102">
        <v>62</v>
      </c>
      <c r="FM222" s="102" t="s">
        <v>755</v>
      </c>
      <c r="FN222" s="102">
        <v>144</v>
      </c>
      <c r="GA222" s="102" t="s">
        <v>937</v>
      </c>
      <c r="GB222" s="102">
        <v>287</v>
      </c>
      <c r="GO222" s="102" t="s">
        <v>952</v>
      </c>
      <c r="GP222" s="102">
        <v>476</v>
      </c>
      <c r="HC222" s="102" t="s">
        <v>375</v>
      </c>
      <c r="HD222" s="102">
        <v>102</v>
      </c>
      <c r="HQ222" s="102" t="s">
        <v>936</v>
      </c>
      <c r="HR222" s="102">
        <v>176</v>
      </c>
      <c r="IE222" s="102" t="s">
        <v>779</v>
      </c>
      <c r="IF222" s="102">
        <v>145</v>
      </c>
      <c r="IS222" s="102" t="s">
        <v>679</v>
      </c>
      <c r="IT222" s="102">
        <v>0.3</v>
      </c>
    </row>
    <row r="223" spans="1:254" ht="15" x14ac:dyDescent="0.25">
      <c r="A223" s="102" t="s">
        <v>749</v>
      </c>
      <c r="B223" s="45">
        <v>138</v>
      </c>
      <c r="O223" s="102" t="s">
        <v>773</v>
      </c>
      <c r="P223" s="102">
        <v>210</v>
      </c>
      <c r="AC223" s="102" t="s">
        <v>846</v>
      </c>
      <c r="AD223" s="102">
        <v>157</v>
      </c>
      <c r="AQ223" s="102" t="s">
        <v>793</v>
      </c>
      <c r="AR223" s="102">
        <v>45</v>
      </c>
      <c r="BE223" s="102" t="s">
        <v>768</v>
      </c>
      <c r="BF223" s="102">
        <v>34</v>
      </c>
      <c r="BS223" s="102" t="s">
        <v>609</v>
      </c>
      <c r="BT223" s="102">
        <v>120</v>
      </c>
      <c r="CG223" s="102" t="s">
        <v>786</v>
      </c>
      <c r="CH223" s="102">
        <v>95</v>
      </c>
      <c r="CU223" s="102" t="s">
        <v>772</v>
      </c>
      <c r="CV223" s="102">
        <v>123</v>
      </c>
      <c r="DI223" s="102" t="s">
        <v>691</v>
      </c>
      <c r="DJ223" s="102">
        <v>38</v>
      </c>
      <c r="DW223" s="102" t="s">
        <v>934</v>
      </c>
      <c r="DX223" s="102">
        <v>150</v>
      </c>
      <c r="EK223" s="102" t="s">
        <v>214</v>
      </c>
      <c r="EL223" s="102">
        <v>160</v>
      </c>
      <c r="EY223" s="102" t="s">
        <v>717</v>
      </c>
      <c r="EZ223" s="102">
        <v>62</v>
      </c>
      <c r="FM223" s="102" t="s">
        <v>234</v>
      </c>
      <c r="FN223" s="102">
        <v>140</v>
      </c>
      <c r="GA223" s="102" t="s">
        <v>801</v>
      </c>
      <c r="GB223" s="102">
        <v>287</v>
      </c>
      <c r="GO223" s="102" t="s">
        <v>715</v>
      </c>
      <c r="GP223" s="102">
        <v>462</v>
      </c>
      <c r="HC223" s="102" t="s">
        <v>938</v>
      </c>
      <c r="HD223" s="102">
        <v>102</v>
      </c>
      <c r="HQ223" s="102" t="s">
        <v>701</v>
      </c>
      <c r="HR223" s="102">
        <v>176</v>
      </c>
      <c r="IE223" s="102" t="s">
        <v>792</v>
      </c>
      <c r="IF223" s="102">
        <v>142</v>
      </c>
      <c r="IS223" s="102" t="s">
        <v>853</v>
      </c>
      <c r="IT223" s="102">
        <v>0.3</v>
      </c>
    </row>
    <row r="224" spans="1:254" ht="15" x14ac:dyDescent="0.25">
      <c r="A224" s="102" t="s">
        <v>768</v>
      </c>
      <c r="B224" s="45">
        <v>136</v>
      </c>
      <c r="O224" s="102" t="s">
        <v>748</v>
      </c>
      <c r="P224" s="102">
        <v>207</v>
      </c>
      <c r="AC224" s="102" t="s">
        <v>990</v>
      </c>
      <c r="AD224" s="102">
        <v>156</v>
      </c>
      <c r="AQ224" s="102" t="s">
        <v>691</v>
      </c>
      <c r="AR224" s="102">
        <v>45</v>
      </c>
      <c r="BE224" s="102" t="s">
        <v>732</v>
      </c>
      <c r="BF224" s="102">
        <v>33.6</v>
      </c>
      <c r="BS224" s="102" t="s">
        <v>938</v>
      </c>
      <c r="BT224" s="102">
        <v>119</v>
      </c>
      <c r="CG224" s="102" t="s">
        <v>747</v>
      </c>
      <c r="CH224" s="102">
        <v>92</v>
      </c>
      <c r="CU224" s="102" t="s">
        <v>773</v>
      </c>
      <c r="CV224" s="102">
        <v>123</v>
      </c>
      <c r="DI224" s="102" t="s">
        <v>160</v>
      </c>
      <c r="DJ224" s="102">
        <v>37</v>
      </c>
      <c r="DW224" s="102" t="s">
        <v>959</v>
      </c>
      <c r="DX224" s="102">
        <v>150</v>
      </c>
      <c r="EK224" s="102" t="s">
        <v>795</v>
      </c>
      <c r="EL224" s="102">
        <v>158</v>
      </c>
      <c r="EY224" s="102" t="s">
        <v>611</v>
      </c>
      <c r="EZ224" s="102">
        <v>62</v>
      </c>
      <c r="FM224" s="102" t="s">
        <v>784</v>
      </c>
      <c r="FN224" s="102">
        <v>137</v>
      </c>
      <c r="GA224" s="102" t="s">
        <v>858</v>
      </c>
      <c r="GB224" s="102">
        <v>287</v>
      </c>
      <c r="GO224" s="102" t="s">
        <v>719</v>
      </c>
      <c r="GP224" s="102">
        <v>462</v>
      </c>
      <c r="HC224" s="102" t="s">
        <v>830</v>
      </c>
      <c r="HD224" s="102">
        <v>101</v>
      </c>
      <c r="HQ224" s="102" t="s">
        <v>604</v>
      </c>
      <c r="HR224" s="102">
        <v>172.8</v>
      </c>
      <c r="IE224" s="102" t="s">
        <v>783</v>
      </c>
      <c r="IF224" s="102">
        <v>141</v>
      </c>
      <c r="IS224" s="102" t="s">
        <v>843</v>
      </c>
      <c r="IT224" s="102">
        <v>0.2</v>
      </c>
    </row>
    <row r="225" spans="1:254" ht="15" x14ac:dyDescent="0.25">
      <c r="A225" s="102" t="s">
        <v>692</v>
      </c>
      <c r="B225" s="45">
        <v>135</v>
      </c>
      <c r="O225" s="102" t="s">
        <v>768</v>
      </c>
      <c r="P225" s="102">
        <v>204</v>
      </c>
      <c r="AC225" s="102" t="s">
        <v>748</v>
      </c>
      <c r="AD225" s="102">
        <v>156</v>
      </c>
      <c r="AQ225" s="102" t="s">
        <v>938</v>
      </c>
      <c r="AR225" s="102">
        <v>43</v>
      </c>
      <c r="BE225" s="102" t="s">
        <v>763</v>
      </c>
      <c r="BF225" s="102">
        <v>33</v>
      </c>
      <c r="BS225" s="102" t="s">
        <v>610</v>
      </c>
      <c r="BT225" s="102">
        <v>115</v>
      </c>
      <c r="CG225" s="102" t="s">
        <v>609</v>
      </c>
      <c r="CH225" s="102">
        <v>90</v>
      </c>
      <c r="CU225" s="102" t="s">
        <v>783</v>
      </c>
      <c r="CV225" s="102">
        <v>120</v>
      </c>
      <c r="DI225" s="102" t="s">
        <v>796</v>
      </c>
      <c r="DJ225" s="102">
        <v>37</v>
      </c>
      <c r="DW225" s="102" t="s">
        <v>661</v>
      </c>
      <c r="DX225" s="102">
        <v>149</v>
      </c>
      <c r="EK225" s="102" t="s">
        <v>807</v>
      </c>
      <c r="EL225" s="102">
        <v>157</v>
      </c>
      <c r="EY225" s="102" t="s">
        <v>979</v>
      </c>
      <c r="EZ225" s="102">
        <v>61.8</v>
      </c>
      <c r="FM225" s="102" t="s">
        <v>691</v>
      </c>
      <c r="FN225" s="102">
        <v>134</v>
      </c>
      <c r="GA225" s="102" t="s">
        <v>800</v>
      </c>
      <c r="GB225" s="102">
        <v>286</v>
      </c>
      <c r="GO225" s="102" t="s">
        <v>717</v>
      </c>
      <c r="GP225" s="102">
        <v>462</v>
      </c>
      <c r="HC225" s="102" t="s">
        <v>926</v>
      </c>
      <c r="HD225" s="102">
        <v>100</v>
      </c>
      <c r="HQ225" s="102" t="s">
        <v>788</v>
      </c>
      <c r="HR225" s="102">
        <v>172</v>
      </c>
      <c r="IE225" s="102" t="s">
        <v>959</v>
      </c>
      <c r="IF225" s="102">
        <v>135</v>
      </c>
      <c r="IS225" s="102" t="s">
        <v>637</v>
      </c>
      <c r="IT225" s="102">
        <v>0.2</v>
      </c>
    </row>
    <row r="226" spans="1:254" ht="15" x14ac:dyDescent="0.25">
      <c r="A226" s="102" t="s">
        <v>807</v>
      </c>
      <c r="B226" s="45">
        <v>132</v>
      </c>
      <c r="O226" s="102" t="s">
        <v>691</v>
      </c>
      <c r="P226" s="102">
        <v>202</v>
      </c>
      <c r="AC226" s="102" t="s">
        <v>938</v>
      </c>
      <c r="AD226" s="102">
        <v>155</v>
      </c>
      <c r="AQ226" s="102" t="s">
        <v>764</v>
      </c>
      <c r="AR226" s="102">
        <v>42</v>
      </c>
      <c r="BE226" s="102" t="s">
        <v>692</v>
      </c>
      <c r="BF226" s="102">
        <v>33</v>
      </c>
      <c r="BS226" s="102" t="s">
        <v>757</v>
      </c>
      <c r="BT226" s="102">
        <v>115</v>
      </c>
      <c r="CG226" s="102" t="s">
        <v>793</v>
      </c>
      <c r="CH226" s="102">
        <v>89</v>
      </c>
      <c r="CU226" s="102" t="s">
        <v>807</v>
      </c>
      <c r="CV226" s="102">
        <v>120</v>
      </c>
      <c r="DI226" s="102" t="s">
        <v>799</v>
      </c>
      <c r="DJ226" s="102">
        <v>37</v>
      </c>
      <c r="DW226" s="102" t="s">
        <v>749</v>
      </c>
      <c r="DX226" s="102">
        <v>144</v>
      </c>
      <c r="EK226" s="102" t="s">
        <v>692</v>
      </c>
      <c r="EL226" s="102">
        <v>157</v>
      </c>
      <c r="EY226" s="102" t="s">
        <v>610</v>
      </c>
      <c r="EZ226" s="102">
        <v>61</v>
      </c>
      <c r="FM226" s="102" t="s">
        <v>991</v>
      </c>
      <c r="FN226" s="102">
        <v>132</v>
      </c>
      <c r="GA226" s="102" t="s">
        <v>882</v>
      </c>
      <c r="GB226" s="102">
        <v>285</v>
      </c>
      <c r="GO226" s="102" t="s">
        <v>763</v>
      </c>
      <c r="GP226" s="102">
        <v>447</v>
      </c>
      <c r="HC226" s="102" t="s">
        <v>934</v>
      </c>
      <c r="HD226" s="102">
        <v>99</v>
      </c>
      <c r="HQ226" s="102" t="s">
        <v>681</v>
      </c>
      <c r="HR226" s="102">
        <v>168</v>
      </c>
      <c r="IE226" s="102" t="s">
        <v>937</v>
      </c>
      <c r="IF226" s="102">
        <v>129</v>
      </c>
      <c r="IS226" s="102" t="s">
        <v>733</v>
      </c>
      <c r="IT226" s="102">
        <v>0.2</v>
      </c>
    </row>
    <row r="227" spans="1:254" ht="15" x14ac:dyDescent="0.25">
      <c r="A227" s="102" t="s">
        <v>938</v>
      </c>
      <c r="B227" s="45">
        <v>129</v>
      </c>
      <c r="O227" s="102" t="s">
        <v>793</v>
      </c>
      <c r="P227" s="102">
        <v>200</v>
      </c>
      <c r="AC227" s="102" t="s">
        <v>796</v>
      </c>
      <c r="AD227" s="102">
        <v>153</v>
      </c>
      <c r="AQ227" s="102" t="s">
        <v>766</v>
      </c>
      <c r="AR227" s="102">
        <v>42</v>
      </c>
      <c r="BE227" s="102" t="s">
        <v>938</v>
      </c>
      <c r="BF227" s="102">
        <v>33</v>
      </c>
      <c r="BS227" s="102" t="s">
        <v>802</v>
      </c>
      <c r="BT227" s="102">
        <v>114</v>
      </c>
      <c r="CG227" s="102" t="s">
        <v>611</v>
      </c>
      <c r="CH227" s="102">
        <v>82</v>
      </c>
      <c r="CU227" s="102" t="s">
        <v>798</v>
      </c>
      <c r="CV227" s="102">
        <v>120</v>
      </c>
      <c r="DI227" s="102" t="s">
        <v>710</v>
      </c>
      <c r="DJ227" s="102">
        <v>36.799999999999997</v>
      </c>
      <c r="DW227" s="102" t="s">
        <v>752</v>
      </c>
      <c r="DX227" s="102">
        <v>144</v>
      </c>
      <c r="EK227" s="102" t="s">
        <v>991</v>
      </c>
      <c r="EL227" s="102">
        <v>154</v>
      </c>
      <c r="EY227" s="102" t="s">
        <v>757</v>
      </c>
      <c r="EZ227" s="102">
        <v>61</v>
      </c>
      <c r="FM227" s="102" t="s">
        <v>809</v>
      </c>
      <c r="FN227" s="102">
        <v>131</v>
      </c>
      <c r="GA227" s="102" t="s">
        <v>990</v>
      </c>
      <c r="GB227" s="102">
        <v>282</v>
      </c>
      <c r="GO227" s="102" t="s">
        <v>748</v>
      </c>
      <c r="GP227" s="102">
        <v>447</v>
      </c>
      <c r="HC227" s="102" t="s">
        <v>780</v>
      </c>
      <c r="HD227" s="102">
        <v>99</v>
      </c>
      <c r="HQ227" s="102" t="s">
        <v>979</v>
      </c>
      <c r="HR227" s="102">
        <v>163.4</v>
      </c>
      <c r="IE227" s="102" t="s">
        <v>801</v>
      </c>
      <c r="IF227" s="102">
        <v>129</v>
      </c>
      <c r="IS227" s="102" t="s">
        <v>883</v>
      </c>
      <c r="IT227" s="102">
        <v>0.2</v>
      </c>
    </row>
    <row r="228" spans="1:254" ht="15" x14ac:dyDescent="0.25">
      <c r="A228" s="102" t="s">
        <v>606</v>
      </c>
      <c r="B228" s="45">
        <v>128</v>
      </c>
      <c r="O228" s="102" t="s">
        <v>749</v>
      </c>
      <c r="P228" s="102">
        <v>195</v>
      </c>
      <c r="AC228" s="102" t="s">
        <v>799</v>
      </c>
      <c r="AD228" s="102">
        <v>153</v>
      </c>
      <c r="AQ228" s="102" t="s">
        <v>771</v>
      </c>
      <c r="AR228" s="102">
        <v>42</v>
      </c>
      <c r="BE228" s="102" t="s">
        <v>778</v>
      </c>
      <c r="BF228" s="102">
        <v>33</v>
      </c>
      <c r="BS228" s="102" t="s">
        <v>979</v>
      </c>
      <c r="BT228" s="102">
        <v>113.1</v>
      </c>
      <c r="CG228" s="102" t="s">
        <v>788</v>
      </c>
      <c r="CH228" s="102">
        <v>82</v>
      </c>
      <c r="CU228" s="102" t="s">
        <v>796</v>
      </c>
      <c r="CV228" s="102">
        <v>120</v>
      </c>
      <c r="DI228" s="102" t="s">
        <v>809</v>
      </c>
      <c r="DJ228" s="102">
        <v>36</v>
      </c>
      <c r="DW228" s="102" t="s">
        <v>749</v>
      </c>
      <c r="DX228" s="102">
        <v>144</v>
      </c>
      <c r="EK228" s="102" t="s">
        <v>710</v>
      </c>
      <c r="EL228" s="102">
        <v>147.4</v>
      </c>
      <c r="EY228" s="102" t="s">
        <v>692</v>
      </c>
      <c r="EZ228" s="102">
        <v>61</v>
      </c>
      <c r="FM228" s="102" t="s">
        <v>938</v>
      </c>
      <c r="FN228" s="102">
        <v>129</v>
      </c>
      <c r="GA228" s="102" t="s">
        <v>688</v>
      </c>
      <c r="GB228" s="102">
        <v>278</v>
      </c>
      <c r="GO228" s="102" t="s">
        <v>795</v>
      </c>
      <c r="GP228" s="102">
        <v>439</v>
      </c>
      <c r="HC228" s="102" t="s">
        <v>764</v>
      </c>
      <c r="HD228" s="102">
        <v>98</v>
      </c>
      <c r="HQ228" s="102" t="s">
        <v>611</v>
      </c>
      <c r="HR228" s="102">
        <v>163</v>
      </c>
      <c r="IE228" s="102" t="s">
        <v>858</v>
      </c>
      <c r="IF228" s="102">
        <v>129</v>
      </c>
      <c r="IS228" s="102" t="s">
        <v>884</v>
      </c>
      <c r="IT228" s="102">
        <v>0.2</v>
      </c>
    </row>
    <row r="229" spans="1:254" ht="15" x14ac:dyDescent="0.25">
      <c r="A229" s="102" t="s">
        <v>750</v>
      </c>
      <c r="B229" s="45">
        <v>128</v>
      </c>
      <c r="O229" s="102" t="s">
        <v>752</v>
      </c>
      <c r="P229" s="102">
        <v>195</v>
      </c>
      <c r="AC229" s="102" t="s">
        <v>783</v>
      </c>
      <c r="AD229" s="102">
        <v>150</v>
      </c>
      <c r="AQ229" s="102" t="s">
        <v>772</v>
      </c>
      <c r="AR229" s="102">
        <v>42</v>
      </c>
      <c r="BE229" s="102" t="s">
        <v>779</v>
      </c>
      <c r="BF229" s="102">
        <v>33</v>
      </c>
      <c r="BS229" s="102" t="s">
        <v>808</v>
      </c>
      <c r="BT229" s="102">
        <v>107</v>
      </c>
      <c r="CG229" s="102" t="s">
        <v>830</v>
      </c>
      <c r="CH229" s="102">
        <v>80</v>
      </c>
      <c r="CU229" s="102" t="s">
        <v>799</v>
      </c>
      <c r="CV229" s="102">
        <v>120</v>
      </c>
      <c r="DI229" s="102" t="s">
        <v>755</v>
      </c>
      <c r="DJ229" s="102">
        <v>35</v>
      </c>
      <c r="DW229" s="102" t="s">
        <v>691</v>
      </c>
      <c r="DX229" s="102">
        <v>144</v>
      </c>
      <c r="EK229" s="102" t="s">
        <v>753</v>
      </c>
      <c r="EL229" s="102">
        <v>144</v>
      </c>
      <c r="EY229" s="102" t="s">
        <v>753</v>
      </c>
      <c r="EZ229" s="102">
        <v>61</v>
      </c>
      <c r="FM229" s="102" t="s">
        <v>933</v>
      </c>
      <c r="FN229" s="102">
        <v>128</v>
      </c>
      <c r="GA229" s="102" t="s">
        <v>952</v>
      </c>
      <c r="GB229" s="102">
        <v>273</v>
      </c>
      <c r="GO229" s="102" t="s">
        <v>755</v>
      </c>
      <c r="GP229" s="102">
        <v>431</v>
      </c>
      <c r="HC229" s="102" t="s">
        <v>772</v>
      </c>
      <c r="HD229" s="102">
        <v>98</v>
      </c>
      <c r="HQ229" s="102" t="s">
        <v>763</v>
      </c>
      <c r="HR229" s="102">
        <v>156</v>
      </c>
      <c r="IE229" s="102" t="s">
        <v>800</v>
      </c>
      <c r="IF229" s="102">
        <v>129</v>
      </c>
      <c r="IS229" s="102" t="s">
        <v>885</v>
      </c>
      <c r="IT229" s="102">
        <v>0.2</v>
      </c>
    </row>
    <row r="230" spans="1:254" ht="15" x14ac:dyDescent="0.25">
      <c r="A230" s="102" t="s">
        <v>789</v>
      </c>
      <c r="B230" s="45">
        <v>127</v>
      </c>
      <c r="O230" s="102" t="s">
        <v>749</v>
      </c>
      <c r="P230" s="102">
        <v>195</v>
      </c>
      <c r="AC230" s="102" t="s">
        <v>802</v>
      </c>
      <c r="AD230" s="102">
        <v>148</v>
      </c>
      <c r="AQ230" s="102" t="s">
        <v>773</v>
      </c>
      <c r="AR230" s="102">
        <v>42</v>
      </c>
      <c r="BE230" s="102" t="s">
        <v>592</v>
      </c>
      <c r="BF230" s="102">
        <v>33</v>
      </c>
      <c r="BS230" s="102" t="s">
        <v>798</v>
      </c>
      <c r="BT230" s="102">
        <v>106</v>
      </c>
      <c r="CG230" s="102" t="s">
        <v>789</v>
      </c>
      <c r="CH230" s="102">
        <v>76</v>
      </c>
      <c r="CU230" s="102" t="s">
        <v>991</v>
      </c>
      <c r="CV230" s="102">
        <v>119</v>
      </c>
      <c r="DI230" s="102" t="s">
        <v>764</v>
      </c>
      <c r="DJ230" s="102">
        <v>35</v>
      </c>
      <c r="DW230" s="102" t="s">
        <v>753</v>
      </c>
      <c r="DX230" s="102">
        <v>144</v>
      </c>
      <c r="EK230" s="102" t="s">
        <v>691</v>
      </c>
      <c r="EL230" s="102">
        <v>141</v>
      </c>
      <c r="EY230" s="102" t="s">
        <v>777</v>
      </c>
      <c r="EZ230" s="102">
        <v>60</v>
      </c>
      <c r="FM230" s="102" t="s">
        <v>663</v>
      </c>
      <c r="FN230" s="102">
        <v>124</v>
      </c>
      <c r="GA230" s="102" t="s">
        <v>807</v>
      </c>
      <c r="GB230" s="102">
        <v>272</v>
      </c>
      <c r="GO230" s="102" t="s">
        <v>938</v>
      </c>
      <c r="GP230" s="102">
        <v>419</v>
      </c>
      <c r="HC230" s="102" t="s">
        <v>771</v>
      </c>
      <c r="HD230" s="102">
        <v>98</v>
      </c>
      <c r="HQ230" s="102" t="s">
        <v>933</v>
      </c>
      <c r="HR230" s="102">
        <v>152</v>
      </c>
      <c r="IE230" s="102" t="s">
        <v>661</v>
      </c>
      <c r="IF230" s="102">
        <v>125</v>
      </c>
      <c r="IS230" s="102" t="s">
        <v>887</v>
      </c>
      <c r="IT230" s="102">
        <v>0.2</v>
      </c>
    </row>
    <row r="231" spans="1:254" ht="15" x14ac:dyDescent="0.25">
      <c r="A231" s="102" t="s">
        <v>748</v>
      </c>
      <c r="B231" s="45">
        <v>125</v>
      </c>
      <c r="O231" s="102" t="s">
        <v>747</v>
      </c>
      <c r="P231" s="102">
        <v>188</v>
      </c>
      <c r="AC231" s="102" t="s">
        <v>809</v>
      </c>
      <c r="AD231" s="102">
        <v>143</v>
      </c>
      <c r="AQ231" s="102" t="s">
        <v>768</v>
      </c>
      <c r="AR231" s="102">
        <v>41</v>
      </c>
      <c r="BE231" s="102" t="s">
        <v>802</v>
      </c>
      <c r="BF231" s="102">
        <v>32</v>
      </c>
      <c r="BS231" s="102" t="s">
        <v>764</v>
      </c>
      <c r="BT231" s="102">
        <v>105</v>
      </c>
      <c r="CG231" s="102" t="s">
        <v>798</v>
      </c>
      <c r="CH231" s="102">
        <v>75</v>
      </c>
      <c r="CU231" s="102" t="s">
        <v>768</v>
      </c>
      <c r="CV231" s="102">
        <v>119</v>
      </c>
      <c r="DI231" s="102" t="s">
        <v>766</v>
      </c>
      <c r="DJ231" s="102">
        <v>35</v>
      </c>
      <c r="DW231" s="102" t="s">
        <v>798</v>
      </c>
      <c r="DX231" s="102">
        <v>143</v>
      </c>
      <c r="EK231" s="102" t="s">
        <v>718</v>
      </c>
      <c r="EL231" s="102">
        <v>140</v>
      </c>
      <c r="EY231" s="102" t="s">
        <v>830</v>
      </c>
      <c r="EZ231" s="102">
        <v>58</v>
      </c>
      <c r="FM231" s="102" t="s">
        <v>952</v>
      </c>
      <c r="FN231" s="102">
        <v>124</v>
      </c>
      <c r="GA231" s="102" t="s">
        <v>741</v>
      </c>
      <c r="GB231" s="102">
        <v>259</v>
      </c>
      <c r="GO231" s="102" t="s">
        <v>747</v>
      </c>
      <c r="GP231" s="102">
        <v>406</v>
      </c>
      <c r="HC231" s="102" t="s">
        <v>773</v>
      </c>
      <c r="HD231" s="102">
        <v>98</v>
      </c>
      <c r="HQ231" s="102" t="s">
        <v>784</v>
      </c>
      <c r="HR231" s="102">
        <v>151</v>
      </c>
      <c r="IE231" s="102" t="s">
        <v>807</v>
      </c>
      <c r="IF231" s="102">
        <v>123</v>
      </c>
      <c r="IS231" s="102" t="s">
        <v>693</v>
      </c>
      <c r="IT231" s="102">
        <v>0.2</v>
      </c>
    </row>
    <row r="232" spans="1:254" ht="15" x14ac:dyDescent="0.25">
      <c r="A232" s="102" t="s">
        <v>753</v>
      </c>
      <c r="B232" s="45">
        <v>125</v>
      </c>
      <c r="O232" s="102" t="s">
        <v>796</v>
      </c>
      <c r="P232" s="102">
        <v>185</v>
      </c>
      <c r="AC232" s="102" t="s">
        <v>747</v>
      </c>
      <c r="AD232" s="102">
        <v>142</v>
      </c>
      <c r="AQ232" s="102" t="s">
        <v>802</v>
      </c>
      <c r="AR232" s="102">
        <v>41</v>
      </c>
      <c r="BE232" s="102" t="s">
        <v>680</v>
      </c>
      <c r="BF232" s="102">
        <v>32</v>
      </c>
      <c r="BS232" s="102" t="s">
        <v>766</v>
      </c>
      <c r="BT232" s="102">
        <v>105</v>
      </c>
      <c r="CG232" s="102" t="s">
        <v>855</v>
      </c>
      <c r="CH232" s="102">
        <v>74</v>
      </c>
      <c r="CU232" s="102" t="s">
        <v>938</v>
      </c>
      <c r="CV232" s="102">
        <v>116</v>
      </c>
      <c r="DI232" s="102" t="s">
        <v>771</v>
      </c>
      <c r="DJ232" s="102">
        <v>35</v>
      </c>
      <c r="DW232" s="102" t="s">
        <v>809</v>
      </c>
      <c r="DX232" s="102">
        <v>143</v>
      </c>
      <c r="EK232" s="102" t="s">
        <v>764</v>
      </c>
      <c r="EL232" s="102">
        <v>140</v>
      </c>
      <c r="EY232" s="102" t="s">
        <v>933</v>
      </c>
      <c r="EZ232" s="102">
        <v>58</v>
      </c>
      <c r="FM232" s="102" t="s">
        <v>802</v>
      </c>
      <c r="FN232" s="102">
        <v>123</v>
      </c>
      <c r="GA232" s="102" t="s">
        <v>741</v>
      </c>
      <c r="GB232" s="102">
        <v>259</v>
      </c>
      <c r="GO232" s="102" t="s">
        <v>799</v>
      </c>
      <c r="GP232" s="102">
        <v>401</v>
      </c>
      <c r="HC232" s="102" t="s">
        <v>766</v>
      </c>
      <c r="HD232" s="102">
        <v>98</v>
      </c>
      <c r="HQ232" s="102" t="s">
        <v>959</v>
      </c>
      <c r="HR232" s="102">
        <v>141</v>
      </c>
      <c r="IE232" s="102" t="s">
        <v>611</v>
      </c>
      <c r="IF232" s="102">
        <v>122</v>
      </c>
      <c r="IS232" s="102" t="s">
        <v>833</v>
      </c>
      <c r="IT232" s="102">
        <v>0.1</v>
      </c>
    </row>
    <row r="233" spans="1:254" ht="15" x14ac:dyDescent="0.25">
      <c r="A233" s="102" t="s">
        <v>802</v>
      </c>
      <c r="B233" s="45">
        <v>123</v>
      </c>
      <c r="O233" s="102" t="s">
        <v>799</v>
      </c>
      <c r="P233" s="102">
        <v>185</v>
      </c>
      <c r="AC233" s="102" t="s">
        <v>959</v>
      </c>
      <c r="AD233" s="102">
        <v>141</v>
      </c>
      <c r="AQ233" s="102" t="s">
        <v>749</v>
      </c>
      <c r="AR233" s="102">
        <v>38</v>
      </c>
      <c r="BE233" s="102" t="s">
        <v>934</v>
      </c>
      <c r="BF233" s="102">
        <v>31</v>
      </c>
      <c r="BS233" s="102" t="s">
        <v>771</v>
      </c>
      <c r="BT233" s="102">
        <v>105</v>
      </c>
      <c r="CG233" s="102" t="s">
        <v>715</v>
      </c>
      <c r="CH233" s="102">
        <v>73</v>
      </c>
      <c r="CU233" s="102" t="s">
        <v>691</v>
      </c>
      <c r="CV233" s="102">
        <v>113</v>
      </c>
      <c r="DI233" s="102" t="s">
        <v>772</v>
      </c>
      <c r="DJ233" s="102">
        <v>35</v>
      </c>
      <c r="DW233" s="102" t="s">
        <v>764</v>
      </c>
      <c r="DX233" s="102">
        <v>140</v>
      </c>
      <c r="EK233" s="102" t="s">
        <v>772</v>
      </c>
      <c r="EL233" s="102">
        <v>140</v>
      </c>
      <c r="EY233" s="102" t="s">
        <v>938</v>
      </c>
      <c r="EZ233" s="102">
        <v>56</v>
      </c>
      <c r="FM233" s="102" t="s">
        <v>936</v>
      </c>
      <c r="FN233" s="102">
        <v>122</v>
      </c>
      <c r="GA233" s="102" t="s">
        <v>777</v>
      </c>
      <c r="GB233" s="102">
        <v>255</v>
      </c>
      <c r="GO233" s="102" t="s">
        <v>796</v>
      </c>
      <c r="GP233" s="102">
        <v>401</v>
      </c>
      <c r="HC233" s="102" t="s">
        <v>802</v>
      </c>
      <c r="HD233" s="102">
        <v>98</v>
      </c>
      <c r="HQ233" s="102" t="s">
        <v>755</v>
      </c>
      <c r="HR233" s="102">
        <v>140</v>
      </c>
      <c r="IE233" s="102" t="s">
        <v>754</v>
      </c>
      <c r="IF233" s="102">
        <v>120</v>
      </c>
      <c r="IS233" s="102" t="s">
        <v>133</v>
      </c>
      <c r="IT233" s="102">
        <v>0.1</v>
      </c>
    </row>
    <row r="234" spans="1:254" ht="15" x14ac:dyDescent="0.25">
      <c r="A234" s="102" t="s">
        <v>691</v>
      </c>
      <c r="B234" s="45">
        <v>121</v>
      </c>
      <c r="O234" s="102" t="s">
        <v>609</v>
      </c>
      <c r="P234" s="102">
        <v>180</v>
      </c>
      <c r="AC234" s="102" t="s">
        <v>609</v>
      </c>
      <c r="AD234" s="102">
        <v>140</v>
      </c>
      <c r="AQ234" s="102" t="s">
        <v>752</v>
      </c>
      <c r="AR234" s="102">
        <v>38</v>
      </c>
      <c r="BE234" s="102" t="s">
        <v>882</v>
      </c>
      <c r="BF234" s="102">
        <v>31</v>
      </c>
      <c r="BS234" s="102" t="s">
        <v>772</v>
      </c>
      <c r="BT234" s="102">
        <v>105</v>
      </c>
      <c r="CG234" s="102" t="s">
        <v>717</v>
      </c>
      <c r="CH234" s="102">
        <v>73</v>
      </c>
      <c r="CU234" s="102" t="s">
        <v>802</v>
      </c>
      <c r="CV234" s="102">
        <v>111</v>
      </c>
      <c r="DI234" s="102" t="s">
        <v>773</v>
      </c>
      <c r="DJ234" s="102">
        <v>35</v>
      </c>
      <c r="DW234" s="102" t="s">
        <v>766</v>
      </c>
      <c r="DX234" s="102">
        <v>140</v>
      </c>
      <c r="EK234" s="102" t="s">
        <v>771</v>
      </c>
      <c r="EL234" s="102">
        <v>140</v>
      </c>
      <c r="EY234" s="102" t="s">
        <v>807</v>
      </c>
      <c r="EZ234" s="102">
        <v>56</v>
      </c>
      <c r="FM234" s="102" t="s">
        <v>780</v>
      </c>
      <c r="FN234" s="102">
        <v>121</v>
      </c>
      <c r="GA234" s="102" t="s">
        <v>144</v>
      </c>
      <c r="GB234" s="102">
        <v>254</v>
      </c>
      <c r="GO234" s="102" t="s">
        <v>802</v>
      </c>
      <c r="GP234" s="102">
        <v>401</v>
      </c>
      <c r="HC234" s="102" t="s">
        <v>965</v>
      </c>
      <c r="HD234" s="102">
        <v>98</v>
      </c>
      <c r="HQ234" s="102" t="s">
        <v>764</v>
      </c>
      <c r="HR234" s="102">
        <v>140</v>
      </c>
      <c r="IE234" s="102" t="s">
        <v>795</v>
      </c>
      <c r="IF234" s="102">
        <v>116</v>
      </c>
      <c r="IS234" s="102" t="s">
        <v>913</v>
      </c>
      <c r="IT234" s="102">
        <v>0.1</v>
      </c>
    </row>
    <row r="235" spans="1:254" ht="15" x14ac:dyDescent="0.25">
      <c r="A235" s="102" t="s">
        <v>796</v>
      </c>
      <c r="B235" s="45">
        <v>120</v>
      </c>
      <c r="O235" s="102" t="s">
        <v>661</v>
      </c>
      <c r="P235" s="102">
        <v>178</v>
      </c>
      <c r="AC235" s="102" t="s">
        <v>934</v>
      </c>
      <c r="AD235" s="102">
        <v>140</v>
      </c>
      <c r="AQ235" s="102" t="s">
        <v>749</v>
      </c>
      <c r="AR235" s="102">
        <v>38</v>
      </c>
      <c r="BE235" s="102" t="s">
        <v>987</v>
      </c>
      <c r="BF235" s="102">
        <v>30</v>
      </c>
      <c r="BS235" s="102" t="s">
        <v>773</v>
      </c>
      <c r="BT235" s="102">
        <v>105</v>
      </c>
      <c r="CG235" s="102" t="s">
        <v>719</v>
      </c>
      <c r="CH235" s="102">
        <v>73</v>
      </c>
      <c r="CU235" s="102" t="s">
        <v>934</v>
      </c>
      <c r="CV235" s="102">
        <v>110</v>
      </c>
      <c r="DI235" s="102" t="s">
        <v>768</v>
      </c>
      <c r="DJ235" s="102">
        <v>34</v>
      </c>
      <c r="DW235" s="102" t="s">
        <v>771</v>
      </c>
      <c r="DX235" s="102">
        <v>140</v>
      </c>
      <c r="EK235" s="102" t="s">
        <v>773</v>
      </c>
      <c r="EL235" s="102">
        <v>140</v>
      </c>
      <c r="EY235" s="102" t="s">
        <v>750</v>
      </c>
      <c r="EZ235" s="102">
        <v>56</v>
      </c>
      <c r="FM235" s="102" t="s">
        <v>777</v>
      </c>
      <c r="FN235" s="102">
        <v>120</v>
      </c>
      <c r="GA235" s="102" t="s">
        <v>695</v>
      </c>
      <c r="GB235" s="102">
        <v>254</v>
      </c>
      <c r="GO235" s="102" t="s">
        <v>756</v>
      </c>
      <c r="GP235" s="102">
        <v>390</v>
      </c>
      <c r="HC235" s="102" t="s">
        <v>787</v>
      </c>
      <c r="HD235" s="102">
        <v>97</v>
      </c>
      <c r="HQ235" s="102" t="s">
        <v>772</v>
      </c>
      <c r="HR235" s="102">
        <v>140</v>
      </c>
      <c r="IE235" s="102" t="s">
        <v>688</v>
      </c>
      <c r="IF235" s="102">
        <v>115</v>
      </c>
      <c r="IS235" s="102" t="s">
        <v>631</v>
      </c>
      <c r="IT235" s="102">
        <v>0.1</v>
      </c>
    </row>
    <row r="236" spans="1:254" ht="15" x14ac:dyDescent="0.25">
      <c r="A236" s="102" t="s">
        <v>799</v>
      </c>
      <c r="B236" s="45">
        <v>120</v>
      </c>
      <c r="O236" s="102" t="s">
        <v>809</v>
      </c>
      <c r="P236" s="102">
        <v>177</v>
      </c>
      <c r="AC236" s="102" t="s">
        <v>777</v>
      </c>
      <c r="AD236" s="102">
        <v>138</v>
      </c>
      <c r="AQ236" s="102" t="s">
        <v>798</v>
      </c>
      <c r="AR236" s="102">
        <v>38</v>
      </c>
      <c r="BE236" s="102" t="s">
        <v>691</v>
      </c>
      <c r="BF236" s="102">
        <v>30</v>
      </c>
      <c r="BS236" s="102" t="s">
        <v>959</v>
      </c>
      <c r="BT236" s="102">
        <v>104</v>
      </c>
      <c r="CG236" s="102" t="s">
        <v>809</v>
      </c>
      <c r="CH236" s="102">
        <v>72</v>
      </c>
      <c r="CU236" s="102" t="s">
        <v>809</v>
      </c>
      <c r="CV236" s="102">
        <v>107</v>
      </c>
      <c r="DI236" s="102" t="s">
        <v>934</v>
      </c>
      <c r="DJ236" s="102">
        <v>34</v>
      </c>
      <c r="DW236" s="102" t="s">
        <v>772</v>
      </c>
      <c r="DX236" s="102">
        <v>140</v>
      </c>
      <c r="EK236" s="102" t="s">
        <v>766</v>
      </c>
      <c r="EL236" s="102">
        <v>140</v>
      </c>
      <c r="EY236" s="102" t="s">
        <v>778</v>
      </c>
      <c r="EZ236" s="102">
        <v>55</v>
      </c>
      <c r="FM236" s="102" t="s">
        <v>609</v>
      </c>
      <c r="FN236" s="102">
        <v>120</v>
      </c>
      <c r="GA236" s="102" t="s">
        <v>692</v>
      </c>
      <c r="GB236" s="102">
        <v>253</v>
      </c>
      <c r="GO236" s="102" t="s">
        <v>756</v>
      </c>
      <c r="GP236" s="102">
        <v>390</v>
      </c>
      <c r="HC236" s="102" t="s">
        <v>768</v>
      </c>
      <c r="HD236" s="102">
        <v>95</v>
      </c>
      <c r="HQ236" s="102" t="s">
        <v>771</v>
      </c>
      <c r="HR236" s="102">
        <v>140</v>
      </c>
      <c r="IE236" s="102" t="s">
        <v>748</v>
      </c>
      <c r="IF236" s="102">
        <v>114</v>
      </c>
      <c r="IS236" s="102" t="s">
        <v>631</v>
      </c>
      <c r="IT236" s="102">
        <v>0.1</v>
      </c>
    </row>
    <row r="237" spans="1:254" ht="15" x14ac:dyDescent="0.25">
      <c r="A237" s="102" t="s">
        <v>976</v>
      </c>
      <c r="B237" s="45">
        <v>120</v>
      </c>
      <c r="O237" s="102" t="s">
        <v>934</v>
      </c>
      <c r="P237" s="102">
        <v>170</v>
      </c>
      <c r="AC237" s="102" t="s">
        <v>937</v>
      </c>
      <c r="AD237" s="102">
        <v>136</v>
      </c>
      <c r="AQ237" s="102" t="s">
        <v>959</v>
      </c>
      <c r="AR237" s="102">
        <v>37</v>
      </c>
      <c r="BE237" s="102" t="s">
        <v>673</v>
      </c>
      <c r="BF237" s="102">
        <v>30</v>
      </c>
      <c r="BS237" s="102" t="s">
        <v>768</v>
      </c>
      <c r="BT237" s="102">
        <v>102</v>
      </c>
      <c r="CG237" s="102" t="s">
        <v>764</v>
      </c>
      <c r="CH237" s="102">
        <v>70</v>
      </c>
      <c r="CU237" s="102" t="s">
        <v>661</v>
      </c>
      <c r="CV237" s="102">
        <v>106</v>
      </c>
      <c r="DI237" s="102" t="s">
        <v>938</v>
      </c>
      <c r="DJ237" s="102">
        <v>33</v>
      </c>
      <c r="DW237" s="102" t="s">
        <v>773</v>
      </c>
      <c r="DX237" s="102">
        <v>140</v>
      </c>
      <c r="EK237" s="102" t="s">
        <v>234</v>
      </c>
      <c r="EL237" s="102">
        <v>140</v>
      </c>
      <c r="EY237" s="102" t="s">
        <v>784</v>
      </c>
      <c r="EZ237" s="102">
        <v>55</v>
      </c>
      <c r="FM237" s="102" t="s">
        <v>690</v>
      </c>
      <c r="FN237" s="102">
        <v>120</v>
      </c>
      <c r="GA237" s="102" t="s">
        <v>731</v>
      </c>
      <c r="GB237" s="102">
        <v>252</v>
      </c>
      <c r="GO237" s="102" t="s">
        <v>792</v>
      </c>
      <c r="GP237" s="102">
        <v>387</v>
      </c>
      <c r="HC237" s="102" t="s">
        <v>667</v>
      </c>
      <c r="HD237" s="102">
        <v>93</v>
      </c>
      <c r="HQ237" s="102" t="s">
        <v>773</v>
      </c>
      <c r="HR237" s="102">
        <v>140</v>
      </c>
      <c r="IE237" s="102" t="s">
        <v>692</v>
      </c>
      <c r="IF237" s="102">
        <v>113</v>
      </c>
      <c r="IS237" s="102" t="s">
        <v>634</v>
      </c>
      <c r="IT237" s="102">
        <v>0.1</v>
      </c>
    </row>
    <row r="238" spans="1:254" ht="15" x14ac:dyDescent="0.25">
      <c r="A238" s="102" t="s">
        <v>747</v>
      </c>
      <c r="B238" s="45">
        <v>114</v>
      </c>
      <c r="O238" s="102" t="s">
        <v>783</v>
      </c>
      <c r="P238" s="102">
        <v>170</v>
      </c>
      <c r="AC238" s="102" t="s">
        <v>801</v>
      </c>
      <c r="AD238" s="102">
        <v>136</v>
      </c>
      <c r="AQ238" s="102" t="s">
        <v>610</v>
      </c>
      <c r="AR238" s="102">
        <v>36</v>
      </c>
      <c r="BE238" s="102" t="s">
        <v>610</v>
      </c>
      <c r="BF238" s="102">
        <v>29</v>
      </c>
      <c r="BS238" s="102" t="s">
        <v>748</v>
      </c>
      <c r="BT238" s="102">
        <v>101</v>
      </c>
      <c r="CG238" s="102" t="s">
        <v>766</v>
      </c>
      <c r="CH238" s="102">
        <v>70</v>
      </c>
      <c r="CU238" s="102" t="s">
        <v>777</v>
      </c>
      <c r="CV238" s="102">
        <v>102</v>
      </c>
      <c r="DI238" s="102" t="s">
        <v>715</v>
      </c>
      <c r="DJ238" s="102">
        <v>33</v>
      </c>
      <c r="DW238" s="102" t="s">
        <v>783</v>
      </c>
      <c r="DX238" s="102">
        <v>140</v>
      </c>
      <c r="EK238" s="102" t="s">
        <v>714</v>
      </c>
      <c r="EL238" s="102">
        <v>137</v>
      </c>
      <c r="EY238" s="102" t="s">
        <v>691</v>
      </c>
      <c r="EZ238" s="102">
        <v>55</v>
      </c>
      <c r="FM238" s="102" t="s">
        <v>689</v>
      </c>
      <c r="FN238" s="102">
        <v>120</v>
      </c>
      <c r="GA238" s="102" t="s">
        <v>744</v>
      </c>
      <c r="GB238" s="102">
        <v>248</v>
      </c>
      <c r="GO238" s="102" t="s">
        <v>144</v>
      </c>
      <c r="GP238" s="102">
        <v>382</v>
      </c>
      <c r="HC238" s="102" t="s">
        <v>937</v>
      </c>
      <c r="HD238" s="102">
        <v>91</v>
      </c>
      <c r="HQ238" s="102" t="s">
        <v>766</v>
      </c>
      <c r="HR238" s="102">
        <v>140</v>
      </c>
      <c r="IE238" s="102" t="s">
        <v>938</v>
      </c>
      <c r="IF238" s="102">
        <v>109</v>
      </c>
      <c r="IS238" s="102" t="s">
        <v>635</v>
      </c>
      <c r="IT238" s="102">
        <v>0.1</v>
      </c>
    </row>
    <row r="239" spans="1:254" ht="15" x14ac:dyDescent="0.25">
      <c r="A239" s="102" t="s">
        <v>975</v>
      </c>
      <c r="B239" s="45">
        <v>114</v>
      </c>
      <c r="O239" s="102" t="s">
        <v>798</v>
      </c>
      <c r="P239" s="102">
        <v>169</v>
      </c>
      <c r="AC239" s="102" t="s">
        <v>858</v>
      </c>
      <c r="AD239" s="102">
        <v>136</v>
      </c>
      <c r="AQ239" s="102" t="s">
        <v>757</v>
      </c>
      <c r="AR239" s="102">
        <v>36</v>
      </c>
      <c r="BE239" s="102" t="s">
        <v>757</v>
      </c>
      <c r="BF239" s="102">
        <v>29</v>
      </c>
      <c r="BS239" s="102" t="s">
        <v>783</v>
      </c>
      <c r="BT239" s="102">
        <v>100</v>
      </c>
      <c r="CG239" s="102" t="s">
        <v>771</v>
      </c>
      <c r="CH239" s="102">
        <v>70</v>
      </c>
      <c r="CU239" s="102" t="s">
        <v>688</v>
      </c>
      <c r="CV239" s="102">
        <v>98</v>
      </c>
      <c r="DI239" s="102" t="s">
        <v>717</v>
      </c>
      <c r="DJ239" s="102">
        <v>33</v>
      </c>
      <c r="DW239" s="102" t="s">
        <v>768</v>
      </c>
      <c r="DX239" s="102">
        <v>136</v>
      </c>
      <c r="EK239" s="102" t="s">
        <v>716</v>
      </c>
      <c r="EL239" s="102">
        <v>137</v>
      </c>
      <c r="EY239" s="102" t="s">
        <v>802</v>
      </c>
      <c r="EZ239" s="102">
        <v>54</v>
      </c>
      <c r="FM239" s="102" t="s">
        <v>754</v>
      </c>
      <c r="FN239" s="102">
        <v>118</v>
      </c>
      <c r="GA239" s="102" t="s">
        <v>987</v>
      </c>
      <c r="GB239" s="102">
        <v>248</v>
      </c>
      <c r="GO239" s="102" t="s">
        <v>951</v>
      </c>
      <c r="GP239" s="102">
        <v>371</v>
      </c>
      <c r="HC239" s="102" t="s">
        <v>801</v>
      </c>
      <c r="HD239" s="102">
        <v>91</v>
      </c>
      <c r="HQ239" s="102" t="s">
        <v>952</v>
      </c>
      <c r="HR239" s="102">
        <v>137</v>
      </c>
      <c r="IE239" s="102" t="s">
        <v>787</v>
      </c>
      <c r="IF239" s="102">
        <v>108</v>
      </c>
      <c r="IS239" s="102" t="s">
        <v>129</v>
      </c>
      <c r="IT239" s="102">
        <v>0.1</v>
      </c>
    </row>
    <row r="240" spans="1:254" ht="15" x14ac:dyDescent="0.25">
      <c r="A240" s="102" t="s">
        <v>934</v>
      </c>
      <c r="B240" s="45">
        <v>110</v>
      </c>
      <c r="O240" s="102" t="s">
        <v>938</v>
      </c>
      <c r="P240" s="102">
        <v>158</v>
      </c>
      <c r="AC240" s="102" t="s">
        <v>800</v>
      </c>
      <c r="AD240" s="102">
        <v>136</v>
      </c>
      <c r="AQ240" s="102" t="s">
        <v>809</v>
      </c>
      <c r="AR240" s="102">
        <v>36</v>
      </c>
      <c r="BE240" s="102" t="s">
        <v>214</v>
      </c>
      <c r="BF240" s="102">
        <v>29</v>
      </c>
      <c r="BS240" s="102" t="s">
        <v>715</v>
      </c>
      <c r="BT240" s="102">
        <v>99</v>
      </c>
      <c r="CG240" s="102" t="s">
        <v>772</v>
      </c>
      <c r="CH240" s="102">
        <v>70</v>
      </c>
      <c r="CU240" s="102" t="s">
        <v>788</v>
      </c>
      <c r="CV240" s="102">
        <v>97</v>
      </c>
      <c r="DI240" s="102" t="s">
        <v>719</v>
      </c>
      <c r="DJ240" s="102">
        <v>33</v>
      </c>
      <c r="DW240" s="102" t="s">
        <v>748</v>
      </c>
      <c r="DX240" s="102">
        <v>136</v>
      </c>
      <c r="EK240" s="102" t="s">
        <v>768</v>
      </c>
      <c r="EL240" s="102">
        <v>136</v>
      </c>
      <c r="EY240" s="102" t="s">
        <v>779</v>
      </c>
      <c r="EZ240" s="102">
        <v>53</v>
      </c>
      <c r="FM240" s="102" t="s">
        <v>808</v>
      </c>
      <c r="FN240" s="102">
        <v>117</v>
      </c>
      <c r="GA240" s="102" t="s">
        <v>701</v>
      </c>
      <c r="GB240" s="102">
        <v>244</v>
      </c>
      <c r="GO240" s="102" t="s">
        <v>953</v>
      </c>
      <c r="GP240" s="102">
        <v>370</v>
      </c>
      <c r="HC240" s="102" t="s">
        <v>858</v>
      </c>
      <c r="HD240" s="102">
        <v>91</v>
      </c>
      <c r="HQ240" s="102" t="s">
        <v>768</v>
      </c>
      <c r="HR240" s="102">
        <v>136</v>
      </c>
      <c r="IE240" s="102" t="s">
        <v>764</v>
      </c>
      <c r="IF240" s="102">
        <v>105</v>
      </c>
      <c r="IS240" s="102" t="s">
        <v>844</v>
      </c>
      <c r="IT240" s="102">
        <v>0.1</v>
      </c>
    </row>
    <row r="241" spans="1:254" ht="15" x14ac:dyDescent="0.25">
      <c r="A241" s="102" t="s">
        <v>783</v>
      </c>
      <c r="B241" s="45">
        <v>110</v>
      </c>
      <c r="O241" s="102" t="s">
        <v>959</v>
      </c>
      <c r="P241" s="102">
        <v>158</v>
      </c>
      <c r="AC241" s="102" t="s">
        <v>831</v>
      </c>
      <c r="AD241" s="102">
        <v>133</v>
      </c>
      <c r="AQ241" s="102" t="s">
        <v>755</v>
      </c>
      <c r="AR241" s="102">
        <v>35</v>
      </c>
      <c r="BE241" s="102" t="s">
        <v>741</v>
      </c>
      <c r="BF241" s="102">
        <v>28</v>
      </c>
      <c r="BS241" s="102" t="s">
        <v>717</v>
      </c>
      <c r="BT241" s="102">
        <v>99</v>
      </c>
      <c r="CG241" s="102" t="s">
        <v>773</v>
      </c>
      <c r="CH241" s="102">
        <v>70</v>
      </c>
      <c r="CU241" s="102" t="s">
        <v>789</v>
      </c>
      <c r="CV241" s="102">
        <v>96</v>
      </c>
      <c r="DI241" s="102" t="s">
        <v>802</v>
      </c>
      <c r="DJ241" s="102">
        <v>32</v>
      </c>
      <c r="DW241" s="102" t="s">
        <v>609</v>
      </c>
      <c r="DX241" s="102">
        <v>130</v>
      </c>
      <c r="EK241" s="102" t="s">
        <v>920</v>
      </c>
      <c r="EL241" s="102">
        <v>135</v>
      </c>
      <c r="EY241" s="102" t="s">
        <v>764</v>
      </c>
      <c r="EZ241" s="102">
        <v>53</v>
      </c>
      <c r="FM241" s="102" t="s">
        <v>741</v>
      </c>
      <c r="FN241" s="102">
        <v>116</v>
      </c>
      <c r="GA241" s="102" t="s">
        <v>730</v>
      </c>
      <c r="GB241" s="102">
        <v>244</v>
      </c>
      <c r="GO241" s="102" t="s">
        <v>934</v>
      </c>
      <c r="GP241" s="102">
        <v>368</v>
      </c>
      <c r="HC241" s="102" t="s">
        <v>800</v>
      </c>
      <c r="HD241" s="102">
        <v>91</v>
      </c>
      <c r="HQ241" s="102" t="s">
        <v>626</v>
      </c>
      <c r="HR241" s="102">
        <v>135</v>
      </c>
      <c r="IE241" s="102" t="s">
        <v>772</v>
      </c>
      <c r="IF241" s="102">
        <v>105</v>
      </c>
      <c r="IS241" s="102" t="s">
        <v>745</v>
      </c>
      <c r="IT241" s="102">
        <v>0.1</v>
      </c>
    </row>
    <row r="242" spans="1:254" ht="15" x14ac:dyDescent="0.25">
      <c r="A242" s="102" t="s">
        <v>784</v>
      </c>
      <c r="B242" s="45">
        <v>110</v>
      </c>
      <c r="O242" s="102" t="s">
        <v>808</v>
      </c>
      <c r="P242" s="102">
        <v>158</v>
      </c>
      <c r="AC242" s="102" t="s">
        <v>997</v>
      </c>
      <c r="AD242" s="102">
        <v>132</v>
      </c>
      <c r="AQ242" s="102" t="s">
        <v>925</v>
      </c>
      <c r="AR242" s="102">
        <v>35</v>
      </c>
      <c r="BE242" s="102" t="s">
        <v>741</v>
      </c>
      <c r="BF242" s="102">
        <v>28</v>
      </c>
      <c r="BS242" s="102" t="s">
        <v>719</v>
      </c>
      <c r="BT242" s="102">
        <v>99</v>
      </c>
      <c r="CG242" s="102" t="s">
        <v>938</v>
      </c>
      <c r="CH242" s="102">
        <v>69</v>
      </c>
      <c r="CU242" s="102" t="s">
        <v>749</v>
      </c>
      <c r="CV242" s="102">
        <v>96</v>
      </c>
      <c r="DI242" s="102" t="s">
        <v>808</v>
      </c>
      <c r="DJ242" s="102">
        <v>32</v>
      </c>
      <c r="DW242" s="102" t="s">
        <v>808</v>
      </c>
      <c r="DX242" s="102">
        <v>128</v>
      </c>
      <c r="EK242" s="102" t="s">
        <v>606</v>
      </c>
      <c r="EL242" s="102">
        <v>134</v>
      </c>
      <c r="EY242" s="102" t="s">
        <v>772</v>
      </c>
      <c r="EZ242" s="102">
        <v>53</v>
      </c>
      <c r="FM242" s="102" t="s">
        <v>741</v>
      </c>
      <c r="FN242" s="102">
        <v>116</v>
      </c>
      <c r="GA242" s="102" t="s">
        <v>689</v>
      </c>
      <c r="GB242" s="102">
        <v>241</v>
      </c>
      <c r="GO242" s="102" t="s">
        <v>689</v>
      </c>
      <c r="GP242" s="102">
        <v>365</v>
      </c>
      <c r="HC242" s="102" t="s">
        <v>663</v>
      </c>
      <c r="HD242" s="102">
        <v>90</v>
      </c>
      <c r="HQ242" s="102" t="s">
        <v>799</v>
      </c>
      <c r="HR242" s="102">
        <v>133</v>
      </c>
      <c r="IE242" s="102" t="s">
        <v>771</v>
      </c>
      <c r="IF242" s="102">
        <v>105</v>
      </c>
      <c r="IS242" s="102" t="s">
        <v>616</v>
      </c>
      <c r="IT242" s="102">
        <v>0</v>
      </c>
    </row>
    <row r="243" spans="1:254" ht="15" x14ac:dyDescent="0.25">
      <c r="A243" s="102" t="s">
        <v>959</v>
      </c>
      <c r="B243" s="45">
        <v>106</v>
      </c>
      <c r="O243" s="102" t="s">
        <v>787</v>
      </c>
      <c r="P243" s="102">
        <v>155</v>
      </c>
      <c r="AC243" s="102" t="s">
        <v>606</v>
      </c>
      <c r="AD243" s="102">
        <v>128</v>
      </c>
      <c r="AQ243" s="102" t="s">
        <v>807</v>
      </c>
      <c r="AR243" s="102">
        <v>34</v>
      </c>
      <c r="BE243" s="102" t="s">
        <v>959</v>
      </c>
      <c r="BF243" s="102">
        <v>28</v>
      </c>
      <c r="BS243" s="102" t="s">
        <v>661</v>
      </c>
      <c r="BT243" s="102">
        <v>96</v>
      </c>
      <c r="CG243" s="102" t="s">
        <v>768</v>
      </c>
      <c r="CH243" s="102">
        <v>68</v>
      </c>
      <c r="CU243" s="102" t="s">
        <v>752</v>
      </c>
      <c r="CV243" s="102">
        <v>96</v>
      </c>
      <c r="DI243" s="102" t="s">
        <v>753</v>
      </c>
      <c r="DJ243" s="102">
        <v>32</v>
      </c>
      <c r="DW243" s="102" t="s">
        <v>937</v>
      </c>
      <c r="DX243" s="102">
        <v>127</v>
      </c>
      <c r="EK243" s="102" t="s">
        <v>790</v>
      </c>
      <c r="EL243" s="102">
        <v>134</v>
      </c>
      <c r="EY243" s="102" t="s">
        <v>771</v>
      </c>
      <c r="EZ243" s="102">
        <v>53</v>
      </c>
      <c r="FM243" s="102" t="s">
        <v>160</v>
      </c>
      <c r="FN243" s="102">
        <v>116</v>
      </c>
      <c r="GA243" s="102" t="s">
        <v>690</v>
      </c>
      <c r="GB243" s="102">
        <v>240</v>
      </c>
      <c r="GO243" s="102" t="s">
        <v>690</v>
      </c>
      <c r="GP243" s="102">
        <v>360</v>
      </c>
      <c r="HC243" s="102" t="s">
        <v>788</v>
      </c>
      <c r="HD243" s="102">
        <v>85</v>
      </c>
      <c r="HQ243" s="102" t="s">
        <v>796</v>
      </c>
      <c r="HR243" s="102">
        <v>133</v>
      </c>
      <c r="IE243" s="102" t="s">
        <v>773</v>
      </c>
      <c r="IF243" s="102">
        <v>105</v>
      </c>
      <c r="IS243" s="102" t="s">
        <v>630</v>
      </c>
      <c r="IT243" s="102">
        <v>0</v>
      </c>
    </row>
    <row r="244" spans="1:254" ht="15" x14ac:dyDescent="0.25">
      <c r="A244" s="102" t="s">
        <v>661</v>
      </c>
      <c r="B244" s="45">
        <v>101</v>
      </c>
      <c r="O244" s="102" t="s">
        <v>777</v>
      </c>
      <c r="P244" s="102">
        <v>153</v>
      </c>
      <c r="AC244" s="102" t="s">
        <v>808</v>
      </c>
      <c r="AD244" s="102">
        <v>128</v>
      </c>
      <c r="AQ244" s="102" t="s">
        <v>979</v>
      </c>
      <c r="AR244" s="102">
        <v>32.299999999999997</v>
      </c>
      <c r="BE244" s="102" t="s">
        <v>731</v>
      </c>
      <c r="BF244" s="102">
        <v>27</v>
      </c>
      <c r="BS244" s="102" t="s">
        <v>747</v>
      </c>
      <c r="BT244" s="102">
        <v>92</v>
      </c>
      <c r="CG244" s="102" t="s">
        <v>937</v>
      </c>
      <c r="CH244" s="102">
        <v>67</v>
      </c>
      <c r="CU244" s="102" t="s">
        <v>749</v>
      </c>
      <c r="CV244" s="102">
        <v>96</v>
      </c>
      <c r="DI244" s="102" t="s">
        <v>786</v>
      </c>
      <c r="DJ244" s="102">
        <v>30</v>
      </c>
      <c r="DW244" s="102" t="s">
        <v>801</v>
      </c>
      <c r="DX244" s="102">
        <v>127</v>
      </c>
      <c r="EK244" s="102" t="s">
        <v>750</v>
      </c>
      <c r="EL244" s="102">
        <v>132</v>
      </c>
      <c r="EY244" s="102" t="s">
        <v>773</v>
      </c>
      <c r="EZ244" s="102">
        <v>53</v>
      </c>
      <c r="FM244" s="102" t="s">
        <v>752</v>
      </c>
      <c r="FN244" s="102">
        <v>115</v>
      </c>
      <c r="GA244" s="102" t="s">
        <v>892</v>
      </c>
      <c r="GB244" s="102">
        <v>240</v>
      </c>
      <c r="GO244" s="102" t="s">
        <v>735</v>
      </c>
      <c r="GP244" s="102">
        <v>358.2</v>
      </c>
      <c r="HC244" s="102" t="s">
        <v>855</v>
      </c>
      <c r="HD244" s="102">
        <v>85</v>
      </c>
      <c r="HQ244" s="102" t="s">
        <v>807</v>
      </c>
      <c r="HR244" s="102">
        <v>132</v>
      </c>
      <c r="IE244" s="102" t="s">
        <v>766</v>
      </c>
      <c r="IF244" s="102">
        <v>105</v>
      </c>
      <c r="IS244" s="102" t="s">
        <v>960</v>
      </c>
      <c r="IT244" s="102">
        <v>0</v>
      </c>
    </row>
    <row r="245" spans="1:254" ht="15" x14ac:dyDescent="0.25">
      <c r="A245" s="102" t="s">
        <v>715</v>
      </c>
      <c r="B245" s="45">
        <v>101</v>
      </c>
      <c r="O245" s="102" t="s">
        <v>802</v>
      </c>
      <c r="P245" s="102">
        <v>151</v>
      </c>
      <c r="AC245" s="102" t="s">
        <v>754</v>
      </c>
      <c r="AD245" s="102">
        <v>128</v>
      </c>
      <c r="AQ245" s="102" t="s">
        <v>808</v>
      </c>
      <c r="AR245" s="102">
        <v>32</v>
      </c>
      <c r="BE245" s="102" t="s">
        <v>718</v>
      </c>
      <c r="BF245" s="102">
        <v>27</v>
      </c>
      <c r="BS245" s="102" t="s">
        <v>937</v>
      </c>
      <c r="BT245" s="102">
        <v>91</v>
      </c>
      <c r="CG245" s="102" t="s">
        <v>801</v>
      </c>
      <c r="CH245" s="102">
        <v>67</v>
      </c>
      <c r="CU245" s="102" t="s">
        <v>808</v>
      </c>
      <c r="CV245" s="102">
        <v>96</v>
      </c>
      <c r="DI245" s="102" t="s">
        <v>783</v>
      </c>
      <c r="DJ245" s="102">
        <v>30</v>
      </c>
      <c r="DW245" s="102" t="s">
        <v>858</v>
      </c>
      <c r="DX245" s="102">
        <v>127</v>
      </c>
      <c r="EK245" s="102" t="s">
        <v>946</v>
      </c>
      <c r="EL245" s="102">
        <v>124</v>
      </c>
      <c r="EY245" s="102" t="s">
        <v>766</v>
      </c>
      <c r="EZ245" s="102">
        <v>53</v>
      </c>
      <c r="FM245" s="102" t="s">
        <v>749</v>
      </c>
      <c r="FN245" s="102">
        <v>115</v>
      </c>
      <c r="GA245" s="102" t="s">
        <v>661</v>
      </c>
      <c r="GB245" s="102">
        <v>236</v>
      </c>
      <c r="GO245" s="102" t="s">
        <v>785</v>
      </c>
      <c r="GP245" s="102">
        <v>353</v>
      </c>
      <c r="HC245" s="102" t="s">
        <v>702</v>
      </c>
      <c r="HD245" s="102">
        <v>84</v>
      </c>
      <c r="HQ245" s="102" t="s">
        <v>625</v>
      </c>
      <c r="HR245" s="102">
        <v>130</v>
      </c>
      <c r="IE245" s="102" t="s">
        <v>979</v>
      </c>
      <c r="IF245" s="102">
        <v>104.5</v>
      </c>
      <c r="IS245" s="102" t="s">
        <v>97</v>
      </c>
      <c r="IT245" s="102">
        <v>0</v>
      </c>
    </row>
    <row r="246" spans="1:254" ht="15" x14ac:dyDescent="0.25">
      <c r="A246" s="102" t="s">
        <v>717</v>
      </c>
      <c r="B246" s="45">
        <v>101</v>
      </c>
      <c r="O246" s="102" t="s">
        <v>937</v>
      </c>
      <c r="P246" s="102">
        <v>151</v>
      </c>
      <c r="AC246" s="102" t="s">
        <v>778</v>
      </c>
      <c r="AD246" s="102">
        <v>126</v>
      </c>
      <c r="AQ246" s="102" t="s">
        <v>688</v>
      </c>
      <c r="AR246" s="102">
        <v>32</v>
      </c>
      <c r="BE246" s="102" t="s">
        <v>785</v>
      </c>
      <c r="BF246" s="102">
        <v>27</v>
      </c>
      <c r="BS246" s="102" t="s">
        <v>801</v>
      </c>
      <c r="BT246" s="102">
        <v>91</v>
      </c>
      <c r="CG246" s="102" t="s">
        <v>858</v>
      </c>
      <c r="CH246" s="102">
        <v>67</v>
      </c>
      <c r="CU246" s="102" t="s">
        <v>753</v>
      </c>
      <c r="CV246" s="102">
        <v>93</v>
      </c>
      <c r="DI246" s="102" t="s">
        <v>777</v>
      </c>
      <c r="DJ246" s="102">
        <v>30</v>
      </c>
      <c r="DW246" s="102" t="s">
        <v>800</v>
      </c>
      <c r="DX246" s="102">
        <v>127</v>
      </c>
      <c r="EK246" s="102" t="s">
        <v>799</v>
      </c>
      <c r="EL246" s="102">
        <v>120</v>
      </c>
      <c r="EY246" s="102" t="s">
        <v>799</v>
      </c>
      <c r="EZ246" s="102">
        <v>53</v>
      </c>
      <c r="FM246" s="102" t="s">
        <v>749</v>
      </c>
      <c r="FN246" s="102">
        <v>115</v>
      </c>
      <c r="GA246" s="102" t="s">
        <v>938</v>
      </c>
      <c r="GB246" s="102">
        <v>234</v>
      </c>
      <c r="GO246" s="102" t="s">
        <v>959</v>
      </c>
      <c r="GP246" s="102">
        <v>347</v>
      </c>
      <c r="HC246" s="102" t="s">
        <v>729</v>
      </c>
      <c r="HD246" s="102">
        <v>83</v>
      </c>
      <c r="HQ246" s="102" t="s">
        <v>625</v>
      </c>
      <c r="HR246" s="102">
        <v>130</v>
      </c>
      <c r="IE246" s="102" t="s">
        <v>747</v>
      </c>
      <c r="IF246" s="102">
        <v>104</v>
      </c>
      <c r="IS246" s="102" t="s">
        <v>620</v>
      </c>
      <c r="IT246" s="102">
        <v>0</v>
      </c>
    </row>
    <row r="247" spans="1:254" ht="15" x14ac:dyDescent="0.25">
      <c r="A247" s="102" t="s">
        <v>719</v>
      </c>
      <c r="B247" s="45">
        <v>101</v>
      </c>
      <c r="O247" s="102" t="s">
        <v>801</v>
      </c>
      <c r="P247" s="102">
        <v>151</v>
      </c>
      <c r="AC247" s="102" t="s">
        <v>662</v>
      </c>
      <c r="AD247" s="102">
        <v>126</v>
      </c>
      <c r="AQ247" s="102" t="s">
        <v>937</v>
      </c>
      <c r="AR247" s="102">
        <v>31</v>
      </c>
      <c r="BE247" s="102" t="s">
        <v>735</v>
      </c>
      <c r="BF247" s="102">
        <v>26.3</v>
      </c>
      <c r="BS247" s="102" t="s">
        <v>858</v>
      </c>
      <c r="BT247" s="102">
        <v>91</v>
      </c>
      <c r="CG247" s="102" t="s">
        <v>800</v>
      </c>
      <c r="CH247" s="102">
        <v>67</v>
      </c>
      <c r="CU247" s="102" t="s">
        <v>778</v>
      </c>
      <c r="CV247" s="102">
        <v>93</v>
      </c>
      <c r="DI247" s="102" t="s">
        <v>688</v>
      </c>
      <c r="DJ247" s="102">
        <v>29</v>
      </c>
      <c r="DW247" s="102" t="s">
        <v>747</v>
      </c>
      <c r="DX247" s="102">
        <v>124</v>
      </c>
      <c r="EK247" s="102" t="s">
        <v>609</v>
      </c>
      <c r="EL247" s="102">
        <v>120</v>
      </c>
      <c r="EY247" s="102" t="s">
        <v>796</v>
      </c>
      <c r="EZ247" s="102">
        <v>53</v>
      </c>
      <c r="FM247" s="102" t="s">
        <v>753</v>
      </c>
      <c r="FN247" s="102">
        <v>112</v>
      </c>
      <c r="GA247" s="102" t="s">
        <v>778</v>
      </c>
      <c r="GB247" s="102">
        <v>233</v>
      </c>
      <c r="GO247" s="102" t="s">
        <v>729</v>
      </c>
      <c r="GP247" s="102">
        <v>347</v>
      </c>
      <c r="HC247" s="102" t="s">
        <v>754</v>
      </c>
      <c r="HD247" s="102">
        <v>83</v>
      </c>
      <c r="HQ247" s="102" t="s">
        <v>752</v>
      </c>
      <c r="HR247" s="102">
        <v>128</v>
      </c>
      <c r="IE247" s="102" t="s">
        <v>802</v>
      </c>
      <c r="IF247" s="102">
        <v>104</v>
      </c>
      <c r="IS247" s="102" t="s">
        <v>621</v>
      </c>
      <c r="IT247" s="102">
        <v>0</v>
      </c>
    </row>
    <row r="248" spans="1:254" ht="15" x14ac:dyDescent="0.25">
      <c r="A248" s="102" t="s">
        <v>978</v>
      </c>
      <c r="B248" s="45">
        <v>101</v>
      </c>
      <c r="O248" s="102" t="s">
        <v>858</v>
      </c>
      <c r="P248" s="102">
        <v>151</v>
      </c>
      <c r="AC248" s="102" t="s">
        <v>779</v>
      </c>
      <c r="AD248" s="102">
        <v>122</v>
      </c>
      <c r="AQ248" s="102" t="s">
        <v>801</v>
      </c>
      <c r="AR248" s="102">
        <v>31</v>
      </c>
      <c r="BE248" s="102" t="s">
        <v>744</v>
      </c>
      <c r="BF248" s="102">
        <v>26</v>
      </c>
      <c r="BS248" s="102" t="s">
        <v>800</v>
      </c>
      <c r="BT248" s="102">
        <v>91</v>
      </c>
      <c r="CG248" s="102" t="s">
        <v>845</v>
      </c>
      <c r="CH248" s="102">
        <v>67</v>
      </c>
      <c r="CU248" s="102" t="s">
        <v>937</v>
      </c>
      <c r="CV248" s="102">
        <v>91</v>
      </c>
      <c r="DI248" s="102" t="s">
        <v>937</v>
      </c>
      <c r="DJ248" s="102">
        <v>29</v>
      </c>
      <c r="DW248" s="102" t="s">
        <v>777</v>
      </c>
      <c r="DX248" s="102">
        <v>120</v>
      </c>
      <c r="EK248" s="102" t="s">
        <v>796</v>
      </c>
      <c r="EL248" s="102">
        <v>120</v>
      </c>
      <c r="EY248" s="102" t="s">
        <v>800</v>
      </c>
      <c r="EZ248" s="102">
        <v>53</v>
      </c>
      <c r="FM248" s="102" t="s">
        <v>731</v>
      </c>
      <c r="FN248" s="102">
        <v>112</v>
      </c>
      <c r="GA248" s="102" t="s">
        <v>997</v>
      </c>
      <c r="GB248" s="102">
        <v>232</v>
      </c>
      <c r="GO248" s="102" t="s">
        <v>675</v>
      </c>
      <c r="GP248" s="102">
        <v>345</v>
      </c>
      <c r="HC248" s="102" t="s">
        <v>952</v>
      </c>
      <c r="HD248" s="102">
        <v>82</v>
      </c>
      <c r="HQ248" s="102" t="s">
        <v>749</v>
      </c>
      <c r="HR248" s="102">
        <v>128</v>
      </c>
      <c r="IE248" s="102" t="s">
        <v>946</v>
      </c>
      <c r="IF248" s="102">
        <v>102</v>
      </c>
      <c r="IS248" s="102" t="s">
        <v>829</v>
      </c>
      <c r="IT248" s="102">
        <v>0</v>
      </c>
    </row>
    <row r="249" spans="1:254" ht="15" x14ac:dyDescent="0.25">
      <c r="A249" s="102" t="s">
        <v>609</v>
      </c>
      <c r="B249" s="45">
        <v>100</v>
      </c>
      <c r="O249" s="102" t="s">
        <v>800</v>
      </c>
      <c r="P249" s="102">
        <v>148</v>
      </c>
      <c r="AC249" s="102" t="s">
        <v>689</v>
      </c>
      <c r="AD249" s="102">
        <v>120</v>
      </c>
      <c r="AQ249" s="102" t="s">
        <v>858</v>
      </c>
      <c r="AR249" s="102">
        <v>31</v>
      </c>
      <c r="BE249" s="102" t="s">
        <v>730</v>
      </c>
      <c r="BF249" s="102">
        <v>26</v>
      </c>
      <c r="BS249" s="102" t="s">
        <v>777</v>
      </c>
      <c r="BT249" s="102">
        <v>90</v>
      </c>
      <c r="CG249" s="102" t="s">
        <v>979</v>
      </c>
      <c r="CH249" s="102">
        <v>66.5</v>
      </c>
      <c r="CU249" s="102" t="s">
        <v>801</v>
      </c>
      <c r="CV249" s="102">
        <v>91</v>
      </c>
      <c r="DI249" s="102" t="s">
        <v>801</v>
      </c>
      <c r="DJ249" s="102">
        <v>29</v>
      </c>
      <c r="DW249" s="102" t="s">
        <v>715</v>
      </c>
      <c r="DX249" s="102">
        <v>119</v>
      </c>
      <c r="EK249" s="102" t="s">
        <v>741</v>
      </c>
      <c r="EL249" s="102">
        <v>116</v>
      </c>
      <c r="EY249" s="102" t="s">
        <v>937</v>
      </c>
      <c r="EZ249" s="102">
        <v>53</v>
      </c>
      <c r="FM249" s="102" t="s">
        <v>744</v>
      </c>
      <c r="FN249" s="102">
        <v>111</v>
      </c>
      <c r="GA249" s="102" t="s">
        <v>606</v>
      </c>
      <c r="GB249" s="102">
        <v>230</v>
      </c>
      <c r="GO249" s="102" t="s">
        <v>805</v>
      </c>
      <c r="GP249" s="102">
        <v>344</v>
      </c>
      <c r="HC249" s="102" t="s">
        <v>882</v>
      </c>
      <c r="HD249" s="102">
        <v>82</v>
      </c>
      <c r="HQ249" s="102" t="s">
        <v>749</v>
      </c>
      <c r="HR249" s="102">
        <v>128</v>
      </c>
      <c r="IE249" s="102" t="s">
        <v>768</v>
      </c>
      <c r="IF249" s="102">
        <v>102</v>
      </c>
      <c r="IS249" s="102" t="s">
        <v>828</v>
      </c>
      <c r="IT249" s="102">
        <v>0</v>
      </c>
    </row>
    <row r="250" spans="1:254" ht="15" x14ac:dyDescent="0.25">
      <c r="A250" s="102" t="s">
        <v>937</v>
      </c>
      <c r="B250" s="45">
        <v>96</v>
      </c>
      <c r="O250" s="102" t="s">
        <v>715</v>
      </c>
      <c r="P250" s="102">
        <v>147</v>
      </c>
      <c r="AC250" s="102" t="s">
        <v>690</v>
      </c>
      <c r="AD250" s="102">
        <v>120</v>
      </c>
      <c r="AQ250" s="102" t="s">
        <v>800</v>
      </c>
      <c r="AR250" s="102">
        <v>31</v>
      </c>
      <c r="BE250" s="102" t="s">
        <v>606</v>
      </c>
      <c r="BF250" s="102">
        <v>26</v>
      </c>
      <c r="BS250" s="102" t="s">
        <v>244</v>
      </c>
      <c r="BT250" s="102">
        <v>88</v>
      </c>
      <c r="CG250" s="102" t="s">
        <v>802</v>
      </c>
      <c r="CH250" s="102">
        <v>66</v>
      </c>
      <c r="CU250" s="102" t="s">
        <v>858</v>
      </c>
      <c r="CV250" s="102">
        <v>91</v>
      </c>
      <c r="DI250" s="102" t="s">
        <v>858</v>
      </c>
      <c r="DJ250" s="102">
        <v>29</v>
      </c>
      <c r="DW250" s="102" t="s">
        <v>717</v>
      </c>
      <c r="DX250" s="102">
        <v>119</v>
      </c>
      <c r="EK250" s="102" t="s">
        <v>741</v>
      </c>
      <c r="EL250" s="102">
        <v>116</v>
      </c>
      <c r="EY250" s="102" t="s">
        <v>801</v>
      </c>
      <c r="EZ250" s="102">
        <v>53</v>
      </c>
      <c r="FM250" s="102" t="s">
        <v>778</v>
      </c>
      <c r="FN250" s="102">
        <v>110</v>
      </c>
      <c r="GA250" s="102" t="s">
        <v>742</v>
      </c>
      <c r="GB250" s="102">
        <v>229</v>
      </c>
      <c r="GO250" s="102" t="s">
        <v>947</v>
      </c>
      <c r="GP250" s="102">
        <v>340</v>
      </c>
      <c r="HC250" s="102" t="s">
        <v>895</v>
      </c>
      <c r="HD250" s="102">
        <v>81</v>
      </c>
      <c r="HQ250" s="102" t="s">
        <v>938</v>
      </c>
      <c r="HR250" s="102">
        <v>125</v>
      </c>
      <c r="IE250" s="102" t="s">
        <v>691</v>
      </c>
      <c r="IF250" s="102">
        <v>101</v>
      </c>
      <c r="IS250" s="102" t="s">
        <v>980</v>
      </c>
      <c r="IT250" s="102">
        <v>0</v>
      </c>
    </row>
    <row r="251" spans="1:254" ht="15" x14ac:dyDescent="0.25">
      <c r="A251" s="102" t="s">
        <v>689</v>
      </c>
      <c r="B251" s="45">
        <v>96</v>
      </c>
      <c r="O251" s="102" t="s">
        <v>717</v>
      </c>
      <c r="P251" s="102">
        <v>147</v>
      </c>
      <c r="AC251" s="102" t="s">
        <v>702</v>
      </c>
      <c r="AD251" s="102">
        <v>120</v>
      </c>
      <c r="AQ251" s="102" t="s">
        <v>244</v>
      </c>
      <c r="AR251" s="102">
        <v>31</v>
      </c>
      <c r="BE251" s="102" t="s">
        <v>855</v>
      </c>
      <c r="BF251" s="102">
        <v>26</v>
      </c>
      <c r="BS251" s="102" t="s">
        <v>882</v>
      </c>
      <c r="BT251" s="102">
        <v>86</v>
      </c>
      <c r="CG251" s="102" t="s">
        <v>784</v>
      </c>
      <c r="CH251" s="102">
        <v>66</v>
      </c>
      <c r="CU251" s="102" t="s">
        <v>800</v>
      </c>
      <c r="CV251" s="102">
        <v>91</v>
      </c>
      <c r="DI251" s="102" t="s">
        <v>800</v>
      </c>
      <c r="DJ251" s="102">
        <v>29</v>
      </c>
      <c r="DW251" s="102" t="s">
        <v>719</v>
      </c>
      <c r="DX251" s="102">
        <v>119</v>
      </c>
      <c r="EK251" s="102" t="s">
        <v>711</v>
      </c>
      <c r="EL251" s="102">
        <v>115.4</v>
      </c>
      <c r="EY251" s="102" t="s">
        <v>858</v>
      </c>
      <c r="EZ251" s="102">
        <v>53</v>
      </c>
      <c r="FM251" s="102" t="s">
        <v>759</v>
      </c>
      <c r="FN251" s="102">
        <v>110</v>
      </c>
      <c r="GA251" s="102" t="s">
        <v>691</v>
      </c>
      <c r="GB251" s="102">
        <v>227</v>
      </c>
      <c r="GO251" s="102" t="s">
        <v>244</v>
      </c>
      <c r="GP251" s="102">
        <v>337</v>
      </c>
      <c r="HC251" s="102" t="s">
        <v>735</v>
      </c>
      <c r="HD251" s="102">
        <v>80.599999999999994</v>
      </c>
      <c r="HQ251" s="102" t="s">
        <v>934</v>
      </c>
      <c r="HR251" s="102">
        <v>122</v>
      </c>
      <c r="IE251" s="102" t="s">
        <v>715</v>
      </c>
      <c r="IF251" s="102">
        <v>101</v>
      </c>
      <c r="IS251" s="102" t="s">
        <v>375</v>
      </c>
      <c r="IT251" s="102">
        <v>0</v>
      </c>
    </row>
    <row r="252" spans="1:254" ht="15" x14ac:dyDescent="0.25">
      <c r="A252" s="102" t="s">
        <v>690</v>
      </c>
      <c r="B252" s="45">
        <v>96</v>
      </c>
      <c r="O252" s="102" t="s">
        <v>719</v>
      </c>
      <c r="P252" s="102">
        <v>147</v>
      </c>
      <c r="AC252" s="102" t="s">
        <v>244</v>
      </c>
      <c r="AD252" s="102">
        <v>118</v>
      </c>
      <c r="AQ252" s="102" t="s">
        <v>929</v>
      </c>
      <c r="AR252" s="102">
        <v>31</v>
      </c>
      <c r="BE252" s="102" t="s">
        <v>714</v>
      </c>
      <c r="BF252" s="102">
        <v>26</v>
      </c>
      <c r="BS252" s="102" t="s">
        <v>688</v>
      </c>
      <c r="BT252" s="102">
        <v>85</v>
      </c>
      <c r="CG252" s="102" t="s">
        <v>749</v>
      </c>
      <c r="CH252" s="102">
        <v>64</v>
      </c>
      <c r="CU252" s="102" t="s">
        <v>748</v>
      </c>
      <c r="CV252" s="102">
        <v>90</v>
      </c>
      <c r="DI252" s="102" t="s">
        <v>748</v>
      </c>
      <c r="DJ252" s="102">
        <v>29</v>
      </c>
      <c r="DW252" s="102" t="s">
        <v>855</v>
      </c>
      <c r="DX252" s="102">
        <v>114</v>
      </c>
      <c r="EK252" s="102" t="s">
        <v>805</v>
      </c>
      <c r="EL252" s="102">
        <v>115</v>
      </c>
      <c r="EY252" s="102" t="s">
        <v>748</v>
      </c>
      <c r="EZ252" s="102">
        <v>53</v>
      </c>
      <c r="FM252" s="102" t="s">
        <v>987</v>
      </c>
      <c r="FN252" s="102">
        <v>109</v>
      </c>
      <c r="GA252" s="102" t="s">
        <v>847</v>
      </c>
      <c r="GB252" s="102">
        <v>226</v>
      </c>
      <c r="GO252" s="102" t="s">
        <v>376</v>
      </c>
      <c r="GP252" s="102">
        <v>337</v>
      </c>
      <c r="HC252" s="102" t="s">
        <v>234</v>
      </c>
      <c r="HD252" s="102">
        <v>80</v>
      </c>
      <c r="HQ252" s="102" t="s">
        <v>692</v>
      </c>
      <c r="HR252" s="102">
        <v>120</v>
      </c>
      <c r="IE252" s="102" t="s">
        <v>719</v>
      </c>
      <c r="IF252" s="102">
        <v>101</v>
      </c>
      <c r="IS252" s="102" t="s">
        <v>629</v>
      </c>
      <c r="IT252" s="102">
        <v>0</v>
      </c>
    </row>
    <row r="253" spans="1:254" ht="15" x14ac:dyDescent="0.25">
      <c r="A253" s="102" t="s">
        <v>800</v>
      </c>
      <c r="B253" s="45">
        <v>96</v>
      </c>
      <c r="O253" s="102" t="s">
        <v>689</v>
      </c>
      <c r="P253" s="102">
        <v>144</v>
      </c>
      <c r="AC253" s="102" t="s">
        <v>895</v>
      </c>
      <c r="AD253" s="102">
        <v>115</v>
      </c>
      <c r="AQ253" s="102" t="s">
        <v>777</v>
      </c>
      <c r="AR253" s="102">
        <v>30</v>
      </c>
      <c r="BE253" s="102" t="s">
        <v>716</v>
      </c>
      <c r="BF253" s="102">
        <v>26</v>
      </c>
      <c r="BS253" s="102" t="s">
        <v>680</v>
      </c>
      <c r="BT253" s="102">
        <v>85</v>
      </c>
      <c r="CG253" s="102" t="s">
        <v>752</v>
      </c>
      <c r="CH253" s="102">
        <v>64</v>
      </c>
      <c r="CU253" s="102" t="s">
        <v>609</v>
      </c>
      <c r="CV253" s="102">
        <v>90</v>
      </c>
      <c r="DI253" s="102" t="s">
        <v>855</v>
      </c>
      <c r="DJ253" s="102">
        <v>29</v>
      </c>
      <c r="DW253" s="102" t="s">
        <v>688</v>
      </c>
      <c r="DX253" s="102">
        <v>110</v>
      </c>
      <c r="EK253" s="102" t="s">
        <v>947</v>
      </c>
      <c r="EL253" s="102">
        <v>114</v>
      </c>
      <c r="EY253" s="102" t="s">
        <v>768</v>
      </c>
      <c r="EZ253" s="102">
        <v>51</v>
      </c>
      <c r="FM253" s="102" t="s">
        <v>730</v>
      </c>
      <c r="FN253" s="102">
        <v>109</v>
      </c>
      <c r="GA253" s="102" t="s">
        <v>845</v>
      </c>
      <c r="GB253" s="102">
        <v>226</v>
      </c>
      <c r="GO253" s="102" t="s">
        <v>602</v>
      </c>
      <c r="GP253" s="102">
        <v>337</v>
      </c>
      <c r="HC253" s="102" t="s">
        <v>662</v>
      </c>
      <c r="HD253" s="102">
        <v>80</v>
      </c>
      <c r="HQ253" s="102" t="s">
        <v>802</v>
      </c>
      <c r="HR253" s="102">
        <v>120</v>
      </c>
      <c r="IE253" s="102" t="s">
        <v>717</v>
      </c>
      <c r="IF253" s="102">
        <v>101</v>
      </c>
      <c r="IS253" s="102" t="s">
        <v>743</v>
      </c>
      <c r="IT253" s="102">
        <v>0</v>
      </c>
    </row>
    <row r="254" spans="1:254" ht="15" x14ac:dyDescent="0.25">
      <c r="A254" s="102" t="s">
        <v>801</v>
      </c>
      <c r="B254" s="45">
        <v>96</v>
      </c>
      <c r="O254" s="102" t="s">
        <v>690</v>
      </c>
      <c r="P254" s="102">
        <v>144</v>
      </c>
      <c r="AC254" s="102" t="s">
        <v>374</v>
      </c>
      <c r="AD254" s="102">
        <v>113</v>
      </c>
      <c r="AQ254" s="102" t="s">
        <v>374</v>
      </c>
      <c r="AR254" s="102">
        <v>30</v>
      </c>
      <c r="BE254" s="102" t="s">
        <v>742</v>
      </c>
      <c r="BF254" s="102">
        <v>25</v>
      </c>
      <c r="BS254" s="102" t="s">
        <v>754</v>
      </c>
      <c r="BT254" s="102">
        <v>85</v>
      </c>
      <c r="CG254" s="102" t="s">
        <v>749</v>
      </c>
      <c r="CH254" s="102">
        <v>64</v>
      </c>
      <c r="CU254" s="102" t="s">
        <v>779</v>
      </c>
      <c r="CV254" s="102">
        <v>90</v>
      </c>
      <c r="DI254" s="102" t="s">
        <v>244</v>
      </c>
      <c r="DJ254" s="102">
        <v>29</v>
      </c>
      <c r="DW254" s="102" t="s">
        <v>778</v>
      </c>
      <c r="DX254" s="102">
        <v>110</v>
      </c>
      <c r="EK254" s="102" t="s">
        <v>830</v>
      </c>
      <c r="EL254" s="102">
        <v>114</v>
      </c>
      <c r="EY254" s="102" t="s">
        <v>783</v>
      </c>
      <c r="EZ254" s="102">
        <v>50</v>
      </c>
      <c r="FM254" s="102" t="s">
        <v>702</v>
      </c>
      <c r="FN254" s="102">
        <v>108</v>
      </c>
      <c r="GA254" s="102" t="s">
        <v>917</v>
      </c>
      <c r="GB254" s="102">
        <v>226</v>
      </c>
      <c r="GO254" s="102" t="s">
        <v>661</v>
      </c>
      <c r="GP254" s="102">
        <v>336</v>
      </c>
      <c r="HC254" s="102" t="s">
        <v>592</v>
      </c>
      <c r="HD254" s="102">
        <v>79</v>
      </c>
      <c r="HQ254" s="102" t="s">
        <v>786</v>
      </c>
      <c r="HR254" s="102">
        <v>116</v>
      </c>
      <c r="IE254" s="102" t="s">
        <v>729</v>
      </c>
      <c r="IF254" s="102">
        <v>101</v>
      </c>
      <c r="IS254" s="102" t="s">
        <v>984</v>
      </c>
      <c r="IT254" s="102">
        <v>0</v>
      </c>
    </row>
    <row r="255" spans="1:254" ht="15" x14ac:dyDescent="0.25">
      <c r="A255" s="102" t="s">
        <v>858</v>
      </c>
      <c r="B255" s="45">
        <v>96</v>
      </c>
      <c r="O255" s="102" t="s">
        <v>778</v>
      </c>
      <c r="P255" s="102">
        <v>140</v>
      </c>
      <c r="AC255" s="102" t="s">
        <v>694</v>
      </c>
      <c r="AD255" s="102">
        <v>113</v>
      </c>
      <c r="AQ255" s="102" t="s">
        <v>694</v>
      </c>
      <c r="AR255" s="102">
        <v>30</v>
      </c>
      <c r="BE255" s="102" t="s">
        <v>795</v>
      </c>
      <c r="BF255" s="102">
        <v>25</v>
      </c>
      <c r="BS255" s="102" t="s">
        <v>374</v>
      </c>
      <c r="BT255" s="102">
        <v>85</v>
      </c>
      <c r="CG255" s="102" t="s">
        <v>808</v>
      </c>
      <c r="CH255" s="102">
        <v>64</v>
      </c>
      <c r="CU255" s="102" t="s">
        <v>784</v>
      </c>
      <c r="CV255" s="102">
        <v>85</v>
      </c>
      <c r="DI255" s="102" t="s">
        <v>959</v>
      </c>
      <c r="DJ255" s="102">
        <v>28</v>
      </c>
      <c r="DW255" s="102" t="s">
        <v>244</v>
      </c>
      <c r="DX255" s="102">
        <v>108</v>
      </c>
      <c r="EK255" s="102" t="s">
        <v>791</v>
      </c>
      <c r="EL255" s="102">
        <v>113</v>
      </c>
      <c r="EY255" s="102" t="s">
        <v>609</v>
      </c>
      <c r="EZ255" s="102">
        <v>50</v>
      </c>
      <c r="FM255" s="102" t="s">
        <v>786</v>
      </c>
      <c r="FN255" s="102">
        <v>106</v>
      </c>
      <c r="GA255" s="102" t="s">
        <v>802</v>
      </c>
      <c r="GB255" s="102">
        <v>224</v>
      </c>
      <c r="GO255" s="102" t="s">
        <v>692</v>
      </c>
      <c r="GP255" s="102">
        <v>331</v>
      </c>
      <c r="HC255" s="102" t="s">
        <v>680</v>
      </c>
      <c r="HD255" s="102">
        <v>77</v>
      </c>
      <c r="HQ255" s="102" t="s">
        <v>965</v>
      </c>
      <c r="HR255" s="102">
        <v>110</v>
      </c>
      <c r="IE255" s="102" t="s">
        <v>609</v>
      </c>
      <c r="IF255" s="102">
        <v>100</v>
      </c>
      <c r="IS255" s="102" t="s">
        <v>704</v>
      </c>
      <c r="IT255" s="102">
        <v>0</v>
      </c>
    </row>
    <row r="256" spans="1:254" ht="15" x14ac:dyDescent="0.25">
      <c r="A256" s="102" t="s">
        <v>809</v>
      </c>
      <c r="B256" s="45">
        <v>95</v>
      </c>
      <c r="O256" s="102" t="s">
        <v>779</v>
      </c>
      <c r="P256" s="102">
        <v>138</v>
      </c>
      <c r="AC256" s="102" t="s">
        <v>805</v>
      </c>
      <c r="AD256" s="102">
        <v>113</v>
      </c>
      <c r="AQ256" s="102" t="s">
        <v>729</v>
      </c>
      <c r="AR256" s="102">
        <v>30</v>
      </c>
      <c r="BE256" s="102" t="s">
        <v>746</v>
      </c>
      <c r="BF256" s="102">
        <v>24</v>
      </c>
      <c r="BS256" s="102" t="s">
        <v>694</v>
      </c>
      <c r="BT256" s="102">
        <v>85</v>
      </c>
      <c r="CG256" s="102" t="s">
        <v>754</v>
      </c>
      <c r="CH256" s="102">
        <v>63</v>
      </c>
      <c r="CU256" s="102" t="s">
        <v>689</v>
      </c>
      <c r="CV256" s="102">
        <v>84</v>
      </c>
      <c r="DI256" s="102" t="s">
        <v>374</v>
      </c>
      <c r="DJ256" s="102">
        <v>28</v>
      </c>
      <c r="DW256" s="102" t="s">
        <v>779</v>
      </c>
      <c r="DX256" s="102">
        <v>107</v>
      </c>
      <c r="EK256" s="102" t="s">
        <v>160</v>
      </c>
      <c r="EL256" s="102">
        <v>112</v>
      </c>
      <c r="EY256" s="102" t="s">
        <v>688</v>
      </c>
      <c r="EZ256" s="102">
        <v>49</v>
      </c>
      <c r="FM256" s="102" t="s">
        <v>855</v>
      </c>
      <c r="FN256" s="102">
        <v>106</v>
      </c>
      <c r="GA256" s="102" t="s">
        <v>160</v>
      </c>
      <c r="GB256" s="102">
        <v>224</v>
      </c>
      <c r="GO256" s="102" t="s">
        <v>759</v>
      </c>
      <c r="GP256" s="102">
        <v>330</v>
      </c>
      <c r="HC256" s="102" t="s">
        <v>946</v>
      </c>
      <c r="HD256" s="102">
        <v>76</v>
      </c>
      <c r="HQ256" s="102" t="s">
        <v>691</v>
      </c>
      <c r="HR256" s="102">
        <v>108</v>
      </c>
      <c r="IE256" s="102" t="s">
        <v>702</v>
      </c>
      <c r="IF256" s="102">
        <v>96</v>
      </c>
      <c r="IS256" s="102" t="s">
        <v>985</v>
      </c>
      <c r="IT256" s="102">
        <v>0</v>
      </c>
    </row>
    <row r="257" spans="1:254" ht="15" x14ac:dyDescent="0.25">
      <c r="A257" s="102" t="s">
        <v>777</v>
      </c>
      <c r="B257" s="45">
        <v>90</v>
      </c>
      <c r="O257" s="102" t="s">
        <v>786</v>
      </c>
      <c r="P257" s="102">
        <v>136</v>
      </c>
      <c r="AC257" s="102" t="s">
        <v>947</v>
      </c>
      <c r="AD257" s="102">
        <v>112</v>
      </c>
      <c r="AQ257" s="102" t="s">
        <v>661</v>
      </c>
      <c r="AR257" s="102">
        <v>29</v>
      </c>
      <c r="BE257" s="102" t="s">
        <v>937</v>
      </c>
      <c r="BF257" s="102">
        <v>24</v>
      </c>
      <c r="BS257" s="102" t="s">
        <v>796</v>
      </c>
      <c r="BT257" s="102">
        <v>84</v>
      </c>
      <c r="CG257" s="102" t="s">
        <v>244</v>
      </c>
      <c r="CH257" s="102">
        <v>61</v>
      </c>
      <c r="CU257" s="102" t="s">
        <v>690</v>
      </c>
      <c r="CV257" s="102">
        <v>84</v>
      </c>
      <c r="DI257" s="102" t="s">
        <v>694</v>
      </c>
      <c r="DJ257" s="102">
        <v>28</v>
      </c>
      <c r="DW257" s="102" t="s">
        <v>845</v>
      </c>
      <c r="DX257" s="102">
        <v>106</v>
      </c>
      <c r="EK257" s="102" t="s">
        <v>987</v>
      </c>
      <c r="EL257" s="102">
        <v>112</v>
      </c>
      <c r="EY257" s="102" t="s">
        <v>934</v>
      </c>
      <c r="EZ257" s="102">
        <v>49</v>
      </c>
      <c r="FM257" s="102" t="s">
        <v>779</v>
      </c>
      <c r="FN257" s="102">
        <v>105</v>
      </c>
      <c r="GA257" s="102" t="s">
        <v>779</v>
      </c>
      <c r="GB257" s="102">
        <v>223</v>
      </c>
      <c r="GO257" s="102" t="s">
        <v>979</v>
      </c>
      <c r="GP257" s="102">
        <v>329.7</v>
      </c>
      <c r="HC257" s="102" t="s">
        <v>777</v>
      </c>
      <c r="HD257" s="102">
        <v>75</v>
      </c>
      <c r="HQ257" s="102" t="s">
        <v>809</v>
      </c>
      <c r="HR257" s="102">
        <v>107</v>
      </c>
      <c r="IE257" s="102" t="s">
        <v>809</v>
      </c>
      <c r="IF257" s="102">
        <v>95</v>
      </c>
      <c r="IS257" s="102" t="s">
        <v>812</v>
      </c>
      <c r="IT257" s="102">
        <v>0</v>
      </c>
    </row>
    <row r="258" spans="1:254" ht="15" x14ac:dyDescent="0.25">
      <c r="A258" s="102" t="s">
        <v>759</v>
      </c>
      <c r="B258" s="45">
        <v>88</v>
      </c>
      <c r="O258" s="102" t="s">
        <v>754</v>
      </c>
      <c r="P258" s="102">
        <v>133</v>
      </c>
      <c r="AC258" s="102" t="s">
        <v>759</v>
      </c>
      <c r="AD258" s="102">
        <v>110</v>
      </c>
      <c r="AQ258" s="102" t="s">
        <v>689</v>
      </c>
      <c r="AR258" s="102">
        <v>29</v>
      </c>
      <c r="BE258" s="102" t="s">
        <v>801</v>
      </c>
      <c r="BF258" s="102">
        <v>24</v>
      </c>
      <c r="BS258" s="102" t="s">
        <v>799</v>
      </c>
      <c r="BT258" s="102">
        <v>84</v>
      </c>
      <c r="CG258" s="102" t="s">
        <v>688</v>
      </c>
      <c r="CH258" s="102">
        <v>61</v>
      </c>
      <c r="CU258" s="102" t="s">
        <v>747</v>
      </c>
      <c r="CV258" s="102">
        <v>82</v>
      </c>
      <c r="DI258" s="102" t="s">
        <v>790</v>
      </c>
      <c r="DJ258" s="102">
        <v>28</v>
      </c>
      <c r="DW258" s="102" t="s">
        <v>374</v>
      </c>
      <c r="DX258" s="102">
        <v>104</v>
      </c>
      <c r="EK258" s="102" t="s">
        <v>731</v>
      </c>
      <c r="EL258" s="102">
        <v>112</v>
      </c>
      <c r="EY258" s="102" t="s">
        <v>809</v>
      </c>
      <c r="EZ258" s="102">
        <v>48</v>
      </c>
      <c r="FM258" s="102" t="s">
        <v>688</v>
      </c>
      <c r="FN258" s="102">
        <v>105</v>
      </c>
      <c r="GA258" s="102" t="s">
        <v>746</v>
      </c>
      <c r="GB258" s="102">
        <v>222</v>
      </c>
      <c r="GO258" s="102" t="s">
        <v>374</v>
      </c>
      <c r="GP258" s="102">
        <v>324</v>
      </c>
      <c r="HC258" s="102" t="s">
        <v>741</v>
      </c>
      <c r="HD258" s="102">
        <v>74</v>
      </c>
      <c r="HQ258" s="102" t="s">
        <v>953</v>
      </c>
      <c r="HR258" s="102">
        <v>105</v>
      </c>
      <c r="IE258" s="102" t="s">
        <v>788</v>
      </c>
      <c r="IF258" s="102">
        <v>94</v>
      </c>
      <c r="IS258" s="102" t="s">
        <v>911</v>
      </c>
      <c r="IT258" s="102">
        <v>0</v>
      </c>
    </row>
    <row r="259" spans="1:254" ht="15" x14ac:dyDescent="0.25">
      <c r="A259" s="102" t="s">
        <v>808</v>
      </c>
      <c r="B259" s="45">
        <v>85</v>
      </c>
      <c r="O259" s="102" t="s">
        <v>759</v>
      </c>
      <c r="P259" s="102">
        <v>132</v>
      </c>
      <c r="AC259" s="102" t="s">
        <v>786</v>
      </c>
      <c r="AD259" s="102">
        <v>106</v>
      </c>
      <c r="AQ259" s="102" t="s">
        <v>690</v>
      </c>
      <c r="AR259" s="102">
        <v>29</v>
      </c>
      <c r="BE259" s="102" t="s">
        <v>858</v>
      </c>
      <c r="BF259" s="102">
        <v>24</v>
      </c>
      <c r="BS259" s="102" t="s">
        <v>855</v>
      </c>
      <c r="BT259" s="102">
        <v>83</v>
      </c>
      <c r="CG259" s="102" t="s">
        <v>790</v>
      </c>
      <c r="CH259" s="102">
        <v>61</v>
      </c>
      <c r="CU259" s="102" t="s">
        <v>663</v>
      </c>
      <c r="CV259" s="102">
        <v>81</v>
      </c>
      <c r="DI259" s="102" t="s">
        <v>680</v>
      </c>
      <c r="DJ259" s="102">
        <v>28</v>
      </c>
      <c r="DW259" s="102" t="s">
        <v>694</v>
      </c>
      <c r="DX259" s="102">
        <v>104</v>
      </c>
      <c r="EK259" s="102" t="s">
        <v>882</v>
      </c>
      <c r="EL259" s="102">
        <v>111</v>
      </c>
      <c r="EY259" s="102" t="s">
        <v>747</v>
      </c>
      <c r="EZ259" s="102">
        <v>48</v>
      </c>
      <c r="FM259" s="102" t="s">
        <v>800</v>
      </c>
      <c r="FN259" s="102">
        <v>105</v>
      </c>
      <c r="GA259" s="102" t="s">
        <v>609</v>
      </c>
      <c r="GB259" s="102">
        <v>220</v>
      </c>
      <c r="GO259" s="102" t="s">
        <v>783</v>
      </c>
      <c r="GP259" s="102">
        <v>323</v>
      </c>
      <c r="HC259" s="102" t="s">
        <v>741</v>
      </c>
      <c r="HD259" s="102">
        <v>74</v>
      </c>
      <c r="HQ259" s="102" t="s">
        <v>789</v>
      </c>
      <c r="HR259" s="102">
        <v>104</v>
      </c>
      <c r="IE259" s="102" t="s">
        <v>855</v>
      </c>
      <c r="IF259" s="102">
        <v>94</v>
      </c>
      <c r="IS259" s="102" t="s">
        <v>713</v>
      </c>
      <c r="IT259" s="102">
        <v>0</v>
      </c>
    </row>
    <row r="260" spans="1:254" ht="15" x14ac:dyDescent="0.25">
      <c r="A260" s="102" t="s">
        <v>973</v>
      </c>
      <c r="B260" s="45">
        <v>85</v>
      </c>
      <c r="O260" s="102" t="s">
        <v>680</v>
      </c>
      <c r="P260" s="102">
        <v>130</v>
      </c>
      <c r="AC260" s="102" t="s">
        <v>767</v>
      </c>
      <c r="AD260" s="102">
        <v>103</v>
      </c>
      <c r="AQ260" s="102" t="s">
        <v>933</v>
      </c>
      <c r="AR260" s="102">
        <v>29</v>
      </c>
      <c r="BE260" s="102" t="s">
        <v>800</v>
      </c>
      <c r="BF260" s="102">
        <v>24</v>
      </c>
      <c r="BS260" s="102" t="s">
        <v>976</v>
      </c>
      <c r="BT260" s="102">
        <v>83</v>
      </c>
      <c r="CG260" s="102" t="s">
        <v>882</v>
      </c>
      <c r="CH260" s="102">
        <v>59</v>
      </c>
      <c r="CU260" s="102" t="s">
        <v>754</v>
      </c>
      <c r="CV260" s="102">
        <v>80</v>
      </c>
      <c r="DI260" s="102" t="s">
        <v>778</v>
      </c>
      <c r="DJ260" s="102">
        <v>27</v>
      </c>
      <c r="DW260" s="102" t="s">
        <v>729</v>
      </c>
      <c r="DX260" s="102">
        <v>104</v>
      </c>
      <c r="EK260" s="102" t="s">
        <v>744</v>
      </c>
      <c r="EL260" s="102">
        <v>111</v>
      </c>
      <c r="EY260" s="102" t="s">
        <v>790</v>
      </c>
      <c r="EZ260" s="102">
        <v>45</v>
      </c>
      <c r="FM260" s="102" t="s">
        <v>937</v>
      </c>
      <c r="FN260" s="102">
        <v>105</v>
      </c>
      <c r="GA260" s="102" t="s">
        <v>759</v>
      </c>
      <c r="GB260" s="102">
        <v>220</v>
      </c>
      <c r="GO260" s="102" t="s">
        <v>750</v>
      </c>
      <c r="GP260" s="102">
        <v>320</v>
      </c>
      <c r="HC260" s="102" t="s">
        <v>805</v>
      </c>
      <c r="HD260" s="102">
        <v>74</v>
      </c>
      <c r="HQ260" s="102" t="s">
        <v>661</v>
      </c>
      <c r="HR260" s="102">
        <v>101</v>
      </c>
      <c r="IE260" s="102" t="s">
        <v>895</v>
      </c>
      <c r="IF260" s="102">
        <v>92</v>
      </c>
      <c r="IS260" s="102" t="s">
        <v>657</v>
      </c>
      <c r="IT260" s="102">
        <v>0</v>
      </c>
    </row>
    <row r="261" spans="1:254" ht="15" x14ac:dyDescent="0.25">
      <c r="A261" s="102" t="s">
        <v>244</v>
      </c>
      <c r="B261" s="45">
        <v>84</v>
      </c>
      <c r="O261" s="102" t="s">
        <v>976</v>
      </c>
      <c r="P261" s="102">
        <v>126</v>
      </c>
      <c r="AC261" s="102" t="s">
        <v>847</v>
      </c>
      <c r="AD261" s="102">
        <v>102</v>
      </c>
      <c r="AQ261" s="102" t="s">
        <v>855</v>
      </c>
      <c r="AR261" s="102">
        <v>29</v>
      </c>
      <c r="BE261" s="102" t="s">
        <v>689</v>
      </c>
      <c r="BF261" s="102">
        <v>24</v>
      </c>
      <c r="BS261" s="102" t="s">
        <v>778</v>
      </c>
      <c r="BT261" s="102">
        <v>82</v>
      </c>
      <c r="CG261" s="102" t="s">
        <v>374</v>
      </c>
      <c r="CH261" s="102">
        <v>59</v>
      </c>
      <c r="CU261" s="102" t="s">
        <v>715</v>
      </c>
      <c r="CV261" s="102">
        <v>79</v>
      </c>
      <c r="DI261" s="102" t="s">
        <v>779</v>
      </c>
      <c r="DJ261" s="102">
        <v>27</v>
      </c>
      <c r="DW261" s="102" t="s">
        <v>882</v>
      </c>
      <c r="DX261" s="102">
        <v>102</v>
      </c>
      <c r="EK261" s="102" t="s">
        <v>934</v>
      </c>
      <c r="EL261" s="102">
        <v>110</v>
      </c>
      <c r="EY261" s="102" t="s">
        <v>808</v>
      </c>
      <c r="EZ261" s="102">
        <v>43</v>
      </c>
      <c r="FM261" s="102" t="s">
        <v>801</v>
      </c>
      <c r="FN261" s="102">
        <v>105</v>
      </c>
      <c r="GA261" s="102" t="s">
        <v>924</v>
      </c>
      <c r="GB261" s="102">
        <v>219</v>
      </c>
      <c r="GO261" s="102" t="s">
        <v>694</v>
      </c>
      <c r="GP261" s="102">
        <v>320</v>
      </c>
      <c r="HC261" s="102" t="s">
        <v>947</v>
      </c>
      <c r="HD261" s="102">
        <v>74</v>
      </c>
      <c r="HQ261" s="102" t="s">
        <v>609</v>
      </c>
      <c r="HR261" s="102">
        <v>100</v>
      </c>
      <c r="IE261" s="102" t="s">
        <v>662</v>
      </c>
      <c r="IF261" s="102">
        <v>92</v>
      </c>
      <c r="IS261" s="102" t="s">
        <v>986</v>
      </c>
      <c r="IT261" s="102">
        <v>0</v>
      </c>
    </row>
    <row r="262" spans="1:254" ht="15" x14ac:dyDescent="0.25">
      <c r="A262" s="102" t="s">
        <v>754</v>
      </c>
      <c r="B262" s="45">
        <v>83</v>
      </c>
      <c r="O262" s="102" t="s">
        <v>662</v>
      </c>
      <c r="P262" s="102">
        <v>126</v>
      </c>
      <c r="AC262" s="102" t="s">
        <v>695</v>
      </c>
      <c r="AD262" s="102">
        <v>99</v>
      </c>
      <c r="AQ262" s="102" t="s">
        <v>680</v>
      </c>
      <c r="AR262" s="102">
        <v>29</v>
      </c>
      <c r="BE262" s="102" t="s">
        <v>690</v>
      </c>
      <c r="BF262" s="102">
        <v>24</v>
      </c>
      <c r="BS262" s="102" t="s">
        <v>779</v>
      </c>
      <c r="BT262" s="102">
        <v>82</v>
      </c>
      <c r="CG262" s="102" t="s">
        <v>694</v>
      </c>
      <c r="CH262" s="102">
        <v>59</v>
      </c>
      <c r="CU262" s="102" t="s">
        <v>717</v>
      </c>
      <c r="CV262" s="102">
        <v>79</v>
      </c>
      <c r="DI262" s="102" t="s">
        <v>882</v>
      </c>
      <c r="DJ262" s="102">
        <v>27</v>
      </c>
      <c r="DW262" s="102" t="s">
        <v>787</v>
      </c>
      <c r="DX262" s="102">
        <v>101</v>
      </c>
      <c r="EK262" s="102" t="s">
        <v>952</v>
      </c>
      <c r="EL262" s="102">
        <v>110</v>
      </c>
      <c r="EY262" s="102" t="s">
        <v>795</v>
      </c>
      <c r="EZ262" s="102">
        <v>42</v>
      </c>
      <c r="FM262" s="102" t="s">
        <v>858</v>
      </c>
      <c r="FN262" s="102">
        <v>105</v>
      </c>
      <c r="GA262" s="102" t="s">
        <v>662</v>
      </c>
      <c r="GB262" s="102">
        <v>218</v>
      </c>
      <c r="GO262" s="102" t="s">
        <v>946</v>
      </c>
      <c r="GP262" s="102">
        <v>320</v>
      </c>
      <c r="HC262" s="102" t="s">
        <v>976</v>
      </c>
      <c r="HD262" s="102">
        <v>74</v>
      </c>
      <c r="HQ262" s="102" t="s">
        <v>663</v>
      </c>
      <c r="HR262" s="102">
        <v>98</v>
      </c>
      <c r="IE262" s="102" t="s">
        <v>882</v>
      </c>
      <c r="IF262" s="102">
        <v>89</v>
      </c>
      <c r="IS262" s="102" t="s">
        <v>658</v>
      </c>
      <c r="IT262" s="102">
        <v>0</v>
      </c>
    </row>
    <row r="263" spans="1:254" ht="15" x14ac:dyDescent="0.25">
      <c r="A263" s="102" t="s">
        <v>946</v>
      </c>
      <c r="B263" s="45">
        <v>82</v>
      </c>
      <c r="O263" s="102" t="s">
        <v>767</v>
      </c>
      <c r="P263" s="102">
        <v>123</v>
      </c>
      <c r="AC263" s="102" t="s">
        <v>688</v>
      </c>
      <c r="AD263" s="102">
        <v>98</v>
      </c>
      <c r="AQ263" s="102" t="s">
        <v>718</v>
      </c>
      <c r="AR263" s="102">
        <v>29</v>
      </c>
      <c r="BE263" s="102" t="s">
        <v>809</v>
      </c>
      <c r="BF263" s="102">
        <v>23</v>
      </c>
      <c r="BS263" s="102" t="s">
        <v>729</v>
      </c>
      <c r="BT263" s="102">
        <v>81</v>
      </c>
      <c r="CG263" s="102" t="s">
        <v>661</v>
      </c>
      <c r="CH263" s="102">
        <v>58</v>
      </c>
      <c r="CU263" s="102" t="s">
        <v>719</v>
      </c>
      <c r="CV263" s="102">
        <v>79</v>
      </c>
      <c r="DI263" s="102" t="s">
        <v>673</v>
      </c>
      <c r="DJ263" s="102">
        <v>27</v>
      </c>
      <c r="DW263" s="102" t="s">
        <v>754</v>
      </c>
      <c r="DX263" s="102">
        <v>100</v>
      </c>
      <c r="EK263" s="102" t="s">
        <v>730</v>
      </c>
      <c r="EL263" s="102">
        <v>109</v>
      </c>
      <c r="EY263" s="102" t="s">
        <v>946</v>
      </c>
      <c r="EZ263" s="102">
        <v>42</v>
      </c>
      <c r="FM263" s="102" t="s">
        <v>895</v>
      </c>
      <c r="FN263" s="102">
        <v>104</v>
      </c>
      <c r="GA263" s="102" t="s">
        <v>702</v>
      </c>
      <c r="GB263" s="102">
        <v>216</v>
      </c>
      <c r="GO263" s="102" t="s">
        <v>791</v>
      </c>
      <c r="GP263" s="102">
        <v>312</v>
      </c>
      <c r="HC263" s="102" t="s">
        <v>752</v>
      </c>
      <c r="HD263" s="102">
        <v>74</v>
      </c>
      <c r="HQ263" s="102" t="s">
        <v>808</v>
      </c>
      <c r="HR263" s="102">
        <v>96</v>
      </c>
      <c r="IE263" s="102" t="s">
        <v>933</v>
      </c>
      <c r="IF263" s="102">
        <v>88</v>
      </c>
      <c r="IS263" s="102" t="s">
        <v>641</v>
      </c>
      <c r="IT263" s="102">
        <v>0</v>
      </c>
    </row>
    <row r="264" spans="1:254" ht="15" x14ac:dyDescent="0.25">
      <c r="A264" s="102" t="s">
        <v>778</v>
      </c>
      <c r="B264" s="45">
        <v>82</v>
      </c>
      <c r="O264" s="102" t="s">
        <v>729</v>
      </c>
      <c r="P264" s="102">
        <v>123</v>
      </c>
      <c r="AC264" s="102" t="s">
        <v>941</v>
      </c>
      <c r="AD264" s="102">
        <v>97</v>
      </c>
      <c r="AQ264" s="102" t="s">
        <v>714</v>
      </c>
      <c r="AR264" s="102">
        <v>29</v>
      </c>
      <c r="BE264" s="102" t="s">
        <v>952</v>
      </c>
      <c r="BF264" s="102">
        <v>23</v>
      </c>
      <c r="BS264" s="102" t="s">
        <v>673</v>
      </c>
      <c r="BT264" s="102">
        <v>80</v>
      </c>
      <c r="CG264" s="102" t="s">
        <v>663</v>
      </c>
      <c r="CH264" s="102">
        <v>56</v>
      </c>
      <c r="CU264" s="102" t="s">
        <v>780</v>
      </c>
      <c r="CV264" s="102">
        <v>79</v>
      </c>
      <c r="DI264" s="102" t="s">
        <v>747</v>
      </c>
      <c r="DJ264" s="102">
        <v>26</v>
      </c>
      <c r="DW264" s="102" t="s">
        <v>689</v>
      </c>
      <c r="DX264" s="102">
        <v>96</v>
      </c>
      <c r="EK264" s="102" t="s">
        <v>244</v>
      </c>
      <c r="EL264" s="102">
        <v>108</v>
      </c>
      <c r="EY264" s="102" t="s">
        <v>786</v>
      </c>
      <c r="EZ264" s="102">
        <v>42</v>
      </c>
      <c r="FM264" s="102" t="s">
        <v>965</v>
      </c>
      <c r="FN264" s="102">
        <v>104</v>
      </c>
      <c r="GA264" s="102" t="s">
        <v>783</v>
      </c>
      <c r="GB264" s="102">
        <v>215</v>
      </c>
      <c r="GO264" s="102" t="s">
        <v>807</v>
      </c>
      <c r="GP264" s="102">
        <v>308</v>
      </c>
      <c r="HC264" s="102" t="s">
        <v>749</v>
      </c>
      <c r="HD264" s="102">
        <v>74</v>
      </c>
      <c r="HQ264" s="102" t="s">
        <v>937</v>
      </c>
      <c r="HR264" s="102">
        <v>96</v>
      </c>
      <c r="IE264" s="102" t="s">
        <v>735</v>
      </c>
      <c r="IF264" s="102">
        <v>87.9</v>
      </c>
      <c r="IS264" s="102" t="s">
        <v>617</v>
      </c>
      <c r="IT264" s="102">
        <v>0</v>
      </c>
    </row>
    <row r="265" spans="1:254" ht="15" x14ac:dyDescent="0.25">
      <c r="A265" s="102" t="s">
        <v>767</v>
      </c>
      <c r="B265" s="45">
        <v>82</v>
      </c>
      <c r="O265" s="102" t="s">
        <v>688</v>
      </c>
      <c r="P265" s="102">
        <v>122</v>
      </c>
      <c r="AC265" s="102" t="s">
        <v>795</v>
      </c>
      <c r="AD265" s="102">
        <v>97</v>
      </c>
      <c r="AQ265" s="102" t="s">
        <v>716</v>
      </c>
      <c r="AR265" s="102">
        <v>29</v>
      </c>
      <c r="BE265" s="102" t="s">
        <v>593</v>
      </c>
      <c r="BF265" s="102">
        <v>23</v>
      </c>
      <c r="BS265" s="102" t="s">
        <v>975</v>
      </c>
      <c r="BT265" s="102">
        <v>79</v>
      </c>
      <c r="CG265" s="102" t="s">
        <v>919</v>
      </c>
      <c r="CH265" s="102">
        <v>56</v>
      </c>
      <c r="CU265" s="102" t="s">
        <v>759</v>
      </c>
      <c r="CV265" s="102">
        <v>77</v>
      </c>
      <c r="DI265" s="102" t="s">
        <v>780</v>
      </c>
      <c r="DJ265" s="102">
        <v>26</v>
      </c>
      <c r="DW265" s="102" t="s">
        <v>690</v>
      </c>
      <c r="DX265" s="102">
        <v>96</v>
      </c>
      <c r="EK265" s="102" t="s">
        <v>661</v>
      </c>
      <c r="EL265" s="102">
        <v>106</v>
      </c>
      <c r="EY265" s="102" t="s">
        <v>892</v>
      </c>
      <c r="EZ265" s="102">
        <v>42</v>
      </c>
      <c r="FM265" s="102" t="s">
        <v>715</v>
      </c>
      <c r="FN265" s="102">
        <v>103</v>
      </c>
      <c r="GA265" s="102" t="s">
        <v>809</v>
      </c>
      <c r="GB265" s="102">
        <v>215</v>
      </c>
      <c r="GO265" s="102" t="s">
        <v>767</v>
      </c>
      <c r="GP265" s="102">
        <v>306</v>
      </c>
      <c r="HC265" s="102" t="s">
        <v>749</v>
      </c>
      <c r="HD265" s="102">
        <v>74</v>
      </c>
      <c r="HQ265" s="102" t="s">
        <v>801</v>
      </c>
      <c r="HR265" s="102">
        <v>96</v>
      </c>
      <c r="IE265" s="102" t="s">
        <v>952</v>
      </c>
      <c r="IF265" s="102">
        <v>85</v>
      </c>
      <c r="IS265" s="102" t="s">
        <v>705</v>
      </c>
      <c r="IT265" s="102">
        <v>0</v>
      </c>
    </row>
    <row r="266" spans="1:254" ht="15" x14ac:dyDescent="0.25">
      <c r="A266" s="102" t="s">
        <v>779</v>
      </c>
      <c r="B266" s="45">
        <v>81</v>
      </c>
      <c r="O266" s="102" t="s">
        <v>702</v>
      </c>
      <c r="P266" s="102">
        <v>120</v>
      </c>
      <c r="AC266" s="102" t="s">
        <v>790</v>
      </c>
      <c r="AD266" s="102">
        <v>96</v>
      </c>
      <c r="AQ266" s="102" t="s">
        <v>754</v>
      </c>
      <c r="AR266" s="102">
        <v>28</v>
      </c>
      <c r="BE266" s="102" t="s">
        <v>793</v>
      </c>
      <c r="BF266" s="102">
        <v>22</v>
      </c>
      <c r="BS266" s="102" t="s">
        <v>788</v>
      </c>
      <c r="BT266" s="102">
        <v>78</v>
      </c>
      <c r="CG266" s="102" t="s">
        <v>777</v>
      </c>
      <c r="CH266" s="102">
        <v>54</v>
      </c>
      <c r="CU266" s="102" t="s">
        <v>805</v>
      </c>
      <c r="CV266" s="102">
        <v>74</v>
      </c>
      <c r="DI266" s="102" t="s">
        <v>754</v>
      </c>
      <c r="DJ266" s="102">
        <v>25</v>
      </c>
      <c r="DW266" s="102" t="s">
        <v>976</v>
      </c>
      <c r="DX266" s="102">
        <v>92</v>
      </c>
      <c r="EK266" s="102" t="s">
        <v>786</v>
      </c>
      <c r="EL266" s="102">
        <v>106</v>
      </c>
      <c r="EY266" s="102" t="s">
        <v>754</v>
      </c>
      <c r="EZ266" s="102">
        <v>40</v>
      </c>
      <c r="FM266" s="102" t="s">
        <v>719</v>
      </c>
      <c r="FN266" s="102">
        <v>103</v>
      </c>
      <c r="GA266" s="102" t="s">
        <v>715</v>
      </c>
      <c r="GB266" s="102">
        <v>213</v>
      </c>
      <c r="GO266" s="102" t="s">
        <v>882</v>
      </c>
      <c r="GP266" s="102">
        <v>301</v>
      </c>
      <c r="HC266" s="102" t="s">
        <v>784</v>
      </c>
      <c r="HD266" s="102">
        <v>74</v>
      </c>
      <c r="HQ266" s="102" t="s">
        <v>858</v>
      </c>
      <c r="HR266" s="102">
        <v>96</v>
      </c>
      <c r="IE266" s="102" t="s">
        <v>808</v>
      </c>
      <c r="IF266" s="102">
        <v>85</v>
      </c>
      <c r="IS266" s="102" t="s">
        <v>736</v>
      </c>
      <c r="IT266" s="102">
        <v>0</v>
      </c>
    </row>
    <row r="267" spans="1:254" ht="15" x14ac:dyDescent="0.25">
      <c r="A267" s="102" t="s">
        <v>374</v>
      </c>
      <c r="B267" s="45">
        <v>81</v>
      </c>
      <c r="O267" s="102" t="s">
        <v>780</v>
      </c>
      <c r="P267" s="102">
        <v>120</v>
      </c>
      <c r="AC267" s="102" t="s">
        <v>995</v>
      </c>
      <c r="AD267" s="102">
        <v>94</v>
      </c>
      <c r="AQ267" s="102" t="s">
        <v>673</v>
      </c>
      <c r="AR267" s="102">
        <v>28</v>
      </c>
      <c r="BE267" s="102" t="s">
        <v>759</v>
      </c>
      <c r="BF267" s="102">
        <v>22</v>
      </c>
      <c r="BS267" s="102" t="s">
        <v>934</v>
      </c>
      <c r="BT267" s="102">
        <v>77</v>
      </c>
      <c r="CG267" s="102" t="s">
        <v>729</v>
      </c>
      <c r="CH267" s="102">
        <v>54</v>
      </c>
      <c r="CU267" s="102" t="s">
        <v>947</v>
      </c>
      <c r="CV267" s="102">
        <v>74</v>
      </c>
      <c r="DI267" s="102" t="s">
        <v>695</v>
      </c>
      <c r="DJ267" s="102">
        <v>25</v>
      </c>
      <c r="DW267" s="102" t="s">
        <v>952</v>
      </c>
      <c r="DX267" s="102">
        <v>91</v>
      </c>
      <c r="EK267" s="102" t="s">
        <v>374</v>
      </c>
      <c r="EL267" s="102">
        <v>104</v>
      </c>
      <c r="EY267" s="102" t="s">
        <v>718</v>
      </c>
      <c r="EZ267" s="102">
        <v>39</v>
      </c>
      <c r="FM267" s="102" t="s">
        <v>717</v>
      </c>
      <c r="FN267" s="102">
        <v>103</v>
      </c>
      <c r="GA267" s="102" t="s">
        <v>719</v>
      </c>
      <c r="GB267" s="102">
        <v>213</v>
      </c>
      <c r="GO267" s="102" t="s">
        <v>691</v>
      </c>
      <c r="GP267" s="102">
        <v>297</v>
      </c>
      <c r="HC267" s="102" t="s">
        <v>718</v>
      </c>
      <c r="HD267" s="102">
        <v>73</v>
      </c>
      <c r="HQ267" s="102" t="s">
        <v>800</v>
      </c>
      <c r="HR267" s="102">
        <v>96</v>
      </c>
      <c r="IE267" s="102" t="s">
        <v>935</v>
      </c>
      <c r="IF267" s="102">
        <v>85</v>
      </c>
      <c r="IS267" s="102" t="s">
        <v>736</v>
      </c>
      <c r="IT267" s="102">
        <v>0</v>
      </c>
    </row>
    <row r="268" spans="1:254" ht="15" x14ac:dyDescent="0.25">
      <c r="A268" s="102" t="s">
        <v>694</v>
      </c>
      <c r="B268" s="45">
        <v>81</v>
      </c>
      <c r="O268" s="102" t="s">
        <v>673</v>
      </c>
      <c r="P268" s="102">
        <v>120</v>
      </c>
      <c r="AC268" s="102" t="s">
        <v>976</v>
      </c>
      <c r="AD268" s="102">
        <v>92</v>
      </c>
      <c r="AQ268" s="102" t="s">
        <v>756</v>
      </c>
      <c r="AR268" s="102">
        <v>27</v>
      </c>
      <c r="BE268" s="102" t="s">
        <v>594</v>
      </c>
      <c r="BF268" s="102">
        <v>22</v>
      </c>
      <c r="BS268" s="102" t="s">
        <v>933</v>
      </c>
      <c r="BT268" s="102">
        <v>76</v>
      </c>
      <c r="CG268" s="102" t="s">
        <v>695</v>
      </c>
      <c r="CH268" s="102">
        <v>53</v>
      </c>
      <c r="CU268" s="102" t="s">
        <v>702</v>
      </c>
      <c r="CV268" s="102">
        <v>72</v>
      </c>
      <c r="DI268" s="102" t="s">
        <v>689</v>
      </c>
      <c r="DJ268" s="102">
        <v>24</v>
      </c>
      <c r="DW268" s="102" t="s">
        <v>695</v>
      </c>
      <c r="DX268" s="102">
        <v>88</v>
      </c>
      <c r="EK268" s="102" t="s">
        <v>694</v>
      </c>
      <c r="EL268" s="102">
        <v>104</v>
      </c>
      <c r="EY268" s="102" t="s">
        <v>714</v>
      </c>
      <c r="EZ268" s="102">
        <v>39</v>
      </c>
      <c r="FM268" s="102" t="s">
        <v>767</v>
      </c>
      <c r="FN268" s="102">
        <v>103</v>
      </c>
      <c r="GA268" s="102" t="s">
        <v>717</v>
      </c>
      <c r="GB268" s="102">
        <v>213</v>
      </c>
      <c r="GO268" s="102" t="s">
        <v>592</v>
      </c>
      <c r="GP268" s="102">
        <v>297</v>
      </c>
      <c r="HC268" s="102" t="s">
        <v>714</v>
      </c>
      <c r="HD268" s="102">
        <v>72</v>
      </c>
      <c r="HQ268" s="102" t="s">
        <v>976</v>
      </c>
      <c r="HR268" s="102">
        <v>96</v>
      </c>
      <c r="IE268" s="102" t="s">
        <v>791</v>
      </c>
      <c r="IF268" s="102">
        <v>83</v>
      </c>
      <c r="IS268" s="102" t="s">
        <v>703</v>
      </c>
      <c r="IT268" s="102">
        <v>0</v>
      </c>
    </row>
    <row r="269" spans="1:254" ht="15" x14ac:dyDescent="0.25">
      <c r="A269" s="102" t="s">
        <v>977</v>
      </c>
      <c r="B269" s="45">
        <v>81</v>
      </c>
      <c r="O269" s="102" t="s">
        <v>788</v>
      </c>
      <c r="P269" s="102">
        <v>119</v>
      </c>
      <c r="AC269" s="102" t="s">
        <v>940</v>
      </c>
      <c r="AD269" s="102">
        <v>92</v>
      </c>
      <c r="AQ269" s="102" t="s">
        <v>756</v>
      </c>
      <c r="AR269" s="102">
        <v>27</v>
      </c>
      <c r="BE269" s="102" t="s">
        <v>711</v>
      </c>
      <c r="BF269" s="102">
        <v>21.9</v>
      </c>
      <c r="BS269" s="102" t="s">
        <v>786</v>
      </c>
      <c r="BT269" s="102">
        <v>74</v>
      </c>
      <c r="CG269" s="102" t="s">
        <v>976</v>
      </c>
      <c r="CH269" s="102">
        <v>52</v>
      </c>
      <c r="CU269" s="102" t="s">
        <v>767</v>
      </c>
      <c r="CV269" s="102">
        <v>72</v>
      </c>
      <c r="DI269" s="102" t="s">
        <v>690</v>
      </c>
      <c r="DJ269" s="102">
        <v>24</v>
      </c>
      <c r="DW269" s="102" t="s">
        <v>784</v>
      </c>
      <c r="DX269" s="102">
        <v>88</v>
      </c>
      <c r="EK269" s="102" t="s">
        <v>797</v>
      </c>
      <c r="EL269" s="102">
        <v>103</v>
      </c>
      <c r="EY269" s="102" t="s">
        <v>716</v>
      </c>
      <c r="EZ269" s="102">
        <v>39</v>
      </c>
      <c r="FM269" s="102" t="s">
        <v>662</v>
      </c>
      <c r="FN269" s="102">
        <v>103</v>
      </c>
      <c r="GA269" s="102" t="s">
        <v>953</v>
      </c>
      <c r="GB269" s="102">
        <v>210</v>
      </c>
      <c r="GO269" s="102" t="s">
        <v>718</v>
      </c>
      <c r="GP269" s="102">
        <v>294</v>
      </c>
      <c r="HC269" s="102" t="s">
        <v>716</v>
      </c>
      <c r="HD269" s="102">
        <v>72</v>
      </c>
      <c r="HQ269" s="102" t="s">
        <v>689</v>
      </c>
      <c r="HR269" s="102">
        <v>96</v>
      </c>
      <c r="IE269" s="102" t="s">
        <v>784</v>
      </c>
      <c r="IF269" s="102">
        <v>82</v>
      </c>
      <c r="IS269" s="102" t="s">
        <v>706</v>
      </c>
      <c r="IT269" s="102">
        <v>0</v>
      </c>
    </row>
    <row r="270" spans="1:254" ht="15" x14ac:dyDescent="0.25">
      <c r="A270" s="102" t="s">
        <v>941</v>
      </c>
      <c r="B270" s="45">
        <v>78</v>
      </c>
      <c r="O270" s="102" t="s">
        <v>784</v>
      </c>
      <c r="P270" s="102">
        <v>118</v>
      </c>
      <c r="AC270" s="102" t="s">
        <v>587</v>
      </c>
      <c r="AD270" s="102">
        <v>90</v>
      </c>
      <c r="AQ270" s="102" t="s">
        <v>778</v>
      </c>
      <c r="AR270" s="102">
        <v>27</v>
      </c>
      <c r="BE270" s="102" t="s">
        <v>751</v>
      </c>
      <c r="BF270" s="102">
        <v>21</v>
      </c>
      <c r="BS270" s="102" t="s">
        <v>784</v>
      </c>
      <c r="BT270" s="102">
        <v>74</v>
      </c>
      <c r="CG270" s="102" t="s">
        <v>951</v>
      </c>
      <c r="CH270" s="102">
        <v>51</v>
      </c>
      <c r="CU270" s="102" t="s">
        <v>855</v>
      </c>
      <c r="CV270" s="102">
        <v>71</v>
      </c>
      <c r="DI270" s="102" t="s">
        <v>702</v>
      </c>
      <c r="DJ270" s="102">
        <v>24</v>
      </c>
      <c r="DW270" s="102" t="s">
        <v>759</v>
      </c>
      <c r="DX270" s="102">
        <v>88</v>
      </c>
      <c r="EK270" s="102" t="s">
        <v>854</v>
      </c>
      <c r="EL270" s="102">
        <v>103</v>
      </c>
      <c r="EY270" s="102" t="s">
        <v>805</v>
      </c>
      <c r="EZ270" s="102">
        <v>36</v>
      </c>
      <c r="FM270" s="102" t="s">
        <v>742</v>
      </c>
      <c r="FN270" s="102">
        <v>102</v>
      </c>
      <c r="GA270" s="102" t="s">
        <v>995</v>
      </c>
      <c r="GB270" s="102">
        <v>207</v>
      </c>
      <c r="GO270" s="102" t="s">
        <v>688</v>
      </c>
      <c r="GP270" s="102">
        <v>291</v>
      </c>
      <c r="HC270" s="102" t="s">
        <v>673</v>
      </c>
      <c r="HD270" s="102">
        <v>72</v>
      </c>
      <c r="HQ270" s="102" t="s">
        <v>690</v>
      </c>
      <c r="HR270" s="102">
        <v>96</v>
      </c>
      <c r="IE270" s="102" t="s">
        <v>244</v>
      </c>
      <c r="IF270" s="102">
        <v>78</v>
      </c>
      <c r="IS270" s="102" t="s">
        <v>910</v>
      </c>
      <c r="IT270" s="102">
        <v>0</v>
      </c>
    </row>
    <row r="271" spans="1:254" ht="15" x14ac:dyDescent="0.25">
      <c r="A271" s="102" t="s">
        <v>729</v>
      </c>
      <c r="B271" s="45">
        <v>76</v>
      </c>
      <c r="O271" s="102" t="s">
        <v>244</v>
      </c>
      <c r="P271" s="102">
        <v>118</v>
      </c>
      <c r="AC271" s="102" t="s">
        <v>660</v>
      </c>
      <c r="AD271" s="102">
        <v>90</v>
      </c>
      <c r="AQ271" s="102" t="s">
        <v>779</v>
      </c>
      <c r="AR271" s="102">
        <v>27</v>
      </c>
      <c r="BE271" s="102" t="s">
        <v>808</v>
      </c>
      <c r="BF271" s="102">
        <v>21</v>
      </c>
      <c r="BS271" s="102" t="s">
        <v>710</v>
      </c>
      <c r="BT271" s="102">
        <v>73.7</v>
      </c>
      <c r="CG271" s="102" t="s">
        <v>779</v>
      </c>
      <c r="CH271" s="102">
        <v>50</v>
      </c>
      <c r="CU271" s="102" t="s">
        <v>244</v>
      </c>
      <c r="CV271" s="102">
        <v>71</v>
      </c>
      <c r="DI271" s="102" t="s">
        <v>729</v>
      </c>
      <c r="DJ271" s="102">
        <v>24</v>
      </c>
      <c r="DW271" s="102" t="s">
        <v>975</v>
      </c>
      <c r="DX271" s="102">
        <v>88</v>
      </c>
      <c r="EK271" s="102" t="s">
        <v>742</v>
      </c>
      <c r="EL271" s="102">
        <v>102</v>
      </c>
      <c r="EY271" s="102" t="s">
        <v>947</v>
      </c>
      <c r="EZ271" s="102">
        <v>36</v>
      </c>
      <c r="FM271" s="102" t="s">
        <v>746</v>
      </c>
      <c r="FN271" s="102">
        <v>99</v>
      </c>
      <c r="GA271" s="102" t="s">
        <v>895</v>
      </c>
      <c r="GB271" s="102">
        <v>207</v>
      </c>
      <c r="GO271" s="102" t="s">
        <v>695</v>
      </c>
      <c r="GP271" s="102">
        <v>291</v>
      </c>
      <c r="HC271" s="102" t="s">
        <v>711</v>
      </c>
      <c r="HD271" s="102">
        <v>71.099999999999994</v>
      </c>
      <c r="HQ271" s="102" t="s">
        <v>715</v>
      </c>
      <c r="HR271" s="102">
        <v>92</v>
      </c>
      <c r="IE271" s="102" t="s">
        <v>797</v>
      </c>
      <c r="IF271" s="102">
        <v>76</v>
      </c>
      <c r="IS271" s="102" t="s">
        <v>656</v>
      </c>
      <c r="IT271" s="102">
        <v>0</v>
      </c>
    </row>
    <row r="272" spans="1:254" ht="15" x14ac:dyDescent="0.25">
      <c r="A272" s="102" t="s">
        <v>735</v>
      </c>
      <c r="B272" s="45">
        <v>74.099999999999994</v>
      </c>
      <c r="O272" s="102" t="s">
        <v>975</v>
      </c>
      <c r="P272" s="102">
        <v>117</v>
      </c>
      <c r="AC272" s="102" t="s">
        <v>935</v>
      </c>
      <c r="AD272" s="102">
        <v>89</v>
      </c>
      <c r="AQ272" s="102" t="s">
        <v>952</v>
      </c>
      <c r="AR272" s="102">
        <v>27</v>
      </c>
      <c r="BE272" s="102" t="s">
        <v>767</v>
      </c>
      <c r="BF272" s="102">
        <v>21</v>
      </c>
      <c r="BS272" s="102" t="s">
        <v>695</v>
      </c>
      <c r="BT272" s="102">
        <v>73</v>
      </c>
      <c r="CG272" s="102" t="s">
        <v>778</v>
      </c>
      <c r="CH272" s="102">
        <v>49</v>
      </c>
      <c r="CU272" s="102" t="s">
        <v>882</v>
      </c>
      <c r="CV272" s="102">
        <v>71</v>
      </c>
      <c r="DI272" s="102" t="s">
        <v>895</v>
      </c>
      <c r="DJ272" s="102">
        <v>23</v>
      </c>
      <c r="DW272" s="102" t="s">
        <v>786</v>
      </c>
      <c r="DX272" s="102">
        <v>85</v>
      </c>
      <c r="EK272" s="102" t="s">
        <v>695</v>
      </c>
      <c r="EL272" s="102">
        <v>101</v>
      </c>
      <c r="EY272" s="102" t="s">
        <v>690</v>
      </c>
      <c r="EZ272" s="102">
        <v>36</v>
      </c>
      <c r="FM272" s="102" t="s">
        <v>941</v>
      </c>
      <c r="FN272" s="102">
        <v>97</v>
      </c>
      <c r="GA272" s="102" t="s">
        <v>767</v>
      </c>
      <c r="GB272" s="102">
        <v>205</v>
      </c>
      <c r="GO272" s="102" t="s">
        <v>941</v>
      </c>
      <c r="GP272" s="102">
        <v>290</v>
      </c>
      <c r="HC272" s="102" t="s">
        <v>731</v>
      </c>
      <c r="HD272" s="102">
        <v>71</v>
      </c>
      <c r="HQ272" s="102" t="s">
        <v>719</v>
      </c>
      <c r="HR272" s="102">
        <v>92</v>
      </c>
      <c r="IE272" s="102" t="s">
        <v>854</v>
      </c>
      <c r="IF272" s="102">
        <v>75</v>
      </c>
      <c r="IS272" s="102" t="s">
        <v>638</v>
      </c>
      <c r="IT272" s="102">
        <v>0</v>
      </c>
    </row>
    <row r="273" spans="1:254" ht="15" x14ac:dyDescent="0.25">
      <c r="A273" s="102" t="s">
        <v>940</v>
      </c>
      <c r="B273" s="45">
        <v>74</v>
      </c>
      <c r="O273" s="102" t="s">
        <v>941</v>
      </c>
      <c r="P273" s="102">
        <v>117</v>
      </c>
      <c r="AC273" s="102" t="s">
        <v>952</v>
      </c>
      <c r="AD273" s="102">
        <v>89</v>
      </c>
      <c r="AQ273" s="102" t="s">
        <v>759</v>
      </c>
      <c r="AR273" s="102">
        <v>26</v>
      </c>
      <c r="BE273" s="102" t="s">
        <v>804</v>
      </c>
      <c r="BF273" s="102">
        <v>21</v>
      </c>
      <c r="BS273" s="102" t="s">
        <v>689</v>
      </c>
      <c r="BT273" s="102">
        <v>72</v>
      </c>
      <c r="CG273" s="102" t="s">
        <v>975</v>
      </c>
      <c r="CH273" s="102">
        <v>49</v>
      </c>
      <c r="CU273" s="102" t="s">
        <v>795</v>
      </c>
      <c r="CV273" s="102">
        <v>71</v>
      </c>
      <c r="DI273" s="102" t="s">
        <v>662</v>
      </c>
      <c r="DJ273" s="102">
        <v>23</v>
      </c>
      <c r="DW273" s="102" t="s">
        <v>702</v>
      </c>
      <c r="DX273" s="102">
        <v>84</v>
      </c>
      <c r="EK273" s="102" t="s">
        <v>709</v>
      </c>
      <c r="EL273" s="102">
        <v>101</v>
      </c>
      <c r="EY273" s="102" t="s">
        <v>689</v>
      </c>
      <c r="EZ273" s="102">
        <v>36</v>
      </c>
      <c r="FM273" s="102" t="s">
        <v>946</v>
      </c>
      <c r="FN273" s="102">
        <v>96</v>
      </c>
      <c r="GA273" s="102" t="s">
        <v>946</v>
      </c>
      <c r="GB273" s="102">
        <v>204</v>
      </c>
      <c r="GO273" s="102" t="s">
        <v>714</v>
      </c>
      <c r="GP273" s="102">
        <v>290</v>
      </c>
      <c r="HC273" s="102" t="s">
        <v>744</v>
      </c>
      <c r="HD273" s="102">
        <v>70</v>
      </c>
      <c r="HQ273" s="102" t="s">
        <v>717</v>
      </c>
      <c r="HR273" s="102">
        <v>92</v>
      </c>
      <c r="IE273" s="102" t="s">
        <v>374</v>
      </c>
      <c r="IF273" s="102">
        <v>75</v>
      </c>
      <c r="IS273" s="102" t="s">
        <v>907</v>
      </c>
      <c r="IT273" s="102">
        <v>0</v>
      </c>
    </row>
    <row r="274" spans="1:254" ht="15" x14ac:dyDescent="0.25">
      <c r="A274" s="102" t="s">
        <v>786</v>
      </c>
      <c r="B274" s="45">
        <v>74</v>
      </c>
      <c r="O274" s="102" t="s">
        <v>895</v>
      </c>
      <c r="P274" s="102">
        <v>115</v>
      </c>
      <c r="AC274" s="102" t="s">
        <v>957</v>
      </c>
      <c r="AD274" s="102">
        <v>89</v>
      </c>
      <c r="AQ274" s="102" t="s">
        <v>695</v>
      </c>
      <c r="AR274" s="102">
        <v>26</v>
      </c>
      <c r="BE274" s="102" t="s">
        <v>595</v>
      </c>
      <c r="BF274" s="102">
        <v>21</v>
      </c>
      <c r="BS274" s="102" t="s">
        <v>690</v>
      </c>
      <c r="BT274" s="102">
        <v>72</v>
      </c>
      <c r="CG274" s="102" t="s">
        <v>689</v>
      </c>
      <c r="CH274" s="102">
        <v>48</v>
      </c>
      <c r="CU274" s="102" t="s">
        <v>976</v>
      </c>
      <c r="CV274" s="102">
        <v>70</v>
      </c>
      <c r="DI274" s="102" t="s">
        <v>952</v>
      </c>
      <c r="DJ274" s="102">
        <v>23</v>
      </c>
      <c r="DW274" s="102" t="s">
        <v>795</v>
      </c>
      <c r="DX274" s="102">
        <v>84</v>
      </c>
      <c r="EK274" s="102" t="s">
        <v>1031</v>
      </c>
      <c r="EL274" s="102">
        <v>101</v>
      </c>
      <c r="EY274" s="102" t="s">
        <v>702</v>
      </c>
      <c r="EZ274" s="102">
        <v>36</v>
      </c>
      <c r="FM274" s="102" t="s">
        <v>953</v>
      </c>
      <c r="FN274" s="102">
        <v>95</v>
      </c>
      <c r="GA274" s="102" t="s">
        <v>976</v>
      </c>
      <c r="GB274" s="102">
        <v>202</v>
      </c>
      <c r="GO274" s="102" t="s">
        <v>716</v>
      </c>
      <c r="GP274" s="102">
        <v>290</v>
      </c>
      <c r="HC274" s="102" t="s">
        <v>975</v>
      </c>
      <c r="HD274" s="102">
        <v>70</v>
      </c>
      <c r="HQ274" s="102" t="s">
        <v>774</v>
      </c>
      <c r="HR274" s="102">
        <v>92</v>
      </c>
      <c r="IE274" s="102" t="s">
        <v>694</v>
      </c>
      <c r="IF274" s="102">
        <v>75</v>
      </c>
      <c r="IS274" s="102" t="s">
        <v>643</v>
      </c>
      <c r="IT274" s="102">
        <v>0</v>
      </c>
    </row>
    <row r="275" spans="1:254" ht="15" x14ac:dyDescent="0.25">
      <c r="A275" s="102" t="s">
        <v>710</v>
      </c>
      <c r="B275" s="45">
        <v>73.7</v>
      </c>
      <c r="O275" s="102" t="s">
        <v>735</v>
      </c>
      <c r="P275" s="102">
        <v>114.9</v>
      </c>
      <c r="AC275" s="102" t="s">
        <v>975</v>
      </c>
      <c r="AD275" s="102">
        <v>88</v>
      </c>
      <c r="AQ275" s="102" t="s">
        <v>951</v>
      </c>
      <c r="AR275" s="102">
        <v>26</v>
      </c>
      <c r="BE275" s="102" t="s">
        <v>919</v>
      </c>
      <c r="BF275" s="102">
        <v>21</v>
      </c>
      <c r="BS275" s="102" t="s">
        <v>978</v>
      </c>
      <c r="BT275" s="102">
        <v>70</v>
      </c>
      <c r="CG275" s="102" t="s">
        <v>690</v>
      </c>
      <c r="CH275" s="102">
        <v>48</v>
      </c>
      <c r="CU275" s="102" t="s">
        <v>933</v>
      </c>
      <c r="CV275" s="102">
        <v>70</v>
      </c>
      <c r="DI275" s="102" t="s">
        <v>788</v>
      </c>
      <c r="DJ275" s="102">
        <v>22</v>
      </c>
      <c r="DW275" s="102" t="s">
        <v>805</v>
      </c>
      <c r="DX275" s="102">
        <v>84</v>
      </c>
      <c r="EK275" s="102" t="s">
        <v>800</v>
      </c>
      <c r="EL275" s="102">
        <v>100</v>
      </c>
      <c r="EY275" s="102" t="s">
        <v>895</v>
      </c>
      <c r="EZ275" s="102">
        <v>35</v>
      </c>
      <c r="FM275" s="102" t="s">
        <v>789</v>
      </c>
      <c r="FN275" s="102">
        <v>95</v>
      </c>
      <c r="GA275" s="102" t="s">
        <v>830</v>
      </c>
      <c r="GB275" s="102">
        <v>197</v>
      </c>
      <c r="GO275" s="102" t="s">
        <v>854</v>
      </c>
      <c r="GP275" s="102">
        <v>288</v>
      </c>
      <c r="HC275" s="102" t="s">
        <v>587</v>
      </c>
      <c r="HD275" s="102">
        <v>70</v>
      </c>
      <c r="HQ275" s="102" t="s">
        <v>774</v>
      </c>
      <c r="HR275" s="102">
        <v>92</v>
      </c>
      <c r="IE275" s="102" t="s">
        <v>805</v>
      </c>
      <c r="IF275" s="102">
        <v>74</v>
      </c>
      <c r="IS275" s="102" t="s">
        <v>624</v>
      </c>
      <c r="IT275" s="102">
        <v>0</v>
      </c>
    </row>
    <row r="276" spans="1:254" ht="15" x14ac:dyDescent="0.25">
      <c r="A276" s="102" t="s">
        <v>688</v>
      </c>
      <c r="B276" s="45">
        <v>73</v>
      </c>
      <c r="O276" s="102" t="s">
        <v>374</v>
      </c>
      <c r="P276" s="102">
        <v>113</v>
      </c>
      <c r="AC276" s="102" t="s">
        <v>830</v>
      </c>
      <c r="AD276" s="102">
        <v>86</v>
      </c>
      <c r="AQ276" s="102" t="s">
        <v>735</v>
      </c>
      <c r="AR276" s="102">
        <v>26</v>
      </c>
      <c r="BE276" s="102" t="s">
        <v>244</v>
      </c>
      <c r="BF276" s="102">
        <v>20</v>
      </c>
      <c r="BS276" s="102" t="s">
        <v>845</v>
      </c>
      <c r="BT276" s="102">
        <v>68</v>
      </c>
      <c r="CG276" s="102" t="s">
        <v>702</v>
      </c>
      <c r="CH276" s="102">
        <v>48</v>
      </c>
      <c r="CU276" s="102" t="s">
        <v>895</v>
      </c>
      <c r="CV276" s="102">
        <v>69</v>
      </c>
      <c r="DI276" s="102" t="s">
        <v>784</v>
      </c>
      <c r="DJ276" s="102">
        <v>22</v>
      </c>
      <c r="DW276" s="102" t="s">
        <v>935</v>
      </c>
      <c r="DX276" s="102">
        <v>83</v>
      </c>
      <c r="EK276" s="102" t="s">
        <v>937</v>
      </c>
      <c r="EL276" s="102">
        <v>100</v>
      </c>
      <c r="EY276" s="102" t="s">
        <v>935</v>
      </c>
      <c r="EZ276" s="102">
        <v>35</v>
      </c>
      <c r="FM276" s="102" t="s">
        <v>940</v>
      </c>
      <c r="FN276" s="102">
        <v>92</v>
      </c>
      <c r="GA276" s="102" t="s">
        <v>941</v>
      </c>
      <c r="GB276" s="102">
        <v>194</v>
      </c>
      <c r="GO276" s="102" t="s">
        <v>794</v>
      </c>
      <c r="GP276" s="102">
        <v>286</v>
      </c>
      <c r="HC276" s="102" t="s">
        <v>660</v>
      </c>
      <c r="HD276" s="102">
        <v>70</v>
      </c>
      <c r="HQ276" s="102" t="s">
        <v>729</v>
      </c>
      <c r="HR276" s="102">
        <v>91</v>
      </c>
      <c r="IE276" s="102" t="s">
        <v>947</v>
      </c>
      <c r="IF276" s="102">
        <v>74</v>
      </c>
      <c r="IS276" s="102" t="s">
        <v>639</v>
      </c>
      <c r="IT276" s="102">
        <v>0</v>
      </c>
    </row>
    <row r="277" spans="1:254" ht="15" x14ac:dyDescent="0.25">
      <c r="A277" s="102" t="s">
        <v>702</v>
      </c>
      <c r="B277" s="45">
        <v>72</v>
      </c>
      <c r="O277" s="102" t="s">
        <v>694</v>
      </c>
      <c r="P277" s="102">
        <v>113</v>
      </c>
      <c r="AC277" s="102" t="s">
        <v>753</v>
      </c>
      <c r="AD277" s="102">
        <v>86</v>
      </c>
      <c r="AQ277" s="102" t="s">
        <v>784</v>
      </c>
      <c r="AR277" s="102">
        <v>25</v>
      </c>
      <c r="BE277" s="102" t="s">
        <v>754</v>
      </c>
      <c r="BF277" s="102">
        <v>20</v>
      </c>
      <c r="BS277" s="102" t="s">
        <v>785</v>
      </c>
      <c r="BT277" s="102">
        <v>67</v>
      </c>
      <c r="CG277" s="102" t="s">
        <v>675</v>
      </c>
      <c r="CH277" s="102">
        <v>48</v>
      </c>
      <c r="CU277" s="102" t="s">
        <v>662</v>
      </c>
      <c r="CV277" s="102">
        <v>69</v>
      </c>
      <c r="DI277" s="102" t="s">
        <v>759</v>
      </c>
      <c r="DJ277" s="102">
        <v>22</v>
      </c>
      <c r="DW277" s="102" t="s">
        <v>947</v>
      </c>
      <c r="DX277" s="102">
        <v>83</v>
      </c>
      <c r="EK277" s="102" t="s">
        <v>801</v>
      </c>
      <c r="EL277" s="102">
        <v>100</v>
      </c>
      <c r="EY277" s="102" t="s">
        <v>662</v>
      </c>
      <c r="EZ277" s="102">
        <v>34</v>
      </c>
      <c r="FM277" s="102" t="s">
        <v>805</v>
      </c>
      <c r="FN277" s="102">
        <v>91</v>
      </c>
      <c r="GA277" s="102" t="s">
        <v>975</v>
      </c>
      <c r="GB277" s="102">
        <v>193</v>
      </c>
      <c r="GO277" s="102" t="s">
        <v>797</v>
      </c>
      <c r="GP277" s="102">
        <v>285</v>
      </c>
      <c r="HC277" s="102" t="s">
        <v>730</v>
      </c>
      <c r="HD277" s="102">
        <v>69</v>
      </c>
      <c r="HQ277" s="102" t="s">
        <v>975</v>
      </c>
      <c r="HR277" s="102">
        <v>91</v>
      </c>
      <c r="IE277" s="102" t="s">
        <v>845</v>
      </c>
      <c r="IF277" s="102">
        <v>73</v>
      </c>
      <c r="IS277" s="102" t="s">
        <v>651</v>
      </c>
      <c r="IT277" s="102">
        <v>0</v>
      </c>
    </row>
    <row r="278" spans="1:254" ht="15" x14ac:dyDescent="0.25">
      <c r="A278" s="102" t="s">
        <v>780</v>
      </c>
      <c r="B278" s="45">
        <v>72</v>
      </c>
      <c r="O278" s="102" t="s">
        <v>805</v>
      </c>
      <c r="P278" s="102">
        <v>113</v>
      </c>
      <c r="AC278" s="102" t="s">
        <v>762</v>
      </c>
      <c r="AD278" s="102">
        <v>86</v>
      </c>
      <c r="AQ278" s="102" t="s">
        <v>805</v>
      </c>
      <c r="AR278" s="102">
        <v>25</v>
      </c>
      <c r="BE278" s="102" t="s">
        <v>845</v>
      </c>
      <c r="BF278" s="102">
        <v>20</v>
      </c>
      <c r="BS278" s="102" t="s">
        <v>735</v>
      </c>
      <c r="BT278" s="102">
        <v>66.8</v>
      </c>
      <c r="CG278" s="102" t="s">
        <v>592</v>
      </c>
      <c r="CH278" s="102">
        <v>47</v>
      </c>
      <c r="CU278" s="102" t="s">
        <v>374</v>
      </c>
      <c r="CV278" s="102">
        <v>68</v>
      </c>
      <c r="DI278" s="102" t="s">
        <v>592</v>
      </c>
      <c r="DJ278" s="102">
        <v>22</v>
      </c>
      <c r="DW278" s="102" t="s">
        <v>767</v>
      </c>
      <c r="DX278" s="102">
        <v>82</v>
      </c>
      <c r="EK278" s="102" t="s">
        <v>858</v>
      </c>
      <c r="EL278" s="102">
        <v>100</v>
      </c>
      <c r="EY278" s="102" t="s">
        <v>759</v>
      </c>
      <c r="EZ278" s="102">
        <v>33</v>
      </c>
      <c r="FM278" s="102" t="s">
        <v>947</v>
      </c>
      <c r="FN278" s="102">
        <v>90</v>
      </c>
      <c r="GA278" s="102" t="s">
        <v>808</v>
      </c>
      <c r="GB278" s="102">
        <v>192</v>
      </c>
      <c r="GO278" s="102" t="s">
        <v>662</v>
      </c>
      <c r="GP278" s="102">
        <v>279</v>
      </c>
      <c r="HC278" s="102" t="s">
        <v>987</v>
      </c>
      <c r="HD278" s="102">
        <v>69</v>
      </c>
      <c r="HQ278" s="102" t="s">
        <v>882</v>
      </c>
      <c r="HR278" s="102">
        <v>89</v>
      </c>
      <c r="IE278" s="102" t="s">
        <v>689</v>
      </c>
      <c r="IF278" s="102">
        <v>72</v>
      </c>
      <c r="IS278" s="102" t="s">
        <v>848</v>
      </c>
      <c r="IT278" s="102">
        <v>0</v>
      </c>
    </row>
    <row r="279" spans="1:254" ht="15" x14ac:dyDescent="0.25">
      <c r="A279" s="102" t="s">
        <v>855</v>
      </c>
      <c r="B279" s="45">
        <v>71</v>
      </c>
      <c r="O279" s="102" t="s">
        <v>947</v>
      </c>
      <c r="P279" s="102">
        <v>112</v>
      </c>
      <c r="AC279" s="102" t="s">
        <v>991</v>
      </c>
      <c r="AD279" s="102">
        <v>84</v>
      </c>
      <c r="AQ279" s="102" t="s">
        <v>947</v>
      </c>
      <c r="AR279" s="102">
        <v>25</v>
      </c>
      <c r="BE279" s="102" t="s">
        <v>749</v>
      </c>
      <c r="BF279" s="102">
        <v>19</v>
      </c>
      <c r="BS279" s="102" t="s">
        <v>759</v>
      </c>
      <c r="BT279" s="102">
        <v>66</v>
      </c>
      <c r="CG279" s="102" t="s">
        <v>718</v>
      </c>
      <c r="CH279" s="102">
        <v>46</v>
      </c>
      <c r="CU279" s="102" t="s">
        <v>694</v>
      </c>
      <c r="CV279" s="102">
        <v>68</v>
      </c>
      <c r="DI279" s="102" t="s">
        <v>767</v>
      </c>
      <c r="DJ279" s="102">
        <v>21</v>
      </c>
      <c r="DW279" s="102" t="s">
        <v>933</v>
      </c>
      <c r="DX279" s="102">
        <v>82</v>
      </c>
      <c r="EK279" s="102" t="s">
        <v>680</v>
      </c>
      <c r="EL279" s="102">
        <v>99</v>
      </c>
      <c r="EY279" s="102" t="s">
        <v>894</v>
      </c>
      <c r="EZ279" s="102">
        <v>33</v>
      </c>
      <c r="FM279" s="102" t="s">
        <v>729</v>
      </c>
      <c r="FN279" s="102">
        <v>87</v>
      </c>
      <c r="GA279" s="102" t="s">
        <v>627</v>
      </c>
      <c r="GB279" s="102">
        <v>192</v>
      </c>
      <c r="GO279" s="102" t="s">
        <v>940</v>
      </c>
      <c r="GP279" s="102">
        <v>276</v>
      </c>
      <c r="HC279" s="102" t="s">
        <v>778</v>
      </c>
      <c r="HD279" s="102">
        <v>69</v>
      </c>
      <c r="HQ279" s="102" t="s">
        <v>688</v>
      </c>
      <c r="HR279" s="102">
        <v>88</v>
      </c>
      <c r="IE279" s="102" t="s">
        <v>690</v>
      </c>
      <c r="IF279" s="102">
        <v>72</v>
      </c>
      <c r="IS279" s="102" t="s">
        <v>646</v>
      </c>
      <c r="IT279" s="102">
        <v>0</v>
      </c>
    </row>
    <row r="280" spans="1:254" ht="15" x14ac:dyDescent="0.25">
      <c r="A280" s="102" t="s">
        <v>933</v>
      </c>
      <c r="B280" s="45">
        <v>70</v>
      </c>
      <c r="O280" s="102" t="s">
        <v>940</v>
      </c>
      <c r="P280" s="102">
        <v>111</v>
      </c>
      <c r="AC280" s="102" t="s">
        <v>946</v>
      </c>
      <c r="AD280" s="102">
        <v>84</v>
      </c>
      <c r="AQ280" s="102" t="s">
        <v>767</v>
      </c>
      <c r="AR280" s="102">
        <v>25</v>
      </c>
      <c r="BE280" s="102" t="s">
        <v>752</v>
      </c>
      <c r="BF280" s="102">
        <v>19</v>
      </c>
      <c r="BS280" s="102" t="s">
        <v>663</v>
      </c>
      <c r="BT280" s="102">
        <v>64</v>
      </c>
      <c r="CG280" s="102" t="s">
        <v>714</v>
      </c>
      <c r="CH280" s="102">
        <v>46</v>
      </c>
      <c r="CU280" s="102" t="s">
        <v>729</v>
      </c>
      <c r="CV280" s="102">
        <v>68</v>
      </c>
      <c r="DI280" s="102" t="s">
        <v>795</v>
      </c>
      <c r="DJ280" s="102">
        <v>21</v>
      </c>
      <c r="DW280" s="102" t="s">
        <v>735</v>
      </c>
      <c r="DX280" s="102">
        <v>81.3</v>
      </c>
      <c r="EK280" s="102" t="s">
        <v>746</v>
      </c>
      <c r="EL280" s="102">
        <v>99</v>
      </c>
      <c r="EY280" s="102" t="s">
        <v>729</v>
      </c>
      <c r="EZ280" s="102">
        <v>32</v>
      </c>
      <c r="FM280" s="102" t="s">
        <v>762</v>
      </c>
      <c r="FN280" s="102">
        <v>86</v>
      </c>
      <c r="GA280" s="102" t="s">
        <v>628</v>
      </c>
      <c r="GB280" s="102">
        <v>192</v>
      </c>
      <c r="GO280" s="102" t="s">
        <v>803</v>
      </c>
      <c r="GP280" s="102">
        <v>273</v>
      </c>
      <c r="HC280" s="102" t="s">
        <v>244</v>
      </c>
      <c r="HD280" s="102">
        <v>69</v>
      </c>
      <c r="HQ280" s="102" t="s">
        <v>759</v>
      </c>
      <c r="HR280" s="102">
        <v>88</v>
      </c>
      <c r="IE280" s="102" t="s">
        <v>587</v>
      </c>
      <c r="IF280" s="102">
        <v>70</v>
      </c>
      <c r="IS280" s="102" t="s">
        <v>618</v>
      </c>
      <c r="IT280" s="102">
        <v>0</v>
      </c>
    </row>
    <row r="281" spans="1:254" ht="15" x14ac:dyDescent="0.25">
      <c r="A281" s="102" t="s">
        <v>895</v>
      </c>
      <c r="B281" s="45">
        <v>69</v>
      </c>
      <c r="O281" s="102" t="s">
        <v>790</v>
      </c>
      <c r="P281" s="102">
        <v>109</v>
      </c>
      <c r="AC281" s="102" t="s">
        <v>627</v>
      </c>
      <c r="AD281" s="102">
        <v>82</v>
      </c>
      <c r="AQ281" s="102" t="s">
        <v>882</v>
      </c>
      <c r="AR281" s="102">
        <v>25</v>
      </c>
      <c r="BE281" s="102" t="s">
        <v>749</v>
      </c>
      <c r="BF281" s="102">
        <v>19</v>
      </c>
      <c r="BS281" s="102" t="s">
        <v>718</v>
      </c>
      <c r="BT281" s="102">
        <v>63</v>
      </c>
      <c r="CG281" s="102" t="s">
        <v>716</v>
      </c>
      <c r="CH281" s="102">
        <v>46</v>
      </c>
      <c r="CU281" s="102" t="s">
        <v>975</v>
      </c>
      <c r="CV281" s="102">
        <v>67</v>
      </c>
      <c r="DI281" s="102" t="s">
        <v>718</v>
      </c>
      <c r="DJ281" s="102">
        <v>21</v>
      </c>
      <c r="DW281" s="102" t="s">
        <v>895</v>
      </c>
      <c r="DX281" s="102">
        <v>81</v>
      </c>
      <c r="EK281" s="102" t="s">
        <v>979</v>
      </c>
      <c r="EL281" s="102">
        <v>96.9</v>
      </c>
      <c r="EY281" s="102" t="s">
        <v>680</v>
      </c>
      <c r="EZ281" s="102">
        <v>32</v>
      </c>
      <c r="FM281" s="102" t="s">
        <v>735</v>
      </c>
      <c r="FN281" s="102">
        <v>84.4</v>
      </c>
      <c r="GA281" s="102" t="s">
        <v>894</v>
      </c>
      <c r="GB281" s="102">
        <v>189</v>
      </c>
      <c r="GO281" s="102" t="s">
        <v>601</v>
      </c>
      <c r="GP281" s="102">
        <v>271</v>
      </c>
      <c r="HC281" s="102" t="s">
        <v>214</v>
      </c>
      <c r="HD281" s="102">
        <v>69</v>
      </c>
      <c r="HQ281" s="102" t="s">
        <v>780</v>
      </c>
      <c r="HR281" s="102">
        <v>85</v>
      </c>
      <c r="IE281" s="102" t="s">
        <v>660</v>
      </c>
      <c r="IF281" s="102">
        <v>70</v>
      </c>
      <c r="IS281" s="102" t="s">
        <v>906</v>
      </c>
      <c r="IT281" s="102">
        <v>0</v>
      </c>
    </row>
    <row r="282" spans="1:254" ht="15" x14ac:dyDescent="0.25">
      <c r="A282" s="102" t="s">
        <v>662</v>
      </c>
      <c r="B282" s="45">
        <v>69</v>
      </c>
      <c r="O282" s="102" t="s">
        <v>882</v>
      </c>
      <c r="P282" s="102">
        <v>108</v>
      </c>
      <c r="AC282" s="102" t="s">
        <v>628</v>
      </c>
      <c r="AD282" s="102">
        <v>82</v>
      </c>
      <c r="AQ282" s="102" t="s">
        <v>675</v>
      </c>
      <c r="AR282" s="102">
        <v>25</v>
      </c>
      <c r="BE282" s="102" t="s">
        <v>798</v>
      </c>
      <c r="BF282" s="102">
        <v>19</v>
      </c>
      <c r="BS282" s="102" t="s">
        <v>795</v>
      </c>
      <c r="BT282" s="102">
        <v>63</v>
      </c>
      <c r="CG282" s="102" t="s">
        <v>895</v>
      </c>
      <c r="CH282" s="102">
        <v>46</v>
      </c>
      <c r="CU282" s="102" t="s">
        <v>785</v>
      </c>
      <c r="CV282" s="102">
        <v>67</v>
      </c>
      <c r="DI282" s="102" t="s">
        <v>714</v>
      </c>
      <c r="DJ282" s="102">
        <v>21</v>
      </c>
      <c r="DW282" s="102" t="s">
        <v>663</v>
      </c>
      <c r="DX282" s="102">
        <v>81</v>
      </c>
      <c r="EK282" s="102" t="s">
        <v>690</v>
      </c>
      <c r="EL282" s="102">
        <v>96</v>
      </c>
      <c r="EY282" s="102" t="s">
        <v>780</v>
      </c>
      <c r="EZ282" s="102">
        <v>32</v>
      </c>
      <c r="FM282" s="102" t="s">
        <v>795</v>
      </c>
      <c r="FN282" s="102">
        <v>84</v>
      </c>
      <c r="GA282" s="102" t="s">
        <v>930</v>
      </c>
      <c r="GB282" s="102">
        <v>189</v>
      </c>
      <c r="GO282" s="102" t="s">
        <v>671</v>
      </c>
      <c r="GP282" s="102">
        <v>270</v>
      </c>
      <c r="HC282" s="102" t="s">
        <v>779</v>
      </c>
      <c r="HD282" s="102">
        <v>68</v>
      </c>
      <c r="HQ282" s="102" t="s">
        <v>919</v>
      </c>
      <c r="HR282" s="102">
        <v>85</v>
      </c>
      <c r="IE282" s="102" t="s">
        <v>965</v>
      </c>
      <c r="IF282" s="102">
        <v>69</v>
      </c>
      <c r="IS282" s="102" t="s">
        <v>822</v>
      </c>
      <c r="IT282" s="102">
        <v>0</v>
      </c>
    </row>
    <row r="283" spans="1:254" ht="15" x14ac:dyDescent="0.25">
      <c r="A283" s="102" t="s">
        <v>952</v>
      </c>
      <c r="B283" s="45">
        <v>69</v>
      </c>
      <c r="O283" s="102" t="s">
        <v>795</v>
      </c>
      <c r="P283" s="102">
        <v>107</v>
      </c>
      <c r="AC283" s="102" t="s">
        <v>953</v>
      </c>
      <c r="AD283" s="102">
        <v>82</v>
      </c>
      <c r="AQ283" s="102" t="s">
        <v>785</v>
      </c>
      <c r="AR283" s="102">
        <v>25</v>
      </c>
      <c r="BE283" s="102" t="s">
        <v>374</v>
      </c>
      <c r="BF283" s="102">
        <v>19</v>
      </c>
      <c r="BS283" s="102" t="s">
        <v>805</v>
      </c>
      <c r="BT283" s="102">
        <v>63</v>
      </c>
      <c r="CG283" s="102" t="s">
        <v>662</v>
      </c>
      <c r="CH283" s="102">
        <v>46</v>
      </c>
      <c r="CU283" s="102" t="s">
        <v>941</v>
      </c>
      <c r="CV283" s="102">
        <v>67</v>
      </c>
      <c r="DI283" s="102" t="s">
        <v>716</v>
      </c>
      <c r="DJ283" s="102">
        <v>21</v>
      </c>
      <c r="DW283" s="102" t="s">
        <v>662</v>
      </c>
      <c r="DX283" s="102">
        <v>80</v>
      </c>
      <c r="EK283" s="102" t="s">
        <v>689</v>
      </c>
      <c r="EL283" s="102">
        <v>96</v>
      </c>
      <c r="EY283" s="102" t="s">
        <v>952</v>
      </c>
      <c r="EZ283" s="102">
        <v>31</v>
      </c>
      <c r="FM283" s="102" t="s">
        <v>845</v>
      </c>
      <c r="FN283" s="102">
        <v>82</v>
      </c>
      <c r="GA283" s="102" t="s">
        <v>932</v>
      </c>
      <c r="GB283" s="102">
        <v>189</v>
      </c>
      <c r="GO283" s="102" t="s">
        <v>892</v>
      </c>
      <c r="GP283" s="102">
        <v>264</v>
      </c>
      <c r="HC283" s="102" t="s">
        <v>689</v>
      </c>
      <c r="HD283" s="102">
        <v>67</v>
      </c>
      <c r="HQ283" s="102" t="s">
        <v>702</v>
      </c>
      <c r="HR283" s="102">
        <v>84</v>
      </c>
      <c r="IE283" s="102" t="s">
        <v>785</v>
      </c>
      <c r="IF283" s="102">
        <v>69</v>
      </c>
      <c r="IS283" s="102" t="s">
        <v>905</v>
      </c>
      <c r="IT283" s="102">
        <v>0</v>
      </c>
    </row>
    <row r="284" spans="1:254" ht="15" x14ac:dyDescent="0.25">
      <c r="A284" s="102" t="s">
        <v>695</v>
      </c>
      <c r="B284" s="45">
        <v>69</v>
      </c>
      <c r="O284" s="102" t="s">
        <v>978</v>
      </c>
      <c r="P284" s="102">
        <v>105</v>
      </c>
      <c r="AC284" s="102" t="s">
        <v>715</v>
      </c>
      <c r="AD284" s="102">
        <v>81</v>
      </c>
      <c r="AQ284" s="102" t="s">
        <v>892</v>
      </c>
      <c r="AR284" s="102">
        <v>25</v>
      </c>
      <c r="BE284" s="102" t="s">
        <v>694</v>
      </c>
      <c r="BF284" s="102">
        <v>19</v>
      </c>
      <c r="BS284" s="102" t="s">
        <v>947</v>
      </c>
      <c r="BT284" s="102">
        <v>63</v>
      </c>
      <c r="CG284" s="102" t="s">
        <v>735</v>
      </c>
      <c r="CH284" s="102">
        <v>44.3</v>
      </c>
      <c r="CU284" s="102" t="s">
        <v>946</v>
      </c>
      <c r="CV284" s="102">
        <v>64</v>
      </c>
      <c r="DI284" s="102" t="s">
        <v>711</v>
      </c>
      <c r="DJ284" s="102">
        <v>20.3</v>
      </c>
      <c r="DW284" s="102" t="s">
        <v>587</v>
      </c>
      <c r="DX284" s="102">
        <v>80</v>
      </c>
      <c r="EK284" s="102" t="s">
        <v>809</v>
      </c>
      <c r="EL284" s="102">
        <v>95</v>
      </c>
      <c r="EY284" s="102" t="s">
        <v>244</v>
      </c>
      <c r="EZ284" s="102">
        <v>31</v>
      </c>
      <c r="FM284" s="102" t="s">
        <v>882</v>
      </c>
      <c r="FN284" s="102">
        <v>81</v>
      </c>
      <c r="GA284" s="102" t="s">
        <v>935</v>
      </c>
      <c r="GB284" s="102">
        <v>188</v>
      </c>
      <c r="GO284" s="102" t="s">
        <v>214</v>
      </c>
      <c r="GP284" s="102">
        <v>260</v>
      </c>
      <c r="HC284" s="102" t="s">
        <v>690</v>
      </c>
      <c r="HD284" s="102">
        <v>67</v>
      </c>
      <c r="HQ284" s="102" t="s">
        <v>767</v>
      </c>
      <c r="HR284" s="102">
        <v>82</v>
      </c>
      <c r="IE284" s="102" t="s">
        <v>627</v>
      </c>
      <c r="IF284" s="102">
        <v>69</v>
      </c>
      <c r="IS284" s="102" t="s">
        <v>988</v>
      </c>
      <c r="IT284" s="102">
        <v>0</v>
      </c>
    </row>
    <row r="285" spans="1:254" ht="15" x14ac:dyDescent="0.25">
      <c r="A285" s="102" t="s">
        <v>762</v>
      </c>
      <c r="B285" s="45">
        <v>68</v>
      </c>
      <c r="O285" s="102" t="s">
        <v>762</v>
      </c>
      <c r="P285" s="102">
        <v>103</v>
      </c>
      <c r="AC285" s="102" t="s">
        <v>717</v>
      </c>
      <c r="AD285" s="102">
        <v>81</v>
      </c>
      <c r="AQ285" s="102" t="s">
        <v>702</v>
      </c>
      <c r="AR285" s="102">
        <v>24</v>
      </c>
      <c r="BE285" s="102" t="s">
        <v>941</v>
      </c>
      <c r="BF285" s="102">
        <v>19</v>
      </c>
      <c r="BS285" s="102" t="s">
        <v>714</v>
      </c>
      <c r="BT285" s="102">
        <v>62</v>
      </c>
      <c r="CG285" s="102" t="s">
        <v>785</v>
      </c>
      <c r="CH285" s="102">
        <v>44</v>
      </c>
      <c r="CU285" s="102" t="s">
        <v>940</v>
      </c>
      <c r="CV285" s="102">
        <v>64</v>
      </c>
      <c r="DI285" s="102" t="s">
        <v>606</v>
      </c>
      <c r="DJ285" s="102">
        <v>20</v>
      </c>
      <c r="DW285" s="102" t="s">
        <v>660</v>
      </c>
      <c r="DX285" s="102">
        <v>80</v>
      </c>
      <c r="EK285" s="102" t="s">
        <v>673</v>
      </c>
      <c r="EL285" s="102">
        <v>93</v>
      </c>
      <c r="EY285" s="102" t="s">
        <v>767</v>
      </c>
      <c r="EZ285" s="102">
        <v>31</v>
      </c>
      <c r="FM285" s="102" t="s">
        <v>976</v>
      </c>
      <c r="FN285" s="102">
        <v>79</v>
      </c>
      <c r="GA285" s="102" t="s">
        <v>890</v>
      </c>
      <c r="GB285" s="102">
        <v>187</v>
      </c>
      <c r="GO285" s="102" t="s">
        <v>762</v>
      </c>
      <c r="GP285" s="102">
        <v>258</v>
      </c>
      <c r="HC285" s="102" t="s">
        <v>664</v>
      </c>
      <c r="HD285" s="102">
        <v>67</v>
      </c>
      <c r="HQ285" s="102" t="s">
        <v>895</v>
      </c>
      <c r="HR285" s="102">
        <v>81</v>
      </c>
      <c r="IE285" s="102" t="s">
        <v>628</v>
      </c>
      <c r="IF285" s="102">
        <v>69</v>
      </c>
      <c r="IS285" s="102" t="s">
        <v>647</v>
      </c>
      <c r="IT285" s="102">
        <v>0</v>
      </c>
    </row>
    <row r="286" spans="1:254" ht="15" x14ac:dyDescent="0.25">
      <c r="A286" s="102" t="s">
        <v>947</v>
      </c>
      <c r="B286" s="45">
        <v>67</v>
      </c>
      <c r="O286" s="102" t="s">
        <v>935</v>
      </c>
      <c r="P286" s="102">
        <v>100</v>
      </c>
      <c r="AC286" s="102" t="s">
        <v>719</v>
      </c>
      <c r="AD286" s="102">
        <v>81</v>
      </c>
      <c r="AQ286" s="102" t="s">
        <v>662</v>
      </c>
      <c r="AR286" s="102">
        <v>23</v>
      </c>
      <c r="BE286" s="102" t="s">
        <v>748</v>
      </c>
      <c r="BF286" s="102">
        <v>18</v>
      </c>
      <c r="BS286" s="102" t="s">
        <v>716</v>
      </c>
      <c r="BT286" s="102">
        <v>62</v>
      </c>
      <c r="CG286" s="102" t="s">
        <v>759</v>
      </c>
      <c r="CH286" s="102">
        <v>44</v>
      </c>
      <c r="CU286" s="102" t="s">
        <v>845</v>
      </c>
      <c r="CV286" s="102">
        <v>60</v>
      </c>
      <c r="DI286" s="102" t="s">
        <v>976</v>
      </c>
      <c r="DJ286" s="102">
        <v>20</v>
      </c>
      <c r="DW286" s="102" t="s">
        <v>780</v>
      </c>
      <c r="DX286" s="102">
        <v>79</v>
      </c>
      <c r="EK286" s="102" t="s">
        <v>754</v>
      </c>
      <c r="EL286" s="102">
        <v>93</v>
      </c>
      <c r="EY286" s="102" t="s">
        <v>965</v>
      </c>
      <c r="EZ286" s="102">
        <v>31</v>
      </c>
      <c r="FM286" s="102" t="s">
        <v>244</v>
      </c>
      <c r="FN286" s="102">
        <v>78</v>
      </c>
      <c r="GA286" s="102" t="s">
        <v>898</v>
      </c>
      <c r="GB286" s="102">
        <v>187</v>
      </c>
      <c r="GO286" s="102" t="s">
        <v>937</v>
      </c>
      <c r="GP286" s="102">
        <v>256</v>
      </c>
      <c r="HC286" s="102" t="s">
        <v>374</v>
      </c>
      <c r="HD286" s="102">
        <v>66</v>
      </c>
      <c r="HQ286" s="102" t="s">
        <v>978</v>
      </c>
      <c r="HR286" s="102">
        <v>81</v>
      </c>
      <c r="IE286" s="102" t="s">
        <v>680</v>
      </c>
      <c r="IF286" s="102">
        <v>67</v>
      </c>
      <c r="IS286" s="102" t="s">
        <v>586</v>
      </c>
      <c r="IT286" s="102">
        <v>0</v>
      </c>
    </row>
    <row r="287" spans="1:254" ht="15" x14ac:dyDescent="0.25">
      <c r="A287" s="102" t="s">
        <v>794</v>
      </c>
      <c r="B287" s="45">
        <v>67</v>
      </c>
      <c r="O287" s="102" t="s">
        <v>695</v>
      </c>
      <c r="P287" s="102">
        <v>97</v>
      </c>
      <c r="AC287" s="102" t="s">
        <v>882</v>
      </c>
      <c r="AD287" s="102">
        <v>78</v>
      </c>
      <c r="AQ287" s="102" t="s">
        <v>895</v>
      </c>
      <c r="AR287" s="102">
        <v>23</v>
      </c>
      <c r="BE287" s="102" t="s">
        <v>933</v>
      </c>
      <c r="BF287" s="102">
        <v>18</v>
      </c>
      <c r="BS287" s="102" t="s">
        <v>767</v>
      </c>
      <c r="BT287" s="102">
        <v>62</v>
      </c>
      <c r="CG287" s="102" t="s">
        <v>952</v>
      </c>
      <c r="CH287" s="102">
        <v>44</v>
      </c>
      <c r="CU287" s="102" t="s">
        <v>935</v>
      </c>
      <c r="CV287" s="102">
        <v>60</v>
      </c>
      <c r="DI287" s="102" t="s">
        <v>946</v>
      </c>
      <c r="DJ287" s="102">
        <v>20</v>
      </c>
      <c r="DW287" s="102" t="s">
        <v>941</v>
      </c>
      <c r="DX287" s="102">
        <v>78</v>
      </c>
      <c r="EK287" s="102" t="s">
        <v>892</v>
      </c>
      <c r="EL287" s="102">
        <v>91</v>
      </c>
      <c r="EY287" s="102" t="s">
        <v>791</v>
      </c>
      <c r="EZ287" s="102">
        <v>30</v>
      </c>
      <c r="FM287" s="102" t="s">
        <v>785</v>
      </c>
      <c r="FN287" s="102">
        <v>78</v>
      </c>
      <c r="GA287" s="102" t="s">
        <v>659</v>
      </c>
      <c r="GB287" s="102">
        <v>186</v>
      </c>
      <c r="GO287" s="102" t="s">
        <v>801</v>
      </c>
      <c r="GP287" s="102">
        <v>256</v>
      </c>
      <c r="HC287" s="102" t="s">
        <v>694</v>
      </c>
      <c r="HD287" s="102">
        <v>66</v>
      </c>
      <c r="HQ287" s="102" t="s">
        <v>855</v>
      </c>
      <c r="HR287" s="102">
        <v>80</v>
      </c>
      <c r="IE287" s="102" t="s">
        <v>759</v>
      </c>
      <c r="IF287" s="102">
        <v>66</v>
      </c>
      <c r="IS287" s="102" t="s">
        <v>909</v>
      </c>
      <c r="IT287" s="102">
        <v>0</v>
      </c>
    </row>
    <row r="288" spans="1:254" ht="15" x14ac:dyDescent="0.25">
      <c r="A288" s="102" t="s">
        <v>805</v>
      </c>
      <c r="B288" s="45">
        <v>67</v>
      </c>
      <c r="O288" s="102" t="s">
        <v>718</v>
      </c>
      <c r="P288" s="102">
        <v>94</v>
      </c>
      <c r="AC288" s="102" t="s">
        <v>978</v>
      </c>
      <c r="AD288" s="102">
        <v>77</v>
      </c>
      <c r="AQ288" s="102" t="s">
        <v>941</v>
      </c>
      <c r="AR288" s="102">
        <v>23</v>
      </c>
      <c r="BE288" s="102" t="s">
        <v>756</v>
      </c>
      <c r="BF288" s="102">
        <v>18</v>
      </c>
      <c r="BS288" s="102" t="s">
        <v>952</v>
      </c>
      <c r="BT288" s="102">
        <v>60</v>
      </c>
      <c r="CG288" s="102" t="s">
        <v>935</v>
      </c>
      <c r="CH288" s="102">
        <v>44</v>
      </c>
      <c r="CU288" s="102" t="s">
        <v>762</v>
      </c>
      <c r="CV288" s="102">
        <v>60</v>
      </c>
      <c r="DI288" s="102" t="s">
        <v>845</v>
      </c>
      <c r="DJ288" s="102">
        <v>20</v>
      </c>
      <c r="DW288" s="102" t="s">
        <v>978</v>
      </c>
      <c r="DX288" s="102">
        <v>77</v>
      </c>
      <c r="EK288" s="102" t="s">
        <v>785</v>
      </c>
      <c r="EL288" s="102">
        <v>89</v>
      </c>
      <c r="EY288" s="102" t="s">
        <v>882</v>
      </c>
      <c r="EZ288" s="102">
        <v>30</v>
      </c>
      <c r="FM288" s="102" t="s">
        <v>919</v>
      </c>
      <c r="FN288" s="102">
        <v>78</v>
      </c>
      <c r="GA288" s="102" t="s">
        <v>588</v>
      </c>
      <c r="GB288" s="102">
        <v>186</v>
      </c>
      <c r="GO288" s="102" t="s">
        <v>858</v>
      </c>
      <c r="GP288" s="102">
        <v>256</v>
      </c>
      <c r="HC288" s="102" t="s">
        <v>892</v>
      </c>
      <c r="HD288" s="102">
        <v>66</v>
      </c>
      <c r="HQ288" s="102" t="s">
        <v>662</v>
      </c>
      <c r="HR288" s="102">
        <v>80</v>
      </c>
      <c r="IE288" s="102" t="s">
        <v>892</v>
      </c>
      <c r="IF288" s="102">
        <v>66</v>
      </c>
      <c r="IS288" s="102" t="s">
        <v>652</v>
      </c>
      <c r="IT288" s="102">
        <v>0</v>
      </c>
    </row>
    <row r="289" spans="1:254" ht="15" x14ac:dyDescent="0.25">
      <c r="A289" s="102" t="s">
        <v>974</v>
      </c>
      <c r="B289" s="45">
        <v>65</v>
      </c>
      <c r="O289" s="102" t="s">
        <v>933</v>
      </c>
      <c r="P289" s="102">
        <v>93</v>
      </c>
      <c r="AC289" s="102" t="s">
        <v>933</v>
      </c>
      <c r="AD289" s="102">
        <v>76</v>
      </c>
      <c r="AQ289" s="102" t="s">
        <v>845</v>
      </c>
      <c r="AR289" s="102">
        <v>23</v>
      </c>
      <c r="BE289" s="102" t="s">
        <v>756</v>
      </c>
      <c r="BF289" s="102">
        <v>18</v>
      </c>
      <c r="BS289" s="102" t="s">
        <v>935</v>
      </c>
      <c r="BT289" s="102">
        <v>60</v>
      </c>
      <c r="CG289" s="102" t="s">
        <v>978</v>
      </c>
      <c r="CH289" s="102">
        <v>43</v>
      </c>
      <c r="CU289" s="102" t="s">
        <v>587</v>
      </c>
      <c r="CV289" s="102">
        <v>60</v>
      </c>
      <c r="DI289" s="102" t="s">
        <v>975</v>
      </c>
      <c r="DJ289" s="102">
        <v>19</v>
      </c>
      <c r="DW289" s="102" t="s">
        <v>718</v>
      </c>
      <c r="DX289" s="102">
        <v>76</v>
      </c>
      <c r="EK289" s="102" t="s">
        <v>759</v>
      </c>
      <c r="EL289" s="102">
        <v>88</v>
      </c>
      <c r="EY289" s="102" t="s">
        <v>374</v>
      </c>
      <c r="EZ289" s="102">
        <v>30</v>
      </c>
      <c r="FM289" s="102" t="s">
        <v>374</v>
      </c>
      <c r="FN289" s="102">
        <v>75</v>
      </c>
      <c r="GA289" s="102" t="s">
        <v>588</v>
      </c>
      <c r="GB289" s="102">
        <v>186</v>
      </c>
      <c r="GO289" s="102" t="s">
        <v>800</v>
      </c>
      <c r="GP289" s="102">
        <v>255</v>
      </c>
      <c r="HC289" s="102" t="s">
        <v>742</v>
      </c>
      <c r="HD289" s="102">
        <v>65</v>
      </c>
      <c r="HQ289" s="102" t="s">
        <v>790</v>
      </c>
      <c r="HR289" s="102">
        <v>80</v>
      </c>
      <c r="IE289" s="102" t="s">
        <v>953</v>
      </c>
      <c r="IF289" s="102">
        <v>65</v>
      </c>
      <c r="IS289" s="102" t="s">
        <v>645</v>
      </c>
      <c r="IT289" s="102">
        <v>0</v>
      </c>
    </row>
    <row r="290" spans="1:254" ht="15" x14ac:dyDescent="0.25">
      <c r="A290" s="102" t="s">
        <v>718</v>
      </c>
      <c r="B290" s="45">
        <v>64</v>
      </c>
      <c r="O290" s="102" t="s">
        <v>714</v>
      </c>
      <c r="P290" s="102">
        <v>92</v>
      </c>
      <c r="AC290" s="102" t="s">
        <v>951</v>
      </c>
      <c r="AD290" s="102">
        <v>75</v>
      </c>
      <c r="AQ290" s="102" t="s">
        <v>711</v>
      </c>
      <c r="AR290" s="102">
        <v>23</v>
      </c>
      <c r="BE290" s="102" t="s">
        <v>695</v>
      </c>
      <c r="BF290" s="102">
        <v>18</v>
      </c>
      <c r="BS290" s="102" t="s">
        <v>702</v>
      </c>
      <c r="BT290" s="102">
        <v>60</v>
      </c>
      <c r="CG290" s="102" t="s">
        <v>627</v>
      </c>
      <c r="CH290" s="102">
        <v>42</v>
      </c>
      <c r="CU290" s="102" t="s">
        <v>660</v>
      </c>
      <c r="CV290" s="102">
        <v>60</v>
      </c>
      <c r="DI290" s="102" t="s">
        <v>941</v>
      </c>
      <c r="DJ290" s="102">
        <v>19</v>
      </c>
      <c r="DW290" s="102" t="s">
        <v>946</v>
      </c>
      <c r="DX290" s="102">
        <v>76</v>
      </c>
      <c r="EK290" s="102" t="s">
        <v>976</v>
      </c>
      <c r="EL290" s="102">
        <v>88</v>
      </c>
      <c r="EY290" s="102" t="s">
        <v>694</v>
      </c>
      <c r="EZ290" s="102">
        <v>30</v>
      </c>
      <c r="FM290" s="102" t="s">
        <v>694</v>
      </c>
      <c r="FN290" s="102">
        <v>75</v>
      </c>
      <c r="GA290" s="102" t="s">
        <v>991</v>
      </c>
      <c r="GB290" s="102">
        <v>185</v>
      </c>
      <c r="GO290" s="102" t="s">
        <v>787</v>
      </c>
      <c r="GP290" s="102">
        <v>249</v>
      </c>
      <c r="HC290" s="102" t="s">
        <v>845</v>
      </c>
      <c r="HD290" s="102">
        <v>65</v>
      </c>
      <c r="HQ290" s="102" t="s">
        <v>941</v>
      </c>
      <c r="HR290" s="102">
        <v>78</v>
      </c>
      <c r="IE290" s="102" t="s">
        <v>695</v>
      </c>
      <c r="IF290" s="102">
        <v>65</v>
      </c>
      <c r="IS290" s="102" t="s">
        <v>654</v>
      </c>
      <c r="IT290" s="102">
        <v>0</v>
      </c>
    </row>
    <row r="291" spans="1:254" ht="15" x14ac:dyDescent="0.25">
      <c r="A291" s="102" t="s">
        <v>803</v>
      </c>
      <c r="B291" s="45">
        <v>64</v>
      </c>
      <c r="O291" s="102" t="s">
        <v>716</v>
      </c>
      <c r="P291" s="102">
        <v>92</v>
      </c>
      <c r="AC291" s="102" t="s">
        <v>760</v>
      </c>
      <c r="AD291" s="102">
        <v>74</v>
      </c>
      <c r="AQ291" s="102" t="s">
        <v>886</v>
      </c>
      <c r="AR291" s="102">
        <v>23</v>
      </c>
      <c r="BE291" s="102" t="s">
        <v>940</v>
      </c>
      <c r="BF291" s="102">
        <v>18</v>
      </c>
      <c r="BS291" s="102" t="s">
        <v>587</v>
      </c>
      <c r="BT291" s="102">
        <v>60</v>
      </c>
      <c r="CG291" s="102" t="s">
        <v>628</v>
      </c>
      <c r="CH291" s="102">
        <v>42</v>
      </c>
      <c r="CU291" s="102" t="s">
        <v>790</v>
      </c>
      <c r="CV291" s="102">
        <v>58</v>
      </c>
      <c r="DI291" s="102" t="s">
        <v>935</v>
      </c>
      <c r="DJ291" s="102">
        <v>19</v>
      </c>
      <c r="DW291" s="102" t="s">
        <v>714</v>
      </c>
      <c r="DX291" s="102">
        <v>75</v>
      </c>
      <c r="EK291" s="102" t="s">
        <v>953</v>
      </c>
      <c r="EL291" s="102">
        <v>87</v>
      </c>
      <c r="EY291" s="102" t="s">
        <v>673</v>
      </c>
      <c r="EZ291" s="102">
        <v>30</v>
      </c>
      <c r="FM291" s="102" t="s">
        <v>892</v>
      </c>
      <c r="FN291" s="102">
        <v>75</v>
      </c>
      <c r="GA291" s="102" t="s">
        <v>940</v>
      </c>
      <c r="GB291" s="102">
        <v>184</v>
      </c>
      <c r="GO291" s="102" t="s">
        <v>627</v>
      </c>
      <c r="GP291" s="102">
        <v>247</v>
      </c>
      <c r="HC291" s="102" t="s">
        <v>746</v>
      </c>
      <c r="HD291" s="102">
        <v>63</v>
      </c>
      <c r="HQ291" s="102" t="s">
        <v>940</v>
      </c>
      <c r="HR291" s="102">
        <v>74</v>
      </c>
      <c r="IE291" s="102" t="s">
        <v>976</v>
      </c>
      <c r="IF291" s="102">
        <v>64</v>
      </c>
      <c r="IS291" s="102" t="s">
        <v>622</v>
      </c>
      <c r="IT291" s="102">
        <v>0</v>
      </c>
    </row>
    <row r="292" spans="1:254" ht="15" x14ac:dyDescent="0.25">
      <c r="A292" s="102" t="s">
        <v>882</v>
      </c>
      <c r="B292" s="45">
        <v>63</v>
      </c>
      <c r="O292" s="102" t="s">
        <v>785</v>
      </c>
      <c r="P292" s="102">
        <v>92</v>
      </c>
      <c r="AC292" s="102" t="s">
        <v>710</v>
      </c>
      <c r="AD292" s="102">
        <v>73.7</v>
      </c>
      <c r="AQ292" s="102" t="s">
        <v>931</v>
      </c>
      <c r="AR292" s="102">
        <v>23</v>
      </c>
      <c r="BE292" s="102" t="s">
        <v>791</v>
      </c>
      <c r="BF292" s="102">
        <v>18</v>
      </c>
      <c r="BS292" s="102" t="s">
        <v>660</v>
      </c>
      <c r="BT292" s="102">
        <v>60</v>
      </c>
      <c r="CG292" s="102" t="s">
        <v>767</v>
      </c>
      <c r="CH292" s="102">
        <v>41</v>
      </c>
      <c r="CU292" s="102" t="s">
        <v>695</v>
      </c>
      <c r="CV292" s="102">
        <v>58</v>
      </c>
      <c r="DI292" s="102" t="s">
        <v>953</v>
      </c>
      <c r="DJ292" s="102">
        <v>19</v>
      </c>
      <c r="DW292" s="102" t="s">
        <v>716</v>
      </c>
      <c r="DX292" s="102">
        <v>75</v>
      </c>
      <c r="EK292" s="102" t="s">
        <v>808</v>
      </c>
      <c r="EL292" s="102">
        <v>85</v>
      </c>
      <c r="EY292" s="102" t="s">
        <v>855</v>
      </c>
      <c r="EZ292" s="102">
        <v>30</v>
      </c>
      <c r="FM292" s="102" t="s">
        <v>975</v>
      </c>
      <c r="FN292" s="102">
        <v>75</v>
      </c>
      <c r="GA292" s="102" t="s">
        <v>593</v>
      </c>
      <c r="GB292" s="102">
        <v>183</v>
      </c>
      <c r="GO292" s="102" t="s">
        <v>628</v>
      </c>
      <c r="GP292" s="102">
        <v>247</v>
      </c>
      <c r="HC292" s="102" t="s">
        <v>953</v>
      </c>
      <c r="HD292" s="102">
        <v>63</v>
      </c>
      <c r="HQ292" s="102" t="s">
        <v>244</v>
      </c>
      <c r="HR292" s="102">
        <v>73</v>
      </c>
      <c r="IE292" s="102" t="s">
        <v>919</v>
      </c>
      <c r="IF292" s="102">
        <v>64</v>
      </c>
      <c r="IS292" s="102" t="s">
        <v>908</v>
      </c>
      <c r="IT292" s="102">
        <v>0</v>
      </c>
    </row>
    <row r="293" spans="1:254" ht="15" x14ac:dyDescent="0.25">
      <c r="A293" s="102" t="s">
        <v>714</v>
      </c>
      <c r="B293" s="45">
        <v>63</v>
      </c>
      <c r="O293" s="102" t="s">
        <v>965</v>
      </c>
      <c r="P293" s="102">
        <v>92</v>
      </c>
      <c r="AC293" s="102" t="s">
        <v>729</v>
      </c>
      <c r="AD293" s="102">
        <v>71</v>
      </c>
      <c r="AQ293" s="102" t="s">
        <v>976</v>
      </c>
      <c r="AR293" s="102">
        <v>22</v>
      </c>
      <c r="BE293" s="102" t="s">
        <v>928</v>
      </c>
      <c r="BF293" s="102">
        <v>18</v>
      </c>
      <c r="BS293" s="102" t="s">
        <v>973</v>
      </c>
      <c r="BT293" s="102">
        <v>59</v>
      </c>
      <c r="CG293" s="102" t="s">
        <v>214</v>
      </c>
      <c r="CH293" s="102">
        <v>41</v>
      </c>
      <c r="CU293" s="102" t="s">
        <v>978</v>
      </c>
      <c r="CV293" s="102">
        <v>58</v>
      </c>
      <c r="DI293" s="102" t="s">
        <v>627</v>
      </c>
      <c r="DJ293" s="102">
        <v>19</v>
      </c>
      <c r="DW293" s="102" t="s">
        <v>953</v>
      </c>
      <c r="DX293" s="102">
        <v>74</v>
      </c>
      <c r="EK293" s="102" t="s">
        <v>702</v>
      </c>
      <c r="EL293" s="102">
        <v>84</v>
      </c>
      <c r="EY293" s="102" t="s">
        <v>889</v>
      </c>
      <c r="EZ293" s="102">
        <v>30</v>
      </c>
      <c r="FM293" s="102" t="s">
        <v>760</v>
      </c>
      <c r="FN293" s="102">
        <v>74</v>
      </c>
      <c r="GA293" s="102" t="s">
        <v>729</v>
      </c>
      <c r="GB293" s="102">
        <v>180</v>
      </c>
      <c r="GO293" s="102" t="s">
        <v>711</v>
      </c>
      <c r="GP293" s="102">
        <v>242.6</v>
      </c>
      <c r="HC293" s="102" t="s">
        <v>759</v>
      </c>
      <c r="HD293" s="102">
        <v>62</v>
      </c>
      <c r="HQ293" s="102" t="s">
        <v>917</v>
      </c>
      <c r="HR293" s="102">
        <v>73</v>
      </c>
      <c r="IE293" s="102" t="s">
        <v>718</v>
      </c>
      <c r="IF293" s="102">
        <v>64</v>
      </c>
      <c r="IS293" s="102" t="s">
        <v>623</v>
      </c>
      <c r="IT293" s="102">
        <v>0</v>
      </c>
    </row>
    <row r="294" spans="1:254" ht="15" x14ac:dyDescent="0.25">
      <c r="A294" s="102" t="s">
        <v>716</v>
      </c>
      <c r="B294" s="45">
        <v>63</v>
      </c>
      <c r="O294" s="102" t="s">
        <v>946</v>
      </c>
      <c r="P294" s="102">
        <v>90</v>
      </c>
      <c r="AC294" s="102" t="s">
        <v>675</v>
      </c>
      <c r="AD294" s="102">
        <v>71</v>
      </c>
      <c r="AQ294" s="102" t="s">
        <v>940</v>
      </c>
      <c r="AR294" s="102">
        <v>22</v>
      </c>
      <c r="BE294" s="102" t="s">
        <v>762</v>
      </c>
      <c r="BF294" s="102">
        <v>17</v>
      </c>
      <c r="BS294" s="102" t="s">
        <v>790</v>
      </c>
      <c r="BT294" s="102">
        <v>58</v>
      </c>
      <c r="CG294" s="102" t="s">
        <v>946</v>
      </c>
      <c r="CH294" s="102">
        <v>40</v>
      </c>
      <c r="CU294" s="102" t="s">
        <v>680</v>
      </c>
      <c r="CV294" s="102">
        <v>57</v>
      </c>
      <c r="DI294" s="102" t="s">
        <v>628</v>
      </c>
      <c r="DJ294" s="102">
        <v>19</v>
      </c>
      <c r="DW294" s="102" t="s">
        <v>940</v>
      </c>
      <c r="DX294" s="102">
        <v>74</v>
      </c>
      <c r="EK294" s="102" t="s">
        <v>957</v>
      </c>
      <c r="EL294" s="102">
        <v>84</v>
      </c>
      <c r="EY294" s="102" t="s">
        <v>976</v>
      </c>
      <c r="EZ294" s="102">
        <v>29</v>
      </c>
      <c r="FM294" s="102" t="s">
        <v>790</v>
      </c>
      <c r="FN294" s="102">
        <v>73</v>
      </c>
      <c r="GA294" s="102" t="s">
        <v>795</v>
      </c>
      <c r="GB294" s="102">
        <v>179</v>
      </c>
      <c r="GO294" s="102" t="s">
        <v>609</v>
      </c>
      <c r="GP294" s="102">
        <v>240</v>
      </c>
      <c r="HC294" s="102" t="s">
        <v>978</v>
      </c>
      <c r="HD294" s="102">
        <v>62</v>
      </c>
      <c r="HQ294" s="102" t="s">
        <v>601</v>
      </c>
      <c r="HR294" s="102">
        <v>73</v>
      </c>
      <c r="IE294" s="102" t="s">
        <v>786</v>
      </c>
      <c r="IF294" s="102">
        <v>63</v>
      </c>
      <c r="IS294" s="102" t="s">
        <v>1006</v>
      </c>
      <c r="IT294" s="102">
        <v>0</v>
      </c>
    </row>
    <row r="295" spans="1:254" ht="15" x14ac:dyDescent="0.25">
      <c r="A295" s="102" t="s">
        <v>935</v>
      </c>
      <c r="B295" s="45">
        <v>63</v>
      </c>
      <c r="O295" s="102" t="s">
        <v>587</v>
      </c>
      <c r="P295" s="102">
        <v>90</v>
      </c>
      <c r="AC295" s="102" t="s">
        <v>855</v>
      </c>
      <c r="AD295" s="102">
        <v>69</v>
      </c>
      <c r="AQ295" s="102" t="s">
        <v>965</v>
      </c>
      <c r="AR295" s="102">
        <v>22</v>
      </c>
      <c r="BE295" s="102" t="s">
        <v>953</v>
      </c>
      <c r="BF295" s="102">
        <v>17</v>
      </c>
      <c r="BS295" s="102" t="s">
        <v>941</v>
      </c>
      <c r="BT295" s="102">
        <v>58</v>
      </c>
      <c r="CG295" s="102" t="s">
        <v>588</v>
      </c>
      <c r="CH295" s="102">
        <v>40</v>
      </c>
      <c r="CU295" s="102" t="s">
        <v>952</v>
      </c>
      <c r="CV295" s="102">
        <v>57</v>
      </c>
      <c r="DI295" s="102" t="s">
        <v>214</v>
      </c>
      <c r="DJ295" s="102">
        <v>19</v>
      </c>
      <c r="DW295" s="102" t="s">
        <v>789</v>
      </c>
      <c r="DX295" s="102">
        <v>74</v>
      </c>
      <c r="EK295" s="102" t="s">
        <v>975</v>
      </c>
      <c r="EL295" s="102">
        <v>84</v>
      </c>
      <c r="EY295" s="102" t="s">
        <v>953</v>
      </c>
      <c r="EZ295" s="102">
        <v>29</v>
      </c>
      <c r="FM295" s="102" t="s">
        <v>748</v>
      </c>
      <c r="FN295" s="102">
        <v>73</v>
      </c>
      <c r="GA295" s="102" t="s">
        <v>889</v>
      </c>
      <c r="GB295" s="102">
        <v>174</v>
      </c>
      <c r="GO295" s="102" t="s">
        <v>702</v>
      </c>
      <c r="GP295" s="102">
        <v>240</v>
      </c>
      <c r="HC295" s="102" t="s">
        <v>682</v>
      </c>
      <c r="HD295" s="102">
        <v>61</v>
      </c>
      <c r="HQ295" s="102" t="s">
        <v>374</v>
      </c>
      <c r="HR295" s="102">
        <v>70</v>
      </c>
      <c r="IE295" s="102" t="s">
        <v>714</v>
      </c>
      <c r="IF295" s="102">
        <v>63</v>
      </c>
      <c r="IS295" s="102" t="s">
        <v>712</v>
      </c>
      <c r="IT295" s="102">
        <v>0</v>
      </c>
    </row>
    <row r="296" spans="1:254" ht="15" x14ac:dyDescent="0.25">
      <c r="A296" s="102" t="s">
        <v>795</v>
      </c>
      <c r="B296" s="45">
        <v>63</v>
      </c>
      <c r="O296" s="102" t="s">
        <v>660</v>
      </c>
      <c r="P296" s="102">
        <v>90</v>
      </c>
      <c r="AC296" s="102" t="s">
        <v>791</v>
      </c>
      <c r="AD296" s="102">
        <v>69</v>
      </c>
      <c r="AQ296" s="102" t="s">
        <v>786</v>
      </c>
      <c r="AR296" s="102">
        <v>21</v>
      </c>
      <c r="BE296" s="102" t="s">
        <v>747</v>
      </c>
      <c r="BF296" s="102">
        <v>16</v>
      </c>
      <c r="BS296" s="102" t="s">
        <v>895</v>
      </c>
      <c r="BT296" s="102">
        <v>58</v>
      </c>
      <c r="CG296" s="102" t="s">
        <v>588</v>
      </c>
      <c r="CH296" s="102">
        <v>40</v>
      </c>
      <c r="CU296" s="102" t="s">
        <v>673</v>
      </c>
      <c r="CV296" s="102">
        <v>53</v>
      </c>
      <c r="DI296" s="102" t="s">
        <v>804</v>
      </c>
      <c r="DJ296" s="102">
        <v>19</v>
      </c>
      <c r="DW296" s="102" t="s">
        <v>680</v>
      </c>
      <c r="DX296" s="102">
        <v>70</v>
      </c>
      <c r="EK296" s="102" t="s">
        <v>767</v>
      </c>
      <c r="EL296" s="102">
        <v>82</v>
      </c>
      <c r="EY296" s="102" t="s">
        <v>941</v>
      </c>
      <c r="EZ296" s="102">
        <v>29</v>
      </c>
      <c r="FM296" s="102" t="s">
        <v>627</v>
      </c>
      <c r="FN296" s="102">
        <v>72</v>
      </c>
      <c r="GA296" s="102" t="s">
        <v>805</v>
      </c>
      <c r="GB296" s="102">
        <v>171</v>
      </c>
      <c r="GO296" s="102" t="s">
        <v>754</v>
      </c>
      <c r="GP296" s="102">
        <v>238</v>
      </c>
      <c r="HC296" s="102" t="s">
        <v>682</v>
      </c>
      <c r="HD296" s="102">
        <v>61</v>
      </c>
      <c r="HQ296" s="102" t="s">
        <v>694</v>
      </c>
      <c r="HR296" s="102">
        <v>70</v>
      </c>
      <c r="IE296" s="102" t="s">
        <v>716</v>
      </c>
      <c r="IF296" s="102">
        <v>63</v>
      </c>
      <c r="IS296" s="102" t="s">
        <v>912</v>
      </c>
      <c r="IT296" s="102">
        <v>0</v>
      </c>
    </row>
    <row r="297" spans="1:254" ht="15" x14ac:dyDescent="0.25">
      <c r="A297" s="102" t="s">
        <v>627</v>
      </c>
      <c r="B297" s="45">
        <v>61</v>
      </c>
      <c r="O297" s="102" t="s">
        <v>760</v>
      </c>
      <c r="P297" s="102">
        <v>89</v>
      </c>
      <c r="AC297" s="102" t="s">
        <v>917</v>
      </c>
      <c r="AD297" s="102">
        <v>69</v>
      </c>
      <c r="AQ297" s="102" t="s">
        <v>795</v>
      </c>
      <c r="AR297" s="102">
        <v>21</v>
      </c>
      <c r="BE297" s="102" t="s">
        <v>951</v>
      </c>
      <c r="BF297" s="102">
        <v>16</v>
      </c>
      <c r="BS297" s="102" t="s">
        <v>780</v>
      </c>
      <c r="BT297" s="102">
        <v>58</v>
      </c>
      <c r="CG297" s="102" t="s">
        <v>659</v>
      </c>
      <c r="CH297" s="102">
        <v>40</v>
      </c>
      <c r="CU297" s="102" t="s">
        <v>965</v>
      </c>
      <c r="CV297" s="102">
        <v>53</v>
      </c>
      <c r="DI297" s="102" t="s">
        <v>940</v>
      </c>
      <c r="DJ297" s="102">
        <v>18</v>
      </c>
      <c r="DW297" s="102" t="s">
        <v>965</v>
      </c>
      <c r="DX297" s="102">
        <v>69</v>
      </c>
      <c r="EK297" s="102" t="s">
        <v>895</v>
      </c>
      <c r="EL297" s="102">
        <v>81</v>
      </c>
      <c r="EY297" s="102" t="s">
        <v>975</v>
      </c>
      <c r="EZ297" s="102">
        <v>28</v>
      </c>
      <c r="FM297" s="102" t="s">
        <v>628</v>
      </c>
      <c r="FN297" s="102">
        <v>72</v>
      </c>
      <c r="GA297" s="102" t="s">
        <v>762</v>
      </c>
      <c r="GB297" s="102">
        <v>171</v>
      </c>
      <c r="GO297" s="102" t="s">
        <v>809</v>
      </c>
      <c r="GP297" s="102">
        <v>238</v>
      </c>
      <c r="HC297" s="102" t="s">
        <v>935</v>
      </c>
      <c r="HD297" s="102">
        <v>60</v>
      </c>
      <c r="HQ297" s="102" t="s">
        <v>973</v>
      </c>
      <c r="HR297" s="102">
        <v>68</v>
      </c>
      <c r="IE297" s="102" t="s">
        <v>673</v>
      </c>
      <c r="IF297" s="102">
        <v>63</v>
      </c>
      <c r="IS297" s="102" t="s">
        <v>832</v>
      </c>
      <c r="IT297" s="102">
        <v>0</v>
      </c>
    </row>
    <row r="298" spans="1:254" ht="15" x14ac:dyDescent="0.25">
      <c r="A298" s="102" t="s">
        <v>628</v>
      </c>
      <c r="B298" s="45">
        <v>61</v>
      </c>
      <c r="O298" s="102" t="s">
        <v>627</v>
      </c>
      <c r="P298" s="102">
        <v>88</v>
      </c>
      <c r="AC298" s="102" t="s">
        <v>663</v>
      </c>
      <c r="AD298" s="102">
        <v>68</v>
      </c>
      <c r="AQ298" s="102" t="s">
        <v>975</v>
      </c>
      <c r="AR298" s="102">
        <v>21</v>
      </c>
      <c r="BE298" s="102" t="s">
        <v>784</v>
      </c>
      <c r="BF298" s="102">
        <v>16</v>
      </c>
      <c r="BS298" s="102" t="s">
        <v>711</v>
      </c>
      <c r="BT298" s="102">
        <v>57.2</v>
      </c>
      <c r="CG298" s="102" t="s">
        <v>941</v>
      </c>
      <c r="CH298" s="102">
        <v>39</v>
      </c>
      <c r="CU298" s="102" t="s">
        <v>760</v>
      </c>
      <c r="CV298" s="102">
        <v>52</v>
      </c>
      <c r="DI298" s="102" t="s">
        <v>212</v>
      </c>
      <c r="DJ298" s="102">
        <v>18</v>
      </c>
      <c r="DW298" s="102" t="s">
        <v>762</v>
      </c>
      <c r="DX298" s="102">
        <v>68</v>
      </c>
      <c r="EK298" s="102" t="s">
        <v>662</v>
      </c>
      <c r="EL298" s="102">
        <v>80</v>
      </c>
      <c r="EY298" s="102" t="s">
        <v>940</v>
      </c>
      <c r="EZ298" s="102">
        <v>28</v>
      </c>
      <c r="FM298" s="102" t="s">
        <v>587</v>
      </c>
      <c r="FN298" s="102">
        <v>70</v>
      </c>
      <c r="GA298" s="102" t="s">
        <v>947</v>
      </c>
      <c r="GB298" s="102">
        <v>170</v>
      </c>
      <c r="GO298" s="102" t="s">
        <v>950</v>
      </c>
      <c r="GP298" s="102">
        <v>231</v>
      </c>
      <c r="HC298" s="102" t="s">
        <v>695</v>
      </c>
      <c r="HD298" s="102">
        <v>59</v>
      </c>
      <c r="HQ298" s="102" t="s">
        <v>762</v>
      </c>
      <c r="HR298" s="102">
        <v>68</v>
      </c>
      <c r="IE298" s="102" t="s">
        <v>767</v>
      </c>
      <c r="IF298" s="102">
        <v>62</v>
      </c>
      <c r="IS298" s="102" t="s">
        <v>649</v>
      </c>
      <c r="IT298" s="102">
        <v>0</v>
      </c>
    </row>
    <row r="299" spans="1:254" ht="15" x14ac:dyDescent="0.25">
      <c r="A299" s="102" t="s">
        <v>760</v>
      </c>
      <c r="B299" s="45">
        <v>59</v>
      </c>
      <c r="O299" s="102" t="s">
        <v>628</v>
      </c>
      <c r="P299" s="102">
        <v>88</v>
      </c>
      <c r="AC299" s="102" t="s">
        <v>956</v>
      </c>
      <c r="AD299" s="102">
        <v>67</v>
      </c>
      <c r="AQ299" s="102" t="s">
        <v>762</v>
      </c>
      <c r="AR299" s="102">
        <v>21</v>
      </c>
      <c r="BE299" s="102" t="s">
        <v>892</v>
      </c>
      <c r="BF299" s="102">
        <v>16</v>
      </c>
      <c r="BS299" s="102" t="s">
        <v>965</v>
      </c>
      <c r="BT299" s="102">
        <v>57</v>
      </c>
      <c r="CG299" s="102" t="s">
        <v>804</v>
      </c>
      <c r="CH299" s="102">
        <v>39</v>
      </c>
      <c r="CU299" s="102" t="s">
        <v>953</v>
      </c>
      <c r="CV299" s="102">
        <v>51</v>
      </c>
      <c r="DI299" s="102" t="s">
        <v>144</v>
      </c>
      <c r="DJ299" s="102">
        <v>17</v>
      </c>
      <c r="DW299" s="102" t="s">
        <v>785</v>
      </c>
      <c r="DX299" s="102">
        <v>67</v>
      </c>
      <c r="EK299" s="102" t="s">
        <v>681</v>
      </c>
      <c r="EL299" s="102">
        <v>79</v>
      </c>
      <c r="EY299" s="102" t="s">
        <v>893</v>
      </c>
      <c r="EZ299" s="102">
        <v>28</v>
      </c>
      <c r="FM299" s="102" t="s">
        <v>660</v>
      </c>
      <c r="FN299" s="102">
        <v>70</v>
      </c>
      <c r="GA299" s="102" t="s">
        <v>978</v>
      </c>
      <c r="GB299" s="102">
        <v>170</v>
      </c>
      <c r="GO299" s="102" t="s">
        <v>895</v>
      </c>
      <c r="GP299" s="102">
        <v>226</v>
      </c>
      <c r="HC299" s="102" t="s">
        <v>767</v>
      </c>
      <c r="HD299" s="102">
        <v>58</v>
      </c>
      <c r="HQ299" s="102" t="s">
        <v>735</v>
      </c>
      <c r="HR299" s="102">
        <v>67.099999999999994</v>
      </c>
      <c r="IE299" s="102" t="s">
        <v>975</v>
      </c>
      <c r="IF299" s="102">
        <v>61</v>
      </c>
      <c r="IS299" s="102" t="s">
        <v>644</v>
      </c>
      <c r="IT299" s="102">
        <v>0</v>
      </c>
    </row>
    <row r="300" spans="1:254" ht="15" x14ac:dyDescent="0.25">
      <c r="A300" s="102" t="s">
        <v>845</v>
      </c>
      <c r="B300" s="45">
        <v>59</v>
      </c>
      <c r="O300" s="102" t="s">
        <v>789</v>
      </c>
      <c r="P300" s="102">
        <v>87</v>
      </c>
      <c r="AC300" s="102" t="s">
        <v>973</v>
      </c>
      <c r="AD300" s="102">
        <v>65</v>
      </c>
      <c r="AQ300" s="102" t="s">
        <v>926</v>
      </c>
      <c r="AR300" s="102">
        <v>21</v>
      </c>
      <c r="BE300" s="102" t="s">
        <v>935</v>
      </c>
      <c r="BF300" s="102">
        <v>16</v>
      </c>
      <c r="BS300" s="102" t="s">
        <v>662</v>
      </c>
      <c r="BT300" s="102">
        <v>57</v>
      </c>
      <c r="CG300" s="102" t="s">
        <v>796</v>
      </c>
      <c r="CH300" s="102">
        <v>38</v>
      </c>
      <c r="CU300" s="102" t="s">
        <v>791</v>
      </c>
      <c r="CV300" s="102">
        <v>51</v>
      </c>
      <c r="DI300" s="102" t="s">
        <v>663</v>
      </c>
      <c r="DJ300" s="102">
        <v>17</v>
      </c>
      <c r="DW300" s="102" t="s">
        <v>673</v>
      </c>
      <c r="DX300" s="102">
        <v>65</v>
      </c>
      <c r="EK300" s="102" t="s">
        <v>941</v>
      </c>
      <c r="EL300" s="102">
        <v>78</v>
      </c>
      <c r="EY300" s="102" t="s">
        <v>797</v>
      </c>
      <c r="EZ300" s="102">
        <v>27</v>
      </c>
      <c r="FM300" s="102" t="s">
        <v>935</v>
      </c>
      <c r="FN300" s="102">
        <v>69</v>
      </c>
      <c r="GA300" s="102" t="s">
        <v>594</v>
      </c>
      <c r="GB300" s="102">
        <v>169</v>
      </c>
      <c r="GO300" s="102" t="s">
        <v>976</v>
      </c>
      <c r="GP300" s="102">
        <v>224</v>
      </c>
      <c r="HC300" s="102" t="s">
        <v>786</v>
      </c>
      <c r="HD300" s="102">
        <v>57</v>
      </c>
      <c r="HQ300" s="102" t="s">
        <v>805</v>
      </c>
      <c r="HR300" s="102">
        <v>67</v>
      </c>
      <c r="IE300" s="102" t="s">
        <v>917</v>
      </c>
      <c r="IF300" s="102">
        <v>59</v>
      </c>
      <c r="IS300" s="102" t="s">
        <v>915</v>
      </c>
      <c r="IT300" s="102">
        <v>0</v>
      </c>
    </row>
    <row r="301" spans="1:254" ht="15" x14ac:dyDescent="0.25">
      <c r="A301" s="102" t="s">
        <v>680</v>
      </c>
      <c r="B301" s="45">
        <v>57</v>
      </c>
      <c r="O301" s="102" t="s">
        <v>973</v>
      </c>
      <c r="P301" s="102">
        <v>87</v>
      </c>
      <c r="AC301" s="102" t="s">
        <v>592</v>
      </c>
      <c r="AD301" s="102">
        <v>65</v>
      </c>
      <c r="AQ301" s="102" t="s">
        <v>676</v>
      </c>
      <c r="AR301" s="102">
        <v>21</v>
      </c>
      <c r="BE301" s="102" t="s">
        <v>854</v>
      </c>
      <c r="BF301" s="102">
        <v>16</v>
      </c>
      <c r="BS301" s="102" t="s">
        <v>946</v>
      </c>
      <c r="BT301" s="102">
        <v>56</v>
      </c>
      <c r="CG301" s="102" t="s">
        <v>799</v>
      </c>
      <c r="CH301" s="102">
        <v>38</v>
      </c>
      <c r="CU301" s="102" t="s">
        <v>718</v>
      </c>
      <c r="CV301" s="102">
        <v>50</v>
      </c>
      <c r="DI301" s="102" t="s">
        <v>762</v>
      </c>
      <c r="DJ301" s="102">
        <v>17</v>
      </c>
      <c r="DW301" s="102" t="s">
        <v>973</v>
      </c>
      <c r="DX301" s="102">
        <v>65</v>
      </c>
      <c r="EK301" s="102" t="s">
        <v>940</v>
      </c>
      <c r="EL301" s="102">
        <v>74</v>
      </c>
      <c r="EY301" s="102" t="s">
        <v>854</v>
      </c>
      <c r="EZ301" s="102">
        <v>27</v>
      </c>
      <c r="FM301" s="102" t="s">
        <v>794</v>
      </c>
      <c r="FN301" s="102">
        <v>68</v>
      </c>
      <c r="GA301" s="102" t="s">
        <v>780</v>
      </c>
      <c r="GB301" s="102">
        <v>167</v>
      </c>
      <c r="GO301" s="102" t="s">
        <v>760</v>
      </c>
      <c r="GP301" s="102">
        <v>220</v>
      </c>
      <c r="HC301" s="102" t="s">
        <v>785</v>
      </c>
      <c r="HD301" s="102">
        <v>56</v>
      </c>
      <c r="HQ301" s="102" t="s">
        <v>947</v>
      </c>
      <c r="HR301" s="102">
        <v>67</v>
      </c>
      <c r="IE301" s="102" t="s">
        <v>593</v>
      </c>
      <c r="IF301" s="102">
        <v>59</v>
      </c>
      <c r="IS301" s="102" t="s">
        <v>849</v>
      </c>
      <c r="IT301" s="102">
        <v>0</v>
      </c>
    </row>
    <row r="302" spans="1:254" ht="15" x14ac:dyDescent="0.25">
      <c r="A302" s="102" t="s">
        <v>953</v>
      </c>
      <c r="B302" s="45">
        <v>57</v>
      </c>
      <c r="O302" s="102" t="s">
        <v>855</v>
      </c>
      <c r="P302" s="102">
        <v>87</v>
      </c>
      <c r="AC302" s="102" t="s">
        <v>977</v>
      </c>
      <c r="AD302" s="102">
        <v>63</v>
      </c>
      <c r="AQ302" s="102" t="s">
        <v>935</v>
      </c>
      <c r="AR302" s="102">
        <v>20</v>
      </c>
      <c r="BE302" s="102" t="s">
        <v>797</v>
      </c>
      <c r="BF302" s="102">
        <v>16</v>
      </c>
      <c r="BS302" s="102" t="s">
        <v>977</v>
      </c>
      <c r="BT302" s="102">
        <v>56</v>
      </c>
      <c r="CG302" s="102" t="s">
        <v>795</v>
      </c>
      <c r="CH302" s="102">
        <v>38</v>
      </c>
      <c r="CU302" s="102" t="s">
        <v>714</v>
      </c>
      <c r="CV302" s="102">
        <v>50</v>
      </c>
      <c r="DI302" s="102" t="s">
        <v>978</v>
      </c>
      <c r="DJ302" s="102">
        <v>17</v>
      </c>
      <c r="DW302" s="102" t="s">
        <v>677</v>
      </c>
      <c r="DX302" s="102">
        <v>63</v>
      </c>
      <c r="EK302" s="102" t="s">
        <v>950</v>
      </c>
      <c r="EL302" s="102">
        <v>74</v>
      </c>
      <c r="EY302" s="102" t="s">
        <v>627</v>
      </c>
      <c r="EZ302" s="102">
        <v>27</v>
      </c>
      <c r="FM302" s="102" t="s">
        <v>978</v>
      </c>
      <c r="FN302" s="102">
        <v>67</v>
      </c>
      <c r="GA302" s="102" t="s">
        <v>787</v>
      </c>
      <c r="GB302" s="102">
        <v>166</v>
      </c>
      <c r="GO302" s="102" t="s">
        <v>965</v>
      </c>
      <c r="GP302" s="102">
        <v>218</v>
      </c>
      <c r="HC302" s="102" t="s">
        <v>918</v>
      </c>
      <c r="HD302" s="102">
        <v>56</v>
      </c>
      <c r="HQ302" s="102" t="s">
        <v>880</v>
      </c>
      <c r="HR302" s="102">
        <v>66</v>
      </c>
      <c r="IE302" s="102" t="s">
        <v>941</v>
      </c>
      <c r="IF302" s="102">
        <v>58</v>
      </c>
      <c r="IS302" s="102" t="s">
        <v>817</v>
      </c>
      <c r="IT302" s="102">
        <v>0</v>
      </c>
    </row>
    <row r="303" spans="1:254" ht="15" x14ac:dyDescent="0.25">
      <c r="A303" s="102" t="s">
        <v>588</v>
      </c>
      <c r="B303" s="45">
        <v>56</v>
      </c>
      <c r="O303" s="102" t="s">
        <v>845</v>
      </c>
      <c r="P303" s="102">
        <v>85</v>
      </c>
      <c r="AC303" s="102" t="s">
        <v>677</v>
      </c>
      <c r="AD303" s="102">
        <v>63</v>
      </c>
      <c r="AQ303" s="102" t="s">
        <v>946</v>
      </c>
      <c r="AR303" s="102">
        <v>20</v>
      </c>
      <c r="BE303" s="102" t="s">
        <v>675</v>
      </c>
      <c r="BF303" s="102">
        <v>15</v>
      </c>
      <c r="BS303" s="102" t="s">
        <v>940</v>
      </c>
      <c r="BT303" s="102">
        <v>55</v>
      </c>
      <c r="CG303" s="102" t="s">
        <v>805</v>
      </c>
      <c r="CH303" s="102">
        <v>38</v>
      </c>
      <c r="CU303" s="102" t="s">
        <v>716</v>
      </c>
      <c r="CV303" s="102">
        <v>50</v>
      </c>
      <c r="DI303" s="102" t="s">
        <v>927</v>
      </c>
      <c r="DJ303" s="102">
        <v>17</v>
      </c>
      <c r="DW303" s="102" t="s">
        <v>977</v>
      </c>
      <c r="DX303" s="102">
        <v>63</v>
      </c>
      <c r="EK303" s="102" t="s">
        <v>978</v>
      </c>
      <c r="EL303" s="102">
        <v>74</v>
      </c>
      <c r="EY303" s="102" t="s">
        <v>628</v>
      </c>
      <c r="EZ303" s="102">
        <v>27</v>
      </c>
      <c r="FM303" s="102" t="s">
        <v>718</v>
      </c>
      <c r="FN303" s="102">
        <v>66</v>
      </c>
      <c r="GA303" s="102" t="s">
        <v>595</v>
      </c>
      <c r="GB303" s="102">
        <v>166</v>
      </c>
      <c r="GO303" s="102" t="s">
        <v>732</v>
      </c>
      <c r="GP303" s="102">
        <v>217.4</v>
      </c>
      <c r="HC303" s="102" t="s">
        <v>922</v>
      </c>
      <c r="HD303" s="102">
        <v>56</v>
      </c>
      <c r="HQ303" s="102" t="s">
        <v>684</v>
      </c>
      <c r="HR303" s="102">
        <v>66</v>
      </c>
      <c r="IE303" s="102" t="s">
        <v>711</v>
      </c>
      <c r="IF303" s="102">
        <v>57.2</v>
      </c>
      <c r="IS303" s="102" t="s">
        <v>904</v>
      </c>
      <c r="IT303" s="102">
        <v>0</v>
      </c>
    </row>
    <row r="304" spans="1:254" ht="15" x14ac:dyDescent="0.25">
      <c r="A304" s="102" t="s">
        <v>588</v>
      </c>
      <c r="B304" s="45">
        <v>56</v>
      </c>
      <c r="O304" s="102" t="s">
        <v>212</v>
      </c>
      <c r="P304" s="102">
        <v>84</v>
      </c>
      <c r="AC304" s="102" t="s">
        <v>854</v>
      </c>
      <c r="AD304" s="102">
        <v>63</v>
      </c>
      <c r="AQ304" s="102" t="s">
        <v>667</v>
      </c>
      <c r="AR304" s="102">
        <v>20</v>
      </c>
      <c r="BE304" s="102" t="s">
        <v>760</v>
      </c>
      <c r="BF304" s="102">
        <v>15</v>
      </c>
      <c r="BS304" s="102" t="s">
        <v>677</v>
      </c>
      <c r="BT304" s="102">
        <v>53</v>
      </c>
      <c r="CG304" s="102" t="s">
        <v>947</v>
      </c>
      <c r="CH304" s="102">
        <v>38</v>
      </c>
      <c r="CU304" s="102" t="s">
        <v>973</v>
      </c>
      <c r="CV304" s="102">
        <v>49</v>
      </c>
      <c r="DI304" s="102" t="s">
        <v>805</v>
      </c>
      <c r="DJ304" s="102">
        <v>16</v>
      </c>
      <c r="DW304" s="102" t="s">
        <v>627</v>
      </c>
      <c r="DX304" s="102">
        <v>62</v>
      </c>
      <c r="EK304" s="102" t="s">
        <v>748</v>
      </c>
      <c r="EL304" s="102">
        <v>73</v>
      </c>
      <c r="EY304" s="102" t="s">
        <v>711</v>
      </c>
      <c r="EZ304" s="102">
        <v>26.7</v>
      </c>
      <c r="FM304" s="102" t="s">
        <v>747</v>
      </c>
      <c r="FN304" s="102">
        <v>66</v>
      </c>
      <c r="GA304" s="102" t="s">
        <v>748</v>
      </c>
      <c r="GB304" s="102">
        <v>163</v>
      </c>
      <c r="GO304" s="102" t="s">
        <v>788</v>
      </c>
      <c r="GP304" s="102">
        <v>216</v>
      </c>
      <c r="HC304" s="102" t="s">
        <v>160</v>
      </c>
      <c r="HD304" s="102">
        <v>54</v>
      </c>
      <c r="HQ304" s="102" t="s">
        <v>977</v>
      </c>
      <c r="HR304" s="102">
        <v>65</v>
      </c>
      <c r="IE304" s="102" t="s">
        <v>789</v>
      </c>
      <c r="IF304" s="102">
        <v>57</v>
      </c>
      <c r="IS304" s="102" t="s">
        <v>720</v>
      </c>
      <c r="IT304" s="102">
        <v>0</v>
      </c>
    </row>
    <row r="305" spans="1:254" ht="15" x14ac:dyDescent="0.25">
      <c r="A305" s="102" t="s">
        <v>659</v>
      </c>
      <c r="B305" s="45">
        <v>56</v>
      </c>
      <c r="O305" s="102" t="s">
        <v>952</v>
      </c>
      <c r="P305" s="102">
        <v>83</v>
      </c>
      <c r="AC305" s="102" t="s">
        <v>797</v>
      </c>
      <c r="AD305" s="102">
        <v>63</v>
      </c>
      <c r="AQ305" s="102" t="s">
        <v>894</v>
      </c>
      <c r="AR305" s="102">
        <v>20</v>
      </c>
      <c r="BE305" s="102" t="s">
        <v>709</v>
      </c>
      <c r="BF305" s="102">
        <v>14</v>
      </c>
      <c r="BS305" s="102" t="s">
        <v>588</v>
      </c>
      <c r="BT305" s="102">
        <v>52</v>
      </c>
      <c r="CG305" s="102" t="s">
        <v>940</v>
      </c>
      <c r="CH305" s="102">
        <v>37</v>
      </c>
      <c r="CU305" s="102" t="s">
        <v>892</v>
      </c>
      <c r="CV305" s="102">
        <v>49</v>
      </c>
      <c r="DI305" s="102" t="s">
        <v>947</v>
      </c>
      <c r="DJ305" s="102">
        <v>16</v>
      </c>
      <c r="DW305" s="102" t="s">
        <v>628</v>
      </c>
      <c r="DX305" s="102">
        <v>62</v>
      </c>
      <c r="EK305" s="102" t="s">
        <v>894</v>
      </c>
      <c r="EL305" s="102">
        <v>72</v>
      </c>
      <c r="EY305" s="102" t="s">
        <v>735</v>
      </c>
      <c r="EZ305" s="102">
        <v>26.3</v>
      </c>
      <c r="FM305" s="102" t="s">
        <v>714</v>
      </c>
      <c r="FN305" s="102">
        <v>65</v>
      </c>
      <c r="GA305" s="102" t="s">
        <v>735</v>
      </c>
      <c r="GB305" s="102">
        <v>162</v>
      </c>
      <c r="GO305" s="102" t="s">
        <v>975</v>
      </c>
      <c r="GP305" s="102">
        <v>214</v>
      </c>
      <c r="HC305" s="102" t="s">
        <v>941</v>
      </c>
      <c r="HD305" s="102">
        <v>54</v>
      </c>
      <c r="HQ305" s="102" t="s">
        <v>935</v>
      </c>
      <c r="HR305" s="102">
        <v>63</v>
      </c>
      <c r="IE305" s="102" t="s">
        <v>681</v>
      </c>
      <c r="IF305" s="102">
        <v>55</v>
      </c>
      <c r="IS305" s="102" t="s">
        <v>653</v>
      </c>
      <c r="IT305" s="102">
        <v>0</v>
      </c>
    </row>
    <row r="306" spans="1:254" ht="15" x14ac:dyDescent="0.25">
      <c r="A306" s="102" t="s">
        <v>785</v>
      </c>
      <c r="B306" s="45">
        <v>55</v>
      </c>
      <c r="O306" s="102" t="s">
        <v>977</v>
      </c>
      <c r="P306" s="102">
        <v>82</v>
      </c>
      <c r="AC306" s="102" t="s">
        <v>794</v>
      </c>
      <c r="AD306" s="102">
        <v>62</v>
      </c>
      <c r="AQ306" s="102" t="s">
        <v>627</v>
      </c>
      <c r="AR306" s="102">
        <v>19</v>
      </c>
      <c r="BE306" s="102" t="s">
        <v>601</v>
      </c>
      <c r="BF306" s="102">
        <v>14</v>
      </c>
      <c r="BS306" s="102" t="s">
        <v>588</v>
      </c>
      <c r="BT306" s="102">
        <v>52</v>
      </c>
      <c r="CG306" s="102" t="s">
        <v>710</v>
      </c>
      <c r="CH306" s="102">
        <v>36.799999999999997</v>
      </c>
      <c r="CU306" s="102" t="s">
        <v>735</v>
      </c>
      <c r="CV306" s="102">
        <v>48.1</v>
      </c>
      <c r="DI306" s="102" t="s">
        <v>892</v>
      </c>
      <c r="DJ306" s="102">
        <v>16</v>
      </c>
      <c r="DW306" s="102" t="s">
        <v>788</v>
      </c>
      <c r="DX306" s="102">
        <v>60</v>
      </c>
      <c r="EK306" s="102" t="s">
        <v>788</v>
      </c>
      <c r="EL306" s="102">
        <v>72</v>
      </c>
      <c r="EY306" s="102" t="s">
        <v>695</v>
      </c>
      <c r="EZ306" s="102">
        <v>26</v>
      </c>
      <c r="FM306" s="102" t="s">
        <v>716</v>
      </c>
      <c r="FN306" s="102">
        <v>65</v>
      </c>
      <c r="GA306" s="102" t="s">
        <v>893</v>
      </c>
      <c r="GB306" s="102">
        <v>160</v>
      </c>
      <c r="GO306" s="102" t="s">
        <v>808</v>
      </c>
      <c r="GP306" s="102">
        <v>213</v>
      </c>
      <c r="HC306" s="102" t="s">
        <v>665</v>
      </c>
      <c r="HD306" s="102">
        <v>54</v>
      </c>
      <c r="HQ306" s="102" t="s">
        <v>845</v>
      </c>
      <c r="HR306" s="102">
        <v>62</v>
      </c>
      <c r="IE306" s="102" t="s">
        <v>978</v>
      </c>
      <c r="IF306" s="102">
        <v>55</v>
      </c>
      <c r="IS306" s="102" t="s">
        <v>603</v>
      </c>
      <c r="IT306" s="102">
        <v>0</v>
      </c>
    </row>
    <row r="307" spans="1:254" ht="15" x14ac:dyDescent="0.25">
      <c r="A307" s="102" t="s">
        <v>673</v>
      </c>
      <c r="B307" s="45">
        <v>53</v>
      </c>
      <c r="O307" s="102" t="s">
        <v>953</v>
      </c>
      <c r="P307" s="102">
        <v>82</v>
      </c>
      <c r="AC307" s="102" t="s">
        <v>965</v>
      </c>
      <c r="AD307" s="102">
        <v>61</v>
      </c>
      <c r="AQ307" s="102" t="s">
        <v>628</v>
      </c>
      <c r="AR307" s="102">
        <v>19</v>
      </c>
      <c r="BE307" s="102" t="s">
        <v>921</v>
      </c>
      <c r="BF307" s="102">
        <v>14</v>
      </c>
      <c r="BS307" s="102" t="s">
        <v>659</v>
      </c>
      <c r="BT307" s="102">
        <v>52</v>
      </c>
      <c r="CG307" s="102" t="s">
        <v>973</v>
      </c>
      <c r="CH307" s="102">
        <v>36</v>
      </c>
      <c r="CU307" s="102" t="s">
        <v>977</v>
      </c>
      <c r="CV307" s="102">
        <v>48</v>
      </c>
      <c r="DI307" s="102" t="s">
        <v>677</v>
      </c>
      <c r="DJ307" s="102">
        <v>16</v>
      </c>
      <c r="DW307" s="102" t="s">
        <v>791</v>
      </c>
      <c r="DX307" s="102">
        <v>60</v>
      </c>
      <c r="EK307" s="102" t="s">
        <v>794</v>
      </c>
      <c r="EL307" s="102">
        <v>71</v>
      </c>
      <c r="EY307" s="102" t="s">
        <v>762</v>
      </c>
      <c r="EZ307" s="102">
        <v>26</v>
      </c>
      <c r="FM307" s="102" t="s">
        <v>695</v>
      </c>
      <c r="FN307" s="102">
        <v>65</v>
      </c>
      <c r="GA307" s="102" t="s">
        <v>753</v>
      </c>
      <c r="GB307" s="102">
        <v>157</v>
      </c>
      <c r="GO307" s="102" t="s">
        <v>806</v>
      </c>
      <c r="GP307" s="102">
        <v>212</v>
      </c>
      <c r="HC307" s="102" t="s">
        <v>732</v>
      </c>
      <c r="HD307" s="102">
        <v>53.2</v>
      </c>
      <c r="HQ307" s="102" t="s">
        <v>695</v>
      </c>
      <c r="HR307" s="102">
        <v>62</v>
      </c>
      <c r="IE307" s="102" t="s">
        <v>940</v>
      </c>
      <c r="IF307" s="102">
        <v>55</v>
      </c>
      <c r="IS307" s="102" t="s">
        <v>640</v>
      </c>
      <c r="IT307" s="102">
        <v>0</v>
      </c>
    </row>
    <row r="308" spans="1:254" ht="15" x14ac:dyDescent="0.25">
      <c r="A308" s="102" t="s">
        <v>587</v>
      </c>
      <c r="B308" s="45">
        <v>50</v>
      </c>
      <c r="O308" s="102" t="s">
        <v>732</v>
      </c>
      <c r="P308" s="102">
        <v>77.2</v>
      </c>
      <c r="AC308" s="102" t="s">
        <v>769</v>
      </c>
      <c r="AD308" s="102">
        <v>60</v>
      </c>
      <c r="AQ308" s="102" t="s">
        <v>953</v>
      </c>
      <c r="AR308" s="102">
        <v>19</v>
      </c>
      <c r="BE308" s="102" t="s">
        <v>1031</v>
      </c>
      <c r="BF308" s="102">
        <v>14</v>
      </c>
      <c r="BS308" s="102" t="s">
        <v>732</v>
      </c>
      <c r="BT308" s="102">
        <v>51.8</v>
      </c>
      <c r="CG308" s="102" t="s">
        <v>934</v>
      </c>
      <c r="CH308" s="102">
        <v>35</v>
      </c>
      <c r="CU308" s="102" t="s">
        <v>677</v>
      </c>
      <c r="CV308" s="102">
        <v>47</v>
      </c>
      <c r="DI308" s="102" t="s">
        <v>732</v>
      </c>
      <c r="DJ308" s="102">
        <v>15.4</v>
      </c>
      <c r="DW308" s="102" t="s">
        <v>711</v>
      </c>
      <c r="DX308" s="102">
        <v>59.3</v>
      </c>
      <c r="EK308" s="102" t="s">
        <v>965</v>
      </c>
      <c r="EL308" s="102">
        <v>69</v>
      </c>
      <c r="EY308" s="102" t="s">
        <v>950</v>
      </c>
      <c r="EZ308" s="102">
        <v>25</v>
      </c>
      <c r="FM308" s="102" t="s">
        <v>803</v>
      </c>
      <c r="FN308" s="102">
        <v>65</v>
      </c>
      <c r="GA308" s="102" t="s">
        <v>760</v>
      </c>
      <c r="GB308" s="102">
        <v>148</v>
      </c>
      <c r="GO308" s="102" t="s">
        <v>659</v>
      </c>
      <c r="GP308" s="102">
        <v>210</v>
      </c>
      <c r="HC308" s="102" t="s">
        <v>795</v>
      </c>
      <c r="HD308" s="102">
        <v>53</v>
      </c>
      <c r="HQ308" s="102" t="s">
        <v>587</v>
      </c>
      <c r="HR308" s="102">
        <v>60</v>
      </c>
      <c r="IE308" s="102" t="s">
        <v>732</v>
      </c>
      <c r="IF308" s="102">
        <v>54.3</v>
      </c>
      <c r="IS308" s="102" t="s">
        <v>914</v>
      </c>
      <c r="IT308" s="102">
        <v>0</v>
      </c>
    </row>
    <row r="309" spans="1:254" ht="15" x14ac:dyDescent="0.25">
      <c r="A309" s="102" t="s">
        <v>660</v>
      </c>
      <c r="B309" s="45">
        <v>50</v>
      </c>
      <c r="O309" s="102" t="s">
        <v>588</v>
      </c>
      <c r="P309" s="102">
        <v>77</v>
      </c>
      <c r="AC309" s="102" t="s">
        <v>845</v>
      </c>
      <c r="AD309" s="102">
        <v>59</v>
      </c>
      <c r="AQ309" s="102" t="s">
        <v>978</v>
      </c>
      <c r="AR309" s="102">
        <v>19</v>
      </c>
      <c r="BE309" s="102" t="s">
        <v>805</v>
      </c>
      <c r="BF309" s="102">
        <v>13</v>
      </c>
      <c r="BS309" s="102" t="s">
        <v>762</v>
      </c>
      <c r="BT309" s="102">
        <v>51</v>
      </c>
      <c r="CG309" s="102" t="s">
        <v>977</v>
      </c>
      <c r="CH309" s="102">
        <v>35</v>
      </c>
      <c r="CU309" s="102" t="s">
        <v>854</v>
      </c>
      <c r="CV309" s="102">
        <v>47</v>
      </c>
      <c r="DI309" s="102" t="s">
        <v>760</v>
      </c>
      <c r="DJ309" s="102">
        <v>15</v>
      </c>
      <c r="DW309" s="102" t="s">
        <v>760</v>
      </c>
      <c r="DX309" s="102">
        <v>59</v>
      </c>
      <c r="EK309" s="102" t="s">
        <v>926</v>
      </c>
      <c r="EL309" s="102">
        <v>69</v>
      </c>
      <c r="EY309" s="102" t="s">
        <v>978</v>
      </c>
      <c r="EZ309" s="102">
        <v>25</v>
      </c>
      <c r="FM309" s="102" t="s">
        <v>680</v>
      </c>
      <c r="FN309" s="102">
        <v>63</v>
      </c>
      <c r="GA309" s="102" t="s">
        <v>747</v>
      </c>
      <c r="GB309" s="102">
        <v>148</v>
      </c>
      <c r="GO309" s="102" t="s">
        <v>949</v>
      </c>
      <c r="GP309" s="102">
        <v>210</v>
      </c>
      <c r="HC309" s="102" t="s">
        <v>804</v>
      </c>
      <c r="HD309" s="102">
        <v>53</v>
      </c>
      <c r="HQ309" s="102" t="s">
        <v>660</v>
      </c>
      <c r="HR309" s="102">
        <v>60</v>
      </c>
      <c r="IE309" s="102" t="s">
        <v>780</v>
      </c>
      <c r="IF309" s="102">
        <v>54</v>
      </c>
      <c r="IS309" s="102" t="s">
        <v>642</v>
      </c>
      <c r="IT309" s="102">
        <v>0</v>
      </c>
    </row>
    <row r="310" spans="1:254" ht="15" x14ac:dyDescent="0.25">
      <c r="A310" s="102" t="s">
        <v>950</v>
      </c>
      <c r="B310" s="45">
        <v>50</v>
      </c>
      <c r="O310" s="102" t="s">
        <v>588</v>
      </c>
      <c r="P310" s="102">
        <v>77</v>
      </c>
      <c r="AC310" s="102" t="s">
        <v>803</v>
      </c>
      <c r="AD310" s="102">
        <v>59</v>
      </c>
      <c r="AQ310" s="102" t="s">
        <v>760</v>
      </c>
      <c r="AR310" s="102">
        <v>18</v>
      </c>
      <c r="BE310" s="102" t="s">
        <v>947</v>
      </c>
      <c r="BF310" s="102">
        <v>13</v>
      </c>
      <c r="BS310" s="102" t="s">
        <v>627</v>
      </c>
      <c r="BT310" s="102">
        <v>51</v>
      </c>
      <c r="CG310" s="102" t="s">
        <v>780</v>
      </c>
      <c r="CH310" s="102">
        <v>34</v>
      </c>
      <c r="CU310" s="102" t="s">
        <v>797</v>
      </c>
      <c r="CV310" s="102">
        <v>47</v>
      </c>
      <c r="DI310" s="102" t="s">
        <v>791</v>
      </c>
      <c r="DJ310" s="102">
        <v>15</v>
      </c>
      <c r="DW310" s="102" t="s">
        <v>212</v>
      </c>
      <c r="DX310" s="102">
        <v>58</v>
      </c>
      <c r="EK310" s="102" t="s">
        <v>803</v>
      </c>
      <c r="EL310" s="102">
        <v>68</v>
      </c>
      <c r="EY310" s="102" t="s">
        <v>659</v>
      </c>
      <c r="EZ310" s="102">
        <v>25</v>
      </c>
      <c r="FM310" s="102" t="s">
        <v>659</v>
      </c>
      <c r="FN310" s="102">
        <v>61</v>
      </c>
      <c r="GA310" s="102" t="s">
        <v>710</v>
      </c>
      <c r="GB310" s="102">
        <v>147.4</v>
      </c>
      <c r="GO310" s="102" t="s">
        <v>588</v>
      </c>
      <c r="GP310" s="102">
        <v>209</v>
      </c>
      <c r="HC310" s="102" t="s">
        <v>933</v>
      </c>
      <c r="HD310" s="102">
        <v>53</v>
      </c>
      <c r="HQ310" s="102" t="s">
        <v>718</v>
      </c>
      <c r="HR310" s="102">
        <v>59</v>
      </c>
      <c r="IE310" s="102" t="s">
        <v>592</v>
      </c>
      <c r="IF310" s="102">
        <v>54</v>
      </c>
      <c r="IS310" s="102" t="s">
        <v>725</v>
      </c>
      <c r="IT310" s="102">
        <v>0</v>
      </c>
    </row>
    <row r="311" spans="1:254" ht="15" x14ac:dyDescent="0.25">
      <c r="A311" s="102" t="s">
        <v>711</v>
      </c>
      <c r="B311" s="45">
        <v>49.2</v>
      </c>
      <c r="O311" s="102" t="s">
        <v>659</v>
      </c>
      <c r="P311" s="102">
        <v>77</v>
      </c>
      <c r="AC311" s="102" t="s">
        <v>212</v>
      </c>
      <c r="AD311" s="102">
        <v>58</v>
      </c>
      <c r="AQ311" s="102" t="s">
        <v>889</v>
      </c>
      <c r="AR311" s="102">
        <v>18</v>
      </c>
      <c r="BE311" s="102" t="s">
        <v>976</v>
      </c>
      <c r="BF311" s="102">
        <v>13</v>
      </c>
      <c r="BS311" s="102" t="s">
        <v>628</v>
      </c>
      <c r="BT311" s="102">
        <v>51</v>
      </c>
      <c r="CG311" s="102" t="s">
        <v>762</v>
      </c>
      <c r="CH311" s="102">
        <v>34</v>
      </c>
      <c r="CU311" s="102" t="s">
        <v>949</v>
      </c>
      <c r="CV311" s="102">
        <v>47</v>
      </c>
      <c r="DI311" s="102" t="s">
        <v>735</v>
      </c>
      <c r="DJ311" s="102">
        <v>14.5</v>
      </c>
      <c r="DW311" s="102" t="s">
        <v>892</v>
      </c>
      <c r="DX311" s="102">
        <v>58</v>
      </c>
      <c r="EK311" s="102" t="s">
        <v>762</v>
      </c>
      <c r="EL311" s="102">
        <v>68</v>
      </c>
      <c r="EY311" s="102" t="s">
        <v>588</v>
      </c>
      <c r="EZ311" s="102">
        <v>25</v>
      </c>
      <c r="FM311" s="102" t="s">
        <v>588</v>
      </c>
      <c r="FN311" s="102">
        <v>61</v>
      </c>
      <c r="GA311" s="102" t="s">
        <v>788</v>
      </c>
      <c r="GB311" s="102">
        <v>144</v>
      </c>
      <c r="GO311" s="102" t="s">
        <v>588</v>
      </c>
      <c r="GP311" s="102">
        <v>209</v>
      </c>
      <c r="HC311" s="102" t="s">
        <v>677</v>
      </c>
      <c r="HD311" s="102">
        <v>53</v>
      </c>
      <c r="HQ311" s="102" t="s">
        <v>760</v>
      </c>
      <c r="HR311" s="102">
        <v>59</v>
      </c>
      <c r="IE311" s="102" t="s">
        <v>594</v>
      </c>
      <c r="IF311" s="102">
        <v>54</v>
      </c>
      <c r="IS311" s="102" t="s">
        <v>650</v>
      </c>
      <c r="IT311" s="102">
        <v>0</v>
      </c>
    </row>
    <row r="312" spans="1:254" ht="15" x14ac:dyDescent="0.25">
      <c r="A312" s="102" t="s">
        <v>965</v>
      </c>
      <c r="B312" s="45">
        <v>49</v>
      </c>
      <c r="O312" s="102" t="s">
        <v>791</v>
      </c>
      <c r="P312" s="102">
        <v>77</v>
      </c>
      <c r="AC312" s="102" t="s">
        <v>949</v>
      </c>
      <c r="AD312" s="102">
        <v>58</v>
      </c>
      <c r="AQ312" s="102" t="s">
        <v>732</v>
      </c>
      <c r="AR312" s="102">
        <v>17.899999999999999</v>
      </c>
      <c r="BE312" s="102" t="s">
        <v>894</v>
      </c>
      <c r="BF312" s="102">
        <v>13</v>
      </c>
      <c r="BS312" s="102" t="s">
        <v>593</v>
      </c>
      <c r="BT312" s="102">
        <v>49</v>
      </c>
      <c r="CG312" s="102" t="s">
        <v>953</v>
      </c>
      <c r="CH312" s="102">
        <v>34</v>
      </c>
      <c r="CU312" s="102" t="s">
        <v>593</v>
      </c>
      <c r="CV312" s="102">
        <v>46</v>
      </c>
      <c r="DI312" s="102" t="s">
        <v>973</v>
      </c>
      <c r="DJ312" s="102">
        <v>14</v>
      </c>
      <c r="DW312" s="102" t="s">
        <v>950</v>
      </c>
      <c r="DX312" s="102">
        <v>58</v>
      </c>
      <c r="EK312" s="102" t="s">
        <v>855</v>
      </c>
      <c r="EL312" s="102">
        <v>68</v>
      </c>
      <c r="EY312" s="102" t="s">
        <v>588</v>
      </c>
      <c r="EZ312" s="102">
        <v>25</v>
      </c>
      <c r="FM312" s="102" t="s">
        <v>588</v>
      </c>
      <c r="FN312" s="102">
        <v>61</v>
      </c>
      <c r="GA312" s="102" t="s">
        <v>973</v>
      </c>
      <c r="GB312" s="102">
        <v>143</v>
      </c>
      <c r="GO312" s="102" t="s">
        <v>943</v>
      </c>
      <c r="GP312" s="102">
        <v>208</v>
      </c>
      <c r="HC312" s="102" t="s">
        <v>894</v>
      </c>
      <c r="HD312" s="102">
        <v>52</v>
      </c>
      <c r="HQ312" s="102" t="s">
        <v>732</v>
      </c>
      <c r="HR312" s="102">
        <v>58.6</v>
      </c>
      <c r="IE312" s="102" t="s">
        <v>956</v>
      </c>
      <c r="IF312" s="102">
        <v>53</v>
      </c>
      <c r="IS312" s="102" t="s">
        <v>961</v>
      </c>
      <c r="IT312" s="102">
        <v>0</v>
      </c>
    </row>
    <row r="313" spans="1:254" ht="15" x14ac:dyDescent="0.25">
      <c r="A313" s="102" t="s">
        <v>769</v>
      </c>
      <c r="B313" s="45">
        <v>48</v>
      </c>
      <c r="O313" s="102" t="s">
        <v>677</v>
      </c>
      <c r="P313" s="102">
        <v>75</v>
      </c>
      <c r="AC313" s="102" t="s">
        <v>789</v>
      </c>
      <c r="AD313" s="102">
        <v>57</v>
      </c>
      <c r="AQ313" s="102" t="s">
        <v>893</v>
      </c>
      <c r="AR313" s="102">
        <v>17</v>
      </c>
      <c r="BE313" s="102" t="s">
        <v>627</v>
      </c>
      <c r="BF313" s="102">
        <v>13</v>
      </c>
      <c r="BS313" s="102" t="s">
        <v>953</v>
      </c>
      <c r="BT313" s="102">
        <v>49</v>
      </c>
      <c r="CG313" s="102" t="s">
        <v>892</v>
      </c>
      <c r="CH313" s="102">
        <v>33</v>
      </c>
      <c r="CU313" s="102" t="s">
        <v>711</v>
      </c>
      <c r="CV313" s="102">
        <v>44.9</v>
      </c>
      <c r="DI313" s="102" t="s">
        <v>977</v>
      </c>
      <c r="DJ313" s="102">
        <v>14</v>
      </c>
      <c r="DW313" s="102" t="s">
        <v>794</v>
      </c>
      <c r="DX313" s="102">
        <v>57</v>
      </c>
      <c r="EK313" s="102" t="s">
        <v>627</v>
      </c>
      <c r="EL313" s="102">
        <v>67</v>
      </c>
      <c r="EY313" s="102" t="s">
        <v>886</v>
      </c>
      <c r="EZ313" s="102">
        <v>25</v>
      </c>
      <c r="FM313" s="102" t="s">
        <v>956</v>
      </c>
      <c r="FN313" s="102">
        <v>61</v>
      </c>
      <c r="GA313" s="102" t="s">
        <v>668</v>
      </c>
      <c r="GB313" s="102">
        <v>143</v>
      </c>
      <c r="GO313" s="102" t="s">
        <v>681</v>
      </c>
      <c r="GP313" s="102">
        <v>207</v>
      </c>
      <c r="HC313" s="102" t="s">
        <v>973</v>
      </c>
      <c r="HD313" s="102">
        <v>52</v>
      </c>
      <c r="HQ313" s="102" t="s">
        <v>592</v>
      </c>
      <c r="HR313" s="102">
        <v>58</v>
      </c>
      <c r="IE313" s="102" t="s">
        <v>595</v>
      </c>
      <c r="IF313" s="102">
        <v>53</v>
      </c>
      <c r="IS313" s="102" t="s">
        <v>820</v>
      </c>
      <c r="IT313" s="102">
        <v>0</v>
      </c>
    </row>
    <row r="314" spans="1:254" ht="15" x14ac:dyDescent="0.25">
      <c r="A314" s="102" t="s">
        <v>949</v>
      </c>
      <c r="B314" s="45">
        <v>47</v>
      </c>
      <c r="O314" s="102" t="s">
        <v>892</v>
      </c>
      <c r="P314" s="102">
        <v>75</v>
      </c>
      <c r="AC314" s="102" t="s">
        <v>804</v>
      </c>
      <c r="AD314" s="102">
        <v>57</v>
      </c>
      <c r="AQ314" s="102" t="s">
        <v>780</v>
      </c>
      <c r="AR314" s="102">
        <v>17</v>
      </c>
      <c r="BE314" s="102" t="s">
        <v>628</v>
      </c>
      <c r="BF314" s="102">
        <v>13</v>
      </c>
      <c r="BS314" s="102" t="s">
        <v>892</v>
      </c>
      <c r="BT314" s="102">
        <v>49</v>
      </c>
      <c r="CG314" s="102" t="s">
        <v>677</v>
      </c>
      <c r="CH314" s="102">
        <v>32</v>
      </c>
      <c r="CU314" s="102" t="s">
        <v>794</v>
      </c>
      <c r="CV314" s="102">
        <v>44</v>
      </c>
      <c r="DI314" s="102" t="s">
        <v>854</v>
      </c>
      <c r="DJ314" s="102">
        <v>14</v>
      </c>
      <c r="DW314" s="102" t="s">
        <v>854</v>
      </c>
      <c r="DX314" s="102">
        <v>55</v>
      </c>
      <c r="EK314" s="102" t="s">
        <v>628</v>
      </c>
      <c r="EL314" s="102">
        <v>67</v>
      </c>
      <c r="EY314" s="102" t="s">
        <v>931</v>
      </c>
      <c r="EZ314" s="102">
        <v>25</v>
      </c>
      <c r="FM314" s="102" t="s">
        <v>791</v>
      </c>
      <c r="FN314" s="102">
        <v>60</v>
      </c>
      <c r="GA314" s="102" t="s">
        <v>587</v>
      </c>
      <c r="GB314" s="102">
        <v>140</v>
      </c>
      <c r="GO314" s="102" t="s">
        <v>894</v>
      </c>
      <c r="GP314" s="102">
        <v>203</v>
      </c>
      <c r="HC314" s="102" t="s">
        <v>940</v>
      </c>
      <c r="HD314" s="102">
        <v>51</v>
      </c>
      <c r="HQ314" s="102" t="s">
        <v>714</v>
      </c>
      <c r="HR314" s="102">
        <v>58</v>
      </c>
      <c r="IE314" s="102" t="s">
        <v>894</v>
      </c>
      <c r="IF314" s="102">
        <v>52</v>
      </c>
      <c r="IS314" s="102" t="s">
        <v>823</v>
      </c>
      <c r="IT314" s="102">
        <v>0</v>
      </c>
    </row>
    <row r="315" spans="1:254" ht="15" x14ac:dyDescent="0.25">
      <c r="A315" s="102" t="s">
        <v>791</v>
      </c>
      <c r="B315" s="45">
        <v>45</v>
      </c>
      <c r="O315" s="102" t="s">
        <v>710</v>
      </c>
      <c r="P315" s="102">
        <v>73.7</v>
      </c>
      <c r="AC315" s="102" t="s">
        <v>214</v>
      </c>
      <c r="AD315" s="102">
        <v>57</v>
      </c>
      <c r="AQ315" s="102" t="s">
        <v>973</v>
      </c>
      <c r="AR315" s="102">
        <v>16</v>
      </c>
      <c r="BE315" s="102" t="s">
        <v>681</v>
      </c>
      <c r="BF315" s="102">
        <v>13</v>
      </c>
      <c r="BS315" s="102" t="s">
        <v>594</v>
      </c>
      <c r="BT315" s="102">
        <v>46</v>
      </c>
      <c r="CG315" s="102" t="s">
        <v>965</v>
      </c>
      <c r="CH315" s="102">
        <v>31</v>
      </c>
      <c r="CU315" s="102" t="s">
        <v>588</v>
      </c>
      <c r="CV315" s="102">
        <v>43</v>
      </c>
      <c r="DI315" s="102" t="s">
        <v>797</v>
      </c>
      <c r="DJ315" s="102">
        <v>14</v>
      </c>
      <c r="DW315" s="102" t="s">
        <v>797</v>
      </c>
      <c r="DX315" s="102">
        <v>55</v>
      </c>
      <c r="EK315" s="102" t="s">
        <v>889</v>
      </c>
      <c r="EL315" s="102">
        <v>66</v>
      </c>
      <c r="EY315" s="102" t="s">
        <v>676</v>
      </c>
      <c r="EZ315" s="102">
        <v>23</v>
      </c>
      <c r="FM315" s="102" t="s">
        <v>769</v>
      </c>
      <c r="FN315" s="102">
        <v>60</v>
      </c>
      <c r="GA315" s="102" t="s">
        <v>660</v>
      </c>
      <c r="GB315" s="102">
        <v>140</v>
      </c>
      <c r="GO315" s="102" t="s">
        <v>680</v>
      </c>
      <c r="GP315" s="102">
        <v>203</v>
      </c>
      <c r="HC315" s="102" t="s">
        <v>627</v>
      </c>
      <c r="HD315" s="102">
        <v>51</v>
      </c>
      <c r="HQ315" s="102" t="s">
        <v>716</v>
      </c>
      <c r="HR315" s="102">
        <v>58</v>
      </c>
      <c r="IE315" s="102" t="s">
        <v>762</v>
      </c>
      <c r="IF315" s="102">
        <v>51</v>
      </c>
      <c r="IS315" s="102" t="s">
        <v>605</v>
      </c>
      <c r="IT315" s="102">
        <v>0</v>
      </c>
    </row>
    <row r="316" spans="1:254" ht="15" x14ac:dyDescent="0.25">
      <c r="A316" s="102" t="s">
        <v>806</v>
      </c>
      <c r="B316" s="45">
        <v>44</v>
      </c>
      <c r="O316" s="102" t="s">
        <v>769</v>
      </c>
      <c r="P316" s="102">
        <v>72</v>
      </c>
      <c r="AC316" s="102" t="s">
        <v>593</v>
      </c>
      <c r="AD316" s="102">
        <v>56</v>
      </c>
      <c r="AQ316" s="102" t="s">
        <v>677</v>
      </c>
      <c r="AR316" s="102">
        <v>16</v>
      </c>
      <c r="BE316" s="102" t="s">
        <v>806</v>
      </c>
      <c r="BF316" s="102">
        <v>13</v>
      </c>
      <c r="BS316" s="102" t="s">
        <v>791</v>
      </c>
      <c r="BT316" s="102">
        <v>45</v>
      </c>
      <c r="CG316" s="102" t="s">
        <v>732</v>
      </c>
      <c r="CH316" s="102">
        <v>30.9</v>
      </c>
      <c r="CU316" s="102" t="s">
        <v>588</v>
      </c>
      <c r="CV316" s="102">
        <v>43</v>
      </c>
      <c r="DI316" s="102" t="s">
        <v>794</v>
      </c>
      <c r="DJ316" s="102">
        <v>14</v>
      </c>
      <c r="DW316" s="102" t="s">
        <v>588</v>
      </c>
      <c r="DX316" s="102">
        <v>55</v>
      </c>
      <c r="EK316" s="102" t="s">
        <v>935</v>
      </c>
      <c r="EL316" s="102">
        <v>66</v>
      </c>
      <c r="EY316" s="102" t="s">
        <v>785</v>
      </c>
      <c r="EZ316" s="102">
        <v>22</v>
      </c>
      <c r="FM316" s="102" t="s">
        <v>923</v>
      </c>
      <c r="FN316" s="102">
        <v>60</v>
      </c>
      <c r="GA316" s="102" t="s">
        <v>977</v>
      </c>
      <c r="GB316" s="102">
        <v>138</v>
      </c>
      <c r="GO316" s="102" t="s">
        <v>804</v>
      </c>
      <c r="GP316" s="102">
        <v>200</v>
      </c>
      <c r="HC316" s="102" t="s">
        <v>628</v>
      </c>
      <c r="HD316" s="102">
        <v>51</v>
      </c>
      <c r="HQ316" s="102" t="s">
        <v>892</v>
      </c>
      <c r="HR316" s="102">
        <v>58</v>
      </c>
      <c r="IE316" s="102" t="s">
        <v>212</v>
      </c>
      <c r="IF316" s="102">
        <v>49</v>
      </c>
      <c r="IS316" s="102" t="s">
        <v>619</v>
      </c>
      <c r="IT316" s="102">
        <v>0</v>
      </c>
    </row>
    <row r="317" spans="1:254" ht="15" x14ac:dyDescent="0.25">
      <c r="A317" s="102" t="s">
        <v>770</v>
      </c>
      <c r="B317" s="45">
        <v>44</v>
      </c>
      <c r="O317" s="102" t="s">
        <v>711</v>
      </c>
      <c r="P317" s="102">
        <v>70</v>
      </c>
      <c r="AC317" s="102" t="s">
        <v>735</v>
      </c>
      <c r="AD317" s="102">
        <v>55.7</v>
      </c>
      <c r="AQ317" s="102" t="s">
        <v>791</v>
      </c>
      <c r="AR317" s="102">
        <v>15</v>
      </c>
      <c r="BE317" s="102" t="s">
        <v>943</v>
      </c>
      <c r="BF317" s="102">
        <v>13</v>
      </c>
      <c r="BS317" s="102" t="s">
        <v>974</v>
      </c>
      <c r="BT317" s="102">
        <v>45</v>
      </c>
      <c r="CG317" s="102" t="s">
        <v>711</v>
      </c>
      <c r="CH317" s="102">
        <v>30.5</v>
      </c>
      <c r="CU317" s="102" t="s">
        <v>659</v>
      </c>
      <c r="CV317" s="102">
        <v>43</v>
      </c>
      <c r="DI317" s="102" t="s">
        <v>928</v>
      </c>
      <c r="DJ317" s="102">
        <v>14</v>
      </c>
      <c r="DW317" s="102" t="s">
        <v>588</v>
      </c>
      <c r="DX317" s="102">
        <v>55</v>
      </c>
      <c r="EK317" s="102" t="s">
        <v>747</v>
      </c>
      <c r="EL317" s="102">
        <v>66</v>
      </c>
      <c r="EY317" s="102" t="s">
        <v>760</v>
      </c>
      <c r="EZ317" s="102">
        <v>22</v>
      </c>
      <c r="FM317" s="102" t="s">
        <v>673</v>
      </c>
      <c r="FN317" s="102">
        <v>59</v>
      </c>
      <c r="GA317" s="102" t="s">
        <v>718</v>
      </c>
      <c r="GB317" s="102">
        <v>136</v>
      </c>
      <c r="GO317" s="102" t="s">
        <v>752</v>
      </c>
      <c r="GP317" s="102">
        <v>192</v>
      </c>
      <c r="HC317" s="102" t="s">
        <v>789</v>
      </c>
      <c r="HD317" s="102">
        <v>51</v>
      </c>
      <c r="HQ317" s="102" t="s">
        <v>785</v>
      </c>
      <c r="HR317" s="102">
        <v>56</v>
      </c>
      <c r="IE317" s="102" t="s">
        <v>889</v>
      </c>
      <c r="IF317" s="102">
        <v>48</v>
      </c>
      <c r="IS317" s="102" t="s">
        <v>903</v>
      </c>
      <c r="IT317" s="102">
        <v>0</v>
      </c>
    </row>
    <row r="318" spans="1:254" ht="15" x14ac:dyDescent="0.25">
      <c r="A318" s="102" t="s">
        <v>943</v>
      </c>
      <c r="B318" s="45">
        <v>43</v>
      </c>
      <c r="O318" s="102" t="s">
        <v>854</v>
      </c>
      <c r="P318" s="102">
        <v>70</v>
      </c>
      <c r="AC318" s="102" t="s">
        <v>680</v>
      </c>
      <c r="AD318" s="102">
        <v>55</v>
      </c>
      <c r="AQ318" s="102" t="s">
        <v>977</v>
      </c>
      <c r="AR318" s="102">
        <v>15</v>
      </c>
      <c r="BE318" s="102" t="s">
        <v>979</v>
      </c>
      <c r="BF318" s="102">
        <v>12.4</v>
      </c>
      <c r="BS318" s="102" t="s">
        <v>595</v>
      </c>
      <c r="BT318" s="102">
        <v>44</v>
      </c>
      <c r="CG318" s="102" t="s">
        <v>760</v>
      </c>
      <c r="CH318" s="102">
        <v>30</v>
      </c>
      <c r="CU318" s="102" t="s">
        <v>919</v>
      </c>
      <c r="CV318" s="102">
        <v>42</v>
      </c>
      <c r="DI318" s="102" t="s">
        <v>956</v>
      </c>
      <c r="DJ318" s="102">
        <v>14</v>
      </c>
      <c r="DW318" s="102" t="s">
        <v>659</v>
      </c>
      <c r="DX318" s="102">
        <v>55</v>
      </c>
      <c r="EK318" s="102" t="s">
        <v>667</v>
      </c>
      <c r="EL318" s="102">
        <v>64</v>
      </c>
      <c r="EY318" s="102" t="s">
        <v>681</v>
      </c>
      <c r="EZ318" s="102">
        <v>21</v>
      </c>
      <c r="FM318" s="102" t="s">
        <v>894</v>
      </c>
      <c r="FN318" s="102">
        <v>59</v>
      </c>
      <c r="GA318" s="102" t="s">
        <v>714</v>
      </c>
      <c r="GB318" s="102">
        <v>134</v>
      </c>
      <c r="GO318" s="102" t="s">
        <v>749</v>
      </c>
      <c r="GP318" s="102">
        <v>192</v>
      </c>
      <c r="HC318" s="102" t="s">
        <v>977</v>
      </c>
      <c r="HD318" s="102">
        <v>50</v>
      </c>
      <c r="HQ318" s="102" t="s">
        <v>680</v>
      </c>
      <c r="HR318" s="102">
        <v>53</v>
      </c>
      <c r="IE318" s="102" t="s">
        <v>214</v>
      </c>
      <c r="IF318" s="102">
        <v>47</v>
      </c>
      <c r="IS318" s="102" t="s">
        <v>818</v>
      </c>
      <c r="IT318" s="102">
        <v>0</v>
      </c>
    </row>
    <row r="319" spans="1:254" ht="15" x14ac:dyDescent="0.25">
      <c r="A319" s="102" t="s">
        <v>593</v>
      </c>
      <c r="B319" s="45">
        <v>43</v>
      </c>
      <c r="O319" s="102" t="s">
        <v>797</v>
      </c>
      <c r="P319" s="102">
        <v>70</v>
      </c>
      <c r="AC319" s="102" t="s">
        <v>770</v>
      </c>
      <c r="AD319" s="102">
        <v>55</v>
      </c>
      <c r="AQ319" s="102" t="s">
        <v>956</v>
      </c>
      <c r="AR319" s="102">
        <v>14</v>
      </c>
      <c r="BE319" s="102" t="s">
        <v>702</v>
      </c>
      <c r="BF319" s="102">
        <v>12</v>
      </c>
      <c r="BS319" s="102" t="s">
        <v>760</v>
      </c>
      <c r="BT319" s="102">
        <v>44</v>
      </c>
      <c r="CG319" s="102" t="s">
        <v>933</v>
      </c>
      <c r="CH319" s="102">
        <v>29</v>
      </c>
      <c r="CU319" s="102" t="s">
        <v>803</v>
      </c>
      <c r="CV319" s="102">
        <v>42</v>
      </c>
      <c r="DI319" s="102" t="s">
        <v>890</v>
      </c>
      <c r="DJ319" s="102">
        <v>14</v>
      </c>
      <c r="DW319" s="102" t="s">
        <v>732</v>
      </c>
      <c r="DX319" s="102">
        <v>54.1</v>
      </c>
      <c r="EK319" s="102" t="s">
        <v>732</v>
      </c>
      <c r="EL319" s="102">
        <v>62.1</v>
      </c>
      <c r="EY319" s="102" t="s">
        <v>794</v>
      </c>
      <c r="EZ319" s="102">
        <v>21</v>
      </c>
      <c r="FM319" s="102" t="s">
        <v>677</v>
      </c>
      <c r="FN319" s="102">
        <v>58</v>
      </c>
      <c r="GA319" s="102" t="s">
        <v>716</v>
      </c>
      <c r="GB319" s="102">
        <v>134</v>
      </c>
      <c r="GO319" s="102" t="s">
        <v>749</v>
      </c>
      <c r="GP319" s="102">
        <v>192</v>
      </c>
      <c r="HC319" s="102" t="s">
        <v>762</v>
      </c>
      <c r="HD319" s="102">
        <v>48</v>
      </c>
      <c r="HQ319" s="102" t="s">
        <v>776</v>
      </c>
      <c r="HR319" s="102">
        <v>53</v>
      </c>
      <c r="IE319" s="102" t="s">
        <v>659</v>
      </c>
      <c r="IF319" s="102">
        <v>47</v>
      </c>
      <c r="IS319" s="102" t="s">
        <v>981</v>
      </c>
      <c r="IT319" s="102">
        <v>0</v>
      </c>
    </row>
    <row r="320" spans="1:254" ht="15" x14ac:dyDescent="0.25">
      <c r="A320" s="102" t="s">
        <v>677</v>
      </c>
      <c r="B320" s="45">
        <v>42</v>
      </c>
      <c r="O320" s="102" t="s">
        <v>794</v>
      </c>
      <c r="P320" s="102">
        <v>69</v>
      </c>
      <c r="AC320" s="102" t="s">
        <v>588</v>
      </c>
      <c r="AD320" s="102">
        <v>53</v>
      </c>
      <c r="AQ320" s="102" t="s">
        <v>592</v>
      </c>
      <c r="AR320" s="102">
        <v>14</v>
      </c>
      <c r="BE320" s="102" t="s">
        <v>895</v>
      </c>
      <c r="BF320" s="102">
        <v>12</v>
      </c>
      <c r="BS320" s="102" t="s">
        <v>951</v>
      </c>
      <c r="BT320" s="102">
        <v>43</v>
      </c>
      <c r="CG320" s="102" t="s">
        <v>794</v>
      </c>
      <c r="CH320" s="102">
        <v>29</v>
      </c>
      <c r="CU320" s="102" t="s">
        <v>594</v>
      </c>
      <c r="CV320" s="102">
        <v>42</v>
      </c>
      <c r="DI320" s="102" t="s">
        <v>898</v>
      </c>
      <c r="DJ320" s="102">
        <v>14</v>
      </c>
      <c r="DW320" s="102" t="s">
        <v>790</v>
      </c>
      <c r="DX320" s="102">
        <v>54</v>
      </c>
      <c r="EK320" s="102" t="s">
        <v>845</v>
      </c>
      <c r="EL320" s="102">
        <v>62</v>
      </c>
      <c r="EY320" s="102" t="s">
        <v>973</v>
      </c>
      <c r="EZ320" s="102">
        <v>21</v>
      </c>
      <c r="FM320" s="102" t="s">
        <v>973</v>
      </c>
      <c r="FN320" s="102">
        <v>56</v>
      </c>
      <c r="GA320" s="102" t="s">
        <v>965</v>
      </c>
      <c r="GB320" s="102">
        <v>130</v>
      </c>
      <c r="GO320" s="102" t="s">
        <v>889</v>
      </c>
      <c r="GP320" s="102">
        <v>192</v>
      </c>
      <c r="HC320" s="102" t="s">
        <v>889</v>
      </c>
      <c r="HD320" s="102">
        <v>48</v>
      </c>
      <c r="HQ320" s="102" t="s">
        <v>593</v>
      </c>
      <c r="HR320" s="102">
        <v>52</v>
      </c>
      <c r="IE320" s="102" t="s">
        <v>588</v>
      </c>
      <c r="IF320" s="102">
        <v>47</v>
      </c>
      <c r="IS320" s="102" t="s">
        <v>825</v>
      </c>
      <c r="IT320" s="102">
        <v>0</v>
      </c>
    </row>
    <row r="321" spans="1:254" ht="15" x14ac:dyDescent="0.25">
      <c r="A321" s="102" t="s">
        <v>854</v>
      </c>
      <c r="B321" s="45">
        <v>41</v>
      </c>
      <c r="O321" s="102" t="s">
        <v>974</v>
      </c>
      <c r="P321" s="102">
        <v>68</v>
      </c>
      <c r="AC321" s="102" t="s">
        <v>588</v>
      </c>
      <c r="AD321" s="102">
        <v>53</v>
      </c>
      <c r="AQ321" s="102" t="s">
        <v>854</v>
      </c>
      <c r="AR321" s="102">
        <v>14</v>
      </c>
      <c r="BE321" s="102" t="s">
        <v>886</v>
      </c>
      <c r="BF321" s="102">
        <v>12</v>
      </c>
      <c r="BS321" s="102" t="s">
        <v>854</v>
      </c>
      <c r="BT321" s="102">
        <v>41</v>
      </c>
      <c r="CG321" s="102" t="s">
        <v>974</v>
      </c>
      <c r="CH321" s="102">
        <v>28</v>
      </c>
      <c r="CU321" s="102" t="s">
        <v>769</v>
      </c>
      <c r="CV321" s="102">
        <v>42</v>
      </c>
      <c r="DI321" s="102" t="s">
        <v>593</v>
      </c>
      <c r="DJ321" s="102">
        <v>13</v>
      </c>
      <c r="DW321" s="102" t="s">
        <v>803</v>
      </c>
      <c r="DX321" s="102">
        <v>54</v>
      </c>
      <c r="EK321" s="102" t="s">
        <v>973</v>
      </c>
      <c r="EL321" s="102">
        <v>62</v>
      </c>
      <c r="EY321" s="102" t="s">
        <v>949</v>
      </c>
      <c r="EZ321" s="102">
        <v>21</v>
      </c>
      <c r="FM321" s="102" t="s">
        <v>711</v>
      </c>
      <c r="FN321" s="102">
        <v>55</v>
      </c>
      <c r="GA321" s="102" t="s">
        <v>232</v>
      </c>
      <c r="GB321" s="102">
        <v>129</v>
      </c>
      <c r="GO321" s="102" t="s">
        <v>784</v>
      </c>
      <c r="GP321" s="102">
        <v>192</v>
      </c>
      <c r="HC321" s="102" t="s">
        <v>659</v>
      </c>
      <c r="HD321" s="102">
        <v>47</v>
      </c>
      <c r="HQ321" s="102" t="s">
        <v>974</v>
      </c>
      <c r="HR321" s="102">
        <v>52</v>
      </c>
      <c r="IE321" s="102" t="s">
        <v>588</v>
      </c>
      <c r="IF321" s="102">
        <v>47</v>
      </c>
      <c r="IS321" s="102" t="s">
        <v>826</v>
      </c>
      <c r="IT321" s="102">
        <v>0</v>
      </c>
    </row>
    <row r="322" spans="1:254" ht="15" x14ac:dyDescent="0.25">
      <c r="A322" s="102" t="s">
        <v>797</v>
      </c>
      <c r="B322" s="45">
        <v>41</v>
      </c>
      <c r="O322" s="102" t="s">
        <v>956</v>
      </c>
      <c r="P322" s="102">
        <v>67</v>
      </c>
      <c r="AC322" s="102" t="s">
        <v>659</v>
      </c>
      <c r="AD322" s="102">
        <v>53</v>
      </c>
      <c r="AQ322" s="102" t="s">
        <v>797</v>
      </c>
      <c r="AR322" s="102">
        <v>14</v>
      </c>
      <c r="BE322" s="102" t="s">
        <v>931</v>
      </c>
      <c r="BF322" s="102">
        <v>12</v>
      </c>
      <c r="BS322" s="102" t="s">
        <v>797</v>
      </c>
      <c r="BT322" s="102">
        <v>41</v>
      </c>
      <c r="CG322" s="102" t="s">
        <v>803</v>
      </c>
      <c r="CH322" s="102">
        <v>28</v>
      </c>
      <c r="CU322" s="102" t="s">
        <v>950</v>
      </c>
      <c r="CV322" s="102">
        <v>42</v>
      </c>
      <c r="DI322" s="102" t="s">
        <v>803</v>
      </c>
      <c r="DJ322" s="102">
        <v>13</v>
      </c>
      <c r="DW322" s="102" t="s">
        <v>949</v>
      </c>
      <c r="DX322" s="102">
        <v>53</v>
      </c>
      <c r="EK322" s="102" t="s">
        <v>893</v>
      </c>
      <c r="EL322" s="102">
        <v>61</v>
      </c>
      <c r="EY322" s="102" t="s">
        <v>677</v>
      </c>
      <c r="EZ322" s="102">
        <v>21</v>
      </c>
      <c r="FM322" s="102" t="s">
        <v>797</v>
      </c>
      <c r="FN322" s="102">
        <v>55</v>
      </c>
      <c r="GA322" s="102" t="s">
        <v>791</v>
      </c>
      <c r="GB322" s="102">
        <v>128</v>
      </c>
      <c r="GO322" s="102" t="s">
        <v>855</v>
      </c>
      <c r="GP322" s="102">
        <v>190</v>
      </c>
      <c r="HC322" s="102" t="s">
        <v>588</v>
      </c>
      <c r="HD322" s="102">
        <v>47</v>
      </c>
      <c r="HQ322" s="102" t="s">
        <v>214</v>
      </c>
      <c r="HR322" s="102">
        <v>51</v>
      </c>
      <c r="IE322" s="102" t="s">
        <v>973</v>
      </c>
      <c r="IF322" s="102">
        <v>46</v>
      </c>
      <c r="IS322" s="102" t="s">
        <v>377</v>
      </c>
      <c r="IT322" s="102">
        <v>0</v>
      </c>
    </row>
    <row r="323" spans="1:254" ht="15" x14ac:dyDescent="0.25">
      <c r="A323" s="102" t="s">
        <v>732</v>
      </c>
      <c r="B323" s="45">
        <v>41</v>
      </c>
      <c r="O323" s="102" t="s">
        <v>803</v>
      </c>
      <c r="P323" s="102">
        <v>66</v>
      </c>
      <c r="AC323" s="102" t="s">
        <v>718</v>
      </c>
      <c r="AD323" s="102">
        <v>52</v>
      </c>
      <c r="AQ323" s="102" t="s">
        <v>769</v>
      </c>
      <c r="AR323" s="102">
        <v>14</v>
      </c>
      <c r="BE323" s="102" t="s">
        <v>975</v>
      </c>
      <c r="BF323" s="102">
        <v>12</v>
      </c>
      <c r="BS323" s="102" t="s">
        <v>675</v>
      </c>
      <c r="BT323" s="102">
        <v>41</v>
      </c>
      <c r="CG323" s="102" t="s">
        <v>890</v>
      </c>
      <c r="CH323" s="102">
        <v>28</v>
      </c>
      <c r="CU323" s="102" t="s">
        <v>951</v>
      </c>
      <c r="CV323" s="102">
        <v>41</v>
      </c>
      <c r="DI323" s="102" t="s">
        <v>894</v>
      </c>
      <c r="DJ323" s="102">
        <v>13</v>
      </c>
      <c r="DW323" s="102" t="s">
        <v>974</v>
      </c>
      <c r="DX323" s="102">
        <v>50</v>
      </c>
      <c r="EK323" s="102" t="s">
        <v>587</v>
      </c>
      <c r="EL323" s="102">
        <v>60</v>
      </c>
      <c r="EY323" s="102" t="s">
        <v>732</v>
      </c>
      <c r="EZ323" s="102">
        <v>20.3</v>
      </c>
      <c r="FM323" s="102" t="s">
        <v>854</v>
      </c>
      <c r="FN323" s="102">
        <v>55</v>
      </c>
      <c r="GA323" s="102" t="s">
        <v>784</v>
      </c>
      <c r="GB323" s="102">
        <v>126</v>
      </c>
      <c r="GO323" s="102" t="s">
        <v>673</v>
      </c>
      <c r="GP323" s="102">
        <v>190</v>
      </c>
      <c r="HC323" s="102" t="s">
        <v>588</v>
      </c>
      <c r="HD323" s="102">
        <v>47</v>
      </c>
      <c r="HQ323" s="102" t="s">
        <v>659</v>
      </c>
      <c r="HR323" s="102">
        <v>51</v>
      </c>
      <c r="IE323" s="102" t="s">
        <v>790</v>
      </c>
      <c r="IF323" s="102">
        <v>44</v>
      </c>
      <c r="IS323" s="102" t="s">
        <v>982</v>
      </c>
      <c r="IT323" s="102">
        <v>0</v>
      </c>
    </row>
    <row r="324" spans="1:254" ht="15" x14ac:dyDescent="0.25">
      <c r="A324" s="102" t="s">
        <v>919</v>
      </c>
      <c r="B324" s="45">
        <v>40</v>
      </c>
      <c r="O324" s="102" t="s">
        <v>770</v>
      </c>
      <c r="P324" s="102">
        <v>66</v>
      </c>
      <c r="AC324" s="102" t="s">
        <v>919</v>
      </c>
      <c r="AD324" s="102">
        <v>52</v>
      </c>
      <c r="AQ324" s="102" t="s">
        <v>709</v>
      </c>
      <c r="AR324" s="102">
        <v>14</v>
      </c>
      <c r="BE324" s="102" t="s">
        <v>889</v>
      </c>
      <c r="BF324" s="102">
        <v>12</v>
      </c>
      <c r="BS324" s="102" t="s">
        <v>592</v>
      </c>
      <c r="BT324" s="102">
        <v>40</v>
      </c>
      <c r="CG324" s="102" t="s">
        <v>898</v>
      </c>
      <c r="CH324" s="102">
        <v>28</v>
      </c>
      <c r="CU324" s="102" t="s">
        <v>595</v>
      </c>
      <c r="CV324" s="102">
        <v>41</v>
      </c>
      <c r="DI324" s="102" t="s">
        <v>594</v>
      </c>
      <c r="DJ324" s="102">
        <v>12</v>
      </c>
      <c r="DW324" s="102" t="s">
        <v>668</v>
      </c>
      <c r="DX324" s="102">
        <v>49</v>
      </c>
      <c r="EK324" s="102" t="s">
        <v>660</v>
      </c>
      <c r="EL324" s="102">
        <v>60</v>
      </c>
      <c r="EY324" s="102" t="s">
        <v>803</v>
      </c>
      <c r="EZ324" s="102">
        <v>20</v>
      </c>
      <c r="FM324" s="102" t="s">
        <v>770</v>
      </c>
      <c r="FN324" s="102">
        <v>55</v>
      </c>
      <c r="GA324" s="102" t="s">
        <v>806</v>
      </c>
      <c r="GB324" s="102">
        <v>126</v>
      </c>
      <c r="GO324" s="102" t="s">
        <v>978</v>
      </c>
      <c r="GP324" s="102">
        <v>189</v>
      </c>
      <c r="HC324" s="102" t="s">
        <v>593</v>
      </c>
      <c r="HD324" s="102">
        <v>47</v>
      </c>
      <c r="HQ324" s="102" t="s">
        <v>588</v>
      </c>
      <c r="HR324" s="102">
        <v>51</v>
      </c>
      <c r="IE324" s="102" t="s">
        <v>977</v>
      </c>
      <c r="IF324" s="102">
        <v>44</v>
      </c>
      <c r="IS324" s="102" t="s">
        <v>724</v>
      </c>
      <c r="IT324" s="102">
        <v>0</v>
      </c>
    </row>
    <row r="325" spans="1:254" ht="15" x14ac:dyDescent="0.25">
      <c r="A325" s="102" t="s">
        <v>594</v>
      </c>
      <c r="B325" s="45">
        <v>40</v>
      </c>
      <c r="O325" s="102" t="s">
        <v>950</v>
      </c>
      <c r="P325" s="102">
        <v>64</v>
      </c>
      <c r="AC325" s="102" t="s">
        <v>594</v>
      </c>
      <c r="AD325" s="102">
        <v>52</v>
      </c>
      <c r="AQ325" s="102" t="s">
        <v>1031</v>
      </c>
      <c r="AR325" s="102">
        <v>14</v>
      </c>
      <c r="BE325" s="102" t="s">
        <v>769</v>
      </c>
      <c r="BF325" s="102">
        <v>12</v>
      </c>
      <c r="BS325" s="102" t="s">
        <v>950</v>
      </c>
      <c r="BT325" s="102">
        <v>40</v>
      </c>
      <c r="CG325" s="102" t="s">
        <v>791</v>
      </c>
      <c r="CH325" s="102">
        <v>27</v>
      </c>
      <c r="CU325" s="102" t="s">
        <v>928</v>
      </c>
      <c r="CV325" s="102">
        <v>41</v>
      </c>
      <c r="DI325" s="102" t="s">
        <v>769</v>
      </c>
      <c r="DJ325" s="102">
        <v>12</v>
      </c>
      <c r="DW325" s="102" t="s">
        <v>769</v>
      </c>
      <c r="DX325" s="102">
        <v>48</v>
      </c>
      <c r="EK325" s="102" t="s">
        <v>659</v>
      </c>
      <c r="EL325" s="102">
        <v>60</v>
      </c>
      <c r="EY325" s="102" t="s">
        <v>845</v>
      </c>
      <c r="EZ325" s="102">
        <v>20</v>
      </c>
      <c r="FM325" s="102" t="s">
        <v>806</v>
      </c>
      <c r="FN325" s="102">
        <v>55</v>
      </c>
      <c r="GA325" s="102" t="s">
        <v>943</v>
      </c>
      <c r="GB325" s="102">
        <v>124</v>
      </c>
      <c r="GO325" s="102" t="s">
        <v>769</v>
      </c>
      <c r="GP325" s="102">
        <v>184</v>
      </c>
      <c r="HC325" s="102" t="s">
        <v>956</v>
      </c>
      <c r="HD325" s="102">
        <v>47</v>
      </c>
      <c r="HQ325" s="102" t="s">
        <v>588</v>
      </c>
      <c r="HR325" s="102">
        <v>51</v>
      </c>
      <c r="IE325" s="102" t="s">
        <v>760</v>
      </c>
      <c r="IF325" s="102">
        <v>44</v>
      </c>
      <c r="IS325" s="102" t="s">
        <v>633</v>
      </c>
      <c r="IT325" s="102">
        <v>0</v>
      </c>
    </row>
    <row r="326" spans="1:254" ht="15" x14ac:dyDescent="0.25">
      <c r="A326" s="102" t="s">
        <v>595</v>
      </c>
      <c r="B326" s="45">
        <v>39</v>
      </c>
      <c r="O326" s="102" t="s">
        <v>663</v>
      </c>
      <c r="P326" s="102">
        <v>64</v>
      </c>
      <c r="AC326" s="102" t="s">
        <v>927</v>
      </c>
      <c r="AD326" s="102">
        <v>52</v>
      </c>
      <c r="AQ326" s="102" t="s">
        <v>789</v>
      </c>
      <c r="AR326" s="102">
        <v>13</v>
      </c>
      <c r="BE326" s="102" t="s">
        <v>925</v>
      </c>
      <c r="BF326" s="102">
        <v>11</v>
      </c>
      <c r="BS326" s="102" t="s">
        <v>894</v>
      </c>
      <c r="BT326" s="102">
        <v>39</v>
      </c>
      <c r="CG326" s="102" t="s">
        <v>956</v>
      </c>
      <c r="CH326" s="102">
        <v>27</v>
      </c>
      <c r="CU326" s="102" t="s">
        <v>627</v>
      </c>
      <c r="CV326" s="102">
        <v>40</v>
      </c>
      <c r="DI326" s="102" t="s">
        <v>595</v>
      </c>
      <c r="DJ326" s="102">
        <v>12</v>
      </c>
      <c r="DW326" s="102" t="s">
        <v>919</v>
      </c>
      <c r="DX326" s="102">
        <v>48</v>
      </c>
      <c r="EK326" s="102" t="s">
        <v>588</v>
      </c>
      <c r="EL326" s="102">
        <v>60</v>
      </c>
      <c r="EY326" s="102" t="s">
        <v>977</v>
      </c>
      <c r="EZ326" s="102">
        <v>20</v>
      </c>
      <c r="FM326" s="102" t="s">
        <v>666</v>
      </c>
      <c r="FN326" s="102">
        <v>55</v>
      </c>
      <c r="GA326" s="102" t="s">
        <v>680</v>
      </c>
      <c r="GB326" s="102">
        <v>123</v>
      </c>
      <c r="GO326" s="102" t="s">
        <v>593</v>
      </c>
      <c r="GP326" s="102">
        <v>177</v>
      </c>
      <c r="HC326" s="102" t="s">
        <v>748</v>
      </c>
      <c r="HD326" s="102">
        <v>46</v>
      </c>
      <c r="HQ326" s="102" t="s">
        <v>775</v>
      </c>
      <c r="HR326" s="102">
        <v>50</v>
      </c>
      <c r="IE326" s="102" t="s">
        <v>893</v>
      </c>
      <c r="IF326" s="102">
        <v>44</v>
      </c>
      <c r="IS326" s="102" t="s">
        <v>902</v>
      </c>
      <c r="IT326" s="102">
        <v>0</v>
      </c>
    </row>
    <row r="327" spans="1:254" ht="15" x14ac:dyDescent="0.25">
      <c r="A327" s="102" t="s">
        <v>956</v>
      </c>
      <c r="B327" s="45">
        <v>39</v>
      </c>
      <c r="O327" s="102" t="s">
        <v>593</v>
      </c>
      <c r="P327" s="102">
        <v>60</v>
      </c>
      <c r="AC327" s="102" t="s">
        <v>673</v>
      </c>
      <c r="AD327" s="102">
        <v>51</v>
      </c>
      <c r="AQ327" s="102" t="s">
        <v>804</v>
      </c>
      <c r="AR327" s="102">
        <v>13</v>
      </c>
      <c r="BE327" s="102" t="s">
        <v>662</v>
      </c>
      <c r="BF327" s="102">
        <v>11</v>
      </c>
      <c r="BS327" s="102" t="s">
        <v>794</v>
      </c>
      <c r="BT327" s="102">
        <v>39</v>
      </c>
      <c r="CG327" s="102" t="s">
        <v>593</v>
      </c>
      <c r="CH327" s="102">
        <v>26</v>
      </c>
      <c r="CU327" s="102" t="s">
        <v>628</v>
      </c>
      <c r="CV327" s="102">
        <v>40</v>
      </c>
      <c r="DI327" s="102" t="s">
        <v>889</v>
      </c>
      <c r="DJ327" s="102">
        <v>12</v>
      </c>
      <c r="DW327" s="102" t="s">
        <v>956</v>
      </c>
      <c r="DX327" s="102">
        <v>47</v>
      </c>
      <c r="EK327" s="102" t="s">
        <v>588</v>
      </c>
      <c r="EL327" s="102">
        <v>60</v>
      </c>
      <c r="EY327" s="102" t="s">
        <v>593</v>
      </c>
      <c r="EZ327" s="102">
        <v>20</v>
      </c>
      <c r="FM327" s="102" t="s">
        <v>666</v>
      </c>
      <c r="FN327" s="102">
        <v>55</v>
      </c>
      <c r="GA327" s="102" t="s">
        <v>926</v>
      </c>
      <c r="GB327" s="102">
        <v>121</v>
      </c>
      <c r="GO327" s="102" t="s">
        <v>942</v>
      </c>
      <c r="GP327" s="102">
        <v>172</v>
      </c>
      <c r="HC327" s="102" t="s">
        <v>893</v>
      </c>
      <c r="HD327" s="102">
        <v>44</v>
      </c>
      <c r="HQ327" s="102" t="s">
        <v>926</v>
      </c>
      <c r="HR327" s="102">
        <v>49</v>
      </c>
      <c r="IE327" s="102" t="s">
        <v>677</v>
      </c>
      <c r="IF327" s="102">
        <v>42</v>
      </c>
      <c r="IS327" s="102" t="s">
        <v>819</v>
      </c>
      <c r="IT327" s="102">
        <v>0</v>
      </c>
    </row>
    <row r="328" spans="1:254" ht="15" x14ac:dyDescent="0.25">
      <c r="A328" s="102" t="s">
        <v>212</v>
      </c>
      <c r="B328" s="45">
        <v>38</v>
      </c>
      <c r="O328" s="102" t="s">
        <v>949</v>
      </c>
      <c r="P328" s="102">
        <v>59</v>
      </c>
      <c r="AC328" s="102" t="s">
        <v>714</v>
      </c>
      <c r="AD328" s="102">
        <v>51</v>
      </c>
      <c r="AQ328" s="102" t="s">
        <v>770</v>
      </c>
      <c r="AR328" s="102">
        <v>13</v>
      </c>
      <c r="BE328" s="102" t="s">
        <v>926</v>
      </c>
      <c r="BF328" s="102">
        <v>11</v>
      </c>
      <c r="BS328" s="102" t="s">
        <v>949</v>
      </c>
      <c r="BT328" s="102">
        <v>37</v>
      </c>
      <c r="CG328" s="102" t="s">
        <v>894</v>
      </c>
      <c r="CH328" s="102">
        <v>26</v>
      </c>
      <c r="CU328" s="102" t="s">
        <v>675</v>
      </c>
      <c r="CV328" s="102">
        <v>39</v>
      </c>
      <c r="DI328" s="102" t="s">
        <v>588</v>
      </c>
      <c r="DJ328" s="102">
        <v>11</v>
      </c>
      <c r="DW328" s="102" t="s">
        <v>593</v>
      </c>
      <c r="DX328" s="102">
        <v>47</v>
      </c>
      <c r="EK328" s="102" t="s">
        <v>949</v>
      </c>
      <c r="EL328" s="102">
        <v>60</v>
      </c>
      <c r="EY328" s="102" t="s">
        <v>956</v>
      </c>
      <c r="EZ328" s="102">
        <v>20</v>
      </c>
      <c r="FM328" s="102" t="s">
        <v>889</v>
      </c>
      <c r="FN328" s="102">
        <v>54</v>
      </c>
      <c r="GA328" s="102" t="s">
        <v>376</v>
      </c>
      <c r="GB328" s="102">
        <v>121</v>
      </c>
      <c r="GO328" s="102" t="s">
        <v>780</v>
      </c>
      <c r="GP328" s="102">
        <v>171</v>
      </c>
      <c r="HC328" s="102" t="s">
        <v>594</v>
      </c>
      <c r="HD328" s="102">
        <v>43</v>
      </c>
      <c r="HQ328" s="102" t="s">
        <v>673</v>
      </c>
      <c r="HR328" s="102">
        <v>49</v>
      </c>
      <c r="IE328" s="102" t="s">
        <v>709</v>
      </c>
      <c r="IF328" s="102">
        <v>41</v>
      </c>
      <c r="IS328" s="102" t="s">
        <v>821</v>
      </c>
      <c r="IT328" s="102">
        <v>0</v>
      </c>
    </row>
    <row r="329" spans="1:254" ht="15" x14ac:dyDescent="0.25">
      <c r="A329" s="102" t="s">
        <v>709</v>
      </c>
      <c r="B329" s="45">
        <v>38</v>
      </c>
      <c r="O329" s="102" t="s">
        <v>709</v>
      </c>
      <c r="P329" s="102">
        <v>59</v>
      </c>
      <c r="AC329" s="102" t="s">
        <v>716</v>
      </c>
      <c r="AD329" s="102">
        <v>51</v>
      </c>
      <c r="AQ329" s="102" t="s">
        <v>916</v>
      </c>
      <c r="AR329" s="102">
        <v>13</v>
      </c>
      <c r="BE329" s="102" t="s">
        <v>676</v>
      </c>
      <c r="BF329" s="102">
        <v>11</v>
      </c>
      <c r="BS329" s="102" t="s">
        <v>803</v>
      </c>
      <c r="BT329" s="102">
        <v>37</v>
      </c>
      <c r="CG329" s="102" t="s">
        <v>854</v>
      </c>
      <c r="CH329" s="102">
        <v>25</v>
      </c>
      <c r="CU329" s="102" t="s">
        <v>956</v>
      </c>
      <c r="CV329" s="102">
        <v>39</v>
      </c>
      <c r="DI329" s="102" t="s">
        <v>588</v>
      </c>
      <c r="DJ329" s="102">
        <v>11</v>
      </c>
      <c r="DW329" s="102" t="s">
        <v>894</v>
      </c>
      <c r="DX329" s="102">
        <v>46</v>
      </c>
      <c r="EK329" s="102" t="s">
        <v>977</v>
      </c>
      <c r="EL329" s="102">
        <v>60</v>
      </c>
      <c r="EY329" s="102" t="s">
        <v>897</v>
      </c>
      <c r="EZ329" s="102">
        <v>20</v>
      </c>
      <c r="FM329" s="102" t="s">
        <v>977</v>
      </c>
      <c r="FN329" s="102">
        <v>54</v>
      </c>
      <c r="GA329" s="102" t="s">
        <v>602</v>
      </c>
      <c r="GB329" s="102">
        <v>121</v>
      </c>
      <c r="GO329" s="102" t="s">
        <v>893</v>
      </c>
      <c r="GP329" s="102">
        <v>171</v>
      </c>
      <c r="HC329" s="102" t="s">
        <v>919</v>
      </c>
      <c r="HD329" s="102">
        <v>43</v>
      </c>
      <c r="HQ329" s="102" t="s">
        <v>594</v>
      </c>
      <c r="HR329" s="102">
        <v>48</v>
      </c>
      <c r="IE329" s="102" t="s">
        <v>1031</v>
      </c>
      <c r="IF329" s="102">
        <v>41</v>
      </c>
      <c r="IS329" s="102" t="s">
        <v>830</v>
      </c>
      <c r="IT329" s="102">
        <v>0</v>
      </c>
    </row>
    <row r="330" spans="1:254" ht="15" x14ac:dyDescent="0.25">
      <c r="A330" s="102" t="s">
        <v>788</v>
      </c>
      <c r="B330" s="45">
        <v>38</v>
      </c>
      <c r="O330" s="102" t="s">
        <v>894</v>
      </c>
      <c r="P330" s="102">
        <v>59</v>
      </c>
      <c r="AC330" s="102" t="s">
        <v>974</v>
      </c>
      <c r="AD330" s="102">
        <v>50</v>
      </c>
      <c r="AQ330" s="102" t="s">
        <v>794</v>
      </c>
      <c r="AR330" s="102">
        <v>12</v>
      </c>
      <c r="BE330" s="102" t="s">
        <v>978</v>
      </c>
      <c r="BF330" s="102">
        <v>11</v>
      </c>
      <c r="BS330" s="102" t="s">
        <v>917</v>
      </c>
      <c r="BT330" s="102">
        <v>37</v>
      </c>
      <c r="CG330" s="102" t="s">
        <v>797</v>
      </c>
      <c r="CH330" s="102">
        <v>25</v>
      </c>
      <c r="CU330" s="102" t="s">
        <v>894</v>
      </c>
      <c r="CV330" s="102">
        <v>39</v>
      </c>
      <c r="DI330" s="102" t="s">
        <v>659</v>
      </c>
      <c r="DJ330" s="102">
        <v>11</v>
      </c>
      <c r="DW330" s="102" t="s">
        <v>925</v>
      </c>
      <c r="DX330" s="102">
        <v>46</v>
      </c>
      <c r="EK330" s="102" t="s">
        <v>760</v>
      </c>
      <c r="EL330" s="102">
        <v>59</v>
      </c>
      <c r="EY330" s="102" t="s">
        <v>919</v>
      </c>
      <c r="EZ330" s="102">
        <v>20</v>
      </c>
      <c r="FM330" s="102" t="s">
        <v>943</v>
      </c>
      <c r="FN330" s="102">
        <v>54</v>
      </c>
      <c r="GA330" s="102" t="s">
        <v>956</v>
      </c>
      <c r="GB330" s="102">
        <v>120</v>
      </c>
      <c r="GO330" s="102" t="s">
        <v>935</v>
      </c>
      <c r="GP330" s="102">
        <v>168</v>
      </c>
      <c r="HC330" s="102" t="s">
        <v>212</v>
      </c>
      <c r="HD330" s="102">
        <v>43</v>
      </c>
      <c r="HQ330" s="102" t="s">
        <v>769</v>
      </c>
      <c r="HR330" s="102">
        <v>48</v>
      </c>
      <c r="IE330" s="102" t="s">
        <v>896</v>
      </c>
      <c r="IF330" s="102">
        <v>40</v>
      </c>
      <c r="IS330" s="102" t="s">
        <v>899</v>
      </c>
      <c r="IT330" s="102">
        <v>0</v>
      </c>
    </row>
    <row r="331" spans="1:254" ht="15" x14ac:dyDescent="0.25">
      <c r="A331" s="67" t="s">
        <v>1031</v>
      </c>
      <c r="B331" s="45">
        <v>38</v>
      </c>
      <c r="O331" s="102" t="s">
        <v>1031</v>
      </c>
      <c r="P331" s="102">
        <v>59</v>
      </c>
      <c r="AC331" s="102" t="s">
        <v>595</v>
      </c>
      <c r="AD331" s="102">
        <v>50</v>
      </c>
      <c r="AQ331" s="102" t="s">
        <v>214</v>
      </c>
      <c r="AR331" s="102">
        <v>12</v>
      </c>
      <c r="BE331" s="102" t="s">
        <v>893</v>
      </c>
      <c r="BF331" s="102">
        <v>11</v>
      </c>
      <c r="BS331" s="102" t="s">
        <v>889</v>
      </c>
      <c r="BT331" s="102">
        <v>36</v>
      </c>
      <c r="CG331" s="102" t="s">
        <v>594</v>
      </c>
      <c r="CH331" s="102">
        <v>24</v>
      </c>
      <c r="CU331" s="102" t="s">
        <v>770</v>
      </c>
      <c r="CV331" s="102">
        <v>39</v>
      </c>
      <c r="DI331" s="102" t="s">
        <v>951</v>
      </c>
      <c r="DJ331" s="102">
        <v>11</v>
      </c>
      <c r="DW331" s="102" t="s">
        <v>770</v>
      </c>
      <c r="DX331" s="102">
        <v>44</v>
      </c>
      <c r="EK331" s="102" t="s">
        <v>933</v>
      </c>
      <c r="EL331" s="102">
        <v>58</v>
      </c>
      <c r="EY331" s="102" t="s">
        <v>668</v>
      </c>
      <c r="EZ331" s="102">
        <v>20</v>
      </c>
      <c r="FM331" s="102" t="s">
        <v>732</v>
      </c>
      <c r="FN331" s="102">
        <v>53.2</v>
      </c>
      <c r="GA331" s="102" t="s">
        <v>769</v>
      </c>
      <c r="GB331" s="102">
        <v>120</v>
      </c>
      <c r="GO331" s="102" t="s">
        <v>925</v>
      </c>
      <c r="GP331" s="102">
        <v>166</v>
      </c>
      <c r="HC331" s="102" t="s">
        <v>377</v>
      </c>
      <c r="HD331" s="102">
        <v>42</v>
      </c>
      <c r="HQ331" s="102" t="s">
        <v>677</v>
      </c>
      <c r="HR331" s="102">
        <v>47</v>
      </c>
      <c r="IE331" s="102" t="s">
        <v>925</v>
      </c>
      <c r="IF331" s="102">
        <v>39</v>
      </c>
      <c r="IS331" s="102" t="s">
        <v>816</v>
      </c>
      <c r="IT331" s="102">
        <v>0</v>
      </c>
    </row>
    <row r="332" spans="1:254" ht="15" x14ac:dyDescent="0.25">
      <c r="A332" s="102" t="s">
        <v>951</v>
      </c>
      <c r="B332" s="45">
        <v>36</v>
      </c>
      <c r="O332" s="102" t="s">
        <v>928</v>
      </c>
      <c r="P332" s="102">
        <v>58</v>
      </c>
      <c r="AC332" s="102" t="s">
        <v>896</v>
      </c>
      <c r="AD332" s="102">
        <v>50</v>
      </c>
      <c r="AQ332" s="102" t="s">
        <v>593</v>
      </c>
      <c r="AR332" s="102">
        <v>12</v>
      </c>
      <c r="BE332" s="102" t="s">
        <v>677</v>
      </c>
      <c r="BF332" s="102">
        <v>11</v>
      </c>
      <c r="BS332" s="102" t="s">
        <v>769</v>
      </c>
      <c r="BT332" s="102">
        <v>36</v>
      </c>
      <c r="CG332" s="102" t="s">
        <v>889</v>
      </c>
      <c r="CH332" s="102">
        <v>24</v>
      </c>
      <c r="CU332" s="102" t="s">
        <v>957</v>
      </c>
      <c r="CV332" s="102">
        <v>39</v>
      </c>
      <c r="DI332" s="102" t="s">
        <v>675</v>
      </c>
      <c r="DJ332" s="102">
        <v>11</v>
      </c>
      <c r="DW332" s="102" t="s">
        <v>594</v>
      </c>
      <c r="DX332" s="102">
        <v>43</v>
      </c>
      <c r="EK332" s="102" t="s">
        <v>212</v>
      </c>
      <c r="EL332" s="102">
        <v>54</v>
      </c>
      <c r="EY332" s="102" t="s">
        <v>925</v>
      </c>
      <c r="EZ332" s="102">
        <v>20</v>
      </c>
      <c r="FM332" s="102" t="s">
        <v>592</v>
      </c>
      <c r="FN332" s="102">
        <v>53</v>
      </c>
      <c r="GA332" s="102" t="s">
        <v>672</v>
      </c>
      <c r="GB332" s="102">
        <v>120</v>
      </c>
      <c r="GO332" s="102" t="s">
        <v>709</v>
      </c>
      <c r="GP332" s="102">
        <v>166</v>
      </c>
      <c r="HC332" s="102" t="s">
        <v>747</v>
      </c>
      <c r="HD332" s="102">
        <v>42</v>
      </c>
      <c r="HQ332" s="102" t="s">
        <v>956</v>
      </c>
      <c r="HR332" s="102">
        <v>47</v>
      </c>
      <c r="IE332" s="102" t="s">
        <v>752</v>
      </c>
      <c r="IF332" s="102">
        <v>38</v>
      </c>
      <c r="IS332" s="102" t="s">
        <v>810</v>
      </c>
      <c r="IT332" s="102">
        <v>0</v>
      </c>
    </row>
    <row r="333" spans="1:254" ht="15" x14ac:dyDescent="0.25">
      <c r="A333" s="102" t="s">
        <v>787</v>
      </c>
      <c r="B333" s="45">
        <v>36</v>
      </c>
      <c r="O333" s="102" t="s">
        <v>919</v>
      </c>
      <c r="P333" s="102">
        <v>57</v>
      </c>
      <c r="AC333" s="102" t="s">
        <v>926</v>
      </c>
      <c r="AD333" s="102">
        <v>50</v>
      </c>
      <c r="AQ333" s="102" t="s">
        <v>974</v>
      </c>
      <c r="AR333" s="102">
        <v>12</v>
      </c>
      <c r="BE333" s="102" t="s">
        <v>770</v>
      </c>
      <c r="BF333" s="102">
        <v>11</v>
      </c>
      <c r="BS333" s="102" t="s">
        <v>214</v>
      </c>
      <c r="BT333" s="102">
        <v>35</v>
      </c>
      <c r="CG333" s="102" t="s">
        <v>769</v>
      </c>
      <c r="CH333" s="102">
        <v>24</v>
      </c>
      <c r="CU333" s="102" t="s">
        <v>974</v>
      </c>
      <c r="CV333" s="102">
        <v>38</v>
      </c>
      <c r="DI333" s="102" t="s">
        <v>770</v>
      </c>
      <c r="DJ333" s="102">
        <v>11</v>
      </c>
      <c r="DW333" s="102" t="s">
        <v>681</v>
      </c>
      <c r="DX333" s="102">
        <v>43</v>
      </c>
      <c r="EK333" s="102" t="s">
        <v>886</v>
      </c>
      <c r="EL333" s="102">
        <v>52</v>
      </c>
      <c r="EY333" s="102" t="s">
        <v>788</v>
      </c>
      <c r="EZ333" s="102">
        <v>19</v>
      </c>
      <c r="FM333" s="102" t="s">
        <v>926</v>
      </c>
      <c r="FN333" s="102">
        <v>53</v>
      </c>
      <c r="GA333" s="102" t="s">
        <v>672</v>
      </c>
      <c r="GB333" s="102">
        <v>120</v>
      </c>
      <c r="GO333" s="102" t="s">
        <v>1031</v>
      </c>
      <c r="GP333" s="102">
        <v>166</v>
      </c>
      <c r="HC333" s="102" t="s">
        <v>595</v>
      </c>
      <c r="HD333" s="102">
        <v>42</v>
      </c>
      <c r="HQ333" s="102" t="s">
        <v>595</v>
      </c>
      <c r="HR333" s="102">
        <v>47</v>
      </c>
      <c r="IE333" s="102" t="s">
        <v>749</v>
      </c>
      <c r="IF333" s="102">
        <v>38</v>
      </c>
      <c r="IS333" s="102" t="s">
        <v>901</v>
      </c>
      <c r="IT333" s="102">
        <v>0</v>
      </c>
    </row>
    <row r="334" spans="1:254" ht="15" x14ac:dyDescent="0.25">
      <c r="A334" s="102" t="s">
        <v>668</v>
      </c>
      <c r="B334" s="45">
        <v>35</v>
      </c>
      <c r="O334" s="102" t="s">
        <v>951</v>
      </c>
      <c r="P334" s="102">
        <v>57</v>
      </c>
      <c r="AC334" s="102" t="s">
        <v>950</v>
      </c>
      <c r="AD334" s="102">
        <v>49</v>
      </c>
      <c r="AQ334" s="102" t="s">
        <v>681</v>
      </c>
      <c r="AR334" s="102">
        <v>12</v>
      </c>
      <c r="BE334" s="102" t="s">
        <v>794</v>
      </c>
      <c r="BF334" s="102">
        <v>11</v>
      </c>
      <c r="BS334" s="102" t="s">
        <v>928</v>
      </c>
      <c r="BT334" s="102">
        <v>35</v>
      </c>
      <c r="CG334" s="102" t="s">
        <v>737</v>
      </c>
      <c r="CH334" s="102">
        <v>23.2</v>
      </c>
      <c r="CU334" s="102" t="s">
        <v>212</v>
      </c>
      <c r="CV334" s="102">
        <v>38</v>
      </c>
      <c r="DI334" s="102" t="s">
        <v>974</v>
      </c>
      <c r="DJ334" s="102">
        <v>11</v>
      </c>
      <c r="DW334" s="102" t="s">
        <v>926</v>
      </c>
      <c r="DX334" s="102">
        <v>43</v>
      </c>
      <c r="EK334" s="102" t="s">
        <v>931</v>
      </c>
      <c r="EL334" s="102">
        <v>52</v>
      </c>
      <c r="EY334" s="102" t="s">
        <v>926</v>
      </c>
      <c r="EZ334" s="102">
        <v>19</v>
      </c>
      <c r="FM334" s="102" t="s">
        <v>593</v>
      </c>
      <c r="FN334" s="102">
        <v>52</v>
      </c>
      <c r="GA334" s="102" t="s">
        <v>797</v>
      </c>
      <c r="GB334" s="102">
        <v>117</v>
      </c>
      <c r="GO334" s="102" t="s">
        <v>933</v>
      </c>
      <c r="GP334" s="102">
        <v>164</v>
      </c>
      <c r="HC334" s="102" t="s">
        <v>760</v>
      </c>
      <c r="HD334" s="102">
        <v>41</v>
      </c>
      <c r="HQ334" s="102" t="s">
        <v>894</v>
      </c>
      <c r="HR334" s="102">
        <v>46</v>
      </c>
      <c r="IE334" s="102" t="s">
        <v>749</v>
      </c>
      <c r="IF334" s="102">
        <v>38</v>
      </c>
      <c r="IS334" s="102" t="s">
        <v>782</v>
      </c>
      <c r="IT334" s="102">
        <v>0</v>
      </c>
    </row>
    <row r="335" spans="1:254" ht="15" x14ac:dyDescent="0.25">
      <c r="A335" s="102" t="s">
        <v>928</v>
      </c>
      <c r="B335" s="45">
        <v>34</v>
      </c>
      <c r="O335" s="102" t="s">
        <v>917</v>
      </c>
      <c r="P335" s="102">
        <v>56</v>
      </c>
      <c r="AC335" s="102" t="s">
        <v>681</v>
      </c>
      <c r="AD335" s="102">
        <v>48</v>
      </c>
      <c r="AQ335" s="102" t="s">
        <v>678</v>
      </c>
      <c r="AR335" s="102">
        <v>12</v>
      </c>
      <c r="BE335" s="102" t="s">
        <v>949</v>
      </c>
      <c r="BF335" s="102">
        <v>11</v>
      </c>
      <c r="BS335" s="102" t="s">
        <v>709</v>
      </c>
      <c r="BT335" s="102">
        <v>35</v>
      </c>
      <c r="CG335" s="102" t="s">
        <v>595</v>
      </c>
      <c r="CH335" s="102">
        <v>23</v>
      </c>
      <c r="CU335" s="102" t="s">
        <v>806</v>
      </c>
      <c r="CV335" s="102">
        <v>37</v>
      </c>
      <c r="DI335" s="102" t="s">
        <v>917</v>
      </c>
      <c r="DJ335" s="102">
        <v>11</v>
      </c>
      <c r="DW335" s="102" t="s">
        <v>709</v>
      </c>
      <c r="DX335" s="102">
        <v>43</v>
      </c>
      <c r="EK335" s="102" t="s">
        <v>780</v>
      </c>
      <c r="EL335" s="102">
        <v>50</v>
      </c>
      <c r="EY335" s="102" t="s">
        <v>917</v>
      </c>
      <c r="EZ335" s="102">
        <v>19</v>
      </c>
      <c r="FM335" s="102" t="s">
        <v>893</v>
      </c>
      <c r="FN335" s="102">
        <v>50</v>
      </c>
      <c r="GA335" s="102" t="s">
        <v>854</v>
      </c>
      <c r="GB335" s="102">
        <v>116</v>
      </c>
      <c r="GO335" s="102" t="s">
        <v>770</v>
      </c>
      <c r="GP335" s="102">
        <v>164</v>
      </c>
      <c r="HC335" s="102" t="s">
        <v>974</v>
      </c>
      <c r="HD335" s="102">
        <v>40</v>
      </c>
      <c r="HQ335" s="102" t="s">
        <v>627</v>
      </c>
      <c r="HR335" s="102">
        <v>46</v>
      </c>
      <c r="IE335" s="102" t="s">
        <v>601</v>
      </c>
      <c r="IF335" s="102">
        <v>38</v>
      </c>
      <c r="IS335" s="102" t="s">
        <v>983</v>
      </c>
      <c r="IT335" s="102">
        <v>0</v>
      </c>
    </row>
    <row r="336" spans="1:254" ht="15" x14ac:dyDescent="0.25">
      <c r="A336" s="102" t="s">
        <v>675</v>
      </c>
      <c r="B336" s="45">
        <v>34</v>
      </c>
      <c r="O336" s="102" t="s">
        <v>594</v>
      </c>
      <c r="P336" s="102">
        <v>55</v>
      </c>
      <c r="AC336" s="102" t="s">
        <v>806</v>
      </c>
      <c r="AD336" s="102">
        <v>48</v>
      </c>
      <c r="AQ336" s="102" t="s">
        <v>897</v>
      </c>
      <c r="AR336" s="102">
        <v>12</v>
      </c>
      <c r="BE336" s="102" t="s">
        <v>929</v>
      </c>
      <c r="BF336" s="102">
        <v>10</v>
      </c>
      <c r="BS336" s="102" t="s">
        <v>212</v>
      </c>
      <c r="BT336" s="102">
        <v>35</v>
      </c>
      <c r="CG336" s="102" t="s">
        <v>709</v>
      </c>
      <c r="CH336" s="102">
        <v>23</v>
      </c>
      <c r="CU336" s="102" t="s">
        <v>710</v>
      </c>
      <c r="CV336" s="102">
        <v>36.799999999999997</v>
      </c>
      <c r="DI336" s="102" t="s">
        <v>681</v>
      </c>
      <c r="DJ336" s="102">
        <v>11</v>
      </c>
      <c r="DW336" s="102" t="s">
        <v>1031</v>
      </c>
      <c r="DX336" s="102">
        <v>43</v>
      </c>
      <c r="EK336" s="102" t="s">
        <v>682</v>
      </c>
      <c r="EL336" s="102">
        <v>49</v>
      </c>
      <c r="EY336" s="102" t="s">
        <v>667</v>
      </c>
      <c r="EZ336" s="102">
        <v>18</v>
      </c>
      <c r="FM336" s="102" t="s">
        <v>667</v>
      </c>
      <c r="FN336" s="102">
        <v>49</v>
      </c>
      <c r="GA336" s="102" t="s">
        <v>897</v>
      </c>
      <c r="GB336" s="102">
        <v>116</v>
      </c>
      <c r="GO336" s="102" t="s">
        <v>594</v>
      </c>
      <c r="GP336" s="102">
        <v>163</v>
      </c>
      <c r="HC336" s="102" t="s">
        <v>790</v>
      </c>
      <c r="HD336" s="102">
        <v>39</v>
      </c>
      <c r="HQ336" s="102" t="s">
        <v>628</v>
      </c>
      <c r="HR336" s="102">
        <v>46</v>
      </c>
      <c r="IE336" s="102" t="s">
        <v>794</v>
      </c>
      <c r="IF336" s="102">
        <v>38</v>
      </c>
      <c r="IS336" s="102" t="s">
        <v>739</v>
      </c>
      <c r="IT336" s="102">
        <v>0</v>
      </c>
    </row>
    <row r="337" spans="1:254" ht="15" x14ac:dyDescent="0.25">
      <c r="A337" s="102" t="s">
        <v>892</v>
      </c>
      <c r="B337" s="45">
        <v>33</v>
      </c>
      <c r="O337" s="102" t="s">
        <v>681</v>
      </c>
      <c r="P337" s="102">
        <v>55</v>
      </c>
      <c r="AC337" s="102" t="s">
        <v>923</v>
      </c>
      <c r="AD337" s="102">
        <v>48</v>
      </c>
      <c r="AQ337" s="102" t="s">
        <v>803</v>
      </c>
      <c r="AR337" s="102">
        <v>11</v>
      </c>
      <c r="BE337" s="102" t="s">
        <v>946</v>
      </c>
      <c r="BF337" s="102">
        <v>10</v>
      </c>
      <c r="BS337" s="102" t="s">
        <v>1031</v>
      </c>
      <c r="BT337" s="102">
        <v>35</v>
      </c>
      <c r="CG337" s="102" t="s">
        <v>925</v>
      </c>
      <c r="CH337" s="102">
        <v>23</v>
      </c>
      <c r="CU337" s="102" t="s">
        <v>732</v>
      </c>
      <c r="CV337" s="102">
        <v>36.1</v>
      </c>
      <c r="DI337" s="102" t="s">
        <v>893</v>
      </c>
      <c r="DJ337" s="102">
        <v>11</v>
      </c>
      <c r="DW337" s="102" t="s">
        <v>928</v>
      </c>
      <c r="DX337" s="102">
        <v>42</v>
      </c>
      <c r="EK337" s="102" t="s">
        <v>682</v>
      </c>
      <c r="EL337" s="102">
        <v>49</v>
      </c>
      <c r="EY337" s="102" t="s">
        <v>769</v>
      </c>
      <c r="EZ337" s="102">
        <v>18</v>
      </c>
      <c r="FM337" s="102" t="s">
        <v>917</v>
      </c>
      <c r="FN337" s="102">
        <v>49</v>
      </c>
      <c r="GA337" s="102" t="s">
        <v>673</v>
      </c>
      <c r="GB337" s="102">
        <v>115</v>
      </c>
      <c r="GO337" s="102" t="s">
        <v>595</v>
      </c>
      <c r="GP337" s="102">
        <v>159</v>
      </c>
      <c r="HC337" s="102" t="s">
        <v>927</v>
      </c>
      <c r="HD337" s="102">
        <v>39</v>
      </c>
      <c r="HQ337" s="102" t="s">
        <v>667</v>
      </c>
      <c r="HR337" s="102">
        <v>45</v>
      </c>
      <c r="IE337" s="102" t="s">
        <v>806</v>
      </c>
      <c r="IF337" s="102">
        <v>37</v>
      </c>
      <c r="IS337" s="102" t="s">
        <v>944</v>
      </c>
      <c r="IT337" s="102">
        <v>0</v>
      </c>
    </row>
    <row r="338" spans="1:254" ht="15" x14ac:dyDescent="0.25">
      <c r="A338" s="102" t="s">
        <v>681</v>
      </c>
      <c r="B338" s="45">
        <v>33</v>
      </c>
      <c r="O338" s="102" t="s">
        <v>595</v>
      </c>
      <c r="P338" s="102">
        <v>54</v>
      </c>
      <c r="AC338" s="102" t="s">
        <v>788</v>
      </c>
      <c r="AD338" s="102">
        <v>47</v>
      </c>
      <c r="AQ338" s="102" t="s">
        <v>949</v>
      </c>
      <c r="AR338" s="102">
        <v>11</v>
      </c>
      <c r="BE338" s="102" t="s">
        <v>667</v>
      </c>
      <c r="BF338" s="102">
        <v>10</v>
      </c>
      <c r="BS338" s="102" t="s">
        <v>804</v>
      </c>
      <c r="BT338" s="102">
        <v>34</v>
      </c>
      <c r="CG338" s="102" t="s">
        <v>1031</v>
      </c>
      <c r="CH338" s="102">
        <v>23</v>
      </c>
      <c r="CU338" s="102" t="s">
        <v>889</v>
      </c>
      <c r="CV338" s="102">
        <v>36</v>
      </c>
      <c r="DI338" s="102" t="s">
        <v>921</v>
      </c>
      <c r="DJ338" s="102">
        <v>11</v>
      </c>
      <c r="DW338" s="102" t="s">
        <v>595</v>
      </c>
      <c r="DX338" s="102">
        <v>42</v>
      </c>
      <c r="EK338" s="102" t="s">
        <v>593</v>
      </c>
      <c r="EL338" s="102">
        <v>49</v>
      </c>
      <c r="EY338" s="102" t="s">
        <v>594</v>
      </c>
      <c r="EZ338" s="102">
        <v>18</v>
      </c>
      <c r="FM338" s="102" t="s">
        <v>594</v>
      </c>
      <c r="FN338" s="102">
        <v>48</v>
      </c>
      <c r="GA338" s="102" t="s">
        <v>212</v>
      </c>
      <c r="GB338" s="102">
        <v>115</v>
      </c>
      <c r="GO338" s="102" t="s">
        <v>973</v>
      </c>
      <c r="GP338" s="102">
        <v>159</v>
      </c>
      <c r="HC338" s="102" t="s">
        <v>791</v>
      </c>
      <c r="HD338" s="102">
        <v>38</v>
      </c>
      <c r="HQ338" s="102" t="s">
        <v>770</v>
      </c>
      <c r="HR338" s="102">
        <v>44</v>
      </c>
      <c r="IE338" s="102" t="s">
        <v>950</v>
      </c>
      <c r="IF338" s="102">
        <v>37</v>
      </c>
      <c r="IS338" s="102" t="s">
        <v>589</v>
      </c>
      <c r="IT338" s="102">
        <v>0</v>
      </c>
    </row>
    <row r="339" spans="1:254" ht="15" x14ac:dyDescent="0.25">
      <c r="A339" s="102" t="s">
        <v>670</v>
      </c>
      <c r="B339" s="45">
        <v>33</v>
      </c>
      <c r="O339" s="102" t="s">
        <v>675</v>
      </c>
      <c r="P339" s="102">
        <v>54</v>
      </c>
      <c r="AC339" s="102" t="s">
        <v>785</v>
      </c>
      <c r="AD339" s="102">
        <v>47</v>
      </c>
      <c r="AQ339" s="102" t="s">
        <v>588</v>
      </c>
      <c r="AR339" s="102">
        <v>11</v>
      </c>
      <c r="BE339" s="102" t="s">
        <v>803</v>
      </c>
      <c r="BF339" s="102">
        <v>10</v>
      </c>
      <c r="BS339" s="102" t="s">
        <v>601</v>
      </c>
      <c r="BT339" s="102">
        <v>34</v>
      </c>
      <c r="CG339" s="102" t="s">
        <v>928</v>
      </c>
      <c r="CH339" s="102">
        <v>22</v>
      </c>
      <c r="CU339" s="102" t="s">
        <v>943</v>
      </c>
      <c r="CV339" s="102">
        <v>36</v>
      </c>
      <c r="DI339" s="102" t="s">
        <v>774</v>
      </c>
      <c r="DJ339" s="102">
        <v>11</v>
      </c>
      <c r="DW339" s="102" t="s">
        <v>889</v>
      </c>
      <c r="DX339" s="102">
        <v>42</v>
      </c>
      <c r="EK339" s="102" t="s">
        <v>769</v>
      </c>
      <c r="EL339" s="102">
        <v>48</v>
      </c>
      <c r="EY339" s="102" t="s">
        <v>595</v>
      </c>
      <c r="EZ339" s="102">
        <v>18</v>
      </c>
      <c r="FM339" s="102" t="s">
        <v>595</v>
      </c>
      <c r="FN339" s="102">
        <v>47</v>
      </c>
      <c r="GA339" s="102" t="s">
        <v>711</v>
      </c>
      <c r="GB339" s="102">
        <v>114.9</v>
      </c>
      <c r="GO339" s="102" t="s">
        <v>670</v>
      </c>
      <c r="GP339" s="102">
        <v>159</v>
      </c>
      <c r="HC339" s="102" t="s">
        <v>709</v>
      </c>
      <c r="HD339" s="102">
        <v>38</v>
      </c>
      <c r="HQ339" s="102" t="s">
        <v>711</v>
      </c>
      <c r="HR339" s="102">
        <v>43.8</v>
      </c>
      <c r="IE339" s="102" t="s">
        <v>710</v>
      </c>
      <c r="IF339" s="102">
        <v>36.799999999999997</v>
      </c>
      <c r="IS339" s="102" t="s">
        <v>701</v>
      </c>
      <c r="IT339" s="102">
        <v>0</v>
      </c>
    </row>
    <row r="340" spans="1:254" ht="15" x14ac:dyDescent="0.25">
      <c r="A340" s="102" t="s">
        <v>761</v>
      </c>
      <c r="B340" s="45">
        <v>32</v>
      </c>
      <c r="O340" s="102" t="s">
        <v>889</v>
      </c>
      <c r="P340" s="102">
        <v>54</v>
      </c>
      <c r="AC340" s="102" t="s">
        <v>711</v>
      </c>
      <c r="AD340" s="102">
        <v>47</v>
      </c>
      <c r="AQ340" s="102" t="s">
        <v>588</v>
      </c>
      <c r="AR340" s="102">
        <v>11</v>
      </c>
      <c r="BE340" s="102" t="s">
        <v>670</v>
      </c>
      <c r="BF340" s="102">
        <v>10</v>
      </c>
      <c r="BS340" s="102" t="s">
        <v>681</v>
      </c>
      <c r="BT340" s="102">
        <v>33</v>
      </c>
      <c r="CG340" s="102" t="s">
        <v>893</v>
      </c>
      <c r="CH340" s="102">
        <v>22</v>
      </c>
      <c r="CU340" s="102" t="s">
        <v>917</v>
      </c>
      <c r="CV340" s="102">
        <v>35</v>
      </c>
      <c r="DI340" s="102" t="s">
        <v>774</v>
      </c>
      <c r="DJ340" s="102">
        <v>11</v>
      </c>
      <c r="DW340" s="102" t="s">
        <v>806</v>
      </c>
      <c r="DX340" s="102">
        <v>41</v>
      </c>
      <c r="EK340" s="102" t="s">
        <v>974</v>
      </c>
      <c r="EL340" s="102">
        <v>48</v>
      </c>
      <c r="EY340" s="102" t="s">
        <v>929</v>
      </c>
      <c r="EZ340" s="102">
        <v>18</v>
      </c>
      <c r="FM340" s="102" t="s">
        <v>214</v>
      </c>
      <c r="FN340" s="102">
        <v>46</v>
      </c>
      <c r="GA340" s="102" t="s">
        <v>770</v>
      </c>
      <c r="GB340" s="102">
        <v>110</v>
      </c>
      <c r="GO340" s="102" t="s">
        <v>977</v>
      </c>
      <c r="GP340" s="102">
        <v>153</v>
      </c>
      <c r="HC340" s="102" t="s">
        <v>1031</v>
      </c>
      <c r="HD340" s="102">
        <v>38</v>
      </c>
      <c r="HQ340" s="102" t="s">
        <v>682</v>
      </c>
      <c r="HR340" s="102">
        <v>42</v>
      </c>
      <c r="IE340" s="102" t="s">
        <v>769</v>
      </c>
      <c r="IF340" s="102">
        <v>36</v>
      </c>
      <c r="IS340" s="102" t="s">
        <v>708</v>
      </c>
      <c r="IT340" s="102">
        <v>0</v>
      </c>
    </row>
    <row r="341" spans="1:254" ht="15" x14ac:dyDescent="0.25">
      <c r="A341" s="102" t="s">
        <v>896</v>
      </c>
      <c r="B341" s="45">
        <v>30</v>
      </c>
      <c r="O341" s="102" t="s">
        <v>601</v>
      </c>
      <c r="P341" s="102">
        <v>51</v>
      </c>
      <c r="AC341" s="102" t="s">
        <v>943</v>
      </c>
      <c r="AD341" s="102">
        <v>47</v>
      </c>
      <c r="AQ341" s="102" t="s">
        <v>659</v>
      </c>
      <c r="AR341" s="102">
        <v>11</v>
      </c>
      <c r="BE341" s="102" t="s">
        <v>973</v>
      </c>
      <c r="BF341" s="102">
        <v>9</v>
      </c>
      <c r="BS341" s="102" t="s">
        <v>926</v>
      </c>
      <c r="BT341" s="102">
        <v>33</v>
      </c>
      <c r="CG341" s="102" t="s">
        <v>770</v>
      </c>
      <c r="CH341" s="102">
        <v>22</v>
      </c>
      <c r="CU341" s="102" t="s">
        <v>681</v>
      </c>
      <c r="CV341" s="102">
        <v>35</v>
      </c>
      <c r="DI341" s="102" t="s">
        <v>919</v>
      </c>
      <c r="DJ341" s="102">
        <v>10</v>
      </c>
      <c r="DW341" s="102" t="s">
        <v>929</v>
      </c>
      <c r="DX341" s="102">
        <v>41</v>
      </c>
      <c r="EK341" s="102" t="s">
        <v>852</v>
      </c>
      <c r="EL341" s="102">
        <v>47.5</v>
      </c>
      <c r="EY341" s="102" t="s">
        <v>770</v>
      </c>
      <c r="EZ341" s="102">
        <v>17</v>
      </c>
      <c r="FM341" s="102" t="s">
        <v>212</v>
      </c>
      <c r="FN341" s="102">
        <v>46</v>
      </c>
      <c r="GA341" s="102" t="s">
        <v>667</v>
      </c>
      <c r="GB341" s="102">
        <v>110</v>
      </c>
      <c r="GO341" s="102" t="s">
        <v>587</v>
      </c>
      <c r="GP341" s="102">
        <v>150</v>
      </c>
      <c r="HC341" s="102" t="s">
        <v>797</v>
      </c>
      <c r="HD341" s="102">
        <v>35</v>
      </c>
      <c r="HQ341" s="102" t="s">
        <v>682</v>
      </c>
      <c r="HR341" s="102">
        <v>42</v>
      </c>
      <c r="IE341" s="102" t="s">
        <v>804</v>
      </c>
      <c r="IF341" s="102">
        <v>36</v>
      </c>
      <c r="IS341" s="102" t="s">
        <v>945</v>
      </c>
      <c r="IT341" s="102">
        <v>0</v>
      </c>
    </row>
    <row r="342" spans="1:254" ht="15" x14ac:dyDescent="0.25">
      <c r="A342" s="102" t="s">
        <v>601</v>
      </c>
      <c r="B342" s="45">
        <v>30</v>
      </c>
      <c r="O342" s="102" t="s">
        <v>668</v>
      </c>
      <c r="P342" s="102">
        <v>50</v>
      </c>
      <c r="AC342" s="102" t="s">
        <v>667</v>
      </c>
      <c r="AD342" s="102">
        <v>46</v>
      </c>
      <c r="AQ342" s="102" t="s">
        <v>594</v>
      </c>
      <c r="AR342" s="102">
        <v>11</v>
      </c>
      <c r="BE342" s="102" t="s">
        <v>977</v>
      </c>
      <c r="BF342" s="102">
        <v>9</v>
      </c>
      <c r="BS342" s="102" t="s">
        <v>893</v>
      </c>
      <c r="BT342" s="102">
        <v>33</v>
      </c>
      <c r="CG342" s="102" t="s">
        <v>679</v>
      </c>
      <c r="CH342" s="102">
        <v>22</v>
      </c>
      <c r="CU342" s="102" t="s">
        <v>893</v>
      </c>
      <c r="CV342" s="102">
        <v>33</v>
      </c>
      <c r="DI342" s="102" t="s">
        <v>957</v>
      </c>
      <c r="DJ342" s="102">
        <v>10</v>
      </c>
      <c r="DW342" s="102" t="s">
        <v>943</v>
      </c>
      <c r="DX342" s="102">
        <v>40</v>
      </c>
      <c r="EK342" s="102" t="s">
        <v>956</v>
      </c>
      <c r="EL342" s="102">
        <v>47</v>
      </c>
      <c r="EY342" s="102" t="s">
        <v>951</v>
      </c>
      <c r="EZ342" s="102">
        <v>17</v>
      </c>
      <c r="FM342" s="102" t="s">
        <v>925</v>
      </c>
      <c r="FN342" s="102">
        <v>46</v>
      </c>
      <c r="GA342" s="102" t="s">
        <v>974</v>
      </c>
      <c r="GB342" s="102">
        <v>110</v>
      </c>
      <c r="GO342" s="102" t="s">
        <v>660</v>
      </c>
      <c r="GP342" s="102">
        <v>150</v>
      </c>
      <c r="HC342" s="102" t="s">
        <v>949</v>
      </c>
      <c r="HD342" s="102">
        <v>35</v>
      </c>
      <c r="HQ342" s="102" t="s">
        <v>889</v>
      </c>
      <c r="HR342" s="102">
        <v>42</v>
      </c>
      <c r="IE342" s="102" t="s">
        <v>951</v>
      </c>
      <c r="IF342" s="102">
        <v>36</v>
      </c>
      <c r="IS342" s="102" t="s">
        <v>740</v>
      </c>
      <c r="IT342" s="102">
        <v>0</v>
      </c>
    </row>
    <row r="343" spans="1:254" ht="15" x14ac:dyDescent="0.25">
      <c r="A343" s="102" t="s">
        <v>917</v>
      </c>
      <c r="B343" s="45">
        <v>29</v>
      </c>
      <c r="O343" s="102" t="s">
        <v>896</v>
      </c>
      <c r="P343" s="102">
        <v>50</v>
      </c>
      <c r="AC343" s="102" t="s">
        <v>928</v>
      </c>
      <c r="AD343" s="102">
        <v>45</v>
      </c>
      <c r="AQ343" s="102" t="s">
        <v>595</v>
      </c>
      <c r="AR343" s="102">
        <v>11</v>
      </c>
      <c r="BE343" s="102" t="s">
        <v>664</v>
      </c>
      <c r="BF343" s="102">
        <v>9</v>
      </c>
      <c r="BS343" s="102" t="s">
        <v>770</v>
      </c>
      <c r="BT343" s="102">
        <v>33</v>
      </c>
      <c r="CG343" s="102" t="s">
        <v>950</v>
      </c>
      <c r="CH343" s="102">
        <v>21</v>
      </c>
      <c r="CU343" s="102" t="s">
        <v>921</v>
      </c>
      <c r="CV343" s="102">
        <v>33</v>
      </c>
      <c r="DI343" s="102" t="s">
        <v>806</v>
      </c>
      <c r="DJ343" s="102">
        <v>10</v>
      </c>
      <c r="DW343" s="102" t="s">
        <v>893</v>
      </c>
      <c r="DX343" s="102">
        <v>39</v>
      </c>
      <c r="EK343" s="102" t="s">
        <v>676</v>
      </c>
      <c r="EL343" s="102">
        <v>47</v>
      </c>
      <c r="EY343" s="102" t="s">
        <v>789</v>
      </c>
      <c r="EZ343" s="102">
        <v>17</v>
      </c>
      <c r="FM343" s="102" t="s">
        <v>896</v>
      </c>
      <c r="FN343" s="102">
        <v>45</v>
      </c>
      <c r="GA343" s="102" t="s">
        <v>925</v>
      </c>
      <c r="GB343" s="102">
        <v>106</v>
      </c>
      <c r="GO343" s="102" t="s">
        <v>845</v>
      </c>
      <c r="GP343" s="102">
        <v>147</v>
      </c>
      <c r="HC343" s="102" t="s">
        <v>896</v>
      </c>
      <c r="HD343" s="102">
        <v>35</v>
      </c>
      <c r="HQ343" s="102" t="s">
        <v>804</v>
      </c>
      <c r="HR343" s="102">
        <v>40</v>
      </c>
      <c r="IE343" s="102" t="s">
        <v>943</v>
      </c>
      <c r="IF343" s="102">
        <v>36</v>
      </c>
      <c r="IS343" s="102" t="s">
        <v>728</v>
      </c>
      <c r="IT343" s="102">
        <v>0</v>
      </c>
    </row>
    <row r="344" spans="1:254" ht="15" x14ac:dyDescent="0.25">
      <c r="A344" s="102" t="s">
        <v>790</v>
      </c>
      <c r="B344" s="45">
        <v>29</v>
      </c>
      <c r="O344" s="102" t="s">
        <v>893</v>
      </c>
      <c r="P344" s="102">
        <v>50</v>
      </c>
      <c r="AC344" s="102" t="s">
        <v>666</v>
      </c>
      <c r="AD344" s="102">
        <v>44</v>
      </c>
      <c r="AQ344" s="102" t="s">
        <v>682</v>
      </c>
      <c r="AR344" s="102">
        <v>11</v>
      </c>
      <c r="BE344" s="102" t="s">
        <v>897</v>
      </c>
      <c r="BF344" s="102">
        <v>8</v>
      </c>
      <c r="BS344" s="102" t="s">
        <v>956</v>
      </c>
      <c r="BT344" s="102">
        <v>33</v>
      </c>
      <c r="CG344" s="102" t="s">
        <v>949</v>
      </c>
      <c r="CH344" s="102">
        <v>21</v>
      </c>
      <c r="CU344" s="102" t="s">
        <v>925</v>
      </c>
      <c r="CV344" s="102">
        <v>32</v>
      </c>
      <c r="DI344" s="102" t="s">
        <v>943</v>
      </c>
      <c r="DJ344" s="102">
        <v>10</v>
      </c>
      <c r="DW344" s="102" t="s">
        <v>667</v>
      </c>
      <c r="DX344" s="102">
        <v>39</v>
      </c>
      <c r="EK344" s="102" t="s">
        <v>922</v>
      </c>
      <c r="EL344" s="102">
        <v>46</v>
      </c>
      <c r="EY344" s="102" t="s">
        <v>974</v>
      </c>
      <c r="EZ344" s="102">
        <v>16</v>
      </c>
      <c r="FM344" s="102" t="s">
        <v>974</v>
      </c>
      <c r="FN344" s="102">
        <v>43</v>
      </c>
      <c r="GA344" s="102" t="s">
        <v>682</v>
      </c>
      <c r="GB344" s="102">
        <v>106</v>
      </c>
      <c r="GO344" s="102" t="s">
        <v>786</v>
      </c>
      <c r="GP344" s="102">
        <v>146</v>
      </c>
      <c r="HC344" s="102" t="s">
        <v>854</v>
      </c>
      <c r="HD344" s="102">
        <v>34</v>
      </c>
      <c r="HQ344" s="102" t="s">
        <v>212</v>
      </c>
      <c r="HR344" s="102">
        <v>40</v>
      </c>
      <c r="IE344" s="102" t="s">
        <v>803</v>
      </c>
      <c r="IF344" s="102">
        <v>36</v>
      </c>
      <c r="IS344" s="102" t="s">
        <v>728</v>
      </c>
      <c r="IT344" s="102">
        <v>0</v>
      </c>
    </row>
    <row r="345" spans="1:254" ht="15" x14ac:dyDescent="0.25">
      <c r="A345" s="102" t="s">
        <v>921</v>
      </c>
      <c r="B345" s="45">
        <v>28</v>
      </c>
      <c r="O345" s="102" t="s">
        <v>761</v>
      </c>
      <c r="P345" s="102">
        <v>49</v>
      </c>
      <c r="AC345" s="102" t="s">
        <v>666</v>
      </c>
      <c r="AD345" s="102">
        <v>44</v>
      </c>
      <c r="AQ345" s="102" t="s">
        <v>682</v>
      </c>
      <c r="AR345" s="102">
        <v>11</v>
      </c>
      <c r="BE345" s="102" t="s">
        <v>682</v>
      </c>
      <c r="BF345" s="102">
        <v>8</v>
      </c>
      <c r="BS345" s="102" t="s">
        <v>806</v>
      </c>
      <c r="BT345" s="102">
        <v>32</v>
      </c>
      <c r="CG345" s="102" t="s">
        <v>917</v>
      </c>
      <c r="CH345" s="102">
        <v>21</v>
      </c>
      <c r="CU345" s="102" t="s">
        <v>896</v>
      </c>
      <c r="CV345" s="102">
        <v>30</v>
      </c>
      <c r="DI345" s="102" t="s">
        <v>896</v>
      </c>
      <c r="DJ345" s="102">
        <v>10</v>
      </c>
      <c r="DW345" s="102" t="s">
        <v>710</v>
      </c>
      <c r="DX345" s="102">
        <v>36.799999999999997</v>
      </c>
      <c r="EK345" s="102" t="s">
        <v>594</v>
      </c>
      <c r="EL345" s="102">
        <v>46</v>
      </c>
      <c r="EY345" s="102" t="s">
        <v>890</v>
      </c>
      <c r="EZ345" s="102">
        <v>16</v>
      </c>
      <c r="FM345" s="102" t="s">
        <v>890</v>
      </c>
      <c r="FN345" s="102">
        <v>43</v>
      </c>
      <c r="GA345" s="102" t="s">
        <v>682</v>
      </c>
      <c r="GB345" s="102">
        <v>106</v>
      </c>
      <c r="GO345" s="102" t="s">
        <v>929</v>
      </c>
      <c r="GP345" s="102">
        <v>145</v>
      </c>
      <c r="HC345" s="102" t="s">
        <v>769</v>
      </c>
      <c r="HD345" s="102">
        <v>34</v>
      </c>
      <c r="HQ345" s="102" t="s">
        <v>853</v>
      </c>
      <c r="HR345" s="102">
        <v>40</v>
      </c>
      <c r="IE345" s="102" t="s">
        <v>974</v>
      </c>
      <c r="IF345" s="102">
        <v>35</v>
      </c>
      <c r="IS345" s="102" t="s">
        <v>813</v>
      </c>
      <c r="IT345" s="102">
        <v>0</v>
      </c>
    </row>
    <row r="346" spans="1:254" ht="15" x14ac:dyDescent="0.25">
      <c r="A346" s="102" t="s">
        <v>957</v>
      </c>
      <c r="B346" s="45">
        <v>28</v>
      </c>
      <c r="O346" s="102" t="s">
        <v>921</v>
      </c>
      <c r="P346" s="102">
        <v>46</v>
      </c>
      <c r="AC346" s="102" t="s">
        <v>892</v>
      </c>
      <c r="AD346" s="102">
        <v>42</v>
      </c>
      <c r="AQ346" s="102" t="s">
        <v>922</v>
      </c>
      <c r="AR346" s="102">
        <v>11</v>
      </c>
      <c r="BE346" s="102" t="s">
        <v>682</v>
      </c>
      <c r="BF346" s="102">
        <v>8</v>
      </c>
      <c r="BS346" s="102" t="s">
        <v>919</v>
      </c>
      <c r="BT346" s="102">
        <v>31</v>
      </c>
      <c r="CG346" s="102" t="s">
        <v>212</v>
      </c>
      <c r="CH346" s="102">
        <v>21</v>
      </c>
      <c r="CU346" s="102" t="s">
        <v>929</v>
      </c>
      <c r="CV346" s="102">
        <v>29</v>
      </c>
      <c r="DI346" s="102" t="s">
        <v>923</v>
      </c>
      <c r="DJ346" s="102">
        <v>10</v>
      </c>
      <c r="DW346" s="102" t="s">
        <v>951</v>
      </c>
      <c r="DX346" s="102">
        <v>36</v>
      </c>
      <c r="EK346" s="102" t="s">
        <v>918</v>
      </c>
      <c r="EL346" s="102">
        <v>45</v>
      </c>
      <c r="EY346" s="102" t="s">
        <v>898</v>
      </c>
      <c r="EZ346" s="102">
        <v>16</v>
      </c>
      <c r="FM346" s="102" t="s">
        <v>898</v>
      </c>
      <c r="FN346" s="102">
        <v>43</v>
      </c>
      <c r="GA346" s="102" t="s">
        <v>592</v>
      </c>
      <c r="GB346" s="102">
        <v>104</v>
      </c>
      <c r="GO346" s="102" t="s">
        <v>886</v>
      </c>
      <c r="GP346" s="102">
        <v>144</v>
      </c>
      <c r="HC346" s="102" t="s">
        <v>928</v>
      </c>
      <c r="HD346" s="102">
        <v>34</v>
      </c>
      <c r="HQ346" s="102" t="s">
        <v>922</v>
      </c>
      <c r="HR346" s="102">
        <v>39</v>
      </c>
      <c r="IE346" s="102" t="s">
        <v>926</v>
      </c>
      <c r="IF346" s="102">
        <v>34</v>
      </c>
      <c r="IS346" s="102" t="s">
        <v>850</v>
      </c>
      <c r="IT346" s="102">
        <v>0</v>
      </c>
    </row>
    <row r="347" spans="1:254" ht="15" x14ac:dyDescent="0.25">
      <c r="A347" s="102" t="s">
        <v>926</v>
      </c>
      <c r="B347" s="45">
        <v>27</v>
      </c>
      <c r="O347" s="102" t="s">
        <v>737</v>
      </c>
      <c r="P347" s="102">
        <v>43.3</v>
      </c>
      <c r="AC347" s="102" t="s">
        <v>761</v>
      </c>
      <c r="AD347" s="102">
        <v>40</v>
      </c>
      <c r="AQ347" s="102" t="s">
        <v>919</v>
      </c>
      <c r="AR347" s="102">
        <v>10</v>
      </c>
      <c r="BE347" s="102" t="s">
        <v>761</v>
      </c>
      <c r="BF347" s="102">
        <v>8</v>
      </c>
      <c r="BS347" s="102" t="s">
        <v>943</v>
      </c>
      <c r="BT347" s="102">
        <v>31</v>
      </c>
      <c r="CG347" s="102" t="s">
        <v>681</v>
      </c>
      <c r="CH347" s="102">
        <v>21</v>
      </c>
      <c r="CU347" s="102" t="s">
        <v>761</v>
      </c>
      <c r="CV347" s="102">
        <v>28</v>
      </c>
      <c r="DI347" s="102" t="s">
        <v>926</v>
      </c>
      <c r="DJ347" s="102">
        <v>10</v>
      </c>
      <c r="DW347" s="102" t="s">
        <v>917</v>
      </c>
      <c r="DX347" s="102">
        <v>35</v>
      </c>
      <c r="EK347" s="102" t="s">
        <v>897</v>
      </c>
      <c r="EL347" s="102">
        <v>44</v>
      </c>
      <c r="EY347" s="102" t="s">
        <v>928</v>
      </c>
      <c r="EZ347" s="102">
        <v>16</v>
      </c>
      <c r="FM347" s="102" t="s">
        <v>681</v>
      </c>
      <c r="FN347" s="102">
        <v>42</v>
      </c>
      <c r="GA347" s="102" t="s">
        <v>681</v>
      </c>
      <c r="GB347" s="102">
        <v>104</v>
      </c>
      <c r="GO347" s="102" t="s">
        <v>931</v>
      </c>
      <c r="GP347" s="102">
        <v>144</v>
      </c>
      <c r="HC347" s="102" t="s">
        <v>794</v>
      </c>
      <c r="HD347" s="102">
        <v>33</v>
      </c>
      <c r="HQ347" s="102" t="s">
        <v>893</v>
      </c>
      <c r="HR347" s="102">
        <v>39</v>
      </c>
      <c r="IE347" s="102" t="s">
        <v>675</v>
      </c>
      <c r="IF347" s="102">
        <v>34</v>
      </c>
      <c r="IS347" s="102" t="s">
        <v>626</v>
      </c>
      <c r="IT347" s="102">
        <v>0</v>
      </c>
    </row>
    <row r="348" spans="1:254" ht="15" x14ac:dyDescent="0.25">
      <c r="A348" s="102" t="s">
        <v>894</v>
      </c>
      <c r="B348" s="45">
        <v>26</v>
      </c>
      <c r="O348" s="102" t="s">
        <v>806</v>
      </c>
      <c r="P348" s="102">
        <v>43</v>
      </c>
      <c r="AC348" s="102" t="s">
        <v>732</v>
      </c>
      <c r="AD348" s="102">
        <v>39.9</v>
      </c>
      <c r="AQ348" s="102" t="s">
        <v>896</v>
      </c>
      <c r="AR348" s="102">
        <v>10</v>
      </c>
      <c r="BE348" s="102" t="s">
        <v>950</v>
      </c>
      <c r="BF348" s="102">
        <v>8</v>
      </c>
      <c r="BS348" s="102" t="s">
        <v>667</v>
      </c>
      <c r="BT348" s="102">
        <v>31</v>
      </c>
      <c r="CG348" s="102" t="s">
        <v>929</v>
      </c>
      <c r="CH348" s="102">
        <v>21</v>
      </c>
      <c r="CU348" s="102" t="s">
        <v>670</v>
      </c>
      <c r="CV348" s="102">
        <v>28</v>
      </c>
      <c r="DI348" s="102" t="s">
        <v>666</v>
      </c>
      <c r="DJ348" s="102">
        <v>9</v>
      </c>
      <c r="DW348" s="102" t="s">
        <v>896</v>
      </c>
      <c r="DX348" s="102">
        <v>35</v>
      </c>
      <c r="EK348" s="102" t="s">
        <v>595</v>
      </c>
      <c r="EL348" s="102">
        <v>44</v>
      </c>
      <c r="EY348" s="102" t="s">
        <v>675</v>
      </c>
      <c r="EZ348" s="102">
        <v>16</v>
      </c>
      <c r="FM348" s="102" t="s">
        <v>664</v>
      </c>
      <c r="FN348" s="102">
        <v>41</v>
      </c>
      <c r="GA348" s="102" t="s">
        <v>785</v>
      </c>
      <c r="GB348" s="102">
        <v>103</v>
      </c>
      <c r="GO348" s="102" t="s">
        <v>956</v>
      </c>
      <c r="GP348" s="102">
        <v>133</v>
      </c>
      <c r="HC348" s="102" t="s">
        <v>950</v>
      </c>
      <c r="HD348" s="102">
        <v>33</v>
      </c>
      <c r="HQ348" s="102" t="s">
        <v>918</v>
      </c>
      <c r="HR348" s="102">
        <v>38</v>
      </c>
      <c r="IE348" s="102" t="s">
        <v>929</v>
      </c>
      <c r="IF348" s="102">
        <v>34</v>
      </c>
      <c r="IS348" s="102" t="s">
        <v>189</v>
      </c>
      <c r="IT348" s="102">
        <v>0</v>
      </c>
    </row>
    <row r="349" spans="1:254" ht="15" x14ac:dyDescent="0.25">
      <c r="A349" s="102" t="s">
        <v>663</v>
      </c>
      <c r="B349" s="45">
        <v>26</v>
      </c>
      <c r="O349" s="102" t="s">
        <v>890</v>
      </c>
      <c r="P349" s="102">
        <v>43</v>
      </c>
      <c r="AC349" s="102" t="s">
        <v>668</v>
      </c>
      <c r="AD349" s="102">
        <v>38</v>
      </c>
      <c r="AQ349" s="102" t="s">
        <v>761</v>
      </c>
      <c r="AR349" s="102">
        <v>10</v>
      </c>
      <c r="BE349" s="102" t="s">
        <v>974</v>
      </c>
      <c r="BF349" s="102">
        <v>7</v>
      </c>
      <c r="BS349" s="102" t="s">
        <v>668</v>
      </c>
      <c r="BT349" s="102">
        <v>30</v>
      </c>
      <c r="CG349" s="102" t="s">
        <v>601</v>
      </c>
      <c r="CH349" s="102">
        <v>20</v>
      </c>
      <c r="CU349" s="102" t="s">
        <v>709</v>
      </c>
      <c r="CV349" s="102">
        <v>27</v>
      </c>
      <c r="DI349" s="102" t="s">
        <v>666</v>
      </c>
      <c r="DJ349" s="102">
        <v>9</v>
      </c>
      <c r="DW349" s="102" t="s">
        <v>737</v>
      </c>
      <c r="DX349" s="102">
        <v>34.1</v>
      </c>
      <c r="EK349" s="102" t="s">
        <v>770</v>
      </c>
      <c r="EL349" s="102">
        <v>44</v>
      </c>
      <c r="EY349" s="102" t="s">
        <v>592</v>
      </c>
      <c r="EZ349" s="102">
        <v>15</v>
      </c>
      <c r="FM349" s="102" t="s">
        <v>670</v>
      </c>
      <c r="FN349" s="102">
        <v>41</v>
      </c>
      <c r="GA349" s="102" t="s">
        <v>918</v>
      </c>
      <c r="GB349" s="102">
        <v>103</v>
      </c>
      <c r="GO349" s="102" t="s">
        <v>789</v>
      </c>
      <c r="GP349" s="102">
        <v>130</v>
      </c>
      <c r="HC349" s="102" t="s">
        <v>890</v>
      </c>
      <c r="HD349" s="102">
        <v>33</v>
      </c>
      <c r="HQ349" s="102" t="s">
        <v>664</v>
      </c>
      <c r="HR349" s="102">
        <v>37</v>
      </c>
      <c r="IE349" s="102" t="s">
        <v>886</v>
      </c>
      <c r="IF349" s="102">
        <v>34</v>
      </c>
      <c r="IS349" s="102" t="s">
        <v>625</v>
      </c>
      <c r="IT349" s="102">
        <v>0</v>
      </c>
    </row>
    <row r="350" spans="1:254" ht="15" x14ac:dyDescent="0.25">
      <c r="A350" s="102" t="s">
        <v>667</v>
      </c>
      <c r="B350" s="45">
        <v>25</v>
      </c>
      <c r="O350" s="102" t="s">
        <v>898</v>
      </c>
      <c r="P350" s="102">
        <v>43</v>
      </c>
      <c r="AC350" s="102" t="s">
        <v>921</v>
      </c>
      <c r="AD350" s="102">
        <v>36</v>
      </c>
      <c r="AQ350" s="102" t="s">
        <v>664</v>
      </c>
      <c r="AR350" s="102">
        <v>10</v>
      </c>
      <c r="BE350" s="102" t="s">
        <v>922</v>
      </c>
      <c r="BF350" s="102">
        <v>7</v>
      </c>
      <c r="BS350" s="102" t="s">
        <v>921</v>
      </c>
      <c r="BT350" s="102">
        <v>29</v>
      </c>
      <c r="CG350" s="102" t="s">
        <v>896</v>
      </c>
      <c r="CH350" s="102">
        <v>20</v>
      </c>
      <c r="CU350" s="102" t="s">
        <v>1031</v>
      </c>
      <c r="CV350" s="102">
        <v>27</v>
      </c>
      <c r="DI350" s="102" t="s">
        <v>667</v>
      </c>
      <c r="DJ350" s="102">
        <v>9</v>
      </c>
      <c r="DW350" s="102" t="s">
        <v>675</v>
      </c>
      <c r="DX350" s="102">
        <v>34</v>
      </c>
      <c r="EK350" s="102" t="s">
        <v>664</v>
      </c>
      <c r="EL350" s="102">
        <v>42</v>
      </c>
      <c r="EY350" s="102" t="s">
        <v>709</v>
      </c>
      <c r="EZ350" s="102">
        <v>15</v>
      </c>
      <c r="FM350" s="102" t="s">
        <v>929</v>
      </c>
      <c r="FN350" s="102">
        <v>41</v>
      </c>
      <c r="GA350" s="102" t="s">
        <v>951</v>
      </c>
      <c r="GB350" s="102">
        <v>103</v>
      </c>
      <c r="GO350" s="102" t="s">
        <v>897</v>
      </c>
      <c r="GP350" s="102">
        <v>128</v>
      </c>
      <c r="HC350" s="102" t="s">
        <v>898</v>
      </c>
      <c r="HD350" s="102">
        <v>33</v>
      </c>
      <c r="HQ350" s="102" t="s">
        <v>710</v>
      </c>
      <c r="HR350" s="102">
        <v>36.799999999999997</v>
      </c>
      <c r="IE350" s="102" t="s">
        <v>931</v>
      </c>
      <c r="IF350" s="102">
        <v>34</v>
      </c>
      <c r="IS350" s="102" t="s">
        <v>625</v>
      </c>
      <c r="IT350" s="102">
        <v>0</v>
      </c>
    </row>
    <row r="351" spans="1:254" ht="15" x14ac:dyDescent="0.25">
      <c r="A351" s="102" t="s">
        <v>889</v>
      </c>
      <c r="B351" s="45">
        <v>24</v>
      </c>
      <c r="O351" s="102" t="s">
        <v>943</v>
      </c>
      <c r="P351" s="102">
        <v>42</v>
      </c>
      <c r="AC351" s="102" t="s">
        <v>670</v>
      </c>
      <c r="AD351" s="102">
        <v>36</v>
      </c>
      <c r="AQ351" s="102" t="s">
        <v>918</v>
      </c>
      <c r="AR351" s="102">
        <v>10</v>
      </c>
      <c r="BE351" s="102" t="s">
        <v>918</v>
      </c>
      <c r="BF351" s="102">
        <v>7</v>
      </c>
      <c r="BS351" s="102" t="s">
        <v>737</v>
      </c>
      <c r="BT351" s="102">
        <v>25.6</v>
      </c>
      <c r="CG351" s="102" t="s">
        <v>921</v>
      </c>
      <c r="CH351" s="102">
        <v>18</v>
      </c>
      <c r="CU351" s="102" t="s">
        <v>890</v>
      </c>
      <c r="CV351" s="102">
        <v>26</v>
      </c>
      <c r="DI351" s="102" t="s">
        <v>761</v>
      </c>
      <c r="DJ351" s="102">
        <v>8</v>
      </c>
      <c r="DW351" s="102" t="s">
        <v>921</v>
      </c>
      <c r="DX351" s="102">
        <v>33</v>
      </c>
      <c r="EK351" s="102" t="s">
        <v>806</v>
      </c>
      <c r="EL351" s="102">
        <v>42</v>
      </c>
      <c r="EY351" s="102" t="s">
        <v>806</v>
      </c>
      <c r="EZ351" s="102">
        <v>15</v>
      </c>
      <c r="FM351" s="102" t="s">
        <v>761</v>
      </c>
      <c r="FN351" s="102">
        <v>40</v>
      </c>
      <c r="GA351" s="102" t="s">
        <v>927</v>
      </c>
      <c r="GB351" s="102">
        <v>103</v>
      </c>
      <c r="GO351" s="102" t="s">
        <v>676</v>
      </c>
      <c r="GP351" s="102">
        <v>128</v>
      </c>
      <c r="HC351" s="102" t="s">
        <v>806</v>
      </c>
      <c r="HD351" s="102">
        <v>32</v>
      </c>
      <c r="HQ351" s="102" t="s">
        <v>951</v>
      </c>
      <c r="HR351" s="102">
        <v>36</v>
      </c>
      <c r="IE351" s="102" t="s">
        <v>770</v>
      </c>
      <c r="IF351" s="102">
        <v>33</v>
      </c>
      <c r="IS351" s="102" t="s">
        <v>234</v>
      </c>
      <c r="IT351" s="102">
        <v>0</v>
      </c>
    </row>
    <row r="352" spans="1:254" ht="15" x14ac:dyDescent="0.25">
      <c r="A352" s="102" t="s">
        <v>737</v>
      </c>
      <c r="B352" s="45">
        <v>23.8</v>
      </c>
      <c r="O352" s="102" t="s">
        <v>592</v>
      </c>
      <c r="P352" s="102">
        <v>38</v>
      </c>
      <c r="AC352" s="102" t="s">
        <v>966</v>
      </c>
      <c r="AD352" s="102">
        <v>35</v>
      </c>
      <c r="AQ352" s="102" t="s">
        <v>601</v>
      </c>
      <c r="AR352" s="102">
        <v>10</v>
      </c>
      <c r="BE352" s="102" t="s">
        <v>665</v>
      </c>
      <c r="BF352" s="102">
        <v>7</v>
      </c>
      <c r="BS352" s="102" t="s">
        <v>664</v>
      </c>
      <c r="BT352" s="102">
        <v>25</v>
      </c>
      <c r="CG352" s="102" t="s">
        <v>926</v>
      </c>
      <c r="CH352" s="102">
        <v>17</v>
      </c>
      <c r="CU352" s="102" t="s">
        <v>898</v>
      </c>
      <c r="CV352" s="102">
        <v>26</v>
      </c>
      <c r="DI352" s="102" t="s">
        <v>670</v>
      </c>
      <c r="DJ352" s="102">
        <v>8</v>
      </c>
      <c r="DW352" s="102" t="s">
        <v>592</v>
      </c>
      <c r="DX352" s="102">
        <v>32</v>
      </c>
      <c r="EK352" s="102" t="s">
        <v>677</v>
      </c>
      <c r="EL352" s="102">
        <v>42</v>
      </c>
      <c r="EY352" s="102" t="s">
        <v>943</v>
      </c>
      <c r="EZ352" s="102">
        <v>15</v>
      </c>
      <c r="FM352" s="102" t="s">
        <v>709</v>
      </c>
      <c r="FN352" s="102">
        <v>39</v>
      </c>
      <c r="GA352" s="102" t="s">
        <v>671</v>
      </c>
      <c r="GB352" s="102">
        <v>101</v>
      </c>
      <c r="GO352" s="102" t="s">
        <v>919</v>
      </c>
      <c r="GP352" s="102">
        <v>125</v>
      </c>
      <c r="HC352" s="102" t="s">
        <v>897</v>
      </c>
      <c r="HD352" s="102">
        <v>32</v>
      </c>
      <c r="HQ352" s="102" t="s">
        <v>896</v>
      </c>
      <c r="HR352" s="102">
        <v>35</v>
      </c>
      <c r="IE352" s="102" t="s">
        <v>897</v>
      </c>
      <c r="IF352" s="102">
        <v>32</v>
      </c>
      <c r="IS352" s="102" t="s">
        <v>604</v>
      </c>
      <c r="IT352" s="102">
        <v>0</v>
      </c>
    </row>
    <row r="353" spans="1:254" ht="15" x14ac:dyDescent="0.25">
      <c r="A353" s="102" t="s">
        <v>376</v>
      </c>
      <c r="B353" s="45">
        <v>23</v>
      </c>
      <c r="O353" s="102" t="s">
        <v>923</v>
      </c>
      <c r="P353" s="102">
        <v>37</v>
      </c>
      <c r="AC353" s="102" t="s">
        <v>664</v>
      </c>
      <c r="AD353" s="102">
        <v>35</v>
      </c>
      <c r="AQ353" s="102" t="s">
        <v>891</v>
      </c>
      <c r="AR353" s="102">
        <v>10</v>
      </c>
      <c r="BE353" s="102" t="s">
        <v>774</v>
      </c>
      <c r="BF353" s="102">
        <v>7</v>
      </c>
      <c r="BS353" s="102" t="s">
        <v>896</v>
      </c>
      <c r="BT353" s="102">
        <v>25</v>
      </c>
      <c r="CG353" s="102" t="s">
        <v>806</v>
      </c>
      <c r="CH353" s="102">
        <v>16</v>
      </c>
      <c r="CU353" s="102" t="s">
        <v>601</v>
      </c>
      <c r="CV353" s="102">
        <v>24</v>
      </c>
      <c r="DI353" s="102" t="s">
        <v>601</v>
      </c>
      <c r="DJ353" s="102">
        <v>8</v>
      </c>
      <c r="DW353" s="102" t="s">
        <v>761</v>
      </c>
      <c r="DX353" s="102">
        <v>32</v>
      </c>
      <c r="EK353" s="102" t="s">
        <v>942</v>
      </c>
      <c r="EL353" s="102">
        <v>41</v>
      </c>
      <c r="EY353" s="102" t="s">
        <v>896</v>
      </c>
      <c r="EZ353" s="102">
        <v>15</v>
      </c>
      <c r="FM353" s="102" t="s">
        <v>1031</v>
      </c>
      <c r="FN353" s="102">
        <v>39</v>
      </c>
      <c r="GA353" s="102" t="s">
        <v>786</v>
      </c>
      <c r="GB353" s="102">
        <v>97</v>
      </c>
      <c r="GO353" s="102" t="s">
        <v>761</v>
      </c>
      <c r="GP353" s="102">
        <v>124</v>
      </c>
      <c r="HC353" s="102" t="s">
        <v>803</v>
      </c>
      <c r="HD353" s="102">
        <v>31</v>
      </c>
      <c r="HQ353" s="102" t="s">
        <v>675</v>
      </c>
      <c r="HR353" s="102">
        <v>34</v>
      </c>
      <c r="IE353" s="102" t="s">
        <v>949</v>
      </c>
      <c r="IF353" s="102">
        <v>32</v>
      </c>
      <c r="IS353" s="102" t="s">
        <v>781</v>
      </c>
      <c r="IT353" s="102">
        <v>0</v>
      </c>
    </row>
    <row r="354" spans="1:254" ht="15" x14ac:dyDescent="0.25">
      <c r="A354" s="102" t="s">
        <v>602</v>
      </c>
      <c r="B354" s="45">
        <v>23</v>
      </c>
      <c r="O354" s="102" t="s">
        <v>891</v>
      </c>
      <c r="P354" s="102">
        <v>36</v>
      </c>
      <c r="AC354" s="102" t="s">
        <v>925</v>
      </c>
      <c r="AD354" s="102">
        <v>34</v>
      </c>
      <c r="AQ354" s="102" t="s">
        <v>669</v>
      </c>
      <c r="AR354" s="102">
        <v>10</v>
      </c>
      <c r="BE354" s="102" t="s">
        <v>774</v>
      </c>
      <c r="BF354" s="102">
        <v>7</v>
      </c>
      <c r="BS354" s="102" t="s">
        <v>670</v>
      </c>
      <c r="BT354" s="102">
        <v>24</v>
      </c>
      <c r="CG354" s="102" t="s">
        <v>943</v>
      </c>
      <c r="CH354" s="102">
        <v>16</v>
      </c>
      <c r="CU354" s="102" t="s">
        <v>897</v>
      </c>
      <c r="CV354" s="102">
        <v>24</v>
      </c>
      <c r="DI354" s="102" t="s">
        <v>897</v>
      </c>
      <c r="DJ354" s="102">
        <v>8</v>
      </c>
      <c r="DW354" s="102" t="s">
        <v>601</v>
      </c>
      <c r="DX354" s="102">
        <v>32</v>
      </c>
      <c r="EK354" s="102" t="s">
        <v>943</v>
      </c>
      <c r="EL354" s="102">
        <v>41</v>
      </c>
      <c r="EY354" s="102" t="s">
        <v>1031</v>
      </c>
      <c r="EZ354" s="102">
        <v>15</v>
      </c>
      <c r="FM354" s="102" t="s">
        <v>950</v>
      </c>
      <c r="FN354" s="102">
        <v>38</v>
      </c>
      <c r="GA354" s="102" t="s">
        <v>675</v>
      </c>
      <c r="GB354" s="102">
        <v>97</v>
      </c>
      <c r="GO354" s="102" t="s">
        <v>890</v>
      </c>
      <c r="GP354" s="102">
        <v>123</v>
      </c>
      <c r="HC354" s="102" t="s">
        <v>943</v>
      </c>
      <c r="HD354" s="102">
        <v>31</v>
      </c>
      <c r="HQ354" s="102" t="s">
        <v>957</v>
      </c>
      <c r="HR354" s="102">
        <v>34</v>
      </c>
      <c r="IE354" s="102" t="s">
        <v>890</v>
      </c>
      <c r="IF354" s="102">
        <v>32</v>
      </c>
      <c r="IS354" s="102" t="s">
        <v>741</v>
      </c>
      <c r="IT354" s="102">
        <v>0</v>
      </c>
    </row>
    <row r="355" spans="1:254" ht="15" x14ac:dyDescent="0.25">
      <c r="A355" s="102" t="s">
        <v>804</v>
      </c>
      <c r="B355" s="45">
        <v>23</v>
      </c>
      <c r="O355" s="102" t="s">
        <v>897</v>
      </c>
      <c r="P355" s="102">
        <v>36</v>
      </c>
      <c r="AC355" s="102" t="s">
        <v>682</v>
      </c>
      <c r="AD355" s="102">
        <v>34</v>
      </c>
      <c r="AQ355" s="102" t="s">
        <v>737</v>
      </c>
      <c r="AR355" s="102">
        <v>9.1</v>
      </c>
      <c r="BE355" s="102" t="s">
        <v>679</v>
      </c>
      <c r="BF355" s="102">
        <v>7</v>
      </c>
      <c r="BS355" s="102" t="s">
        <v>897</v>
      </c>
      <c r="BT355" s="102">
        <v>24</v>
      </c>
      <c r="CG355" s="102" t="s">
        <v>667</v>
      </c>
      <c r="CH355" s="102">
        <v>16</v>
      </c>
      <c r="CU355" s="102" t="s">
        <v>668</v>
      </c>
      <c r="CV355" s="102">
        <v>24</v>
      </c>
      <c r="DI355" s="102" t="s">
        <v>880</v>
      </c>
      <c r="DJ355" s="102">
        <v>8</v>
      </c>
      <c r="DW355" s="102" t="s">
        <v>923</v>
      </c>
      <c r="DX355" s="102">
        <v>31</v>
      </c>
      <c r="EK355" s="102" t="s">
        <v>890</v>
      </c>
      <c r="EL355" s="102">
        <v>36</v>
      </c>
      <c r="EY355" s="102" t="s">
        <v>804</v>
      </c>
      <c r="EZ355" s="102">
        <v>14</v>
      </c>
      <c r="FM355" s="102" t="s">
        <v>682</v>
      </c>
      <c r="FN355" s="102">
        <v>38</v>
      </c>
      <c r="GA355" s="102" t="s">
        <v>964</v>
      </c>
      <c r="GB355" s="102">
        <v>97</v>
      </c>
      <c r="GO355" s="102" t="s">
        <v>898</v>
      </c>
      <c r="GP355" s="102">
        <v>123</v>
      </c>
      <c r="HC355" s="102" t="s">
        <v>770</v>
      </c>
      <c r="HD355" s="102">
        <v>31</v>
      </c>
      <c r="HQ355" s="102" t="s">
        <v>806</v>
      </c>
      <c r="HR355" s="102">
        <v>32</v>
      </c>
      <c r="IE355" s="102" t="s">
        <v>898</v>
      </c>
      <c r="IF355" s="102">
        <v>32</v>
      </c>
      <c r="IS355" s="102" t="s">
        <v>741</v>
      </c>
      <c r="IT355" s="102">
        <v>0</v>
      </c>
    </row>
    <row r="356" spans="1:254" ht="15" x14ac:dyDescent="0.25">
      <c r="A356" s="102" t="s">
        <v>893</v>
      </c>
      <c r="B356" s="45">
        <v>22</v>
      </c>
      <c r="O356" s="102" t="s">
        <v>966</v>
      </c>
      <c r="P356" s="102">
        <v>35</v>
      </c>
      <c r="AC356" s="102" t="s">
        <v>682</v>
      </c>
      <c r="AD356" s="102">
        <v>34</v>
      </c>
      <c r="AQ356" s="102" t="s">
        <v>957</v>
      </c>
      <c r="AR356" s="102">
        <v>9</v>
      </c>
      <c r="BE356" s="102" t="s">
        <v>890</v>
      </c>
      <c r="BF356" s="102">
        <v>7</v>
      </c>
      <c r="BS356" s="102" t="s">
        <v>761</v>
      </c>
      <c r="BT356" s="102">
        <v>24</v>
      </c>
      <c r="CG356" s="102" t="s">
        <v>897</v>
      </c>
      <c r="CH356" s="102">
        <v>16</v>
      </c>
      <c r="CU356" s="102" t="s">
        <v>592</v>
      </c>
      <c r="CV356" s="102">
        <v>23</v>
      </c>
      <c r="DI356" s="102" t="s">
        <v>684</v>
      </c>
      <c r="DJ356" s="102">
        <v>8</v>
      </c>
      <c r="DW356" s="102" t="s">
        <v>670</v>
      </c>
      <c r="DX356" s="102">
        <v>31</v>
      </c>
      <c r="EK356" s="102" t="s">
        <v>898</v>
      </c>
      <c r="EL356" s="102">
        <v>36</v>
      </c>
      <c r="EY356" s="102" t="s">
        <v>601</v>
      </c>
      <c r="EZ356" s="102">
        <v>14</v>
      </c>
      <c r="FM356" s="102" t="s">
        <v>682</v>
      </c>
      <c r="FN356" s="102">
        <v>38</v>
      </c>
      <c r="GA356" s="102" t="s">
        <v>664</v>
      </c>
      <c r="GB356" s="102">
        <v>96</v>
      </c>
      <c r="GO356" s="102" t="s">
        <v>974</v>
      </c>
      <c r="GP356" s="102">
        <v>122</v>
      </c>
      <c r="HC356" s="102" t="s">
        <v>681</v>
      </c>
      <c r="HD356" s="102">
        <v>30</v>
      </c>
      <c r="HQ356" s="102" t="s">
        <v>761</v>
      </c>
      <c r="HR356" s="102">
        <v>32</v>
      </c>
      <c r="IE356" s="102" t="s">
        <v>927</v>
      </c>
      <c r="IF356" s="102">
        <v>32</v>
      </c>
      <c r="IS356" s="102" t="s">
        <v>734</v>
      </c>
      <c r="IT356" s="102">
        <v>0</v>
      </c>
    </row>
    <row r="357" spans="1:254" ht="15" x14ac:dyDescent="0.25">
      <c r="A357" s="102" t="s">
        <v>592</v>
      </c>
      <c r="B357" s="45">
        <v>22</v>
      </c>
      <c r="O357" s="102" t="s">
        <v>927</v>
      </c>
      <c r="P357" s="102">
        <v>35</v>
      </c>
      <c r="AC357" s="102" t="s">
        <v>894</v>
      </c>
      <c r="AD357" s="102">
        <v>33</v>
      </c>
      <c r="AQ357" s="102" t="s">
        <v>212</v>
      </c>
      <c r="AR357" s="102">
        <v>9</v>
      </c>
      <c r="BE357" s="102" t="s">
        <v>898</v>
      </c>
      <c r="BF357" s="102">
        <v>7</v>
      </c>
      <c r="BS357" s="102" t="s">
        <v>890</v>
      </c>
      <c r="BT357" s="102">
        <v>24</v>
      </c>
      <c r="CG357" s="102" t="s">
        <v>761</v>
      </c>
      <c r="CH357" s="102">
        <v>16</v>
      </c>
      <c r="CU357" s="102" t="s">
        <v>376</v>
      </c>
      <c r="CV357" s="102">
        <v>23</v>
      </c>
      <c r="DI357" s="102" t="s">
        <v>682</v>
      </c>
      <c r="DJ357" s="102">
        <v>8</v>
      </c>
      <c r="DW357" s="102" t="s">
        <v>666</v>
      </c>
      <c r="DX357" s="102">
        <v>29</v>
      </c>
      <c r="EK357" s="102" t="s">
        <v>896</v>
      </c>
      <c r="EL357" s="102">
        <v>35</v>
      </c>
      <c r="EY357" s="102" t="s">
        <v>923</v>
      </c>
      <c r="EZ357" s="102">
        <v>14</v>
      </c>
      <c r="FM357" s="102" t="s">
        <v>928</v>
      </c>
      <c r="FN357" s="102">
        <v>38</v>
      </c>
      <c r="GA357" s="102" t="s">
        <v>670</v>
      </c>
      <c r="GB357" s="102">
        <v>95</v>
      </c>
      <c r="GO357" s="102" t="s">
        <v>917</v>
      </c>
      <c r="GP357" s="102">
        <v>113</v>
      </c>
      <c r="HC357" s="102" t="s">
        <v>951</v>
      </c>
      <c r="HD357" s="102">
        <v>29</v>
      </c>
      <c r="HQ357" s="102" t="s">
        <v>925</v>
      </c>
      <c r="HR357" s="102">
        <v>32</v>
      </c>
      <c r="IE357" s="102" t="s">
        <v>667</v>
      </c>
      <c r="IF357" s="102">
        <v>31</v>
      </c>
      <c r="IS357" s="102" t="s">
        <v>987</v>
      </c>
      <c r="IT357" s="102">
        <v>0</v>
      </c>
    </row>
    <row r="358" spans="1:254" ht="15" x14ac:dyDescent="0.25">
      <c r="A358" s="102" t="s">
        <v>923</v>
      </c>
      <c r="B358" s="45">
        <v>21</v>
      </c>
      <c r="O358" s="102" t="s">
        <v>804</v>
      </c>
      <c r="P358" s="102">
        <v>34</v>
      </c>
      <c r="AC358" s="102" t="s">
        <v>890</v>
      </c>
      <c r="AD358" s="102">
        <v>33</v>
      </c>
      <c r="AQ358" s="102" t="s">
        <v>950</v>
      </c>
      <c r="AR358" s="102">
        <v>9</v>
      </c>
      <c r="BE358" s="102" t="s">
        <v>852</v>
      </c>
      <c r="BF358" s="102">
        <v>6.6</v>
      </c>
      <c r="BS358" s="102" t="s">
        <v>898</v>
      </c>
      <c r="BT358" s="102">
        <v>24</v>
      </c>
      <c r="CG358" s="102" t="s">
        <v>957</v>
      </c>
      <c r="CH358" s="102">
        <v>16</v>
      </c>
      <c r="CU358" s="102" t="s">
        <v>602</v>
      </c>
      <c r="CV358" s="102">
        <v>23</v>
      </c>
      <c r="DI358" s="102" t="s">
        <v>682</v>
      </c>
      <c r="DJ358" s="102">
        <v>8</v>
      </c>
      <c r="DW358" s="102" t="s">
        <v>666</v>
      </c>
      <c r="DX358" s="102">
        <v>29</v>
      </c>
      <c r="EK358" s="102" t="s">
        <v>928</v>
      </c>
      <c r="EL358" s="102">
        <v>34</v>
      </c>
      <c r="EY358" s="102" t="s">
        <v>774</v>
      </c>
      <c r="EZ358" s="102">
        <v>14</v>
      </c>
      <c r="FM358" s="102" t="s">
        <v>949</v>
      </c>
      <c r="FN358" s="102">
        <v>37</v>
      </c>
      <c r="GA358" s="102" t="s">
        <v>677</v>
      </c>
      <c r="GB358" s="102">
        <v>94</v>
      </c>
      <c r="GO358" s="102" t="s">
        <v>668</v>
      </c>
      <c r="GP358" s="102">
        <v>112</v>
      </c>
      <c r="HC358" s="102" t="s">
        <v>917</v>
      </c>
      <c r="HD358" s="102">
        <v>29</v>
      </c>
      <c r="HQ358" s="102" t="s">
        <v>709</v>
      </c>
      <c r="HR358" s="102">
        <v>31</v>
      </c>
      <c r="IE358" s="102" t="s">
        <v>928</v>
      </c>
      <c r="IF358" s="102">
        <v>30</v>
      </c>
      <c r="IS358" s="102" t="s">
        <v>731</v>
      </c>
      <c r="IT358" s="102">
        <v>0</v>
      </c>
    </row>
    <row r="359" spans="1:254" ht="15" x14ac:dyDescent="0.25">
      <c r="A359" s="102" t="s">
        <v>966</v>
      </c>
      <c r="B359" s="45">
        <v>21</v>
      </c>
      <c r="O359" s="102" t="s">
        <v>666</v>
      </c>
      <c r="P359" s="102">
        <v>33</v>
      </c>
      <c r="AC359" s="102" t="s">
        <v>898</v>
      </c>
      <c r="AD359" s="102">
        <v>33</v>
      </c>
      <c r="AQ359" s="102" t="s">
        <v>806</v>
      </c>
      <c r="AR359" s="102">
        <v>8</v>
      </c>
      <c r="BE359" s="102" t="s">
        <v>737</v>
      </c>
      <c r="BF359" s="102">
        <v>6.1</v>
      </c>
      <c r="BS359" s="102" t="s">
        <v>376</v>
      </c>
      <c r="BT359" s="102">
        <v>24</v>
      </c>
      <c r="CG359" s="102" t="s">
        <v>664</v>
      </c>
      <c r="CH359" s="102">
        <v>14</v>
      </c>
      <c r="CU359" s="102" t="s">
        <v>923</v>
      </c>
      <c r="CV359" s="102">
        <v>22</v>
      </c>
      <c r="DI359" s="102" t="s">
        <v>709</v>
      </c>
      <c r="DJ359" s="102">
        <v>7</v>
      </c>
      <c r="DW359" s="102" t="s">
        <v>214</v>
      </c>
      <c r="DX359" s="102">
        <v>28</v>
      </c>
      <c r="EK359" s="102" t="s">
        <v>665</v>
      </c>
      <c r="EL359" s="102">
        <v>33</v>
      </c>
      <c r="EY359" s="102" t="s">
        <v>774</v>
      </c>
      <c r="EZ359" s="102">
        <v>14</v>
      </c>
      <c r="FM359" s="102" t="s">
        <v>897</v>
      </c>
      <c r="FN359" s="102">
        <v>36</v>
      </c>
      <c r="GA359" s="102" t="s">
        <v>929</v>
      </c>
      <c r="GB359" s="102">
        <v>94</v>
      </c>
      <c r="GO359" s="102" t="s">
        <v>212</v>
      </c>
      <c r="GP359" s="102">
        <v>105</v>
      </c>
      <c r="HC359" s="102" t="s">
        <v>668</v>
      </c>
      <c r="HD359" s="102">
        <v>29</v>
      </c>
      <c r="HQ359" s="102" t="s">
        <v>943</v>
      </c>
      <c r="HR359" s="102">
        <v>31</v>
      </c>
      <c r="IE359" s="102" t="s">
        <v>668</v>
      </c>
      <c r="IF359" s="102">
        <v>30</v>
      </c>
      <c r="IS359" s="102" t="s">
        <v>744</v>
      </c>
      <c r="IT359" s="102">
        <v>0</v>
      </c>
    </row>
    <row r="360" spans="1:254" ht="15" x14ac:dyDescent="0.25">
      <c r="A360" s="102" t="s">
        <v>666</v>
      </c>
      <c r="B360" s="45">
        <v>20</v>
      </c>
      <c r="O360" s="102" t="s">
        <v>666</v>
      </c>
      <c r="P360" s="102">
        <v>33</v>
      </c>
      <c r="AC360" s="102" t="s">
        <v>674</v>
      </c>
      <c r="AD360" s="102">
        <v>32</v>
      </c>
      <c r="AQ360" s="102" t="s">
        <v>943</v>
      </c>
      <c r="AR360" s="102">
        <v>8</v>
      </c>
      <c r="BE360" s="102" t="s">
        <v>780</v>
      </c>
      <c r="BF360" s="102">
        <v>6</v>
      </c>
      <c r="BS360" s="102" t="s">
        <v>602</v>
      </c>
      <c r="BT360" s="102">
        <v>24</v>
      </c>
      <c r="CG360" s="102" t="s">
        <v>966</v>
      </c>
      <c r="CH360" s="102">
        <v>14</v>
      </c>
      <c r="CU360" s="102" t="s">
        <v>927</v>
      </c>
      <c r="CV360" s="102">
        <v>22</v>
      </c>
      <c r="DI360" s="102" t="s">
        <v>668</v>
      </c>
      <c r="DJ360" s="102">
        <v>7</v>
      </c>
      <c r="DW360" s="102" t="s">
        <v>774</v>
      </c>
      <c r="DX360" s="102">
        <v>28</v>
      </c>
      <c r="EK360" s="102" t="s">
        <v>917</v>
      </c>
      <c r="EL360" s="102">
        <v>32</v>
      </c>
      <c r="EY360" s="102" t="s">
        <v>214</v>
      </c>
      <c r="EZ360" s="102">
        <v>13</v>
      </c>
      <c r="FM360" s="102" t="s">
        <v>922</v>
      </c>
      <c r="FN360" s="102">
        <v>35</v>
      </c>
      <c r="GA360" s="102" t="s">
        <v>922</v>
      </c>
      <c r="GB360" s="102">
        <v>92</v>
      </c>
      <c r="GO360" s="102" t="s">
        <v>677</v>
      </c>
      <c r="GP360" s="102">
        <v>104</v>
      </c>
      <c r="HC360" s="102" t="s">
        <v>675</v>
      </c>
      <c r="HD360" s="102">
        <v>28</v>
      </c>
      <c r="HQ360" s="102" t="s">
        <v>1031</v>
      </c>
      <c r="HR360" s="102">
        <v>31</v>
      </c>
      <c r="IE360" s="102" t="s">
        <v>676</v>
      </c>
      <c r="IF360" s="102">
        <v>30</v>
      </c>
      <c r="IS360" s="102" t="s">
        <v>730</v>
      </c>
      <c r="IT360" s="102">
        <v>0</v>
      </c>
    </row>
    <row r="361" spans="1:254" ht="15" x14ac:dyDescent="0.25">
      <c r="A361" s="102" t="s">
        <v>666</v>
      </c>
      <c r="B361" s="45">
        <v>20</v>
      </c>
      <c r="O361" s="102" t="s">
        <v>214</v>
      </c>
      <c r="P361" s="102">
        <v>33</v>
      </c>
      <c r="AC361" s="102" t="s">
        <v>922</v>
      </c>
      <c r="AD361" s="102">
        <v>32</v>
      </c>
      <c r="AQ361" s="102" t="s">
        <v>668</v>
      </c>
      <c r="AR361" s="102">
        <v>8</v>
      </c>
      <c r="BE361" s="102" t="s">
        <v>956</v>
      </c>
      <c r="BF361" s="102">
        <v>6</v>
      </c>
      <c r="BS361" s="102" t="s">
        <v>682</v>
      </c>
      <c r="BT361" s="102">
        <v>23</v>
      </c>
      <c r="CG361" s="102" t="s">
        <v>916</v>
      </c>
      <c r="CH361" s="102">
        <v>14</v>
      </c>
      <c r="CU361" s="102" t="s">
        <v>966</v>
      </c>
      <c r="CV361" s="102">
        <v>21</v>
      </c>
      <c r="DI361" s="102" t="s">
        <v>966</v>
      </c>
      <c r="DJ361" s="102">
        <v>7</v>
      </c>
      <c r="DW361" s="102" t="s">
        <v>774</v>
      </c>
      <c r="DX361" s="102">
        <v>28</v>
      </c>
      <c r="EK361" s="102" t="s">
        <v>761</v>
      </c>
      <c r="EL361" s="102">
        <v>32</v>
      </c>
      <c r="EY361" s="102" t="s">
        <v>921</v>
      </c>
      <c r="EZ361" s="102">
        <v>13</v>
      </c>
      <c r="FM361" s="102" t="s">
        <v>918</v>
      </c>
      <c r="FN361" s="102">
        <v>35</v>
      </c>
      <c r="GA361" s="102" t="s">
        <v>214</v>
      </c>
      <c r="GB361" s="102">
        <v>91</v>
      </c>
      <c r="GO361" s="102" t="s">
        <v>928</v>
      </c>
      <c r="GP361" s="102">
        <v>104</v>
      </c>
      <c r="HC361" s="102" t="s">
        <v>774</v>
      </c>
      <c r="HD361" s="102">
        <v>28</v>
      </c>
      <c r="HQ361" s="102" t="s">
        <v>665</v>
      </c>
      <c r="HR361" s="102">
        <v>30</v>
      </c>
      <c r="IE361" s="102" t="s">
        <v>916</v>
      </c>
      <c r="IF361" s="102">
        <v>29</v>
      </c>
      <c r="IS361" s="102" t="s">
        <v>160</v>
      </c>
      <c r="IT361" s="102">
        <v>0</v>
      </c>
    </row>
    <row r="362" spans="1:254" ht="15" x14ac:dyDescent="0.25">
      <c r="A362" s="102" t="s">
        <v>674</v>
      </c>
      <c r="B362" s="45">
        <v>20</v>
      </c>
      <c r="O362" s="102" t="s">
        <v>669</v>
      </c>
      <c r="P362" s="102">
        <v>33</v>
      </c>
      <c r="AC362" s="102" t="s">
        <v>918</v>
      </c>
      <c r="AD362" s="102">
        <v>31</v>
      </c>
      <c r="AQ362" s="102" t="s">
        <v>665</v>
      </c>
      <c r="AR362" s="102">
        <v>8</v>
      </c>
      <c r="BE362" s="102" t="s">
        <v>588</v>
      </c>
      <c r="BF362" s="102">
        <v>6</v>
      </c>
      <c r="BS362" s="102" t="s">
        <v>682</v>
      </c>
      <c r="BT362" s="102">
        <v>23</v>
      </c>
      <c r="CG362" s="102" t="s">
        <v>668</v>
      </c>
      <c r="CH362" s="102">
        <v>13</v>
      </c>
      <c r="CU362" s="102" t="s">
        <v>737</v>
      </c>
      <c r="CV362" s="102">
        <v>20.100000000000001</v>
      </c>
      <c r="DI362" s="102" t="s">
        <v>674</v>
      </c>
      <c r="DJ362" s="102">
        <v>7</v>
      </c>
      <c r="DW362" s="102" t="s">
        <v>897</v>
      </c>
      <c r="DX362" s="102">
        <v>28</v>
      </c>
      <c r="EK362" s="102" t="s">
        <v>707</v>
      </c>
      <c r="EL362" s="102">
        <v>32</v>
      </c>
      <c r="EY362" s="102" t="s">
        <v>666</v>
      </c>
      <c r="EZ362" s="102">
        <v>13</v>
      </c>
      <c r="FM362" s="102" t="s">
        <v>804</v>
      </c>
      <c r="FN362" s="102">
        <v>34</v>
      </c>
      <c r="GA362" s="102" t="s">
        <v>896</v>
      </c>
      <c r="GB362" s="102">
        <v>90</v>
      </c>
      <c r="GO362" s="102" t="s">
        <v>774</v>
      </c>
      <c r="GP362" s="102">
        <v>104</v>
      </c>
      <c r="HC362" s="102" t="s">
        <v>774</v>
      </c>
      <c r="HD362" s="102">
        <v>28</v>
      </c>
      <c r="HQ362" s="102" t="s">
        <v>928</v>
      </c>
      <c r="HR362" s="102">
        <v>30</v>
      </c>
      <c r="IE362" s="102" t="s">
        <v>966</v>
      </c>
      <c r="IF362" s="102">
        <v>28</v>
      </c>
      <c r="IS362" s="102" t="s">
        <v>742</v>
      </c>
      <c r="IT362" s="102">
        <v>0</v>
      </c>
    </row>
    <row r="363" spans="1:254" ht="15" x14ac:dyDescent="0.25">
      <c r="A363" s="102" t="s">
        <v>682</v>
      </c>
      <c r="B363" s="45">
        <v>19</v>
      </c>
      <c r="O363" s="102" t="s">
        <v>925</v>
      </c>
      <c r="P363" s="102">
        <v>33</v>
      </c>
      <c r="AC363" s="102" t="s">
        <v>709</v>
      </c>
      <c r="AD363" s="102">
        <v>30</v>
      </c>
      <c r="AQ363" s="102" t="s">
        <v>966</v>
      </c>
      <c r="AR363" s="102">
        <v>7</v>
      </c>
      <c r="BE363" s="102" t="s">
        <v>588</v>
      </c>
      <c r="BF363" s="102">
        <v>6</v>
      </c>
      <c r="BS363" s="102" t="s">
        <v>925</v>
      </c>
      <c r="BT363" s="102">
        <v>22</v>
      </c>
      <c r="CG363" s="102" t="s">
        <v>674</v>
      </c>
      <c r="CH363" s="102">
        <v>13</v>
      </c>
      <c r="CU363" s="102" t="s">
        <v>214</v>
      </c>
      <c r="CV363" s="102">
        <v>20</v>
      </c>
      <c r="DI363" s="102" t="s">
        <v>922</v>
      </c>
      <c r="DJ363" s="102">
        <v>7</v>
      </c>
      <c r="DW363" s="102" t="s">
        <v>682</v>
      </c>
      <c r="DX363" s="102">
        <v>27</v>
      </c>
      <c r="EK363" s="102" t="s">
        <v>891</v>
      </c>
      <c r="EL363" s="102">
        <v>31</v>
      </c>
      <c r="EY363" s="102" t="s">
        <v>666</v>
      </c>
      <c r="EZ363" s="102">
        <v>13</v>
      </c>
      <c r="FM363" s="102" t="s">
        <v>774</v>
      </c>
      <c r="FN363" s="102">
        <v>34</v>
      </c>
      <c r="GA363" s="102" t="s">
        <v>789</v>
      </c>
      <c r="GB363" s="102">
        <v>87</v>
      </c>
      <c r="GO363" s="102" t="s">
        <v>774</v>
      </c>
      <c r="GP363" s="102">
        <v>104</v>
      </c>
      <c r="HC363" s="102" t="s">
        <v>921</v>
      </c>
      <c r="HD363" s="102">
        <v>28</v>
      </c>
      <c r="HQ363" s="102" t="s">
        <v>950</v>
      </c>
      <c r="HR363" s="102">
        <v>30</v>
      </c>
      <c r="IE363" s="102" t="s">
        <v>376</v>
      </c>
      <c r="IF363" s="102">
        <v>28</v>
      </c>
      <c r="IS363" s="102" t="s">
        <v>799</v>
      </c>
      <c r="IT363" s="102">
        <v>0</v>
      </c>
    </row>
    <row r="364" spans="1:254" ht="15" x14ac:dyDescent="0.25">
      <c r="A364" s="102" t="s">
        <v>891</v>
      </c>
      <c r="B364" s="45">
        <v>19</v>
      </c>
      <c r="O364" s="102" t="s">
        <v>670</v>
      </c>
      <c r="P364" s="102">
        <v>32</v>
      </c>
      <c r="AC364" s="102" t="s">
        <v>889</v>
      </c>
      <c r="AD364" s="102">
        <v>30</v>
      </c>
      <c r="AQ364" s="102" t="s">
        <v>674</v>
      </c>
      <c r="AR364" s="102">
        <v>7</v>
      </c>
      <c r="BE364" s="102" t="s">
        <v>659</v>
      </c>
      <c r="BF364" s="102">
        <v>6</v>
      </c>
      <c r="BS364" s="102" t="s">
        <v>891</v>
      </c>
      <c r="BT364" s="102">
        <v>22</v>
      </c>
      <c r="CG364" s="102" t="s">
        <v>886</v>
      </c>
      <c r="CH364" s="102">
        <v>13</v>
      </c>
      <c r="CU364" s="102" t="s">
        <v>804</v>
      </c>
      <c r="CV364" s="102">
        <v>20</v>
      </c>
      <c r="DI364" s="102" t="s">
        <v>918</v>
      </c>
      <c r="DJ364" s="102">
        <v>7</v>
      </c>
      <c r="DW364" s="102" t="s">
        <v>682</v>
      </c>
      <c r="DX364" s="102">
        <v>27</v>
      </c>
      <c r="EK364" s="102" t="s">
        <v>670</v>
      </c>
      <c r="EL364" s="102">
        <v>31</v>
      </c>
      <c r="EY364" s="102" t="s">
        <v>376</v>
      </c>
      <c r="EZ364" s="102">
        <v>13</v>
      </c>
      <c r="FM364" s="102" t="s">
        <v>774</v>
      </c>
      <c r="FN364" s="102">
        <v>34</v>
      </c>
      <c r="GA364" s="102" t="s">
        <v>794</v>
      </c>
      <c r="GB364" s="102">
        <v>86</v>
      </c>
      <c r="GO364" s="102" t="s">
        <v>852</v>
      </c>
      <c r="GP364" s="102">
        <v>101.8</v>
      </c>
      <c r="HC364" s="102" t="s">
        <v>601</v>
      </c>
      <c r="HD364" s="102">
        <v>27</v>
      </c>
      <c r="HQ364" s="102" t="s">
        <v>924</v>
      </c>
      <c r="HR364" s="102">
        <v>30</v>
      </c>
      <c r="IE364" s="102" t="s">
        <v>602</v>
      </c>
      <c r="IF364" s="102">
        <v>28</v>
      </c>
      <c r="IS364" s="102" t="s">
        <v>796</v>
      </c>
      <c r="IT364" s="102">
        <v>0</v>
      </c>
    </row>
    <row r="365" spans="1:254" ht="15" x14ac:dyDescent="0.25">
      <c r="A365" s="102" t="s">
        <v>664</v>
      </c>
      <c r="B365" s="45">
        <v>19</v>
      </c>
      <c r="O365" s="102" t="s">
        <v>674</v>
      </c>
      <c r="P365" s="102">
        <v>32</v>
      </c>
      <c r="AC365" s="102" t="s">
        <v>929</v>
      </c>
      <c r="AD365" s="102">
        <v>30</v>
      </c>
      <c r="AQ365" s="102" t="s">
        <v>376</v>
      </c>
      <c r="AR365" s="102">
        <v>7</v>
      </c>
      <c r="BE365" s="102" t="s">
        <v>891</v>
      </c>
      <c r="BF365" s="102">
        <v>6</v>
      </c>
      <c r="BS365" s="102" t="s">
        <v>922</v>
      </c>
      <c r="BT365" s="102">
        <v>21</v>
      </c>
      <c r="CG365" s="102" t="s">
        <v>931</v>
      </c>
      <c r="CH365" s="102">
        <v>13</v>
      </c>
      <c r="CU365" s="102" t="s">
        <v>674</v>
      </c>
      <c r="CV365" s="102">
        <v>20</v>
      </c>
      <c r="DI365" s="102" t="s">
        <v>1031</v>
      </c>
      <c r="DJ365" s="102">
        <v>7</v>
      </c>
      <c r="DW365" s="102" t="s">
        <v>804</v>
      </c>
      <c r="DX365" s="102">
        <v>26</v>
      </c>
      <c r="EK365" s="102" t="s">
        <v>919</v>
      </c>
      <c r="EL365" s="102">
        <v>30</v>
      </c>
      <c r="EY365" s="102" t="s">
        <v>602</v>
      </c>
      <c r="EZ365" s="102">
        <v>13</v>
      </c>
      <c r="FM365" s="102" t="s">
        <v>951</v>
      </c>
      <c r="FN365" s="102">
        <v>33</v>
      </c>
      <c r="GA365" s="102" t="s">
        <v>886</v>
      </c>
      <c r="GB365" s="102">
        <v>86</v>
      </c>
      <c r="GO365" s="102" t="s">
        <v>926</v>
      </c>
      <c r="GP365" s="102">
        <v>100</v>
      </c>
      <c r="HC365" s="102" t="s">
        <v>891</v>
      </c>
      <c r="HD365" s="102">
        <v>25</v>
      </c>
      <c r="HQ365" s="102" t="s">
        <v>929</v>
      </c>
      <c r="HR365" s="102">
        <v>29</v>
      </c>
      <c r="IE365" s="102" t="s">
        <v>682</v>
      </c>
      <c r="IF365" s="102">
        <v>27</v>
      </c>
      <c r="IS365" s="102" t="s">
        <v>746</v>
      </c>
      <c r="IT365" s="102">
        <v>0</v>
      </c>
    </row>
    <row r="366" spans="1:254" ht="15" x14ac:dyDescent="0.25">
      <c r="A366" s="102" t="s">
        <v>682</v>
      </c>
      <c r="B366" s="45">
        <v>19</v>
      </c>
      <c r="O366" s="102" t="s">
        <v>376</v>
      </c>
      <c r="P366" s="102">
        <v>30</v>
      </c>
      <c r="AC366" s="102" t="s">
        <v>1031</v>
      </c>
      <c r="AD366" s="102">
        <v>30</v>
      </c>
      <c r="AQ366" s="102" t="s">
        <v>602</v>
      </c>
      <c r="AR366" s="102">
        <v>7</v>
      </c>
      <c r="BE366" s="102" t="s">
        <v>669</v>
      </c>
      <c r="BF366" s="102">
        <v>6</v>
      </c>
      <c r="BS366" s="102" t="s">
        <v>918</v>
      </c>
      <c r="BT366" s="102">
        <v>21</v>
      </c>
      <c r="CG366" s="102" t="s">
        <v>678</v>
      </c>
      <c r="CH366" s="102">
        <v>13</v>
      </c>
      <c r="CU366" s="102" t="s">
        <v>666</v>
      </c>
      <c r="CV366" s="102">
        <v>20</v>
      </c>
      <c r="DI366" s="102" t="s">
        <v>925</v>
      </c>
      <c r="DJ366" s="102">
        <v>6</v>
      </c>
      <c r="DW366" s="102" t="s">
        <v>966</v>
      </c>
      <c r="DX366" s="102">
        <v>25</v>
      </c>
      <c r="EK366" s="102" t="s">
        <v>669</v>
      </c>
      <c r="EL366" s="102">
        <v>30</v>
      </c>
      <c r="EY366" s="102" t="s">
        <v>761</v>
      </c>
      <c r="EZ366" s="102">
        <v>12</v>
      </c>
      <c r="FM366" s="102" t="s">
        <v>665</v>
      </c>
      <c r="FN366" s="102">
        <v>32</v>
      </c>
      <c r="GA366" s="102" t="s">
        <v>931</v>
      </c>
      <c r="GB366" s="102">
        <v>86</v>
      </c>
      <c r="GO366" s="102" t="s">
        <v>896</v>
      </c>
      <c r="GP366" s="102">
        <v>100</v>
      </c>
      <c r="HC366" s="102" t="s">
        <v>923</v>
      </c>
      <c r="HD366" s="102">
        <v>25</v>
      </c>
      <c r="HQ366" s="102" t="s">
        <v>897</v>
      </c>
      <c r="HR366" s="102">
        <v>28</v>
      </c>
      <c r="IE366" s="102" t="s">
        <v>682</v>
      </c>
      <c r="IF366" s="102">
        <v>27</v>
      </c>
      <c r="IS366" s="102" t="s">
        <v>934</v>
      </c>
      <c r="IT366" s="102">
        <v>0</v>
      </c>
    </row>
    <row r="367" spans="1:254" ht="15" x14ac:dyDescent="0.25">
      <c r="A367" s="102" t="s">
        <v>214</v>
      </c>
      <c r="B367" s="45">
        <v>19</v>
      </c>
      <c r="O367" s="102" t="s">
        <v>602</v>
      </c>
      <c r="P367" s="102">
        <v>30</v>
      </c>
      <c r="AC367" s="102" t="s">
        <v>376</v>
      </c>
      <c r="AD367" s="102">
        <v>29</v>
      </c>
      <c r="AQ367" s="102" t="s">
        <v>964</v>
      </c>
      <c r="AR367" s="102">
        <v>7</v>
      </c>
      <c r="BE367" s="102" t="s">
        <v>781</v>
      </c>
      <c r="BF367" s="102">
        <v>5</v>
      </c>
      <c r="BS367" s="102" t="s">
        <v>669</v>
      </c>
      <c r="BT367" s="102">
        <v>21</v>
      </c>
      <c r="CG367" s="102" t="s">
        <v>670</v>
      </c>
      <c r="CH367" s="102">
        <v>12</v>
      </c>
      <c r="CU367" s="102" t="s">
        <v>666</v>
      </c>
      <c r="CV367" s="102">
        <v>20</v>
      </c>
      <c r="DI367" s="102" t="s">
        <v>929</v>
      </c>
      <c r="DJ367" s="102">
        <v>6</v>
      </c>
      <c r="DW367" s="102" t="s">
        <v>922</v>
      </c>
      <c r="DX367" s="102">
        <v>25</v>
      </c>
      <c r="EK367" s="102" t="s">
        <v>737</v>
      </c>
      <c r="EL367" s="102">
        <v>29.9</v>
      </c>
      <c r="EY367" s="102" t="s">
        <v>682</v>
      </c>
      <c r="EZ367" s="102">
        <v>11</v>
      </c>
      <c r="FM367" s="102" t="s">
        <v>921</v>
      </c>
      <c r="FN367" s="102">
        <v>32</v>
      </c>
      <c r="GA367" s="102" t="s">
        <v>732</v>
      </c>
      <c r="GB367" s="102">
        <v>83</v>
      </c>
      <c r="GO367" s="102" t="s">
        <v>790</v>
      </c>
      <c r="GP367" s="102">
        <v>100</v>
      </c>
      <c r="HC367" s="102" t="s">
        <v>966</v>
      </c>
      <c r="HD367" s="102">
        <v>25</v>
      </c>
      <c r="HQ367" s="102" t="s">
        <v>668</v>
      </c>
      <c r="HR367" s="102">
        <v>28</v>
      </c>
      <c r="IE367" s="102" t="s">
        <v>670</v>
      </c>
      <c r="IF367" s="102">
        <v>27</v>
      </c>
      <c r="IS367" s="102" t="s">
        <v>758</v>
      </c>
      <c r="IT367" s="102">
        <v>0</v>
      </c>
    </row>
    <row r="368" spans="1:254" ht="15" x14ac:dyDescent="0.25">
      <c r="A368" s="102" t="s">
        <v>671</v>
      </c>
      <c r="B368" s="45">
        <v>19</v>
      </c>
      <c r="O368" s="102" t="s">
        <v>929</v>
      </c>
      <c r="P368" s="102">
        <v>30</v>
      </c>
      <c r="AC368" s="102" t="s">
        <v>602</v>
      </c>
      <c r="AD368" s="102">
        <v>29</v>
      </c>
      <c r="AQ368" s="102" t="s">
        <v>790</v>
      </c>
      <c r="AR368" s="102">
        <v>6</v>
      </c>
      <c r="BE368" s="102" t="s">
        <v>896</v>
      </c>
      <c r="BF368" s="102">
        <v>5</v>
      </c>
      <c r="BS368" s="102" t="s">
        <v>957</v>
      </c>
      <c r="BT368" s="102">
        <v>21</v>
      </c>
      <c r="CG368" s="102" t="s">
        <v>376</v>
      </c>
      <c r="CH368" s="102">
        <v>12</v>
      </c>
      <c r="CU368" s="102" t="s">
        <v>886</v>
      </c>
      <c r="CV368" s="102">
        <v>19</v>
      </c>
      <c r="DI368" s="102" t="s">
        <v>376</v>
      </c>
      <c r="DJ368" s="102">
        <v>6</v>
      </c>
      <c r="DW368" s="102" t="s">
        <v>664</v>
      </c>
      <c r="DX368" s="102">
        <v>25</v>
      </c>
      <c r="EK368" s="102" t="s">
        <v>668</v>
      </c>
      <c r="EL368" s="102">
        <v>29</v>
      </c>
      <c r="EY368" s="102" t="s">
        <v>682</v>
      </c>
      <c r="EZ368" s="102">
        <v>11</v>
      </c>
      <c r="FM368" s="102" t="s">
        <v>966</v>
      </c>
      <c r="FN368" s="102">
        <v>32</v>
      </c>
      <c r="GA368" s="102" t="s">
        <v>803</v>
      </c>
      <c r="GB368" s="102">
        <v>82</v>
      </c>
      <c r="GO368" s="102" t="s">
        <v>737</v>
      </c>
      <c r="GP368" s="102">
        <v>99.4</v>
      </c>
      <c r="HC368" s="102" t="s">
        <v>670</v>
      </c>
      <c r="HD368" s="102">
        <v>24</v>
      </c>
      <c r="HQ368" s="102" t="s">
        <v>949</v>
      </c>
      <c r="HR368" s="102">
        <v>27</v>
      </c>
      <c r="IE368" s="102" t="s">
        <v>678</v>
      </c>
      <c r="IF368" s="102">
        <v>27</v>
      </c>
      <c r="IS368" s="102" t="s">
        <v>783</v>
      </c>
      <c r="IT368" s="102">
        <v>0</v>
      </c>
    </row>
    <row r="369" spans="1:254" ht="15" x14ac:dyDescent="0.25">
      <c r="A369" s="102" t="s">
        <v>922</v>
      </c>
      <c r="B369" s="45">
        <v>18</v>
      </c>
      <c r="O369" s="102" t="s">
        <v>964</v>
      </c>
      <c r="P369" s="102">
        <v>26</v>
      </c>
      <c r="AC369" s="102" t="s">
        <v>916</v>
      </c>
      <c r="AD369" s="102">
        <v>29</v>
      </c>
      <c r="AQ369" s="102" t="s">
        <v>923</v>
      </c>
      <c r="AR369" s="102">
        <v>6</v>
      </c>
      <c r="BE369" s="102" t="s">
        <v>668</v>
      </c>
      <c r="BF369" s="102">
        <v>5</v>
      </c>
      <c r="BS369" s="102" t="s">
        <v>665</v>
      </c>
      <c r="BT369" s="102">
        <v>20</v>
      </c>
      <c r="CG369" s="102" t="s">
        <v>602</v>
      </c>
      <c r="CH369" s="102">
        <v>12</v>
      </c>
      <c r="CU369" s="102" t="s">
        <v>931</v>
      </c>
      <c r="CV369" s="102">
        <v>19</v>
      </c>
      <c r="DI369" s="102" t="s">
        <v>602</v>
      </c>
      <c r="DJ369" s="102">
        <v>6</v>
      </c>
      <c r="DW369" s="102" t="s">
        <v>891</v>
      </c>
      <c r="DX369" s="102">
        <v>25</v>
      </c>
      <c r="EK369" s="102" t="s">
        <v>951</v>
      </c>
      <c r="EL369" s="102">
        <v>29</v>
      </c>
      <c r="EY369" s="102" t="s">
        <v>922</v>
      </c>
      <c r="EZ369" s="102">
        <v>11</v>
      </c>
      <c r="FM369" s="102" t="s">
        <v>675</v>
      </c>
      <c r="FN369" s="102">
        <v>31</v>
      </c>
      <c r="GA369" s="102" t="s">
        <v>761</v>
      </c>
      <c r="GB369" s="102">
        <v>81</v>
      </c>
      <c r="GO369" s="102" t="s">
        <v>667</v>
      </c>
      <c r="GP369" s="102">
        <v>93</v>
      </c>
      <c r="HC369" s="102" t="s">
        <v>669</v>
      </c>
      <c r="HD369" s="102">
        <v>24</v>
      </c>
      <c r="HQ369" s="102" t="s">
        <v>890</v>
      </c>
      <c r="HR369" s="102">
        <v>26</v>
      </c>
      <c r="IE369" s="102" t="s">
        <v>674</v>
      </c>
      <c r="IF369" s="102">
        <v>26</v>
      </c>
      <c r="IS369" s="102" t="s">
        <v>959</v>
      </c>
      <c r="IT369" s="102">
        <v>0</v>
      </c>
    </row>
    <row r="370" spans="1:254" ht="15" x14ac:dyDescent="0.25">
      <c r="A370" s="102" t="s">
        <v>890</v>
      </c>
      <c r="B370" s="45">
        <v>18</v>
      </c>
      <c r="O370" s="102" t="s">
        <v>852</v>
      </c>
      <c r="P370" s="102">
        <v>25.1</v>
      </c>
      <c r="AC370" s="102" t="s">
        <v>893</v>
      </c>
      <c r="AD370" s="102">
        <v>28</v>
      </c>
      <c r="AQ370" s="102" t="s">
        <v>928</v>
      </c>
      <c r="AR370" s="102">
        <v>6</v>
      </c>
      <c r="BE370" s="102" t="s">
        <v>964</v>
      </c>
      <c r="BF370" s="102">
        <v>5</v>
      </c>
      <c r="BS370" s="102" t="s">
        <v>923</v>
      </c>
      <c r="BT370" s="102">
        <v>20</v>
      </c>
      <c r="CG370" s="102" t="s">
        <v>923</v>
      </c>
      <c r="CH370" s="102">
        <v>12</v>
      </c>
      <c r="CU370" s="102" t="s">
        <v>671</v>
      </c>
      <c r="CV370" s="102">
        <v>19</v>
      </c>
      <c r="DI370" s="102" t="s">
        <v>916</v>
      </c>
      <c r="DJ370" s="102">
        <v>6</v>
      </c>
      <c r="DW370" s="102" t="s">
        <v>890</v>
      </c>
      <c r="DX370" s="102">
        <v>24</v>
      </c>
      <c r="EK370" s="102" t="s">
        <v>921</v>
      </c>
      <c r="EL370" s="102">
        <v>28</v>
      </c>
      <c r="EY370" s="102" t="s">
        <v>670</v>
      </c>
      <c r="EZ370" s="102">
        <v>11</v>
      </c>
      <c r="FM370" s="102" t="s">
        <v>737</v>
      </c>
      <c r="FN370" s="102">
        <v>30.5</v>
      </c>
      <c r="GA370" s="102" t="s">
        <v>950</v>
      </c>
      <c r="GB370" s="102">
        <v>79</v>
      </c>
      <c r="GO370" s="102" t="s">
        <v>957</v>
      </c>
      <c r="GP370" s="102">
        <v>90</v>
      </c>
      <c r="HC370" s="102" t="s">
        <v>737</v>
      </c>
      <c r="HD370" s="102">
        <v>23.2</v>
      </c>
      <c r="HQ370" s="102" t="s">
        <v>898</v>
      </c>
      <c r="HR370" s="102">
        <v>26</v>
      </c>
      <c r="IE370" s="102" t="s">
        <v>923</v>
      </c>
      <c r="IF370" s="102">
        <v>26</v>
      </c>
      <c r="IS370" s="102" t="s">
        <v>611</v>
      </c>
      <c r="IT370" s="102">
        <v>0</v>
      </c>
    </row>
    <row r="371" spans="1:254" ht="15" x14ac:dyDescent="0.25">
      <c r="A371" s="102" t="s">
        <v>898</v>
      </c>
      <c r="B371" s="45">
        <v>18</v>
      </c>
      <c r="O371" s="102" t="s">
        <v>957</v>
      </c>
      <c r="P371" s="102">
        <v>25</v>
      </c>
      <c r="AC371" s="102" t="s">
        <v>665</v>
      </c>
      <c r="AD371" s="102">
        <v>28</v>
      </c>
      <c r="AQ371" s="102" t="s">
        <v>666</v>
      </c>
      <c r="AR371" s="102">
        <v>6</v>
      </c>
      <c r="BE371" s="102" t="s">
        <v>880</v>
      </c>
      <c r="BF371" s="102">
        <v>5</v>
      </c>
      <c r="BS371" s="102" t="s">
        <v>927</v>
      </c>
      <c r="BT371" s="102">
        <v>20</v>
      </c>
      <c r="CG371" s="102" t="s">
        <v>676</v>
      </c>
      <c r="CH371" s="102">
        <v>12</v>
      </c>
      <c r="CU371" s="102" t="s">
        <v>676</v>
      </c>
      <c r="CV371" s="102">
        <v>18</v>
      </c>
      <c r="DI371" s="102" t="s">
        <v>678</v>
      </c>
      <c r="DJ371" s="102">
        <v>6</v>
      </c>
      <c r="DW371" s="102" t="s">
        <v>898</v>
      </c>
      <c r="DX371" s="102">
        <v>24</v>
      </c>
      <c r="EK371" s="102" t="s">
        <v>675</v>
      </c>
      <c r="EL371" s="102">
        <v>28</v>
      </c>
      <c r="EY371" s="102" t="s">
        <v>966</v>
      </c>
      <c r="EZ371" s="102">
        <v>11</v>
      </c>
      <c r="FM371" s="102" t="s">
        <v>674</v>
      </c>
      <c r="FN371" s="102">
        <v>30</v>
      </c>
      <c r="GA371" s="102" t="s">
        <v>949</v>
      </c>
      <c r="GB371" s="102">
        <v>79</v>
      </c>
      <c r="GO371" s="102" t="s">
        <v>921</v>
      </c>
      <c r="GP371" s="102">
        <v>84</v>
      </c>
      <c r="HC371" s="102" t="s">
        <v>761</v>
      </c>
      <c r="HD371" s="102">
        <v>23</v>
      </c>
      <c r="HQ371" s="102" t="s">
        <v>930</v>
      </c>
      <c r="HR371" s="102">
        <v>26</v>
      </c>
      <c r="IE371" s="102" t="s">
        <v>922</v>
      </c>
      <c r="IF371" s="102">
        <v>25</v>
      </c>
      <c r="IS371" s="102" t="s">
        <v>748</v>
      </c>
      <c r="IT371" s="102">
        <v>0</v>
      </c>
    </row>
    <row r="372" spans="1:254" ht="15" x14ac:dyDescent="0.25">
      <c r="A372" s="102" t="s">
        <v>942</v>
      </c>
      <c r="B372" s="45">
        <v>18</v>
      </c>
      <c r="O372" s="102" t="s">
        <v>671</v>
      </c>
      <c r="P372" s="102">
        <v>25</v>
      </c>
      <c r="AC372" s="102" t="s">
        <v>678</v>
      </c>
      <c r="AD372" s="102">
        <v>27</v>
      </c>
      <c r="AQ372" s="102" t="s">
        <v>666</v>
      </c>
      <c r="AR372" s="102">
        <v>6</v>
      </c>
      <c r="BE372" s="102" t="s">
        <v>684</v>
      </c>
      <c r="BF372" s="102">
        <v>5</v>
      </c>
      <c r="BS372" s="102" t="s">
        <v>852</v>
      </c>
      <c r="BT372" s="102">
        <v>19.600000000000001</v>
      </c>
      <c r="CG372" s="102" t="s">
        <v>682</v>
      </c>
      <c r="CH372" s="102">
        <v>11</v>
      </c>
      <c r="CU372" s="102" t="s">
        <v>774</v>
      </c>
      <c r="CV372" s="102">
        <v>17</v>
      </c>
      <c r="DI372" s="102" t="s">
        <v>679</v>
      </c>
      <c r="DJ372" s="102">
        <v>6</v>
      </c>
      <c r="DW372" s="102" t="s">
        <v>957</v>
      </c>
      <c r="DX372" s="102">
        <v>24</v>
      </c>
      <c r="EK372" s="102" t="s">
        <v>601</v>
      </c>
      <c r="EL372" s="102">
        <v>27</v>
      </c>
      <c r="EY372" s="102" t="s">
        <v>916</v>
      </c>
      <c r="EZ372" s="102">
        <v>11</v>
      </c>
      <c r="FM372" s="102" t="s">
        <v>927</v>
      </c>
      <c r="FN372" s="102">
        <v>30</v>
      </c>
      <c r="GA372" s="102" t="s">
        <v>676</v>
      </c>
      <c r="GB372" s="102">
        <v>79</v>
      </c>
      <c r="GO372" s="102" t="s">
        <v>664</v>
      </c>
      <c r="GP372" s="102">
        <v>80</v>
      </c>
      <c r="HC372" s="102" t="s">
        <v>666</v>
      </c>
      <c r="HD372" s="102">
        <v>23</v>
      </c>
      <c r="HQ372" s="102" t="s">
        <v>932</v>
      </c>
      <c r="HR372" s="102">
        <v>26</v>
      </c>
      <c r="IE372" s="102" t="s">
        <v>737</v>
      </c>
      <c r="IF372" s="102">
        <v>25</v>
      </c>
      <c r="IS372" s="102" t="s">
        <v>979</v>
      </c>
      <c r="IT372" s="102">
        <v>0</v>
      </c>
    </row>
    <row r="373" spans="1:254" ht="15" x14ac:dyDescent="0.25">
      <c r="A373" s="102" t="s">
        <v>669</v>
      </c>
      <c r="B373" s="45">
        <v>18</v>
      </c>
      <c r="O373" s="102" t="s">
        <v>942</v>
      </c>
      <c r="P373" s="102">
        <v>25</v>
      </c>
      <c r="AC373" s="102" t="s">
        <v>942</v>
      </c>
      <c r="AD373" s="102">
        <v>26</v>
      </c>
      <c r="AQ373" s="102" t="s">
        <v>921</v>
      </c>
      <c r="AR373" s="102">
        <v>6</v>
      </c>
      <c r="BE373" s="102" t="s">
        <v>733</v>
      </c>
      <c r="BF373" s="102">
        <v>5</v>
      </c>
      <c r="BS373" s="102" t="s">
        <v>929</v>
      </c>
      <c r="BT373" s="102">
        <v>19</v>
      </c>
      <c r="CG373" s="102" t="s">
        <v>682</v>
      </c>
      <c r="CH373" s="102">
        <v>11</v>
      </c>
      <c r="CU373" s="102" t="s">
        <v>774</v>
      </c>
      <c r="CV373" s="102">
        <v>17</v>
      </c>
      <c r="DI373" s="102" t="s">
        <v>776</v>
      </c>
      <c r="DJ373" s="102">
        <v>6</v>
      </c>
      <c r="DW373" s="102" t="s">
        <v>918</v>
      </c>
      <c r="DX373" s="102">
        <v>24</v>
      </c>
      <c r="EK373" s="102" t="s">
        <v>966</v>
      </c>
      <c r="EL373" s="102">
        <v>25</v>
      </c>
      <c r="EY373" s="102" t="s">
        <v>671</v>
      </c>
      <c r="EZ373" s="102">
        <v>11</v>
      </c>
      <c r="FM373" s="102" t="s">
        <v>886</v>
      </c>
      <c r="FN373" s="102">
        <v>29</v>
      </c>
      <c r="GA373" s="102" t="s">
        <v>928</v>
      </c>
      <c r="GB373" s="102">
        <v>78</v>
      </c>
      <c r="GO373" s="102" t="s">
        <v>682</v>
      </c>
      <c r="GP373" s="102">
        <v>76</v>
      </c>
      <c r="HC373" s="102" t="s">
        <v>666</v>
      </c>
      <c r="HD373" s="102">
        <v>23</v>
      </c>
      <c r="HQ373" s="102" t="s">
        <v>737</v>
      </c>
      <c r="HR373" s="102">
        <v>25.6</v>
      </c>
      <c r="IE373" s="102" t="s">
        <v>918</v>
      </c>
      <c r="IF373" s="102">
        <v>24</v>
      </c>
      <c r="IS373" s="102" t="s">
        <v>747</v>
      </c>
      <c r="IT373" s="102">
        <v>0</v>
      </c>
    </row>
    <row r="374" spans="1:254" ht="15" x14ac:dyDescent="0.25">
      <c r="A374" s="102" t="s">
        <v>918</v>
      </c>
      <c r="B374" s="45">
        <v>17</v>
      </c>
      <c r="O374" s="102" t="s">
        <v>926</v>
      </c>
      <c r="P374" s="102">
        <v>24</v>
      </c>
      <c r="AC374" s="102" t="s">
        <v>601</v>
      </c>
      <c r="AD374" s="102">
        <v>25</v>
      </c>
      <c r="AQ374" s="102" t="s">
        <v>670</v>
      </c>
      <c r="AR374" s="102">
        <v>6</v>
      </c>
      <c r="BE374" s="102" t="s">
        <v>966</v>
      </c>
      <c r="BF374" s="102">
        <v>4</v>
      </c>
      <c r="BS374" s="102" t="s">
        <v>671</v>
      </c>
      <c r="BT374" s="102">
        <v>19</v>
      </c>
      <c r="CG374" s="102" t="s">
        <v>922</v>
      </c>
      <c r="CH374" s="102">
        <v>11</v>
      </c>
      <c r="CU374" s="102" t="s">
        <v>926</v>
      </c>
      <c r="CV374" s="102">
        <v>16</v>
      </c>
      <c r="DI374" s="102" t="s">
        <v>775</v>
      </c>
      <c r="DJ374" s="102">
        <v>6</v>
      </c>
      <c r="DW374" s="102" t="s">
        <v>669</v>
      </c>
      <c r="DX374" s="102">
        <v>24</v>
      </c>
      <c r="EK374" s="102" t="s">
        <v>674</v>
      </c>
      <c r="EL374" s="102">
        <v>23</v>
      </c>
      <c r="EY374" s="102" t="s">
        <v>924</v>
      </c>
      <c r="EZ374" s="102">
        <v>11</v>
      </c>
      <c r="FM374" s="102" t="s">
        <v>931</v>
      </c>
      <c r="FN374" s="102">
        <v>29</v>
      </c>
      <c r="GA374" s="102" t="s">
        <v>665</v>
      </c>
      <c r="GB374" s="102">
        <v>76</v>
      </c>
      <c r="GO374" s="102" t="s">
        <v>682</v>
      </c>
      <c r="GP374" s="102">
        <v>76</v>
      </c>
      <c r="HC374" s="102" t="s">
        <v>674</v>
      </c>
      <c r="HD374" s="102">
        <v>23</v>
      </c>
      <c r="HQ374" s="102" t="s">
        <v>966</v>
      </c>
      <c r="HR374" s="102">
        <v>25</v>
      </c>
      <c r="IE374" s="102" t="s">
        <v>957</v>
      </c>
      <c r="IF374" s="102">
        <v>24</v>
      </c>
      <c r="IS374" s="102" t="s">
        <v>609</v>
      </c>
      <c r="IT374" s="102">
        <v>0</v>
      </c>
    </row>
    <row r="375" spans="1:254" ht="15" x14ac:dyDescent="0.25">
      <c r="A375" s="102" t="s">
        <v>927</v>
      </c>
      <c r="B375" s="45">
        <v>17</v>
      </c>
      <c r="O375" s="102" t="s">
        <v>667</v>
      </c>
      <c r="P375" s="102">
        <v>23</v>
      </c>
      <c r="AC375" s="102" t="s">
        <v>671</v>
      </c>
      <c r="AD375" s="102">
        <v>23</v>
      </c>
      <c r="AQ375" s="102" t="s">
        <v>774</v>
      </c>
      <c r="AR375" s="102">
        <v>6</v>
      </c>
      <c r="BE375" s="102" t="s">
        <v>674</v>
      </c>
      <c r="BF375" s="102">
        <v>4</v>
      </c>
      <c r="BS375" s="102" t="s">
        <v>666</v>
      </c>
      <c r="BT375" s="102">
        <v>19</v>
      </c>
      <c r="CG375" s="102" t="s">
        <v>665</v>
      </c>
      <c r="CH375" s="102">
        <v>11</v>
      </c>
      <c r="CU375" s="102" t="s">
        <v>942</v>
      </c>
      <c r="CV375" s="102">
        <v>16</v>
      </c>
      <c r="DI375" s="102" t="s">
        <v>949</v>
      </c>
      <c r="DJ375" s="102">
        <v>5</v>
      </c>
      <c r="DW375" s="102" t="s">
        <v>674</v>
      </c>
      <c r="DX375" s="102">
        <v>23</v>
      </c>
      <c r="EK375" s="102" t="s">
        <v>923</v>
      </c>
      <c r="EL375" s="102">
        <v>22</v>
      </c>
      <c r="EY375" s="102" t="s">
        <v>918</v>
      </c>
      <c r="EZ375" s="102">
        <v>10</v>
      </c>
      <c r="FM375" s="102" t="s">
        <v>676</v>
      </c>
      <c r="FN375" s="102">
        <v>27</v>
      </c>
      <c r="GA375" s="102" t="s">
        <v>709</v>
      </c>
      <c r="GB375" s="102">
        <v>75</v>
      </c>
      <c r="GO375" s="102" t="s">
        <v>891</v>
      </c>
      <c r="GP375" s="102">
        <v>74</v>
      </c>
      <c r="HC375" s="102" t="s">
        <v>852</v>
      </c>
      <c r="HD375" s="102">
        <v>21.9</v>
      </c>
      <c r="HQ375" s="102" t="s">
        <v>794</v>
      </c>
      <c r="HR375" s="102">
        <v>24</v>
      </c>
      <c r="IE375" s="102" t="s">
        <v>761</v>
      </c>
      <c r="IF375" s="102">
        <v>24</v>
      </c>
      <c r="IS375" s="102" t="s">
        <v>855</v>
      </c>
      <c r="IT375" s="102">
        <v>0</v>
      </c>
    </row>
    <row r="376" spans="1:254" ht="15" x14ac:dyDescent="0.25">
      <c r="A376" s="102" t="s">
        <v>897</v>
      </c>
      <c r="B376" s="45">
        <v>16</v>
      </c>
      <c r="O376" s="102" t="s">
        <v>378</v>
      </c>
      <c r="P376" s="102">
        <v>23</v>
      </c>
      <c r="AC376" s="102" t="s">
        <v>378</v>
      </c>
      <c r="AD376" s="102">
        <v>21</v>
      </c>
      <c r="AQ376" s="102" t="s">
        <v>774</v>
      </c>
      <c r="AR376" s="102">
        <v>6</v>
      </c>
      <c r="BE376" s="102" t="s">
        <v>924</v>
      </c>
      <c r="BF376" s="102">
        <v>4</v>
      </c>
      <c r="BS376" s="102" t="s">
        <v>666</v>
      </c>
      <c r="BT376" s="102">
        <v>19</v>
      </c>
      <c r="CG376" s="102" t="s">
        <v>666</v>
      </c>
      <c r="CH376" s="102">
        <v>11</v>
      </c>
      <c r="CU376" s="102" t="s">
        <v>891</v>
      </c>
      <c r="CV376" s="102">
        <v>16</v>
      </c>
      <c r="DI376" s="102" t="s">
        <v>378</v>
      </c>
      <c r="DJ376" s="102">
        <v>5</v>
      </c>
      <c r="DW376" s="102" t="s">
        <v>376</v>
      </c>
      <c r="DX376" s="102">
        <v>23</v>
      </c>
      <c r="EK376" s="102" t="s">
        <v>916</v>
      </c>
      <c r="EL376" s="102">
        <v>21</v>
      </c>
      <c r="EY376" s="102" t="s">
        <v>664</v>
      </c>
      <c r="EZ376" s="102">
        <v>10</v>
      </c>
      <c r="FM376" s="102" t="s">
        <v>601</v>
      </c>
      <c r="FN376" s="102">
        <v>26</v>
      </c>
      <c r="GA376" s="102" t="s">
        <v>1031</v>
      </c>
      <c r="GB376" s="102">
        <v>75</v>
      </c>
      <c r="GO376" s="102" t="s">
        <v>880</v>
      </c>
      <c r="GP376" s="102">
        <v>74</v>
      </c>
      <c r="HC376" s="102" t="s">
        <v>942</v>
      </c>
      <c r="HD376" s="102">
        <v>21</v>
      </c>
      <c r="HQ376" s="102" t="s">
        <v>921</v>
      </c>
      <c r="HR376" s="102">
        <v>24</v>
      </c>
      <c r="IE376" s="102" t="s">
        <v>921</v>
      </c>
      <c r="IF376" s="102">
        <v>24</v>
      </c>
      <c r="IS376" s="102" t="s">
        <v>882</v>
      </c>
      <c r="IT376" s="102">
        <v>0</v>
      </c>
    </row>
    <row r="377" spans="1:254" ht="15" x14ac:dyDescent="0.25">
      <c r="A377" s="102" t="s">
        <v>378</v>
      </c>
      <c r="B377" s="45">
        <v>16</v>
      </c>
      <c r="O377" s="102" t="s">
        <v>916</v>
      </c>
      <c r="P377" s="102">
        <v>22</v>
      </c>
      <c r="AC377" s="102" t="s">
        <v>897</v>
      </c>
      <c r="AD377" s="102">
        <v>20</v>
      </c>
      <c r="AQ377" s="102" t="s">
        <v>924</v>
      </c>
      <c r="AR377" s="102">
        <v>6</v>
      </c>
      <c r="BE377" s="102" t="s">
        <v>707</v>
      </c>
      <c r="BF377" s="102">
        <v>4</v>
      </c>
      <c r="BS377" s="102" t="s">
        <v>966</v>
      </c>
      <c r="BT377" s="102">
        <v>18</v>
      </c>
      <c r="CG377" s="102" t="s">
        <v>666</v>
      </c>
      <c r="CH377" s="102">
        <v>11</v>
      </c>
      <c r="CU377" s="102" t="s">
        <v>883</v>
      </c>
      <c r="CV377" s="102">
        <v>16</v>
      </c>
      <c r="DI377" s="102" t="s">
        <v>853</v>
      </c>
      <c r="DJ377" s="102">
        <v>5</v>
      </c>
      <c r="DW377" s="102" t="s">
        <v>602</v>
      </c>
      <c r="DX377" s="102">
        <v>23</v>
      </c>
      <c r="EK377" s="102" t="s">
        <v>774</v>
      </c>
      <c r="EL377" s="102">
        <v>20</v>
      </c>
      <c r="EY377" s="102" t="s">
        <v>674</v>
      </c>
      <c r="EZ377" s="102">
        <v>10</v>
      </c>
      <c r="FM377" s="102" t="s">
        <v>376</v>
      </c>
      <c r="FN377" s="102">
        <v>26</v>
      </c>
      <c r="GA377" s="102" t="s">
        <v>804</v>
      </c>
      <c r="GB377" s="102">
        <v>70</v>
      </c>
      <c r="GO377" s="102" t="s">
        <v>684</v>
      </c>
      <c r="GP377" s="102">
        <v>74</v>
      </c>
      <c r="HC377" s="102" t="s">
        <v>886</v>
      </c>
      <c r="HD377" s="102">
        <v>21</v>
      </c>
      <c r="HQ377" s="102" t="s">
        <v>670</v>
      </c>
      <c r="HR377" s="102">
        <v>24</v>
      </c>
      <c r="IE377" s="102" t="s">
        <v>666</v>
      </c>
      <c r="IF377" s="102">
        <v>24</v>
      </c>
      <c r="IS377" s="102" t="s">
        <v>735</v>
      </c>
      <c r="IT377" s="102">
        <v>0</v>
      </c>
    </row>
    <row r="378" spans="1:254" ht="15" x14ac:dyDescent="0.25">
      <c r="A378" s="102" t="s">
        <v>852</v>
      </c>
      <c r="B378" s="45">
        <v>15.1</v>
      </c>
      <c r="O378" s="102" t="s">
        <v>774</v>
      </c>
      <c r="P378" s="102">
        <v>22</v>
      </c>
      <c r="AC378" s="102" t="s">
        <v>774</v>
      </c>
      <c r="AD378" s="102">
        <v>20</v>
      </c>
      <c r="AQ378" s="102" t="s">
        <v>679</v>
      </c>
      <c r="AR378" s="102">
        <v>6</v>
      </c>
      <c r="BE378" s="102" t="s">
        <v>776</v>
      </c>
      <c r="BF378" s="102">
        <v>4</v>
      </c>
      <c r="BS378" s="102" t="s">
        <v>679</v>
      </c>
      <c r="BT378" s="102">
        <v>17</v>
      </c>
      <c r="CG378" s="102" t="s">
        <v>774</v>
      </c>
      <c r="CH378" s="102">
        <v>11</v>
      </c>
      <c r="CU378" s="102" t="s">
        <v>884</v>
      </c>
      <c r="CV378" s="102">
        <v>16</v>
      </c>
      <c r="DI378" s="102" t="s">
        <v>737</v>
      </c>
      <c r="DJ378" s="102">
        <v>4.9000000000000004</v>
      </c>
      <c r="DW378" s="102" t="s">
        <v>927</v>
      </c>
      <c r="DX378" s="102">
        <v>20</v>
      </c>
      <c r="EK378" s="102" t="s">
        <v>774</v>
      </c>
      <c r="EL378" s="102">
        <v>20</v>
      </c>
      <c r="EY378" s="102" t="s">
        <v>927</v>
      </c>
      <c r="EZ378" s="102">
        <v>10</v>
      </c>
      <c r="FM378" s="102" t="s">
        <v>602</v>
      </c>
      <c r="FN378" s="102">
        <v>26</v>
      </c>
      <c r="GA378" s="102" t="s">
        <v>790</v>
      </c>
      <c r="GB378" s="102">
        <v>67</v>
      </c>
      <c r="GO378" s="102" t="s">
        <v>918</v>
      </c>
      <c r="GP378" s="102">
        <v>70</v>
      </c>
      <c r="HC378" s="102" t="s">
        <v>931</v>
      </c>
      <c r="HD378" s="102">
        <v>21</v>
      </c>
      <c r="HQ378" s="102" t="s">
        <v>803</v>
      </c>
      <c r="HR378" s="102">
        <v>23</v>
      </c>
      <c r="IE378" s="102" t="s">
        <v>666</v>
      </c>
      <c r="IF378" s="102">
        <v>24</v>
      </c>
      <c r="IS378" s="102" t="s">
        <v>952</v>
      </c>
      <c r="IT378" s="102">
        <v>0</v>
      </c>
    </row>
    <row r="379" spans="1:254" ht="15" x14ac:dyDescent="0.25">
      <c r="A379" s="102" t="s">
        <v>916</v>
      </c>
      <c r="B379" s="45">
        <v>15</v>
      </c>
      <c r="O379" s="102" t="s">
        <v>774</v>
      </c>
      <c r="P379" s="102">
        <v>22</v>
      </c>
      <c r="AC379" s="102" t="s">
        <v>774</v>
      </c>
      <c r="AD379" s="102">
        <v>20</v>
      </c>
      <c r="AQ379" s="102" t="s">
        <v>927</v>
      </c>
      <c r="AR379" s="102">
        <v>5</v>
      </c>
      <c r="BE379" s="102" t="s">
        <v>775</v>
      </c>
      <c r="BF379" s="102">
        <v>4</v>
      </c>
      <c r="BS379" s="102" t="s">
        <v>674</v>
      </c>
      <c r="BT379" s="102">
        <v>17</v>
      </c>
      <c r="CG379" s="102" t="s">
        <v>774</v>
      </c>
      <c r="CH379" s="102">
        <v>11</v>
      </c>
      <c r="CU379" s="102" t="s">
        <v>885</v>
      </c>
      <c r="CV379" s="102">
        <v>16</v>
      </c>
      <c r="DI379" s="102" t="s">
        <v>789</v>
      </c>
      <c r="DJ379" s="102">
        <v>4</v>
      </c>
      <c r="DW379" s="102" t="s">
        <v>880</v>
      </c>
      <c r="DX379" s="102">
        <v>20</v>
      </c>
      <c r="EK379" s="102" t="s">
        <v>666</v>
      </c>
      <c r="EL379" s="102">
        <v>20</v>
      </c>
      <c r="EY379" s="102" t="s">
        <v>678</v>
      </c>
      <c r="EZ379" s="102">
        <v>10</v>
      </c>
      <c r="FM379" s="102" t="s">
        <v>924</v>
      </c>
      <c r="FN379" s="102">
        <v>26</v>
      </c>
      <c r="GA379" s="102" t="s">
        <v>916</v>
      </c>
      <c r="GB379" s="102">
        <v>67</v>
      </c>
      <c r="GO379" s="102" t="s">
        <v>922</v>
      </c>
      <c r="GP379" s="102">
        <v>70</v>
      </c>
      <c r="HC379" s="102" t="s">
        <v>880</v>
      </c>
      <c r="HD379" s="102">
        <v>20</v>
      </c>
      <c r="HQ379" s="102" t="s">
        <v>674</v>
      </c>
      <c r="HR379" s="102">
        <v>23</v>
      </c>
      <c r="IE379" s="102" t="s">
        <v>774</v>
      </c>
      <c r="IF379" s="102">
        <v>22</v>
      </c>
      <c r="IS379" s="102" t="s">
        <v>587</v>
      </c>
      <c r="IT379" s="102">
        <v>0</v>
      </c>
    </row>
    <row r="380" spans="1:254" ht="15" x14ac:dyDescent="0.25">
      <c r="A380" s="102" t="s">
        <v>925</v>
      </c>
      <c r="B380" s="45">
        <v>15</v>
      </c>
      <c r="O380" s="102" t="s">
        <v>679</v>
      </c>
      <c r="P380" s="102">
        <v>22</v>
      </c>
      <c r="AC380" s="102" t="s">
        <v>737</v>
      </c>
      <c r="AD380" s="102">
        <v>19.5</v>
      </c>
      <c r="AQ380" s="102" t="s">
        <v>942</v>
      </c>
      <c r="AR380" s="102">
        <v>5</v>
      </c>
      <c r="BE380" s="102" t="s">
        <v>693</v>
      </c>
      <c r="BF380" s="102">
        <v>4</v>
      </c>
      <c r="BS380" s="102" t="s">
        <v>886</v>
      </c>
      <c r="BT380" s="102">
        <v>15</v>
      </c>
      <c r="CG380" s="102" t="s">
        <v>378</v>
      </c>
      <c r="CH380" s="102">
        <v>11</v>
      </c>
      <c r="CU380" s="102" t="s">
        <v>667</v>
      </c>
      <c r="CV380" s="102">
        <v>15</v>
      </c>
      <c r="DI380" s="102" t="s">
        <v>950</v>
      </c>
      <c r="DJ380" s="102">
        <v>4</v>
      </c>
      <c r="DW380" s="102" t="s">
        <v>684</v>
      </c>
      <c r="DX380" s="102">
        <v>20</v>
      </c>
      <c r="EK380" s="102" t="s">
        <v>666</v>
      </c>
      <c r="EL380" s="102">
        <v>20</v>
      </c>
      <c r="EY380" s="102" t="s">
        <v>880</v>
      </c>
      <c r="EZ380" s="102">
        <v>10</v>
      </c>
      <c r="FM380" s="102" t="s">
        <v>891</v>
      </c>
      <c r="FN380" s="102">
        <v>25</v>
      </c>
      <c r="GA380" s="102" t="s">
        <v>921</v>
      </c>
      <c r="GB380" s="102">
        <v>63</v>
      </c>
      <c r="GO380" s="102" t="s">
        <v>923</v>
      </c>
      <c r="GP380" s="102">
        <v>70</v>
      </c>
      <c r="HC380" s="102" t="s">
        <v>684</v>
      </c>
      <c r="HD380" s="102">
        <v>20</v>
      </c>
      <c r="HQ380" s="102" t="s">
        <v>886</v>
      </c>
      <c r="HR380" s="102">
        <v>23</v>
      </c>
      <c r="IE380" s="102" t="s">
        <v>774</v>
      </c>
      <c r="IF380" s="102">
        <v>22</v>
      </c>
      <c r="IS380" s="102" t="s">
        <v>660</v>
      </c>
      <c r="IT380" s="102">
        <v>0</v>
      </c>
    </row>
    <row r="381" spans="1:254" ht="15" x14ac:dyDescent="0.25">
      <c r="A381" s="102" t="s">
        <v>665</v>
      </c>
      <c r="B381" s="45">
        <v>15</v>
      </c>
      <c r="O381" s="102" t="s">
        <v>678</v>
      </c>
      <c r="P381" s="102">
        <v>20</v>
      </c>
      <c r="AC381" s="102" t="s">
        <v>232</v>
      </c>
      <c r="AD381" s="102">
        <v>19</v>
      </c>
      <c r="AQ381" s="102" t="s">
        <v>671</v>
      </c>
      <c r="AR381" s="102">
        <v>5</v>
      </c>
      <c r="BE381" s="102" t="s">
        <v>957</v>
      </c>
      <c r="BF381" s="102">
        <v>3</v>
      </c>
      <c r="BS381" s="102" t="s">
        <v>931</v>
      </c>
      <c r="BT381" s="102">
        <v>15</v>
      </c>
      <c r="CG381" s="102" t="s">
        <v>852</v>
      </c>
      <c r="CH381" s="102">
        <v>10.8</v>
      </c>
      <c r="CU381" s="102" t="s">
        <v>669</v>
      </c>
      <c r="CV381" s="102">
        <v>15</v>
      </c>
      <c r="DI381" s="102" t="s">
        <v>886</v>
      </c>
      <c r="DJ381" s="102">
        <v>4</v>
      </c>
      <c r="DW381" s="102" t="s">
        <v>942</v>
      </c>
      <c r="DX381" s="102">
        <v>20</v>
      </c>
      <c r="EK381" s="102" t="s">
        <v>925</v>
      </c>
      <c r="EL381" s="102">
        <v>20</v>
      </c>
      <c r="EY381" s="102" t="s">
        <v>684</v>
      </c>
      <c r="EZ381" s="102">
        <v>10</v>
      </c>
      <c r="FM381" s="102" t="s">
        <v>957</v>
      </c>
      <c r="FN381" s="102">
        <v>24</v>
      </c>
      <c r="GA381" s="102" t="s">
        <v>966</v>
      </c>
      <c r="GB381" s="102">
        <v>63</v>
      </c>
      <c r="GO381" s="102" t="s">
        <v>927</v>
      </c>
      <c r="GP381" s="102">
        <v>69</v>
      </c>
      <c r="HC381" s="102" t="s">
        <v>916</v>
      </c>
      <c r="HD381" s="102">
        <v>20</v>
      </c>
      <c r="HQ381" s="102" t="s">
        <v>931</v>
      </c>
      <c r="HR381" s="102">
        <v>23</v>
      </c>
      <c r="IE381" s="102" t="s">
        <v>671</v>
      </c>
      <c r="IF381" s="102">
        <v>22</v>
      </c>
      <c r="IS381" s="102" t="s">
        <v>892</v>
      </c>
      <c r="IT381" s="102">
        <v>0</v>
      </c>
    </row>
    <row r="382" spans="1:254" ht="15" x14ac:dyDescent="0.25">
      <c r="A382" s="102" t="s">
        <v>774</v>
      </c>
      <c r="B382" s="45">
        <v>14</v>
      </c>
      <c r="O382" s="102" t="s">
        <v>232</v>
      </c>
      <c r="P382" s="102">
        <v>20</v>
      </c>
      <c r="AC382" s="102" t="s">
        <v>964</v>
      </c>
      <c r="AD382" s="102">
        <v>18</v>
      </c>
      <c r="AQ382" s="102" t="s">
        <v>378</v>
      </c>
      <c r="AR382" s="102">
        <v>5</v>
      </c>
      <c r="BE382" s="102" t="s">
        <v>942</v>
      </c>
      <c r="BF382" s="102">
        <v>3</v>
      </c>
      <c r="BS382" s="102" t="s">
        <v>924</v>
      </c>
      <c r="BT382" s="102">
        <v>15</v>
      </c>
      <c r="CG382" s="102" t="s">
        <v>918</v>
      </c>
      <c r="CH382" s="102">
        <v>10</v>
      </c>
      <c r="CU382" s="102" t="s">
        <v>916</v>
      </c>
      <c r="CV382" s="102">
        <v>14</v>
      </c>
      <c r="DI382" s="102" t="s">
        <v>931</v>
      </c>
      <c r="DJ382" s="102">
        <v>4</v>
      </c>
      <c r="DW382" s="102" t="s">
        <v>665</v>
      </c>
      <c r="DX382" s="102">
        <v>20</v>
      </c>
      <c r="EK382" s="102" t="s">
        <v>927</v>
      </c>
      <c r="EL382" s="102">
        <v>20</v>
      </c>
      <c r="EY382" s="102" t="s">
        <v>930</v>
      </c>
      <c r="EZ382" s="102">
        <v>10</v>
      </c>
      <c r="FM382" s="102" t="s">
        <v>669</v>
      </c>
      <c r="FN382" s="102">
        <v>24</v>
      </c>
      <c r="GA382" s="102" t="s">
        <v>601</v>
      </c>
      <c r="GB382" s="102">
        <v>59</v>
      </c>
      <c r="GO382" s="102" t="s">
        <v>966</v>
      </c>
      <c r="GP382" s="102">
        <v>66</v>
      </c>
      <c r="HC382" s="102" t="s">
        <v>676</v>
      </c>
      <c r="HD382" s="102">
        <v>19</v>
      </c>
      <c r="HQ382" s="102" t="s">
        <v>891</v>
      </c>
      <c r="HR382" s="102">
        <v>22</v>
      </c>
      <c r="IE382" s="102" t="s">
        <v>664</v>
      </c>
      <c r="IF382" s="102">
        <v>19</v>
      </c>
      <c r="IS382" s="102" t="s">
        <v>917</v>
      </c>
      <c r="IT382" s="102">
        <v>0</v>
      </c>
    </row>
    <row r="383" spans="1:254" ht="15" x14ac:dyDescent="0.25">
      <c r="A383" s="102" t="s">
        <v>774</v>
      </c>
      <c r="B383" s="45">
        <v>14</v>
      </c>
      <c r="O383" s="102" t="s">
        <v>733</v>
      </c>
      <c r="P383" s="102">
        <v>20</v>
      </c>
      <c r="AC383" s="102" t="s">
        <v>672</v>
      </c>
      <c r="AD383" s="102">
        <v>18</v>
      </c>
      <c r="AQ383" s="102" t="s">
        <v>930</v>
      </c>
      <c r="AR383" s="102">
        <v>5</v>
      </c>
      <c r="BE383" s="102" t="s">
        <v>378</v>
      </c>
      <c r="BF383" s="102">
        <v>3</v>
      </c>
      <c r="BS383" s="102" t="s">
        <v>676</v>
      </c>
      <c r="BT383" s="102">
        <v>14</v>
      </c>
      <c r="CG383" s="102" t="s">
        <v>927</v>
      </c>
      <c r="CH383" s="102">
        <v>10</v>
      </c>
      <c r="CU383" s="102" t="s">
        <v>924</v>
      </c>
      <c r="CV383" s="102">
        <v>14</v>
      </c>
      <c r="DI383" s="102" t="s">
        <v>671</v>
      </c>
      <c r="DJ383" s="102">
        <v>4</v>
      </c>
      <c r="DW383" s="102" t="s">
        <v>852</v>
      </c>
      <c r="DX383" s="102">
        <v>19.5</v>
      </c>
      <c r="EK383" s="102" t="s">
        <v>679</v>
      </c>
      <c r="EL383" s="102">
        <v>20</v>
      </c>
      <c r="EY383" s="102" t="s">
        <v>932</v>
      </c>
      <c r="EZ383" s="102">
        <v>10</v>
      </c>
      <c r="FM383" s="102" t="s">
        <v>880</v>
      </c>
      <c r="FN383" s="102">
        <v>24</v>
      </c>
      <c r="GA383" s="102" t="s">
        <v>674</v>
      </c>
      <c r="GB383" s="102">
        <v>58</v>
      </c>
      <c r="GO383" s="102" t="s">
        <v>378</v>
      </c>
      <c r="GP383" s="102">
        <v>65</v>
      </c>
      <c r="HC383" s="102" t="s">
        <v>678</v>
      </c>
      <c r="HD383" s="102">
        <v>19</v>
      </c>
      <c r="HQ383" s="102" t="s">
        <v>923</v>
      </c>
      <c r="HR383" s="102">
        <v>21</v>
      </c>
      <c r="IE383" s="102" t="s">
        <v>924</v>
      </c>
      <c r="IF383" s="102">
        <v>18</v>
      </c>
      <c r="IS383" s="102" t="s">
        <v>941</v>
      </c>
      <c r="IT383" s="102">
        <v>0</v>
      </c>
    </row>
    <row r="384" spans="1:254" ht="15" x14ac:dyDescent="0.25">
      <c r="A384" s="102" t="s">
        <v>924</v>
      </c>
      <c r="B384" s="45">
        <v>14</v>
      </c>
      <c r="O384" s="102" t="s">
        <v>682</v>
      </c>
      <c r="P384" s="102">
        <v>19</v>
      </c>
      <c r="AC384" s="102" t="s">
        <v>672</v>
      </c>
      <c r="AD384" s="102">
        <v>18</v>
      </c>
      <c r="AQ384" s="102" t="s">
        <v>932</v>
      </c>
      <c r="AR384" s="102">
        <v>5</v>
      </c>
      <c r="BE384" s="102" t="s">
        <v>930</v>
      </c>
      <c r="BF384" s="102">
        <v>3</v>
      </c>
      <c r="BS384" s="102" t="s">
        <v>774</v>
      </c>
      <c r="BT384" s="102">
        <v>14</v>
      </c>
      <c r="CG384" s="102" t="s">
        <v>671</v>
      </c>
      <c r="CH384" s="102">
        <v>10</v>
      </c>
      <c r="CU384" s="102" t="s">
        <v>887</v>
      </c>
      <c r="CV384" s="102">
        <v>14</v>
      </c>
      <c r="DI384" s="102" t="s">
        <v>676</v>
      </c>
      <c r="DJ384" s="102">
        <v>4</v>
      </c>
      <c r="DW384" s="102" t="s">
        <v>916</v>
      </c>
      <c r="DX384" s="102">
        <v>19</v>
      </c>
      <c r="EK384" s="102" t="s">
        <v>678</v>
      </c>
      <c r="EL384" s="102">
        <v>19</v>
      </c>
      <c r="EY384" s="102" t="s">
        <v>957</v>
      </c>
      <c r="EZ384" s="102">
        <v>9</v>
      </c>
      <c r="FM384" s="102" t="s">
        <v>684</v>
      </c>
      <c r="FN384" s="102">
        <v>24</v>
      </c>
      <c r="GA384" s="102" t="s">
        <v>957</v>
      </c>
      <c r="GB384" s="102">
        <v>56</v>
      </c>
      <c r="GO384" s="102" t="s">
        <v>669</v>
      </c>
      <c r="GP384" s="102">
        <v>65</v>
      </c>
      <c r="HC384" s="102" t="s">
        <v>376</v>
      </c>
      <c r="HD384" s="102">
        <v>18</v>
      </c>
      <c r="HQ384" s="102" t="s">
        <v>669</v>
      </c>
      <c r="HR384" s="102">
        <v>21</v>
      </c>
      <c r="IE384" s="102" t="s">
        <v>891</v>
      </c>
      <c r="IF384" s="102">
        <v>18</v>
      </c>
      <c r="IS384" s="102" t="s">
        <v>711</v>
      </c>
      <c r="IT384" s="102">
        <v>0</v>
      </c>
    </row>
    <row r="385" spans="1:254" ht="15" x14ac:dyDescent="0.25">
      <c r="A385" s="102" t="s">
        <v>929</v>
      </c>
      <c r="B385" s="45">
        <v>14</v>
      </c>
      <c r="O385" s="102" t="s">
        <v>682</v>
      </c>
      <c r="P385" s="102">
        <v>19</v>
      </c>
      <c r="AC385" s="102" t="s">
        <v>979</v>
      </c>
      <c r="AD385" s="102">
        <v>17.100000000000001</v>
      </c>
      <c r="AQ385" s="102" t="s">
        <v>852</v>
      </c>
      <c r="AR385" s="102">
        <v>4.7</v>
      </c>
      <c r="BE385" s="102" t="s">
        <v>932</v>
      </c>
      <c r="BF385" s="102">
        <v>3</v>
      </c>
      <c r="BS385" s="102" t="s">
        <v>774</v>
      </c>
      <c r="BT385" s="102">
        <v>14</v>
      </c>
      <c r="CG385" s="102" t="s">
        <v>942</v>
      </c>
      <c r="CH385" s="102">
        <v>10</v>
      </c>
      <c r="CU385" s="102" t="s">
        <v>678</v>
      </c>
      <c r="CV385" s="102">
        <v>13</v>
      </c>
      <c r="DI385" s="102" t="s">
        <v>942</v>
      </c>
      <c r="DJ385" s="102">
        <v>4</v>
      </c>
      <c r="DW385" s="102" t="s">
        <v>886</v>
      </c>
      <c r="DX385" s="102">
        <v>19</v>
      </c>
      <c r="EK385" s="102" t="s">
        <v>929</v>
      </c>
      <c r="EL385" s="102">
        <v>18</v>
      </c>
      <c r="EY385" s="102" t="s">
        <v>852</v>
      </c>
      <c r="EZ385" s="102">
        <v>9</v>
      </c>
      <c r="FM385" s="102" t="s">
        <v>930</v>
      </c>
      <c r="FN385" s="102">
        <v>22</v>
      </c>
      <c r="GA385" s="102" t="s">
        <v>678</v>
      </c>
      <c r="GB385" s="102">
        <v>56</v>
      </c>
      <c r="GO385" s="102" t="s">
        <v>665</v>
      </c>
      <c r="GP385" s="102">
        <v>64</v>
      </c>
      <c r="HC385" s="102" t="s">
        <v>602</v>
      </c>
      <c r="HD385" s="102">
        <v>18</v>
      </c>
      <c r="HQ385" s="102" t="s">
        <v>676</v>
      </c>
      <c r="HR385" s="102">
        <v>21</v>
      </c>
      <c r="IE385" s="102" t="s">
        <v>964</v>
      </c>
      <c r="IF385" s="102">
        <v>18</v>
      </c>
      <c r="IS385" s="102" t="s">
        <v>978</v>
      </c>
      <c r="IT385" s="102">
        <v>0</v>
      </c>
    </row>
    <row r="386" spans="1:254" ht="15" x14ac:dyDescent="0.25">
      <c r="A386" s="102" t="s">
        <v>964</v>
      </c>
      <c r="B386" s="45">
        <v>14</v>
      </c>
      <c r="O386" s="102" t="s">
        <v>924</v>
      </c>
      <c r="P386" s="102">
        <v>19</v>
      </c>
      <c r="AC386" s="102" t="s">
        <v>886</v>
      </c>
      <c r="AD386" s="102">
        <v>16</v>
      </c>
      <c r="AQ386" s="102" t="s">
        <v>917</v>
      </c>
      <c r="AR386" s="102">
        <v>4</v>
      </c>
      <c r="BE386" s="102" t="s">
        <v>853</v>
      </c>
      <c r="BF386" s="102">
        <v>3</v>
      </c>
      <c r="BS386" s="102" t="s">
        <v>942</v>
      </c>
      <c r="BT386" s="102">
        <v>14</v>
      </c>
      <c r="CG386" s="102" t="s">
        <v>733</v>
      </c>
      <c r="CH386" s="102">
        <v>9</v>
      </c>
      <c r="CU386" s="102" t="s">
        <v>964</v>
      </c>
      <c r="CV386" s="102">
        <v>13</v>
      </c>
      <c r="DI386" s="102" t="s">
        <v>664</v>
      </c>
      <c r="DJ386" s="102">
        <v>4</v>
      </c>
      <c r="DW386" s="102" t="s">
        <v>931</v>
      </c>
      <c r="DX386" s="102">
        <v>19</v>
      </c>
      <c r="EK386" s="102" t="s">
        <v>376</v>
      </c>
      <c r="EL386" s="102">
        <v>18</v>
      </c>
      <c r="EY386" s="102" t="s">
        <v>891</v>
      </c>
      <c r="EZ386" s="102">
        <v>9</v>
      </c>
      <c r="FM386" s="102" t="s">
        <v>932</v>
      </c>
      <c r="FN386" s="102">
        <v>22</v>
      </c>
      <c r="GA386" s="102" t="s">
        <v>378</v>
      </c>
      <c r="GB386" s="102">
        <v>51</v>
      </c>
      <c r="GO386" s="102" t="s">
        <v>666</v>
      </c>
      <c r="GP386" s="102">
        <v>62</v>
      </c>
      <c r="HC386" s="102" t="s">
        <v>925</v>
      </c>
      <c r="HD386" s="102">
        <v>18</v>
      </c>
      <c r="HQ386" s="102" t="s">
        <v>852</v>
      </c>
      <c r="HR386" s="102">
        <v>20.9</v>
      </c>
      <c r="IE386" s="102" t="s">
        <v>378</v>
      </c>
      <c r="IF386" s="102">
        <v>18</v>
      </c>
      <c r="IS386" s="102" t="s">
        <v>940</v>
      </c>
      <c r="IT386" s="102">
        <v>0</v>
      </c>
    </row>
    <row r="387" spans="1:254" ht="15" x14ac:dyDescent="0.25">
      <c r="A387" s="102" t="s">
        <v>678</v>
      </c>
      <c r="B387" s="45">
        <v>14</v>
      </c>
      <c r="O387" s="102" t="s">
        <v>707</v>
      </c>
      <c r="P387" s="102">
        <v>19</v>
      </c>
      <c r="AC387" s="102" t="s">
        <v>931</v>
      </c>
      <c r="AD387" s="102">
        <v>16</v>
      </c>
      <c r="AQ387" s="102" t="s">
        <v>232</v>
      </c>
      <c r="AR387" s="102">
        <v>4</v>
      </c>
      <c r="BE387" s="102" t="s">
        <v>916</v>
      </c>
      <c r="BF387" s="102">
        <v>2</v>
      </c>
      <c r="BS387" s="102" t="s">
        <v>378</v>
      </c>
      <c r="BT387" s="102">
        <v>14</v>
      </c>
      <c r="CG387" s="102" t="s">
        <v>880</v>
      </c>
      <c r="CH387" s="102">
        <v>8</v>
      </c>
      <c r="CU387" s="102" t="s">
        <v>880</v>
      </c>
      <c r="CV387" s="102">
        <v>12</v>
      </c>
      <c r="DI387" s="102" t="s">
        <v>785</v>
      </c>
      <c r="DJ387" s="102">
        <v>3</v>
      </c>
      <c r="DW387" s="102" t="s">
        <v>671</v>
      </c>
      <c r="DX387" s="102">
        <v>19</v>
      </c>
      <c r="EK387" s="102" t="s">
        <v>602</v>
      </c>
      <c r="EL387" s="102">
        <v>18</v>
      </c>
      <c r="EY387" s="102" t="s">
        <v>669</v>
      </c>
      <c r="EZ387" s="102">
        <v>9</v>
      </c>
      <c r="FM387" s="102" t="s">
        <v>942</v>
      </c>
      <c r="FN387" s="102">
        <v>20</v>
      </c>
      <c r="GA387" s="102" t="s">
        <v>923</v>
      </c>
      <c r="GB387" s="102">
        <v>49</v>
      </c>
      <c r="GO387" s="102" t="s">
        <v>666</v>
      </c>
      <c r="GP387" s="102">
        <v>62</v>
      </c>
      <c r="HC387" s="102" t="s">
        <v>929</v>
      </c>
      <c r="HD387" s="102">
        <v>16</v>
      </c>
      <c r="HQ387" s="102" t="s">
        <v>927</v>
      </c>
      <c r="HR387" s="102">
        <v>20</v>
      </c>
      <c r="IE387" s="102" t="s">
        <v>669</v>
      </c>
      <c r="IF387" s="102">
        <v>17</v>
      </c>
      <c r="IS387" s="102" t="s">
        <v>732</v>
      </c>
      <c r="IT387" s="102">
        <v>0</v>
      </c>
    </row>
    <row r="388" spans="1:254" ht="15" x14ac:dyDescent="0.25">
      <c r="A388" s="102" t="s">
        <v>232</v>
      </c>
      <c r="B388" s="45">
        <v>13</v>
      </c>
      <c r="O388" s="102" t="s">
        <v>672</v>
      </c>
      <c r="P388" s="102">
        <v>19</v>
      </c>
      <c r="AC388" s="102" t="s">
        <v>924</v>
      </c>
      <c r="AD388" s="102">
        <v>15</v>
      </c>
      <c r="AQ388" s="102" t="s">
        <v>672</v>
      </c>
      <c r="AR388" s="102">
        <v>4</v>
      </c>
      <c r="BE388" s="102" t="s">
        <v>678</v>
      </c>
      <c r="BF388" s="102">
        <v>2</v>
      </c>
      <c r="BS388" s="102" t="s">
        <v>916</v>
      </c>
      <c r="BT388" s="102">
        <v>14</v>
      </c>
      <c r="CG388" s="102" t="s">
        <v>684</v>
      </c>
      <c r="CH388" s="102">
        <v>8</v>
      </c>
      <c r="CU388" s="102" t="s">
        <v>684</v>
      </c>
      <c r="CV388" s="102">
        <v>12</v>
      </c>
      <c r="DI388" s="102" t="s">
        <v>232</v>
      </c>
      <c r="DJ388" s="102">
        <v>3</v>
      </c>
      <c r="DW388" s="102" t="s">
        <v>678</v>
      </c>
      <c r="DX388" s="102">
        <v>18</v>
      </c>
      <c r="EK388" s="102" t="s">
        <v>378</v>
      </c>
      <c r="EL388" s="102">
        <v>18</v>
      </c>
      <c r="EY388" s="102" t="s">
        <v>942</v>
      </c>
      <c r="EZ388" s="102">
        <v>8</v>
      </c>
      <c r="FM388" s="102" t="s">
        <v>668</v>
      </c>
      <c r="FN388" s="102">
        <v>20</v>
      </c>
      <c r="GA388" s="102" t="s">
        <v>737</v>
      </c>
      <c r="GB388" s="102">
        <v>48.8</v>
      </c>
      <c r="GO388" s="102" t="s">
        <v>733</v>
      </c>
      <c r="GP388" s="102">
        <v>62</v>
      </c>
      <c r="HC388" s="102" t="s">
        <v>776</v>
      </c>
      <c r="HD388" s="102">
        <v>16</v>
      </c>
      <c r="HQ388" s="102" t="s">
        <v>666</v>
      </c>
      <c r="HR388" s="102">
        <v>20</v>
      </c>
      <c r="IE388" s="102" t="s">
        <v>942</v>
      </c>
      <c r="IF388" s="102">
        <v>17</v>
      </c>
      <c r="IS388" s="102" t="s">
        <v>780</v>
      </c>
      <c r="IT388" s="102">
        <v>0</v>
      </c>
    </row>
    <row r="389" spans="1:254" ht="15" x14ac:dyDescent="0.25">
      <c r="A389" s="102" t="s">
        <v>930</v>
      </c>
      <c r="B389" s="45">
        <v>12</v>
      </c>
      <c r="O389" s="102" t="s">
        <v>672</v>
      </c>
      <c r="P389" s="102">
        <v>19</v>
      </c>
      <c r="AC389" s="102" t="s">
        <v>676</v>
      </c>
      <c r="AD389" s="102">
        <v>15</v>
      </c>
      <c r="AQ389" s="102" t="s">
        <v>672</v>
      </c>
      <c r="AR389" s="102">
        <v>4</v>
      </c>
      <c r="BE389" s="102" t="s">
        <v>212</v>
      </c>
      <c r="BF389" s="102">
        <v>2</v>
      </c>
      <c r="BS389" s="102" t="s">
        <v>964</v>
      </c>
      <c r="BT389" s="102">
        <v>13</v>
      </c>
      <c r="CG389" s="102" t="s">
        <v>891</v>
      </c>
      <c r="CH389" s="102">
        <v>7</v>
      </c>
      <c r="CU389" s="102" t="s">
        <v>930</v>
      </c>
      <c r="CV389" s="102">
        <v>12</v>
      </c>
      <c r="DI389" s="102" t="s">
        <v>672</v>
      </c>
      <c r="DJ389" s="102">
        <v>3</v>
      </c>
      <c r="DW389" s="102" t="s">
        <v>676</v>
      </c>
      <c r="DX389" s="102">
        <v>18</v>
      </c>
      <c r="EK389" s="102" t="s">
        <v>880</v>
      </c>
      <c r="EL389" s="102">
        <v>14</v>
      </c>
      <c r="EY389" s="102" t="s">
        <v>665</v>
      </c>
      <c r="EZ389" s="102">
        <v>8</v>
      </c>
      <c r="FM389" s="102" t="s">
        <v>916</v>
      </c>
      <c r="FN389" s="102">
        <v>20</v>
      </c>
      <c r="GA389" s="102" t="s">
        <v>891</v>
      </c>
      <c r="GB389" s="102">
        <v>47</v>
      </c>
      <c r="GO389" s="102" t="s">
        <v>674</v>
      </c>
      <c r="GP389" s="102">
        <v>60</v>
      </c>
      <c r="HC389" s="102" t="s">
        <v>679</v>
      </c>
      <c r="HD389" s="102">
        <v>16</v>
      </c>
      <c r="HQ389" s="102" t="s">
        <v>666</v>
      </c>
      <c r="HR389" s="102">
        <v>20</v>
      </c>
      <c r="IE389" s="102" t="s">
        <v>880</v>
      </c>
      <c r="IF389" s="102">
        <v>16</v>
      </c>
      <c r="IS389" s="102" t="s">
        <v>592</v>
      </c>
      <c r="IT389" s="102">
        <v>0</v>
      </c>
    </row>
    <row r="390" spans="1:254" ht="15" x14ac:dyDescent="0.25">
      <c r="A390" s="102" t="s">
        <v>932</v>
      </c>
      <c r="B390" s="45">
        <v>12</v>
      </c>
      <c r="O390" s="102" t="s">
        <v>664</v>
      </c>
      <c r="P390" s="102">
        <v>18</v>
      </c>
      <c r="AC390" s="102" t="s">
        <v>880</v>
      </c>
      <c r="AD390" s="102">
        <v>14</v>
      </c>
      <c r="AQ390" s="102" t="s">
        <v>880</v>
      </c>
      <c r="AR390" s="102">
        <v>4</v>
      </c>
      <c r="BE390" s="102" t="s">
        <v>917</v>
      </c>
      <c r="BF390" s="102">
        <v>2</v>
      </c>
      <c r="BS390" s="102" t="s">
        <v>930</v>
      </c>
      <c r="BT390" s="102">
        <v>13</v>
      </c>
      <c r="CG390" s="102" t="s">
        <v>669</v>
      </c>
      <c r="CH390" s="102">
        <v>7</v>
      </c>
      <c r="CU390" s="102" t="s">
        <v>932</v>
      </c>
      <c r="CV390" s="102">
        <v>12</v>
      </c>
      <c r="DI390" s="102" t="s">
        <v>672</v>
      </c>
      <c r="DJ390" s="102">
        <v>3</v>
      </c>
      <c r="DW390" s="102" t="s">
        <v>964</v>
      </c>
      <c r="DX390" s="102">
        <v>18</v>
      </c>
      <c r="EK390" s="102" t="s">
        <v>684</v>
      </c>
      <c r="EL390" s="102">
        <v>14</v>
      </c>
      <c r="EY390" s="102" t="s">
        <v>775</v>
      </c>
      <c r="EZ390" s="102">
        <v>8</v>
      </c>
      <c r="FM390" s="102" t="s">
        <v>671</v>
      </c>
      <c r="FN390" s="102">
        <v>20</v>
      </c>
      <c r="GA390" s="102" t="s">
        <v>666</v>
      </c>
      <c r="GB390" s="102">
        <v>45</v>
      </c>
      <c r="GO390" s="102" t="s">
        <v>776</v>
      </c>
      <c r="GP390" s="102">
        <v>60</v>
      </c>
      <c r="HC390" s="102" t="s">
        <v>957</v>
      </c>
      <c r="HD390" s="102">
        <v>15</v>
      </c>
      <c r="HQ390" s="102" t="s">
        <v>733</v>
      </c>
      <c r="HR390" s="102">
        <v>18</v>
      </c>
      <c r="IE390" s="102" t="s">
        <v>684</v>
      </c>
      <c r="IF390" s="102">
        <v>16</v>
      </c>
      <c r="IS390" s="102" t="s">
        <v>956</v>
      </c>
      <c r="IT390" s="102">
        <v>0</v>
      </c>
    </row>
    <row r="391" spans="1:254" ht="15" x14ac:dyDescent="0.25">
      <c r="A391" s="102" t="s">
        <v>707</v>
      </c>
      <c r="B391" s="45">
        <v>12</v>
      </c>
      <c r="O391" s="102" t="s">
        <v>922</v>
      </c>
      <c r="P391" s="102">
        <v>18</v>
      </c>
      <c r="AC391" s="102" t="s">
        <v>684</v>
      </c>
      <c r="AD391" s="102">
        <v>14</v>
      </c>
      <c r="AQ391" s="102" t="s">
        <v>684</v>
      </c>
      <c r="AR391" s="102">
        <v>4</v>
      </c>
      <c r="BE391" s="102" t="s">
        <v>745</v>
      </c>
      <c r="BF391" s="102">
        <v>2</v>
      </c>
      <c r="BS391" s="102" t="s">
        <v>932</v>
      </c>
      <c r="BT391" s="102">
        <v>13</v>
      </c>
      <c r="CG391" s="102" t="s">
        <v>707</v>
      </c>
      <c r="CH391" s="102">
        <v>7</v>
      </c>
      <c r="CU391" s="102" t="s">
        <v>679</v>
      </c>
      <c r="CV391" s="102">
        <v>11</v>
      </c>
      <c r="DI391" s="102" t="s">
        <v>665</v>
      </c>
      <c r="DJ391" s="102">
        <v>3</v>
      </c>
      <c r="DW391" s="102" t="s">
        <v>378</v>
      </c>
      <c r="DX391" s="102">
        <v>17</v>
      </c>
      <c r="EK391" s="102" t="s">
        <v>671</v>
      </c>
      <c r="EL391" s="102">
        <v>14</v>
      </c>
      <c r="EY391" s="102" t="s">
        <v>776</v>
      </c>
      <c r="EZ391" s="102">
        <v>8</v>
      </c>
      <c r="FM391" s="102" t="s">
        <v>678</v>
      </c>
      <c r="FN391" s="102">
        <v>19</v>
      </c>
      <c r="GA391" s="102" t="s">
        <v>666</v>
      </c>
      <c r="GB391" s="102">
        <v>45</v>
      </c>
      <c r="GO391" s="102" t="s">
        <v>775</v>
      </c>
      <c r="GP391" s="102">
        <v>56</v>
      </c>
      <c r="HC391" s="102" t="s">
        <v>775</v>
      </c>
      <c r="HD391" s="102">
        <v>15</v>
      </c>
      <c r="HQ391" s="102" t="s">
        <v>376</v>
      </c>
      <c r="HR391" s="102">
        <v>16</v>
      </c>
      <c r="IE391" s="102" t="s">
        <v>852</v>
      </c>
      <c r="IF391" s="102">
        <v>15.5</v>
      </c>
      <c r="IS391" s="102" t="s">
        <v>214</v>
      </c>
      <c r="IT391" s="102">
        <v>0</v>
      </c>
    </row>
    <row r="392" spans="1:254" ht="15" x14ac:dyDescent="0.25">
      <c r="A392" s="102" t="s">
        <v>672</v>
      </c>
      <c r="B392" s="45">
        <v>12</v>
      </c>
      <c r="O392" s="102" t="s">
        <v>918</v>
      </c>
      <c r="P392" s="102">
        <v>17</v>
      </c>
      <c r="AC392" s="102" t="s">
        <v>930</v>
      </c>
      <c r="AD392" s="102">
        <v>13</v>
      </c>
      <c r="AQ392" s="102" t="s">
        <v>707</v>
      </c>
      <c r="AR392" s="102">
        <v>4</v>
      </c>
      <c r="BE392" s="102" t="s">
        <v>883</v>
      </c>
      <c r="BF392" s="102">
        <v>2</v>
      </c>
      <c r="BS392" s="102" t="s">
        <v>678</v>
      </c>
      <c r="BT392" s="102">
        <v>13</v>
      </c>
      <c r="CG392" s="102" t="s">
        <v>924</v>
      </c>
      <c r="CH392" s="102">
        <v>6</v>
      </c>
      <c r="CU392" s="102" t="s">
        <v>682</v>
      </c>
      <c r="CV392" s="102">
        <v>11</v>
      </c>
      <c r="DI392" s="102" t="s">
        <v>852</v>
      </c>
      <c r="DJ392" s="102">
        <v>2.9</v>
      </c>
      <c r="DW392" s="102" t="s">
        <v>924</v>
      </c>
      <c r="DX392" s="102">
        <v>17</v>
      </c>
      <c r="EK392" s="102" t="s">
        <v>789</v>
      </c>
      <c r="EL392" s="102">
        <v>13</v>
      </c>
      <c r="EY392" s="102" t="s">
        <v>232</v>
      </c>
      <c r="EZ392" s="102">
        <v>8</v>
      </c>
      <c r="FM392" s="102" t="s">
        <v>378</v>
      </c>
      <c r="FN392" s="102">
        <v>19</v>
      </c>
      <c r="GA392" s="102" t="s">
        <v>669</v>
      </c>
      <c r="GB392" s="102">
        <v>44</v>
      </c>
      <c r="GO392" s="102" t="s">
        <v>916</v>
      </c>
      <c r="GP392" s="102">
        <v>53</v>
      </c>
      <c r="HC392" s="102" t="s">
        <v>671</v>
      </c>
      <c r="HD392" s="102">
        <v>14</v>
      </c>
      <c r="HQ392" s="102" t="s">
        <v>602</v>
      </c>
      <c r="HR392" s="102">
        <v>16</v>
      </c>
      <c r="IE392" s="102" t="s">
        <v>665</v>
      </c>
      <c r="IF392" s="102">
        <v>15</v>
      </c>
      <c r="IS392" s="102" t="s">
        <v>806</v>
      </c>
      <c r="IT392" s="102">
        <v>0</v>
      </c>
    </row>
    <row r="393" spans="1:254" ht="15" x14ac:dyDescent="0.25">
      <c r="A393" s="102" t="s">
        <v>672</v>
      </c>
      <c r="B393" s="45">
        <v>12</v>
      </c>
      <c r="O393" s="102" t="s">
        <v>930</v>
      </c>
      <c r="P393" s="102">
        <v>16</v>
      </c>
      <c r="AC393" s="102" t="s">
        <v>932</v>
      </c>
      <c r="AD393" s="102">
        <v>13</v>
      </c>
      <c r="AQ393" s="102" t="s">
        <v>788</v>
      </c>
      <c r="AR393" s="102">
        <v>3</v>
      </c>
      <c r="BE393" s="102" t="s">
        <v>884</v>
      </c>
      <c r="BF393" s="102">
        <v>2</v>
      </c>
      <c r="BS393" s="102" t="s">
        <v>789</v>
      </c>
      <c r="BT393" s="102">
        <v>11</v>
      </c>
      <c r="CG393" s="102" t="s">
        <v>232</v>
      </c>
      <c r="CH393" s="102">
        <v>6</v>
      </c>
      <c r="CU393" s="102" t="s">
        <v>682</v>
      </c>
      <c r="CV393" s="102">
        <v>11</v>
      </c>
      <c r="DI393" s="102" t="s">
        <v>891</v>
      </c>
      <c r="DJ393" s="102">
        <v>2</v>
      </c>
      <c r="DW393" s="102" t="s">
        <v>776</v>
      </c>
      <c r="DX393" s="102">
        <v>16</v>
      </c>
      <c r="EK393" s="102" t="s">
        <v>775</v>
      </c>
      <c r="EL393" s="102">
        <v>11</v>
      </c>
      <c r="EY393" s="102" t="s">
        <v>672</v>
      </c>
      <c r="EZ393" s="102">
        <v>8</v>
      </c>
      <c r="FM393" s="102" t="s">
        <v>776</v>
      </c>
      <c r="FN393" s="102">
        <v>19</v>
      </c>
      <c r="GA393" s="102" t="s">
        <v>852</v>
      </c>
      <c r="GB393" s="102">
        <v>41.2</v>
      </c>
      <c r="GO393" s="102" t="s">
        <v>707</v>
      </c>
      <c r="GP393" s="102">
        <v>52</v>
      </c>
      <c r="HC393" s="102" t="s">
        <v>378</v>
      </c>
      <c r="HD393" s="102">
        <v>14</v>
      </c>
      <c r="HQ393" s="102" t="s">
        <v>916</v>
      </c>
      <c r="HR393" s="102">
        <v>15</v>
      </c>
      <c r="IE393" s="102" t="s">
        <v>930</v>
      </c>
      <c r="IF393" s="102">
        <v>15</v>
      </c>
      <c r="IS393" s="102" t="s">
        <v>710</v>
      </c>
      <c r="IT393" s="102">
        <v>0</v>
      </c>
    </row>
    <row r="394" spans="1:254" ht="15" x14ac:dyDescent="0.25">
      <c r="A394" s="102" t="s">
        <v>679</v>
      </c>
      <c r="B394" s="45">
        <v>11</v>
      </c>
      <c r="O394" s="102" t="s">
        <v>932</v>
      </c>
      <c r="P394" s="102">
        <v>16</v>
      </c>
      <c r="AC394" s="102" t="s">
        <v>891</v>
      </c>
      <c r="AD394" s="102">
        <v>11</v>
      </c>
      <c r="AQ394" s="102" t="s">
        <v>776</v>
      </c>
      <c r="AR394" s="102">
        <v>3</v>
      </c>
      <c r="BE394" s="102" t="s">
        <v>885</v>
      </c>
      <c r="BF394" s="102">
        <v>2</v>
      </c>
      <c r="BS394" s="102" t="s">
        <v>733</v>
      </c>
      <c r="BT394" s="102">
        <v>11</v>
      </c>
      <c r="CG394" s="102" t="s">
        <v>672</v>
      </c>
      <c r="CH394" s="102">
        <v>6</v>
      </c>
      <c r="CU394" s="102" t="s">
        <v>922</v>
      </c>
      <c r="CV394" s="102">
        <v>11</v>
      </c>
      <c r="DI394" s="102" t="s">
        <v>669</v>
      </c>
      <c r="DJ394" s="102">
        <v>2</v>
      </c>
      <c r="DW394" s="102" t="s">
        <v>775</v>
      </c>
      <c r="DX394" s="102">
        <v>15</v>
      </c>
      <c r="EK394" s="102" t="s">
        <v>776</v>
      </c>
      <c r="EL394" s="102">
        <v>11</v>
      </c>
      <c r="EY394" s="102" t="s">
        <v>672</v>
      </c>
      <c r="EZ394" s="102">
        <v>8</v>
      </c>
      <c r="FM394" s="102" t="s">
        <v>232</v>
      </c>
      <c r="FN394" s="102">
        <v>19</v>
      </c>
      <c r="GA394" s="102" t="s">
        <v>774</v>
      </c>
      <c r="GB394" s="102">
        <v>39</v>
      </c>
      <c r="GO394" s="102" t="s">
        <v>678</v>
      </c>
      <c r="GP394" s="102">
        <v>48</v>
      </c>
      <c r="HC394" s="102" t="s">
        <v>964</v>
      </c>
      <c r="HD394" s="102">
        <v>14</v>
      </c>
      <c r="HQ394" s="102" t="s">
        <v>883</v>
      </c>
      <c r="HR394" s="102">
        <v>15</v>
      </c>
      <c r="IE394" s="102" t="s">
        <v>932</v>
      </c>
      <c r="IF394" s="102">
        <v>15</v>
      </c>
      <c r="IS394" s="102" t="s">
        <v>804</v>
      </c>
      <c r="IT394" s="102">
        <v>0</v>
      </c>
    </row>
    <row r="395" spans="1:254" ht="15" x14ac:dyDescent="0.25">
      <c r="A395" s="102" t="s">
        <v>880</v>
      </c>
      <c r="B395" s="45">
        <v>10</v>
      </c>
      <c r="O395" s="102" t="s">
        <v>880</v>
      </c>
      <c r="P395" s="102">
        <v>16</v>
      </c>
      <c r="AC395" s="102" t="s">
        <v>669</v>
      </c>
      <c r="AD395" s="102">
        <v>11</v>
      </c>
      <c r="AQ395" s="102" t="s">
        <v>775</v>
      </c>
      <c r="AR395" s="102">
        <v>3</v>
      </c>
      <c r="BE395" s="102" t="s">
        <v>887</v>
      </c>
      <c r="BF395" s="102">
        <v>2</v>
      </c>
      <c r="BS395" s="102" t="s">
        <v>707</v>
      </c>
      <c r="BT395" s="102">
        <v>11</v>
      </c>
      <c r="CG395" s="102" t="s">
        <v>672</v>
      </c>
      <c r="CH395" s="102">
        <v>6</v>
      </c>
      <c r="CU395" s="102" t="s">
        <v>378</v>
      </c>
      <c r="CV395" s="102">
        <v>11</v>
      </c>
      <c r="DI395" s="102" t="s">
        <v>707</v>
      </c>
      <c r="DJ395" s="102">
        <v>2</v>
      </c>
      <c r="DW395" s="102" t="s">
        <v>232</v>
      </c>
      <c r="DX395" s="102">
        <v>15</v>
      </c>
      <c r="EK395" s="102" t="s">
        <v>924</v>
      </c>
      <c r="EL395" s="102">
        <v>11</v>
      </c>
      <c r="EY395" s="102" t="s">
        <v>737</v>
      </c>
      <c r="EZ395" s="102">
        <v>7.9</v>
      </c>
      <c r="FM395" s="102" t="s">
        <v>775</v>
      </c>
      <c r="FN395" s="102">
        <v>18</v>
      </c>
      <c r="GA395" s="102" t="s">
        <v>774</v>
      </c>
      <c r="GB395" s="102">
        <v>39</v>
      </c>
      <c r="GO395" s="102" t="s">
        <v>853</v>
      </c>
      <c r="GP395" s="102">
        <v>43</v>
      </c>
      <c r="HC395" s="102" t="s">
        <v>707</v>
      </c>
      <c r="HD395" s="102">
        <v>12</v>
      </c>
      <c r="HQ395" s="102" t="s">
        <v>884</v>
      </c>
      <c r="HR395" s="102">
        <v>15</v>
      </c>
      <c r="IE395" s="102" t="s">
        <v>232</v>
      </c>
      <c r="IF395" s="102">
        <v>15</v>
      </c>
      <c r="IS395" s="102" t="s">
        <v>943</v>
      </c>
      <c r="IT395" s="102">
        <v>0</v>
      </c>
    </row>
    <row r="396" spans="1:254" ht="15" x14ac:dyDescent="0.25">
      <c r="A396" s="102" t="s">
        <v>684</v>
      </c>
      <c r="B396" s="45">
        <v>10</v>
      </c>
      <c r="O396" s="102" t="s">
        <v>684</v>
      </c>
      <c r="P396" s="102">
        <v>16</v>
      </c>
      <c r="AC396" s="102" t="s">
        <v>679</v>
      </c>
      <c r="AD396" s="102">
        <v>11</v>
      </c>
      <c r="AQ396" s="102" t="s">
        <v>733</v>
      </c>
      <c r="AR396" s="102">
        <v>2</v>
      </c>
      <c r="BE396" s="102" t="s">
        <v>376</v>
      </c>
      <c r="BF396" s="102">
        <v>1</v>
      </c>
      <c r="BS396" s="102" t="s">
        <v>232</v>
      </c>
      <c r="BT396" s="102">
        <v>11</v>
      </c>
      <c r="CG396" s="102" t="s">
        <v>776</v>
      </c>
      <c r="CH396" s="102">
        <v>6</v>
      </c>
      <c r="CU396" s="102" t="s">
        <v>852</v>
      </c>
      <c r="CV396" s="102">
        <v>10.7</v>
      </c>
      <c r="DI396" s="102" t="s">
        <v>745</v>
      </c>
      <c r="DJ396" s="102">
        <v>2</v>
      </c>
      <c r="DW396" s="102" t="s">
        <v>679</v>
      </c>
      <c r="DX396" s="102">
        <v>14</v>
      </c>
      <c r="EK396" s="102" t="s">
        <v>883</v>
      </c>
      <c r="EL396" s="102">
        <v>10</v>
      </c>
      <c r="EY396" s="102" t="s">
        <v>679</v>
      </c>
      <c r="EZ396" s="102">
        <v>7</v>
      </c>
      <c r="FM396" s="102" t="s">
        <v>672</v>
      </c>
      <c r="FN396" s="102">
        <v>18</v>
      </c>
      <c r="GA396" s="102" t="s">
        <v>942</v>
      </c>
      <c r="GB396" s="102">
        <v>35</v>
      </c>
      <c r="GO396" s="102" t="s">
        <v>679</v>
      </c>
      <c r="GP396" s="102">
        <v>40</v>
      </c>
      <c r="HC396" s="102" t="s">
        <v>853</v>
      </c>
      <c r="HD396" s="102">
        <v>12</v>
      </c>
      <c r="HQ396" s="102" t="s">
        <v>885</v>
      </c>
      <c r="HR396" s="102">
        <v>15</v>
      </c>
      <c r="IE396" s="102" t="s">
        <v>672</v>
      </c>
      <c r="IF396" s="102">
        <v>14</v>
      </c>
      <c r="IS396" s="102" t="s">
        <v>927</v>
      </c>
      <c r="IT396" s="102">
        <v>0</v>
      </c>
    </row>
    <row r="397" spans="1:254" ht="15" x14ac:dyDescent="0.25">
      <c r="A397" s="102" t="s">
        <v>733</v>
      </c>
      <c r="B397" s="45">
        <v>10</v>
      </c>
      <c r="O397" s="102" t="s">
        <v>886</v>
      </c>
      <c r="P397" s="102">
        <v>15</v>
      </c>
      <c r="AC397" s="102" t="s">
        <v>776</v>
      </c>
      <c r="AD397" s="102">
        <v>11</v>
      </c>
      <c r="AQ397" s="102" t="s">
        <v>853</v>
      </c>
      <c r="AR397" s="102">
        <v>2</v>
      </c>
      <c r="BE397" s="102" t="s">
        <v>602</v>
      </c>
      <c r="BF397" s="102">
        <v>1</v>
      </c>
      <c r="BS397" s="102" t="s">
        <v>880</v>
      </c>
      <c r="BT397" s="102">
        <v>10</v>
      </c>
      <c r="CG397" s="102" t="s">
        <v>775</v>
      </c>
      <c r="CH397" s="102">
        <v>6</v>
      </c>
      <c r="CU397" s="102" t="s">
        <v>664</v>
      </c>
      <c r="CV397" s="102">
        <v>10</v>
      </c>
      <c r="DI397" s="102" t="s">
        <v>733</v>
      </c>
      <c r="DJ397" s="102">
        <v>1</v>
      </c>
      <c r="DW397" s="102" t="s">
        <v>672</v>
      </c>
      <c r="DX397" s="102">
        <v>14</v>
      </c>
      <c r="EK397" s="102" t="s">
        <v>884</v>
      </c>
      <c r="EL397" s="102">
        <v>10</v>
      </c>
      <c r="EY397" s="102" t="s">
        <v>378</v>
      </c>
      <c r="EZ397" s="102">
        <v>7</v>
      </c>
      <c r="FM397" s="102" t="s">
        <v>672</v>
      </c>
      <c r="FN397" s="102">
        <v>18</v>
      </c>
      <c r="GA397" s="102" t="s">
        <v>880</v>
      </c>
      <c r="GB397" s="102">
        <v>28</v>
      </c>
      <c r="GO397" s="102" t="s">
        <v>693</v>
      </c>
      <c r="GP397" s="102">
        <v>40</v>
      </c>
      <c r="HC397" s="102" t="s">
        <v>924</v>
      </c>
      <c r="HD397" s="102">
        <v>11</v>
      </c>
      <c r="HQ397" s="102" t="s">
        <v>678</v>
      </c>
      <c r="HR397" s="102">
        <v>14</v>
      </c>
      <c r="IE397" s="102" t="s">
        <v>672</v>
      </c>
      <c r="IF397" s="102">
        <v>14</v>
      </c>
      <c r="IS397" s="102" t="s">
        <v>376</v>
      </c>
      <c r="IT397" s="102">
        <v>0</v>
      </c>
    </row>
    <row r="398" spans="1:254" ht="15" x14ac:dyDescent="0.25">
      <c r="A398" s="102" t="s">
        <v>775</v>
      </c>
      <c r="B398" s="45">
        <v>8</v>
      </c>
      <c r="O398" s="102" t="s">
        <v>931</v>
      </c>
      <c r="P398" s="102">
        <v>15</v>
      </c>
      <c r="AC398" s="102" t="s">
        <v>775</v>
      </c>
      <c r="AD398" s="102">
        <v>11</v>
      </c>
      <c r="AQ398" s="102" t="s">
        <v>745</v>
      </c>
      <c r="AR398" s="102">
        <v>2</v>
      </c>
      <c r="BE398" s="102" t="s">
        <v>671</v>
      </c>
      <c r="BF398" s="102">
        <v>1</v>
      </c>
      <c r="BS398" s="102" t="s">
        <v>684</v>
      </c>
      <c r="BT398" s="102">
        <v>10</v>
      </c>
      <c r="CG398" s="102" t="s">
        <v>930</v>
      </c>
      <c r="CH398" s="102">
        <v>5</v>
      </c>
      <c r="CU398" s="102" t="s">
        <v>918</v>
      </c>
      <c r="CV398" s="102">
        <v>10</v>
      </c>
      <c r="DI398" s="102" t="s">
        <v>933</v>
      </c>
      <c r="DJ398" s="102">
        <v>0</v>
      </c>
      <c r="DW398" s="102" t="s">
        <v>672</v>
      </c>
      <c r="DX398" s="102">
        <v>14</v>
      </c>
      <c r="EK398" s="102" t="s">
        <v>885</v>
      </c>
      <c r="EL398" s="102">
        <v>10</v>
      </c>
      <c r="EY398" s="102" t="s">
        <v>853</v>
      </c>
      <c r="EZ398" s="102">
        <v>6</v>
      </c>
      <c r="FM398" s="102" t="s">
        <v>964</v>
      </c>
      <c r="FN398" s="102">
        <v>17</v>
      </c>
      <c r="GA398" s="102" t="s">
        <v>684</v>
      </c>
      <c r="GB398" s="102">
        <v>28</v>
      </c>
      <c r="GO398" s="102" t="s">
        <v>964</v>
      </c>
      <c r="GP398" s="102">
        <v>36</v>
      </c>
      <c r="HC398" s="102" t="s">
        <v>232</v>
      </c>
      <c r="HD398" s="102">
        <v>11</v>
      </c>
      <c r="HQ398" s="102" t="s">
        <v>671</v>
      </c>
      <c r="HR398" s="102">
        <v>14</v>
      </c>
      <c r="IE398" s="102" t="s">
        <v>776</v>
      </c>
      <c r="IF398" s="102">
        <v>13</v>
      </c>
      <c r="IS398" s="102" t="s">
        <v>602</v>
      </c>
      <c r="IT398" s="102">
        <v>0</v>
      </c>
    </row>
    <row r="399" spans="1:254" ht="15" x14ac:dyDescent="0.25">
      <c r="A399" s="102" t="s">
        <v>776</v>
      </c>
      <c r="B399" s="45">
        <v>8</v>
      </c>
      <c r="O399" s="102" t="s">
        <v>665</v>
      </c>
      <c r="P399" s="102">
        <v>14</v>
      </c>
      <c r="AC399" s="102" t="s">
        <v>852</v>
      </c>
      <c r="AD399" s="102">
        <v>10.6</v>
      </c>
      <c r="AQ399" s="102" t="s">
        <v>890</v>
      </c>
      <c r="AR399" s="102">
        <v>1</v>
      </c>
      <c r="BE399" s="102" t="s">
        <v>232</v>
      </c>
      <c r="BF399" s="102">
        <v>1</v>
      </c>
      <c r="BS399" s="102" t="s">
        <v>672</v>
      </c>
      <c r="BT399" s="102">
        <v>10</v>
      </c>
      <c r="CG399" s="102" t="s">
        <v>932</v>
      </c>
      <c r="CH399" s="102">
        <v>5</v>
      </c>
      <c r="CU399" s="102" t="s">
        <v>232</v>
      </c>
      <c r="CV399" s="102">
        <v>10</v>
      </c>
      <c r="DI399" s="102" t="s">
        <v>587</v>
      </c>
      <c r="DJ399" s="102">
        <v>0</v>
      </c>
      <c r="DW399" s="102" t="s">
        <v>707</v>
      </c>
      <c r="DX399" s="102">
        <v>14</v>
      </c>
      <c r="EK399" s="102" t="s">
        <v>232</v>
      </c>
      <c r="EL399" s="102">
        <v>10</v>
      </c>
      <c r="EY399" s="102" t="s">
        <v>733</v>
      </c>
      <c r="EZ399" s="102">
        <v>6</v>
      </c>
      <c r="FM399" s="102" t="s">
        <v>852</v>
      </c>
      <c r="FN399" s="102">
        <v>16.7</v>
      </c>
      <c r="GA399" s="102" t="s">
        <v>679</v>
      </c>
      <c r="GB399" s="102">
        <v>24</v>
      </c>
      <c r="GO399" s="102" t="s">
        <v>924</v>
      </c>
      <c r="GP399" s="102">
        <v>33</v>
      </c>
      <c r="HC399" s="102" t="s">
        <v>733</v>
      </c>
      <c r="HD399" s="102">
        <v>10</v>
      </c>
      <c r="HQ399" s="102" t="s">
        <v>964</v>
      </c>
      <c r="HR399" s="102">
        <v>14</v>
      </c>
      <c r="IE399" s="102" t="s">
        <v>679</v>
      </c>
      <c r="IF399" s="102">
        <v>13</v>
      </c>
      <c r="IS399" s="102" t="s">
        <v>670</v>
      </c>
      <c r="IT399" s="102">
        <v>0</v>
      </c>
    </row>
    <row r="400" spans="1:254" ht="15" x14ac:dyDescent="0.25">
      <c r="A400" s="102" t="s">
        <v>886</v>
      </c>
      <c r="B400" s="45">
        <v>6</v>
      </c>
      <c r="O400" s="102" t="s">
        <v>676</v>
      </c>
      <c r="P400" s="102">
        <v>14</v>
      </c>
      <c r="AC400" s="102" t="s">
        <v>780</v>
      </c>
      <c r="AD400" s="102">
        <v>9</v>
      </c>
      <c r="AQ400" s="102" t="s">
        <v>898</v>
      </c>
      <c r="AR400" s="102">
        <v>1</v>
      </c>
      <c r="BE400" s="102" t="s">
        <v>672</v>
      </c>
      <c r="BF400" s="102">
        <v>1</v>
      </c>
      <c r="BS400" s="102" t="s">
        <v>672</v>
      </c>
      <c r="BT400" s="102">
        <v>10</v>
      </c>
      <c r="CG400" s="102" t="s">
        <v>853</v>
      </c>
      <c r="CH400" s="102">
        <v>5</v>
      </c>
      <c r="CU400" s="102" t="s">
        <v>776</v>
      </c>
      <c r="CV400" s="102">
        <v>10</v>
      </c>
      <c r="DI400" s="102" t="s">
        <v>660</v>
      </c>
      <c r="DJ400" s="102">
        <v>0</v>
      </c>
      <c r="DW400" s="102" t="s">
        <v>930</v>
      </c>
      <c r="DX400" s="102">
        <v>14</v>
      </c>
      <c r="EK400" s="102" t="s">
        <v>930</v>
      </c>
      <c r="EL400" s="102">
        <v>10</v>
      </c>
      <c r="EY400" s="102" t="s">
        <v>707</v>
      </c>
      <c r="EZ400" s="102">
        <v>5</v>
      </c>
      <c r="FM400" s="102" t="s">
        <v>853</v>
      </c>
      <c r="FN400" s="102">
        <v>14</v>
      </c>
      <c r="GA400" s="102" t="s">
        <v>707</v>
      </c>
      <c r="GB400" s="102">
        <v>24</v>
      </c>
      <c r="GO400" s="102" t="s">
        <v>232</v>
      </c>
      <c r="GP400" s="102">
        <v>32</v>
      </c>
      <c r="HC400" s="102" t="s">
        <v>672</v>
      </c>
      <c r="HD400" s="102">
        <v>10</v>
      </c>
      <c r="HQ400" s="102" t="s">
        <v>887</v>
      </c>
      <c r="HR400" s="102">
        <v>14</v>
      </c>
      <c r="IE400" s="102" t="s">
        <v>707</v>
      </c>
      <c r="IF400" s="102">
        <v>13</v>
      </c>
      <c r="IS400" s="102" t="s">
        <v>737</v>
      </c>
      <c r="IT400" s="102">
        <v>0</v>
      </c>
    </row>
    <row r="401" spans="1:254" ht="15" x14ac:dyDescent="0.25">
      <c r="A401" s="102" t="s">
        <v>853</v>
      </c>
      <c r="B401" s="45">
        <v>6</v>
      </c>
      <c r="O401" s="102" t="s">
        <v>776</v>
      </c>
      <c r="P401" s="102">
        <v>13</v>
      </c>
      <c r="AC401" s="102" t="s">
        <v>733</v>
      </c>
      <c r="AD401" s="102">
        <v>9</v>
      </c>
      <c r="AQ401" s="102" t="s">
        <v>883</v>
      </c>
      <c r="AR401" s="102">
        <v>1</v>
      </c>
      <c r="BE401" s="102" t="s">
        <v>672</v>
      </c>
      <c r="BF401" s="102">
        <v>1</v>
      </c>
      <c r="BS401" s="102" t="s">
        <v>776</v>
      </c>
      <c r="BT401" s="102">
        <v>8</v>
      </c>
      <c r="CG401" s="102" t="s">
        <v>745</v>
      </c>
      <c r="CH401" s="102">
        <v>5</v>
      </c>
      <c r="CU401" s="102" t="s">
        <v>707</v>
      </c>
      <c r="CV401" s="102">
        <v>9</v>
      </c>
      <c r="DI401" s="102" t="s">
        <v>883</v>
      </c>
      <c r="DJ401" s="102">
        <v>0</v>
      </c>
      <c r="DW401" s="102" t="s">
        <v>932</v>
      </c>
      <c r="DX401" s="102">
        <v>14</v>
      </c>
      <c r="EK401" s="102" t="s">
        <v>932</v>
      </c>
      <c r="EL401" s="102">
        <v>10</v>
      </c>
      <c r="EY401" s="102" t="s">
        <v>964</v>
      </c>
      <c r="EZ401" s="102">
        <v>5</v>
      </c>
      <c r="FM401" s="102" t="s">
        <v>679</v>
      </c>
      <c r="FN401" s="102">
        <v>13</v>
      </c>
      <c r="GA401" s="102" t="s">
        <v>776</v>
      </c>
      <c r="GB401" s="102">
        <v>22</v>
      </c>
      <c r="GO401" s="102" t="s">
        <v>672</v>
      </c>
      <c r="GP401" s="102">
        <v>30</v>
      </c>
      <c r="HC401" s="102" t="s">
        <v>672</v>
      </c>
      <c r="HD401" s="102">
        <v>10</v>
      </c>
      <c r="HQ401" s="102" t="s">
        <v>942</v>
      </c>
      <c r="HR401" s="102">
        <v>13</v>
      </c>
      <c r="IE401" s="102" t="s">
        <v>775</v>
      </c>
      <c r="IF401" s="102">
        <v>12</v>
      </c>
      <c r="IS401" s="102" t="s">
        <v>957</v>
      </c>
      <c r="IT401" s="102">
        <v>0</v>
      </c>
    </row>
    <row r="402" spans="1:254" ht="15" x14ac:dyDescent="0.25">
      <c r="A402" s="102" t="s">
        <v>931</v>
      </c>
      <c r="B402" s="45">
        <v>6</v>
      </c>
      <c r="O402" s="102" t="s">
        <v>775</v>
      </c>
      <c r="P402" s="102">
        <v>12</v>
      </c>
      <c r="AC402" s="102" t="s">
        <v>707</v>
      </c>
      <c r="AD402" s="102">
        <v>9</v>
      </c>
      <c r="AQ402" s="102" t="s">
        <v>884</v>
      </c>
      <c r="AR402" s="102">
        <v>1</v>
      </c>
      <c r="BE402" s="102" t="s">
        <v>661</v>
      </c>
      <c r="BF402" s="102">
        <v>0</v>
      </c>
      <c r="BS402" s="102" t="s">
        <v>775</v>
      </c>
      <c r="BT402" s="102">
        <v>8</v>
      </c>
      <c r="CG402" s="102" t="s">
        <v>964</v>
      </c>
      <c r="CH402" s="102">
        <v>4</v>
      </c>
      <c r="CU402" s="102" t="s">
        <v>672</v>
      </c>
      <c r="CV402" s="102">
        <v>9</v>
      </c>
      <c r="DI402" s="102" t="s">
        <v>884</v>
      </c>
      <c r="DJ402" s="102">
        <v>0</v>
      </c>
      <c r="DW402" s="102" t="s">
        <v>853</v>
      </c>
      <c r="DX402" s="102">
        <v>12</v>
      </c>
      <c r="EK402" s="102" t="s">
        <v>887</v>
      </c>
      <c r="EL402" s="102">
        <v>9</v>
      </c>
      <c r="EY402" s="102" t="s">
        <v>693</v>
      </c>
      <c r="EZ402" s="102">
        <v>4</v>
      </c>
      <c r="FM402" s="102" t="s">
        <v>707</v>
      </c>
      <c r="FN402" s="102">
        <v>12</v>
      </c>
      <c r="GA402" s="102" t="s">
        <v>775</v>
      </c>
      <c r="GB402" s="102">
        <v>21</v>
      </c>
      <c r="GO402" s="102" t="s">
        <v>672</v>
      </c>
      <c r="GP402" s="102">
        <v>30</v>
      </c>
      <c r="HC402" s="102" t="s">
        <v>930</v>
      </c>
      <c r="HD402" s="102">
        <v>9</v>
      </c>
      <c r="HQ402" s="102" t="s">
        <v>232</v>
      </c>
      <c r="HR402" s="102">
        <v>13</v>
      </c>
      <c r="IE402" s="102" t="s">
        <v>853</v>
      </c>
      <c r="IF402" s="102">
        <v>10</v>
      </c>
      <c r="IS402" s="102" t="s">
        <v>671</v>
      </c>
      <c r="IT402" s="102">
        <v>0</v>
      </c>
    </row>
    <row r="403" spans="1:254" ht="15" x14ac:dyDescent="0.25">
      <c r="A403" s="102" t="s">
        <v>745</v>
      </c>
      <c r="B403" s="45">
        <v>6</v>
      </c>
      <c r="O403" s="102" t="s">
        <v>853</v>
      </c>
      <c r="P403" s="102">
        <v>10</v>
      </c>
      <c r="AC403" s="102" t="s">
        <v>853</v>
      </c>
      <c r="AD403" s="102">
        <v>8</v>
      </c>
      <c r="AQ403" s="102" t="s">
        <v>885</v>
      </c>
      <c r="AR403" s="102">
        <v>1</v>
      </c>
      <c r="BE403" s="102" t="s">
        <v>923</v>
      </c>
      <c r="BF403" s="102">
        <v>0</v>
      </c>
      <c r="BS403" s="102" t="s">
        <v>693</v>
      </c>
      <c r="BT403" s="102">
        <v>6</v>
      </c>
      <c r="CG403" s="102" t="s">
        <v>693</v>
      </c>
      <c r="CH403" s="102">
        <v>4</v>
      </c>
      <c r="CU403" s="102" t="s">
        <v>672</v>
      </c>
      <c r="CV403" s="102">
        <v>9</v>
      </c>
      <c r="DI403" s="102" t="s">
        <v>885</v>
      </c>
      <c r="DJ403" s="102">
        <v>0</v>
      </c>
      <c r="DW403" s="102" t="s">
        <v>733</v>
      </c>
      <c r="DX403" s="102">
        <v>12</v>
      </c>
      <c r="EK403" s="102" t="s">
        <v>964</v>
      </c>
      <c r="EL403" s="102">
        <v>9</v>
      </c>
      <c r="EY403" s="102" t="s">
        <v>745</v>
      </c>
      <c r="EZ403" s="102">
        <v>3</v>
      </c>
      <c r="FM403" s="102" t="s">
        <v>733</v>
      </c>
      <c r="FN403" s="102">
        <v>9</v>
      </c>
      <c r="GA403" s="102" t="s">
        <v>733</v>
      </c>
      <c r="GB403" s="102">
        <v>18</v>
      </c>
      <c r="GO403" s="102" t="s">
        <v>930</v>
      </c>
      <c r="GP403" s="102">
        <v>28</v>
      </c>
      <c r="HC403" s="102" t="s">
        <v>932</v>
      </c>
      <c r="HD403" s="102">
        <v>9</v>
      </c>
      <c r="HQ403" s="102" t="s">
        <v>378</v>
      </c>
      <c r="HR403" s="102">
        <v>12</v>
      </c>
      <c r="IE403" s="102" t="s">
        <v>733</v>
      </c>
      <c r="IF403" s="102">
        <v>7</v>
      </c>
      <c r="IS403" s="102" t="s">
        <v>852</v>
      </c>
      <c r="IT403" s="102">
        <v>0</v>
      </c>
    </row>
    <row r="404" spans="1:254" ht="15" x14ac:dyDescent="0.25">
      <c r="A404" s="102" t="s">
        <v>676</v>
      </c>
      <c r="B404" s="45">
        <v>6</v>
      </c>
      <c r="O404" s="102" t="s">
        <v>745</v>
      </c>
      <c r="P404" s="102">
        <v>10</v>
      </c>
      <c r="AC404" s="102" t="s">
        <v>745</v>
      </c>
      <c r="AD404" s="102">
        <v>8</v>
      </c>
      <c r="AQ404" s="102" t="s">
        <v>887</v>
      </c>
      <c r="AR404" s="102">
        <v>1</v>
      </c>
      <c r="BE404" s="102" t="s">
        <v>666</v>
      </c>
      <c r="BF404" s="102">
        <v>0</v>
      </c>
      <c r="BS404" s="102" t="s">
        <v>853</v>
      </c>
      <c r="BT404" s="102">
        <v>6</v>
      </c>
      <c r="CG404" s="102" t="s">
        <v>883</v>
      </c>
      <c r="CH404" s="102">
        <v>1</v>
      </c>
      <c r="CU404" s="102" t="s">
        <v>775</v>
      </c>
      <c r="CV404" s="102">
        <v>9</v>
      </c>
      <c r="DI404" s="102" t="s">
        <v>924</v>
      </c>
      <c r="DJ404" s="102">
        <v>0</v>
      </c>
      <c r="DW404" s="102" t="s">
        <v>745</v>
      </c>
      <c r="DX404" s="102">
        <v>7</v>
      </c>
      <c r="EK404" s="102" t="s">
        <v>672</v>
      </c>
      <c r="EL404" s="102">
        <v>9</v>
      </c>
      <c r="EY404" s="102" t="s">
        <v>883</v>
      </c>
      <c r="EZ404" s="102">
        <v>2</v>
      </c>
      <c r="FM404" s="102" t="s">
        <v>693</v>
      </c>
      <c r="FN404" s="102">
        <v>6</v>
      </c>
      <c r="GA404" s="102" t="s">
        <v>853</v>
      </c>
      <c r="GB404" s="102">
        <v>17</v>
      </c>
      <c r="GO404" s="102" t="s">
        <v>932</v>
      </c>
      <c r="GP404" s="102">
        <v>28</v>
      </c>
      <c r="HC404" s="102" t="s">
        <v>693</v>
      </c>
      <c r="HD404" s="102">
        <v>8</v>
      </c>
      <c r="HQ404" s="102" t="s">
        <v>672</v>
      </c>
      <c r="HR404" s="102">
        <v>12</v>
      </c>
      <c r="IE404" s="102" t="s">
        <v>745</v>
      </c>
      <c r="IF404" s="102">
        <v>7</v>
      </c>
      <c r="IS404" s="102" t="s">
        <v>232</v>
      </c>
      <c r="IT404" s="102">
        <v>0</v>
      </c>
    </row>
    <row r="405" spans="1:254" ht="15" x14ac:dyDescent="0.25">
      <c r="A405" s="102" t="s">
        <v>693</v>
      </c>
      <c r="B405" s="45">
        <v>4</v>
      </c>
      <c r="O405" s="102" t="s">
        <v>693</v>
      </c>
      <c r="P405" s="102">
        <v>10</v>
      </c>
      <c r="AC405" s="102" t="s">
        <v>883</v>
      </c>
      <c r="AD405" s="102">
        <v>5</v>
      </c>
      <c r="AQ405" s="102" t="s">
        <v>734</v>
      </c>
      <c r="AR405" s="102">
        <v>0</v>
      </c>
      <c r="BE405" s="102" t="s">
        <v>666</v>
      </c>
      <c r="BF405" s="102">
        <v>0</v>
      </c>
      <c r="BS405" s="102" t="s">
        <v>745</v>
      </c>
      <c r="BT405" s="102">
        <v>5</v>
      </c>
      <c r="CG405" s="102" t="s">
        <v>884</v>
      </c>
      <c r="CH405" s="102">
        <v>1</v>
      </c>
      <c r="CU405" s="102" t="s">
        <v>665</v>
      </c>
      <c r="CV405" s="102">
        <v>8</v>
      </c>
      <c r="DI405" s="102" t="s">
        <v>887</v>
      </c>
      <c r="DJ405" s="102">
        <v>0</v>
      </c>
      <c r="DW405" s="102" t="s">
        <v>693</v>
      </c>
      <c r="DX405" s="102">
        <v>6</v>
      </c>
      <c r="EK405" s="102" t="s">
        <v>672</v>
      </c>
      <c r="EL405" s="102">
        <v>9</v>
      </c>
      <c r="EY405" s="102" t="s">
        <v>884</v>
      </c>
      <c r="EZ405" s="102">
        <v>2</v>
      </c>
      <c r="FM405" s="102" t="s">
        <v>883</v>
      </c>
      <c r="FN405" s="102">
        <v>4</v>
      </c>
      <c r="GA405" s="102" t="s">
        <v>745</v>
      </c>
      <c r="GB405" s="102">
        <v>11</v>
      </c>
      <c r="GO405" s="102" t="s">
        <v>745</v>
      </c>
      <c r="GP405" s="102">
        <v>27</v>
      </c>
      <c r="HC405" s="102" t="s">
        <v>745</v>
      </c>
      <c r="HD405" s="102">
        <v>3</v>
      </c>
      <c r="HQ405" s="102" t="s">
        <v>672</v>
      </c>
      <c r="HR405" s="102">
        <v>12</v>
      </c>
      <c r="IE405" s="102" t="s">
        <v>883</v>
      </c>
      <c r="IF405" s="102">
        <v>6</v>
      </c>
      <c r="IS405" s="102" t="s">
        <v>672</v>
      </c>
      <c r="IT405" s="102">
        <v>0</v>
      </c>
    </row>
    <row r="406" spans="1:254" ht="15" x14ac:dyDescent="0.25">
      <c r="A406" s="102" t="s">
        <v>883</v>
      </c>
      <c r="B406" s="45">
        <v>3</v>
      </c>
      <c r="O406" s="102" t="s">
        <v>883</v>
      </c>
      <c r="P406" s="102">
        <v>2</v>
      </c>
      <c r="AC406" s="102" t="s">
        <v>884</v>
      </c>
      <c r="AD406" s="102">
        <v>5</v>
      </c>
      <c r="AQ406" s="102" t="s">
        <v>609</v>
      </c>
      <c r="AR406" s="102">
        <v>0</v>
      </c>
      <c r="BE406" s="102" t="s">
        <v>927</v>
      </c>
      <c r="BF406" s="102">
        <v>0</v>
      </c>
      <c r="BS406" s="102" t="s">
        <v>883</v>
      </c>
      <c r="BT406" s="102">
        <v>2</v>
      </c>
      <c r="CG406" s="102" t="s">
        <v>885</v>
      </c>
      <c r="CH406" s="102">
        <v>1</v>
      </c>
      <c r="CU406" s="102" t="s">
        <v>853</v>
      </c>
      <c r="CV406" s="102">
        <v>7</v>
      </c>
      <c r="DI406" s="102" t="s">
        <v>964</v>
      </c>
      <c r="DJ406" s="102">
        <v>0</v>
      </c>
      <c r="DW406" s="102" t="s">
        <v>883</v>
      </c>
      <c r="DX406" s="102">
        <v>4</v>
      </c>
      <c r="EK406" s="102" t="s">
        <v>853</v>
      </c>
      <c r="EL406" s="102">
        <v>8</v>
      </c>
      <c r="EY406" s="102" t="s">
        <v>885</v>
      </c>
      <c r="EZ406" s="102">
        <v>2</v>
      </c>
      <c r="FM406" s="102" t="s">
        <v>884</v>
      </c>
      <c r="FN406" s="102">
        <v>4</v>
      </c>
      <c r="GA406" s="102" t="s">
        <v>693</v>
      </c>
      <c r="GB406" s="102">
        <v>10</v>
      </c>
      <c r="GO406" s="102" t="s">
        <v>883</v>
      </c>
      <c r="GP406" s="102">
        <v>23</v>
      </c>
      <c r="HC406" s="102" t="s">
        <v>883</v>
      </c>
      <c r="HD406" s="102">
        <v>3</v>
      </c>
      <c r="HQ406" s="102" t="s">
        <v>679</v>
      </c>
      <c r="HR406" s="102">
        <v>10</v>
      </c>
      <c r="IE406" s="102" t="s">
        <v>884</v>
      </c>
      <c r="IF406" s="102">
        <v>6</v>
      </c>
      <c r="IS406" s="102" t="s">
        <v>672</v>
      </c>
      <c r="IT406" s="102">
        <v>0</v>
      </c>
    </row>
    <row r="407" spans="1:254" ht="15" x14ac:dyDescent="0.25">
      <c r="A407" s="102" t="s">
        <v>884</v>
      </c>
      <c r="B407" s="45">
        <v>3</v>
      </c>
      <c r="O407" s="102" t="s">
        <v>884</v>
      </c>
      <c r="P407" s="102">
        <v>2</v>
      </c>
      <c r="AC407" s="102" t="s">
        <v>885</v>
      </c>
      <c r="AD407" s="102">
        <v>5</v>
      </c>
      <c r="AQ407" s="102" t="s">
        <v>587</v>
      </c>
      <c r="AR407" s="102">
        <v>0</v>
      </c>
      <c r="BE407" s="102" t="s">
        <v>609</v>
      </c>
      <c r="BF407" s="102">
        <v>0</v>
      </c>
      <c r="BS407" s="102" t="s">
        <v>884</v>
      </c>
      <c r="BT407" s="102">
        <v>2</v>
      </c>
      <c r="CG407" s="102" t="s">
        <v>887</v>
      </c>
      <c r="CH407" s="102">
        <v>1</v>
      </c>
      <c r="CU407" s="102" t="s">
        <v>733</v>
      </c>
      <c r="CV407" s="102">
        <v>6</v>
      </c>
      <c r="DI407" s="102" t="s">
        <v>930</v>
      </c>
      <c r="DJ407" s="102">
        <v>0</v>
      </c>
      <c r="DW407" s="102" t="s">
        <v>884</v>
      </c>
      <c r="DX407" s="102">
        <v>4</v>
      </c>
      <c r="EK407" s="102" t="s">
        <v>733</v>
      </c>
      <c r="EL407" s="102">
        <v>5</v>
      </c>
      <c r="EY407" s="102" t="s">
        <v>887</v>
      </c>
      <c r="EZ407" s="102">
        <v>1</v>
      </c>
      <c r="FM407" s="102" t="s">
        <v>885</v>
      </c>
      <c r="FN407" s="102">
        <v>4</v>
      </c>
      <c r="GA407" s="102" t="s">
        <v>883</v>
      </c>
      <c r="GB407" s="102">
        <v>4</v>
      </c>
      <c r="GO407" s="102" t="s">
        <v>884</v>
      </c>
      <c r="GP407" s="102">
        <v>23</v>
      </c>
      <c r="HC407" s="102" t="s">
        <v>884</v>
      </c>
      <c r="HD407" s="102">
        <v>3</v>
      </c>
      <c r="HQ407" s="102" t="s">
        <v>707</v>
      </c>
      <c r="HR407" s="102">
        <v>10</v>
      </c>
      <c r="IE407" s="102" t="s">
        <v>885</v>
      </c>
      <c r="IF407" s="102">
        <v>6</v>
      </c>
      <c r="IS407" s="102" t="s">
        <v>707</v>
      </c>
      <c r="IT407" s="102">
        <v>0</v>
      </c>
    </row>
    <row r="408" spans="1:254" ht="15" x14ac:dyDescent="0.25">
      <c r="A408" s="102" t="s">
        <v>885</v>
      </c>
      <c r="B408" s="45">
        <v>3</v>
      </c>
      <c r="O408" s="102" t="s">
        <v>885</v>
      </c>
      <c r="P408" s="102">
        <v>2</v>
      </c>
      <c r="AC408" s="102" t="s">
        <v>887</v>
      </c>
      <c r="AD408" s="102">
        <v>4</v>
      </c>
      <c r="AQ408" s="102" t="s">
        <v>660</v>
      </c>
      <c r="AR408" s="102">
        <v>0</v>
      </c>
      <c r="BE408" s="102" t="s">
        <v>587</v>
      </c>
      <c r="BF408" s="102">
        <v>0</v>
      </c>
      <c r="BS408" s="102" t="s">
        <v>885</v>
      </c>
      <c r="BT408" s="102">
        <v>2</v>
      </c>
      <c r="CG408" s="102" t="s">
        <v>587</v>
      </c>
      <c r="CH408" s="102">
        <v>0</v>
      </c>
      <c r="CU408" s="102" t="s">
        <v>745</v>
      </c>
      <c r="CV408" s="102">
        <v>4</v>
      </c>
      <c r="DI408" s="102" t="s">
        <v>932</v>
      </c>
      <c r="DJ408" s="102">
        <v>0</v>
      </c>
      <c r="DW408" s="102" t="s">
        <v>885</v>
      </c>
      <c r="DX408" s="102">
        <v>4</v>
      </c>
      <c r="EK408" s="102" t="s">
        <v>745</v>
      </c>
      <c r="EL408" s="102">
        <v>4</v>
      </c>
      <c r="EY408" s="102" t="s">
        <v>587</v>
      </c>
      <c r="EZ408" s="102">
        <v>0</v>
      </c>
      <c r="FM408" s="102" t="s">
        <v>887</v>
      </c>
      <c r="FN408" s="102">
        <v>4</v>
      </c>
      <c r="GA408" s="102" t="s">
        <v>884</v>
      </c>
      <c r="GB408" s="102">
        <v>4</v>
      </c>
      <c r="GO408" s="102" t="s">
        <v>885</v>
      </c>
      <c r="GP408" s="102">
        <v>23</v>
      </c>
      <c r="HC408" s="102" t="s">
        <v>885</v>
      </c>
      <c r="HD408" s="102">
        <v>3</v>
      </c>
      <c r="HQ408" s="102" t="s">
        <v>745</v>
      </c>
      <c r="HR408" s="102">
        <v>10</v>
      </c>
      <c r="IE408" s="102" t="s">
        <v>887</v>
      </c>
      <c r="IF408" s="102">
        <v>5</v>
      </c>
      <c r="IS408" s="102" t="s">
        <v>597</v>
      </c>
      <c r="IT408" s="102">
        <v>0</v>
      </c>
    </row>
    <row r="409" spans="1:254" ht="15" x14ac:dyDescent="0.25">
      <c r="A409" s="102" t="s">
        <v>887</v>
      </c>
      <c r="B409" s="45">
        <v>3</v>
      </c>
      <c r="O409" s="102" t="s">
        <v>887</v>
      </c>
      <c r="P409" s="102">
        <v>2</v>
      </c>
      <c r="AC409" s="102" t="s">
        <v>693</v>
      </c>
      <c r="AD409" s="102">
        <v>2</v>
      </c>
      <c r="AQ409" s="102" t="s">
        <v>693</v>
      </c>
      <c r="AR409" s="102">
        <v>0</v>
      </c>
      <c r="BE409" s="102" t="s">
        <v>660</v>
      </c>
      <c r="BF409" s="102">
        <v>0</v>
      </c>
      <c r="BS409" s="102" t="s">
        <v>887</v>
      </c>
      <c r="BT409" s="102">
        <v>2</v>
      </c>
      <c r="CG409" s="102" t="s">
        <v>660</v>
      </c>
      <c r="CH409" s="102">
        <v>0</v>
      </c>
      <c r="CU409" s="102" t="s">
        <v>693</v>
      </c>
      <c r="CV409" s="102">
        <v>2</v>
      </c>
      <c r="DI409" s="102" t="s">
        <v>693</v>
      </c>
      <c r="DJ409" s="102">
        <v>0</v>
      </c>
      <c r="DW409" s="102" t="s">
        <v>887</v>
      </c>
      <c r="DX409" s="102">
        <v>4</v>
      </c>
      <c r="EK409" s="102" t="s">
        <v>693</v>
      </c>
      <c r="EL409" s="102">
        <v>2</v>
      </c>
      <c r="EY409" s="102" t="s">
        <v>660</v>
      </c>
      <c r="EZ409" s="102">
        <v>0</v>
      </c>
      <c r="FM409" s="102" t="s">
        <v>745</v>
      </c>
      <c r="FN409" s="102">
        <v>4</v>
      </c>
      <c r="GA409" s="102" t="s">
        <v>885</v>
      </c>
      <c r="GB409" s="102">
        <v>4</v>
      </c>
      <c r="GO409" s="102" t="s">
        <v>887</v>
      </c>
      <c r="GP409" s="102">
        <v>22</v>
      </c>
      <c r="HC409" s="102" t="s">
        <v>887</v>
      </c>
      <c r="HD409" s="102">
        <v>3</v>
      </c>
      <c r="HQ409" s="102" t="s">
        <v>693</v>
      </c>
      <c r="HR409" s="102">
        <v>8</v>
      </c>
      <c r="IE409" s="102" t="s">
        <v>693</v>
      </c>
      <c r="IF409" s="102">
        <v>2</v>
      </c>
      <c r="IS409" s="102" t="s">
        <v>683</v>
      </c>
      <c r="IT409" s="102">
        <v>0</v>
      </c>
    </row>
    <row r="410" spans="1:254" ht="15" x14ac:dyDescent="0.25">
      <c r="A410" s="102" t="s">
        <v>881</v>
      </c>
      <c r="B410" s="45">
        <v>0</v>
      </c>
      <c r="O410" s="102" t="s">
        <v>881</v>
      </c>
      <c r="P410" s="102">
        <v>0</v>
      </c>
      <c r="AC410" s="102" t="s">
        <v>881</v>
      </c>
      <c r="AD410" s="102">
        <v>0</v>
      </c>
      <c r="AQ410" s="102" t="s">
        <v>881</v>
      </c>
      <c r="AR410" s="102">
        <v>0</v>
      </c>
      <c r="BE410" s="102" t="s">
        <v>881</v>
      </c>
      <c r="BF410" s="102">
        <v>0</v>
      </c>
      <c r="BS410" s="102" t="s">
        <v>881</v>
      </c>
      <c r="BT410" s="102">
        <v>0</v>
      </c>
      <c r="CG410" s="102" t="s">
        <v>881</v>
      </c>
      <c r="CH410" s="102">
        <v>0</v>
      </c>
      <c r="CU410" s="102" t="s">
        <v>881</v>
      </c>
      <c r="CV410" s="102">
        <v>0</v>
      </c>
      <c r="DI410" s="102" t="s">
        <v>881</v>
      </c>
      <c r="DJ410" s="102">
        <v>0</v>
      </c>
      <c r="DW410" s="102" t="s">
        <v>881</v>
      </c>
      <c r="DX410" s="102">
        <v>0</v>
      </c>
      <c r="EK410" s="102" t="s">
        <v>685</v>
      </c>
      <c r="EL410" s="102">
        <v>0</v>
      </c>
      <c r="EY410" s="102" t="s">
        <v>685</v>
      </c>
      <c r="EZ410" s="102">
        <v>0</v>
      </c>
      <c r="FM410" s="102" t="s">
        <v>683</v>
      </c>
      <c r="FN410" s="102">
        <v>1</v>
      </c>
      <c r="GA410" s="102" t="s">
        <v>887</v>
      </c>
      <c r="GB410" s="102">
        <v>3</v>
      </c>
      <c r="GO410" s="102" t="s">
        <v>710</v>
      </c>
      <c r="GP410" s="102">
        <v>0</v>
      </c>
      <c r="HC410" s="102" t="s">
        <v>597</v>
      </c>
      <c r="HD410" s="102">
        <v>0</v>
      </c>
      <c r="HQ410" s="102" t="s">
        <v>597</v>
      </c>
      <c r="HR410" s="102">
        <v>0</v>
      </c>
      <c r="IE410" s="102" t="s">
        <v>597</v>
      </c>
      <c r="IF410" s="102">
        <v>0</v>
      </c>
      <c r="IS410" s="102" t="s">
        <v>685</v>
      </c>
      <c r="IT410" s="102">
        <v>0</v>
      </c>
    </row>
    <row r="411" spans="1:254" ht="15" x14ac:dyDescent="0.25">
      <c r="A411" s="102" t="s">
        <v>888</v>
      </c>
      <c r="B411" s="45">
        <v>0</v>
      </c>
      <c r="O411" s="102" t="s">
        <v>888</v>
      </c>
      <c r="P411" s="102">
        <v>0</v>
      </c>
      <c r="AC411" s="102" t="s">
        <v>888</v>
      </c>
      <c r="AD411" s="102">
        <v>0</v>
      </c>
      <c r="AQ411" s="102" t="s">
        <v>888</v>
      </c>
      <c r="AR411" s="102">
        <v>0</v>
      </c>
      <c r="BE411" s="102" t="s">
        <v>888</v>
      </c>
      <c r="BF411" s="102">
        <v>0</v>
      </c>
      <c r="BS411" s="102" t="s">
        <v>888</v>
      </c>
      <c r="BT411" s="102">
        <v>0</v>
      </c>
      <c r="CG411" s="102" t="s">
        <v>888</v>
      </c>
      <c r="CH411" s="102">
        <v>0</v>
      </c>
      <c r="CU411" s="102" t="s">
        <v>888</v>
      </c>
      <c r="CV411" s="102">
        <v>0</v>
      </c>
      <c r="DI411" s="102" t="s">
        <v>888</v>
      </c>
      <c r="DJ411" s="102">
        <v>0</v>
      </c>
      <c r="DW411" s="102" t="s">
        <v>888</v>
      </c>
      <c r="DX411" s="102">
        <v>0</v>
      </c>
      <c r="EK411" s="102" t="s">
        <v>881</v>
      </c>
      <c r="EL411" s="102">
        <v>0</v>
      </c>
      <c r="EY411" s="102" t="s">
        <v>881</v>
      </c>
      <c r="EZ411" s="102">
        <v>0</v>
      </c>
      <c r="FM411" s="102" t="s">
        <v>685</v>
      </c>
      <c r="FN411" s="102">
        <v>0</v>
      </c>
      <c r="GA411" s="102" t="s">
        <v>683</v>
      </c>
      <c r="GB411" s="102">
        <v>0</v>
      </c>
      <c r="GO411" s="102" t="s">
        <v>683</v>
      </c>
      <c r="GP411" s="102">
        <v>0</v>
      </c>
      <c r="HC411" s="102" t="s">
        <v>683</v>
      </c>
      <c r="HD411" s="102">
        <v>0</v>
      </c>
      <c r="HQ411" s="102" t="s">
        <v>683</v>
      </c>
      <c r="HR411" s="102">
        <v>0</v>
      </c>
      <c r="IE411" s="102" t="s">
        <v>683</v>
      </c>
      <c r="IF411" s="102">
        <v>0</v>
      </c>
      <c r="IS411" s="102" t="s">
        <v>881</v>
      </c>
      <c r="IT411" s="102">
        <v>0</v>
      </c>
    </row>
    <row r="412" spans="1:254" ht="15" x14ac:dyDescent="0.25">
      <c r="A412" s="102" t="s">
        <v>683</v>
      </c>
      <c r="B412" s="45">
        <v>0</v>
      </c>
      <c r="O412" s="102" t="s">
        <v>683</v>
      </c>
      <c r="P412" s="102">
        <v>0</v>
      </c>
      <c r="AC412" s="102" t="s">
        <v>683</v>
      </c>
      <c r="AD412" s="102">
        <v>0</v>
      </c>
      <c r="AQ412" s="102" t="s">
        <v>683</v>
      </c>
      <c r="AR412" s="102">
        <v>0</v>
      </c>
      <c r="BE412" s="102" t="s">
        <v>683</v>
      </c>
      <c r="BF412" s="102">
        <v>0</v>
      </c>
      <c r="BS412" s="102" t="s">
        <v>683</v>
      </c>
      <c r="BT412" s="102">
        <v>0</v>
      </c>
      <c r="CG412" s="102" t="s">
        <v>683</v>
      </c>
      <c r="CH412" s="102">
        <v>0</v>
      </c>
      <c r="CU412" s="102" t="s">
        <v>683</v>
      </c>
      <c r="CV412" s="102">
        <v>0</v>
      </c>
      <c r="DI412" s="102" t="s">
        <v>683</v>
      </c>
      <c r="DJ412" s="102">
        <v>0</v>
      </c>
      <c r="DW412" s="102" t="s">
        <v>683</v>
      </c>
      <c r="DX412" s="102">
        <v>0</v>
      </c>
      <c r="EK412" s="102" t="s">
        <v>687</v>
      </c>
      <c r="EL412" s="102">
        <v>0</v>
      </c>
      <c r="EY412" s="102" t="s">
        <v>687</v>
      </c>
      <c r="EZ412" s="102">
        <v>0</v>
      </c>
      <c r="FM412" s="102" t="s">
        <v>881</v>
      </c>
      <c r="FN412" s="102">
        <v>0</v>
      </c>
      <c r="GA412" s="102" t="s">
        <v>685</v>
      </c>
      <c r="GB412" s="102">
        <v>0</v>
      </c>
      <c r="GO412" s="102" t="s">
        <v>685</v>
      </c>
      <c r="GP412" s="102">
        <v>0</v>
      </c>
      <c r="HC412" s="102" t="s">
        <v>685</v>
      </c>
      <c r="HD412" s="102">
        <v>0</v>
      </c>
      <c r="HQ412" s="102" t="s">
        <v>685</v>
      </c>
      <c r="HR412" s="102">
        <v>0</v>
      </c>
      <c r="IE412" s="102" t="s">
        <v>685</v>
      </c>
      <c r="IF412" s="102">
        <v>0</v>
      </c>
      <c r="IS412" s="102" t="s">
        <v>687</v>
      </c>
      <c r="IT412" s="102">
        <v>0</v>
      </c>
    </row>
    <row r="413" spans="1:254" ht="15" x14ac:dyDescent="0.25">
      <c r="A413" s="102" t="s">
        <v>685</v>
      </c>
      <c r="B413" s="45">
        <v>0</v>
      </c>
      <c r="O413" s="102" t="s">
        <v>685</v>
      </c>
      <c r="P413" s="102">
        <v>0</v>
      </c>
      <c r="AC413" s="102" t="s">
        <v>685</v>
      </c>
      <c r="AD413" s="102">
        <v>0</v>
      </c>
      <c r="AQ413" s="102" t="s">
        <v>685</v>
      </c>
      <c r="AR413" s="102">
        <v>0</v>
      </c>
      <c r="BE413" s="102" t="s">
        <v>685</v>
      </c>
      <c r="BF413" s="102">
        <v>0</v>
      </c>
      <c r="BS413" s="102" t="s">
        <v>685</v>
      </c>
      <c r="BT413" s="102">
        <v>0</v>
      </c>
      <c r="CG413" s="102" t="s">
        <v>685</v>
      </c>
      <c r="CH413" s="102">
        <v>0</v>
      </c>
      <c r="CU413" s="102" t="s">
        <v>685</v>
      </c>
      <c r="CV413" s="102">
        <v>0</v>
      </c>
      <c r="DI413" s="102" t="s">
        <v>685</v>
      </c>
      <c r="DJ413" s="102">
        <v>0</v>
      </c>
      <c r="DW413" s="102" t="s">
        <v>685</v>
      </c>
      <c r="DX413" s="102">
        <v>0</v>
      </c>
      <c r="EK413" s="102" t="s">
        <v>683</v>
      </c>
      <c r="EL413" s="102">
        <v>0</v>
      </c>
      <c r="EY413" s="102" t="s">
        <v>683</v>
      </c>
      <c r="EZ413" s="102">
        <v>0</v>
      </c>
      <c r="FM413" s="102" t="s">
        <v>687</v>
      </c>
      <c r="FN413" s="102">
        <v>0</v>
      </c>
      <c r="GA413" s="102" t="s">
        <v>881</v>
      </c>
      <c r="GB413" s="102">
        <v>0</v>
      </c>
      <c r="GO413" s="102" t="s">
        <v>881</v>
      </c>
      <c r="GP413" s="102">
        <v>0</v>
      </c>
      <c r="HC413" s="102" t="s">
        <v>881</v>
      </c>
      <c r="HD413" s="102">
        <v>0</v>
      </c>
      <c r="HQ413" s="102" t="s">
        <v>881</v>
      </c>
      <c r="HR413" s="102">
        <v>0</v>
      </c>
      <c r="IE413" s="102" t="s">
        <v>881</v>
      </c>
      <c r="IF413" s="102">
        <v>0</v>
      </c>
      <c r="IS413" s="102" t="s">
        <v>686</v>
      </c>
      <c r="IT413" s="102">
        <v>0</v>
      </c>
    </row>
    <row r="414" spans="1:254" ht="15" x14ac:dyDescent="0.25">
      <c r="A414" s="102" t="s">
        <v>686</v>
      </c>
      <c r="B414" s="45">
        <v>0</v>
      </c>
      <c r="O414" s="102" t="s">
        <v>686</v>
      </c>
      <c r="P414" s="102">
        <v>0</v>
      </c>
      <c r="AC414" s="102" t="s">
        <v>686</v>
      </c>
      <c r="AD414" s="102">
        <v>0</v>
      </c>
      <c r="AQ414" s="102" t="s">
        <v>686</v>
      </c>
      <c r="AR414" s="102">
        <v>0</v>
      </c>
      <c r="BE414" s="102" t="s">
        <v>686</v>
      </c>
      <c r="BF414" s="102">
        <v>0</v>
      </c>
      <c r="BS414" s="102" t="s">
        <v>686</v>
      </c>
      <c r="BT414" s="102">
        <v>0</v>
      </c>
      <c r="CG414" s="102" t="s">
        <v>686</v>
      </c>
      <c r="CH414" s="102">
        <v>0</v>
      </c>
      <c r="CU414" s="102" t="s">
        <v>686</v>
      </c>
      <c r="CV414" s="102">
        <v>0</v>
      </c>
      <c r="DI414" s="102" t="s">
        <v>686</v>
      </c>
      <c r="DJ414" s="102">
        <v>0</v>
      </c>
      <c r="DW414" s="102" t="s">
        <v>686</v>
      </c>
      <c r="DX414" s="102">
        <v>0</v>
      </c>
      <c r="EK414" s="102" t="s">
        <v>686</v>
      </c>
      <c r="EL414" s="102">
        <v>0</v>
      </c>
      <c r="EY414" s="102" t="s">
        <v>686</v>
      </c>
      <c r="EZ414" s="102">
        <v>0</v>
      </c>
      <c r="FM414" s="102" t="s">
        <v>686</v>
      </c>
      <c r="FN414" s="102">
        <v>0</v>
      </c>
      <c r="GA414" s="102" t="s">
        <v>687</v>
      </c>
      <c r="GB414" s="102">
        <v>0</v>
      </c>
      <c r="GO414" s="102" t="s">
        <v>687</v>
      </c>
      <c r="GP414" s="102">
        <v>0</v>
      </c>
      <c r="HC414" s="102" t="s">
        <v>687</v>
      </c>
      <c r="HD414" s="102">
        <v>0</v>
      </c>
      <c r="HQ414" s="102" t="s">
        <v>687</v>
      </c>
      <c r="HR414" s="102">
        <v>0</v>
      </c>
      <c r="IE414" s="102" t="s">
        <v>687</v>
      </c>
      <c r="IF414" s="102">
        <v>0</v>
      </c>
      <c r="IS414" s="102" t="s">
        <v>888</v>
      </c>
      <c r="IT414" s="102">
        <v>0</v>
      </c>
    </row>
    <row r="415" spans="1:254" ht="15" x14ac:dyDescent="0.25">
      <c r="A415" s="102" t="s">
        <v>687</v>
      </c>
      <c r="B415" s="45">
        <v>0</v>
      </c>
      <c r="O415" s="102" t="s">
        <v>687</v>
      </c>
      <c r="P415" s="102">
        <v>0</v>
      </c>
      <c r="AC415" s="102" t="s">
        <v>687</v>
      </c>
      <c r="AD415" s="102">
        <v>0</v>
      </c>
      <c r="AQ415" s="102" t="s">
        <v>687</v>
      </c>
      <c r="AR415" s="102">
        <v>0</v>
      </c>
      <c r="BE415" s="102" t="s">
        <v>687</v>
      </c>
      <c r="BF415" s="102">
        <v>0</v>
      </c>
      <c r="BS415" s="102" t="s">
        <v>687</v>
      </c>
      <c r="BT415" s="102">
        <v>0</v>
      </c>
      <c r="CG415" s="102" t="s">
        <v>687</v>
      </c>
      <c r="CH415" s="102">
        <v>0</v>
      </c>
      <c r="CU415" s="102" t="s">
        <v>687</v>
      </c>
      <c r="CV415" s="102">
        <v>0</v>
      </c>
      <c r="DI415" s="102" t="s">
        <v>687</v>
      </c>
      <c r="DJ415" s="102">
        <v>0</v>
      </c>
      <c r="DW415" s="102" t="s">
        <v>687</v>
      </c>
      <c r="DX415" s="102">
        <v>0</v>
      </c>
      <c r="EK415" s="102" t="s">
        <v>888</v>
      </c>
      <c r="EL415" s="102">
        <v>0</v>
      </c>
      <c r="EY415" s="102" t="s">
        <v>888</v>
      </c>
      <c r="EZ415" s="102">
        <v>0</v>
      </c>
      <c r="FM415" s="102" t="s">
        <v>888</v>
      </c>
      <c r="FN415" s="102">
        <v>0</v>
      </c>
      <c r="GA415" s="102" t="s">
        <v>686</v>
      </c>
      <c r="GB415" s="102">
        <v>0</v>
      </c>
      <c r="GO415" s="102" t="s">
        <v>686</v>
      </c>
      <c r="GP415" s="102">
        <v>0</v>
      </c>
      <c r="HC415" s="102" t="s">
        <v>686</v>
      </c>
      <c r="HD415" s="102">
        <v>0</v>
      </c>
      <c r="HQ415" s="102" t="s">
        <v>686</v>
      </c>
      <c r="HR415" s="102">
        <v>0</v>
      </c>
      <c r="IE415" s="102" t="s">
        <v>686</v>
      </c>
      <c r="IF415" s="102">
        <v>0</v>
      </c>
      <c r="IS415" s="102" t="s">
        <v>967</v>
      </c>
      <c r="IT415" s="102">
        <v>0</v>
      </c>
    </row>
    <row r="416" spans="1:254" ht="15" x14ac:dyDescent="0.25">
      <c r="A416" s="102" t="s">
        <v>597</v>
      </c>
      <c r="B416" s="45">
        <v>0</v>
      </c>
      <c r="O416" s="102" t="s">
        <v>597</v>
      </c>
      <c r="P416" s="102">
        <v>0</v>
      </c>
      <c r="AC416" s="102" t="s">
        <v>597</v>
      </c>
      <c r="AD416" s="102">
        <v>0</v>
      </c>
      <c r="AQ416" s="102" t="s">
        <v>597</v>
      </c>
      <c r="AR416" s="102">
        <v>0</v>
      </c>
      <c r="BE416" s="102" t="s">
        <v>597</v>
      </c>
      <c r="BF416" s="102">
        <v>0</v>
      </c>
      <c r="BS416" s="102" t="s">
        <v>597</v>
      </c>
      <c r="BT416" s="102">
        <v>0</v>
      </c>
      <c r="CG416" s="102" t="s">
        <v>597</v>
      </c>
      <c r="CH416" s="102">
        <v>0</v>
      </c>
      <c r="CU416" s="102" t="s">
        <v>597</v>
      </c>
      <c r="CV416" s="102">
        <v>0</v>
      </c>
      <c r="DI416" s="102" t="s">
        <v>597</v>
      </c>
      <c r="DJ416" s="102">
        <v>0</v>
      </c>
      <c r="DW416" s="102" t="s">
        <v>597</v>
      </c>
      <c r="DX416" s="102">
        <v>0</v>
      </c>
      <c r="EK416" s="102" t="s">
        <v>597</v>
      </c>
      <c r="EL416" s="102">
        <v>0</v>
      </c>
      <c r="EY416" s="102" t="s">
        <v>597</v>
      </c>
      <c r="EZ416" s="102">
        <v>0</v>
      </c>
      <c r="FM416" s="102" t="s">
        <v>597</v>
      </c>
      <c r="FN416" s="102">
        <v>0</v>
      </c>
      <c r="GA416" s="102" t="s">
        <v>888</v>
      </c>
      <c r="GB416" s="102">
        <v>0</v>
      </c>
      <c r="GO416" s="102" t="s">
        <v>888</v>
      </c>
      <c r="GP416" s="102">
        <v>0</v>
      </c>
      <c r="HC416" s="102" t="s">
        <v>888</v>
      </c>
      <c r="HD416" s="102">
        <v>0</v>
      </c>
      <c r="HQ416" s="102" t="s">
        <v>888</v>
      </c>
      <c r="HR416" s="102">
        <v>0</v>
      </c>
      <c r="IE416" s="102" t="s">
        <v>888</v>
      </c>
      <c r="IF416" s="102">
        <v>0</v>
      </c>
      <c r="IS416" s="102" t="s">
        <v>968</v>
      </c>
      <c r="IT416" s="102">
        <v>0</v>
      </c>
    </row>
    <row r="417" spans="1:254" ht="15" x14ac:dyDescent="0.25">
      <c r="A417" s="102" t="s">
        <v>967</v>
      </c>
      <c r="B417" s="45">
        <v>0</v>
      </c>
      <c r="O417" s="102" t="s">
        <v>967</v>
      </c>
      <c r="P417" s="102">
        <v>0</v>
      </c>
      <c r="AC417" s="102" t="s">
        <v>967</v>
      </c>
      <c r="AD417" s="102">
        <v>0</v>
      </c>
      <c r="AQ417" s="102" t="s">
        <v>967</v>
      </c>
      <c r="AR417" s="102">
        <v>0</v>
      </c>
      <c r="BE417" s="102" t="s">
        <v>967</v>
      </c>
      <c r="BF417" s="102">
        <v>0</v>
      </c>
      <c r="BS417" s="102" t="s">
        <v>967</v>
      </c>
      <c r="BT417" s="102">
        <v>0</v>
      </c>
      <c r="CG417" s="102" t="s">
        <v>967</v>
      </c>
      <c r="CH417" s="102">
        <v>0</v>
      </c>
      <c r="CU417" s="102" t="s">
        <v>967</v>
      </c>
      <c r="CV417" s="102">
        <v>0</v>
      </c>
      <c r="DI417" s="102" t="s">
        <v>967</v>
      </c>
      <c r="DJ417" s="102">
        <v>0</v>
      </c>
      <c r="DW417" s="102" t="s">
        <v>967</v>
      </c>
      <c r="DX417" s="102">
        <v>0</v>
      </c>
      <c r="EK417" s="102" t="s">
        <v>967</v>
      </c>
      <c r="EL417" s="102">
        <v>0</v>
      </c>
      <c r="EY417" s="102" t="s">
        <v>967</v>
      </c>
      <c r="EZ417" s="102">
        <v>0</v>
      </c>
      <c r="FM417" s="102" t="s">
        <v>967</v>
      </c>
      <c r="FN417" s="102">
        <v>0</v>
      </c>
      <c r="GA417" s="102" t="s">
        <v>967</v>
      </c>
      <c r="GB417" s="102">
        <v>0</v>
      </c>
      <c r="GO417" s="102" t="s">
        <v>967</v>
      </c>
      <c r="GP417" s="102">
        <v>0</v>
      </c>
      <c r="HC417" s="102" t="s">
        <v>967</v>
      </c>
      <c r="HD417" s="102">
        <v>0</v>
      </c>
      <c r="HQ417" s="102" t="s">
        <v>967</v>
      </c>
      <c r="HR417" s="102">
        <v>0</v>
      </c>
      <c r="IE417" s="102" t="s">
        <v>967</v>
      </c>
      <c r="IF417" s="102">
        <v>0</v>
      </c>
      <c r="IS417" s="102" t="s">
        <v>969</v>
      </c>
      <c r="IT417" s="102">
        <v>0</v>
      </c>
    </row>
    <row r="418" spans="1:254" ht="15" x14ac:dyDescent="0.25">
      <c r="A418" s="102" t="s">
        <v>968</v>
      </c>
      <c r="B418" s="45">
        <v>0</v>
      </c>
      <c r="O418" s="102" t="s">
        <v>968</v>
      </c>
      <c r="P418" s="102">
        <v>0</v>
      </c>
      <c r="AC418" s="102" t="s">
        <v>968</v>
      </c>
      <c r="AD418" s="102">
        <v>0</v>
      </c>
      <c r="AQ418" s="102" t="s">
        <v>968</v>
      </c>
      <c r="AR418" s="102">
        <v>0</v>
      </c>
      <c r="BE418" s="102" t="s">
        <v>968</v>
      </c>
      <c r="BF418" s="102">
        <v>0</v>
      </c>
      <c r="BS418" s="102" t="s">
        <v>968</v>
      </c>
      <c r="BT418" s="102">
        <v>0</v>
      </c>
      <c r="CG418" s="102" t="s">
        <v>968</v>
      </c>
      <c r="CH418" s="102">
        <v>0</v>
      </c>
      <c r="CU418" s="102" t="s">
        <v>968</v>
      </c>
      <c r="CV418" s="102">
        <v>0</v>
      </c>
      <c r="DI418" s="102" t="s">
        <v>968</v>
      </c>
      <c r="DJ418" s="102">
        <v>0</v>
      </c>
      <c r="DW418" s="102" t="s">
        <v>968</v>
      </c>
      <c r="DX418" s="102">
        <v>0</v>
      </c>
      <c r="EK418" s="102" t="s">
        <v>968</v>
      </c>
      <c r="EL418" s="102">
        <v>0</v>
      </c>
      <c r="EY418" s="102" t="s">
        <v>968</v>
      </c>
      <c r="EZ418" s="102">
        <v>0</v>
      </c>
      <c r="FM418" s="102" t="s">
        <v>968</v>
      </c>
      <c r="FN418" s="102">
        <v>0</v>
      </c>
      <c r="GA418" s="102" t="s">
        <v>968</v>
      </c>
      <c r="GB418" s="102">
        <v>0</v>
      </c>
      <c r="GO418" s="102" t="s">
        <v>968</v>
      </c>
      <c r="GP418" s="102">
        <v>0</v>
      </c>
      <c r="HC418" s="102" t="s">
        <v>968</v>
      </c>
      <c r="HD418" s="102">
        <v>0</v>
      </c>
      <c r="HQ418" s="102" t="s">
        <v>968</v>
      </c>
      <c r="HR418" s="102">
        <v>0</v>
      </c>
      <c r="IE418" s="102" t="s">
        <v>968</v>
      </c>
      <c r="IF418" s="102">
        <v>0</v>
      </c>
      <c r="IS418" s="102" t="s">
        <v>970</v>
      </c>
      <c r="IT418" s="102">
        <v>0</v>
      </c>
    </row>
    <row r="419" spans="1:254" ht="15" x14ac:dyDescent="0.25">
      <c r="A419" s="102" t="s">
        <v>969</v>
      </c>
      <c r="B419" s="45">
        <v>0</v>
      </c>
      <c r="O419" s="102" t="s">
        <v>969</v>
      </c>
      <c r="P419" s="102">
        <v>0</v>
      </c>
      <c r="AC419" s="102" t="s">
        <v>969</v>
      </c>
      <c r="AD419" s="102">
        <v>0</v>
      </c>
      <c r="AQ419" s="102" t="s">
        <v>969</v>
      </c>
      <c r="AR419" s="102">
        <v>0</v>
      </c>
      <c r="BE419" s="102" t="s">
        <v>969</v>
      </c>
      <c r="BF419" s="102">
        <v>0</v>
      </c>
      <c r="BS419" s="102" t="s">
        <v>969</v>
      </c>
      <c r="BT419" s="102">
        <v>0</v>
      </c>
      <c r="CG419" s="102" t="s">
        <v>969</v>
      </c>
      <c r="CH419" s="102">
        <v>0</v>
      </c>
      <c r="CU419" s="102" t="s">
        <v>969</v>
      </c>
      <c r="CV419" s="102">
        <v>0</v>
      </c>
      <c r="DI419" s="102" t="s">
        <v>969</v>
      </c>
      <c r="DJ419" s="102">
        <v>0</v>
      </c>
      <c r="DW419" s="102" t="s">
        <v>969</v>
      </c>
      <c r="DX419" s="102">
        <v>0</v>
      </c>
      <c r="EK419" s="102" t="s">
        <v>969</v>
      </c>
      <c r="EL419" s="102">
        <v>0</v>
      </c>
      <c r="EY419" s="102" t="s">
        <v>969</v>
      </c>
      <c r="EZ419" s="102">
        <v>0</v>
      </c>
      <c r="FM419" s="102" t="s">
        <v>969</v>
      </c>
      <c r="FN419" s="102">
        <v>0</v>
      </c>
      <c r="GA419" s="102" t="s">
        <v>969</v>
      </c>
      <c r="GB419" s="102">
        <v>0</v>
      </c>
      <c r="GO419" s="102" t="s">
        <v>969</v>
      </c>
      <c r="GP419" s="102">
        <v>0</v>
      </c>
      <c r="HC419" s="102" t="s">
        <v>969</v>
      </c>
      <c r="HD419" s="102">
        <v>0</v>
      </c>
      <c r="HQ419" s="102" t="s">
        <v>969</v>
      </c>
      <c r="HR419" s="102">
        <v>0</v>
      </c>
      <c r="IE419" s="102" t="s">
        <v>969</v>
      </c>
      <c r="IF419" s="102">
        <v>0</v>
      </c>
      <c r="IS419" s="102" t="s">
        <v>971</v>
      </c>
      <c r="IT419" s="102">
        <v>0</v>
      </c>
    </row>
    <row r="420" spans="1:254" ht="15" x14ac:dyDescent="0.25">
      <c r="A420" s="102" t="s">
        <v>970</v>
      </c>
      <c r="B420" s="45">
        <v>0</v>
      </c>
      <c r="O420" s="102" t="s">
        <v>970</v>
      </c>
      <c r="P420" s="102">
        <v>0</v>
      </c>
      <c r="AC420" s="102" t="s">
        <v>970</v>
      </c>
      <c r="AD420" s="102">
        <v>0</v>
      </c>
      <c r="AQ420" s="102" t="s">
        <v>970</v>
      </c>
      <c r="AR420" s="102">
        <v>0</v>
      </c>
      <c r="BE420" s="102" t="s">
        <v>970</v>
      </c>
      <c r="BF420" s="102">
        <v>0</v>
      </c>
      <c r="BS420" s="102" t="s">
        <v>970</v>
      </c>
      <c r="BT420" s="102">
        <v>0</v>
      </c>
      <c r="CG420" s="102" t="s">
        <v>970</v>
      </c>
      <c r="CH420" s="102">
        <v>0</v>
      </c>
      <c r="CU420" s="102" t="s">
        <v>970</v>
      </c>
      <c r="CV420" s="102">
        <v>0</v>
      </c>
      <c r="DI420" s="102" t="s">
        <v>970</v>
      </c>
      <c r="DJ420" s="102">
        <v>0</v>
      </c>
      <c r="DW420" s="102" t="s">
        <v>970</v>
      </c>
      <c r="DX420" s="102">
        <v>0</v>
      </c>
      <c r="EK420" s="102" t="s">
        <v>970</v>
      </c>
      <c r="EL420" s="102">
        <v>0</v>
      </c>
      <c r="EY420" s="102" t="s">
        <v>970</v>
      </c>
      <c r="EZ420" s="102">
        <v>0</v>
      </c>
      <c r="FM420" s="102" t="s">
        <v>970</v>
      </c>
      <c r="FN420" s="102">
        <v>0</v>
      </c>
      <c r="GA420" s="102" t="s">
        <v>970</v>
      </c>
      <c r="GB420" s="102">
        <v>0</v>
      </c>
      <c r="GO420" s="102" t="s">
        <v>970</v>
      </c>
      <c r="GP420" s="102">
        <v>0</v>
      </c>
      <c r="HC420" s="102" t="s">
        <v>970</v>
      </c>
      <c r="HD420" s="102">
        <v>0</v>
      </c>
      <c r="HQ420" s="102" t="s">
        <v>970</v>
      </c>
      <c r="HR420" s="102">
        <v>0</v>
      </c>
      <c r="IE420" s="102" t="s">
        <v>970</v>
      </c>
      <c r="IF420" s="102">
        <v>0</v>
      </c>
      <c r="IS420" s="102" t="s">
        <v>972</v>
      </c>
      <c r="IT420" s="102">
        <v>0</v>
      </c>
    </row>
    <row r="421" spans="1:254" ht="15" x14ac:dyDescent="0.25">
      <c r="A421" s="102" t="s">
        <v>971</v>
      </c>
      <c r="B421" s="45">
        <v>0</v>
      </c>
      <c r="O421" s="102" t="s">
        <v>971</v>
      </c>
      <c r="P421" s="102">
        <v>0</v>
      </c>
      <c r="AC421" s="102" t="s">
        <v>971</v>
      </c>
      <c r="AD421" s="102">
        <v>0</v>
      </c>
      <c r="AQ421" s="102" t="s">
        <v>971</v>
      </c>
      <c r="AR421" s="102">
        <v>0</v>
      </c>
      <c r="BE421" s="102" t="s">
        <v>971</v>
      </c>
      <c r="BF421" s="102">
        <v>0</v>
      </c>
      <c r="BS421" s="102" t="s">
        <v>971</v>
      </c>
      <c r="BT421" s="102">
        <v>0</v>
      </c>
      <c r="CG421" s="102" t="s">
        <v>971</v>
      </c>
      <c r="CH421" s="102">
        <v>0</v>
      </c>
      <c r="CU421" s="102" t="s">
        <v>971</v>
      </c>
      <c r="CV421" s="102">
        <v>0</v>
      </c>
      <c r="DI421" s="102" t="s">
        <v>971</v>
      </c>
      <c r="DJ421" s="102">
        <v>0</v>
      </c>
      <c r="DW421" s="102" t="s">
        <v>971</v>
      </c>
      <c r="DX421" s="102">
        <v>0</v>
      </c>
      <c r="EK421" s="102" t="s">
        <v>971</v>
      </c>
      <c r="EL421" s="102">
        <v>0</v>
      </c>
      <c r="EY421" s="102" t="s">
        <v>971</v>
      </c>
      <c r="EZ421" s="102">
        <v>0</v>
      </c>
      <c r="FM421" s="102" t="s">
        <v>971</v>
      </c>
      <c r="FN421" s="102">
        <v>0</v>
      </c>
      <c r="GA421" s="102" t="s">
        <v>971</v>
      </c>
      <c r="GB421" s="102">
        <v>0</v>
      </c>
      <c r="GO421" s="102" t="s">
        <v>971</v>
      </c>
      <c r="GP421" s="102">
        <v>0</v>
      </c>
      <c r="HC421" s="102" t="s">
        <v>971</v>
      </c>
      <c r="HD421" s="102">
        <v>0</v>
      </c>
      <c r="HQ421" s="102" t="s">
        <v>971</v>
      </c>
      <c r="HR421" s="102">
        <v>0</v>
      </c>
      <c r="IE421" s="102" t="s">
        <v>971</v>
      </c>
      <c r="IF421" s="102">
        <v>0</v>
      </c>
      <c r="IS421" s="102" t="s">
        <v>1047</v>
      </c>
      <c r="IT421" s="102">
        <v>0</v>
      </c>
    </row>
    <row r="422" spans="1:254" ht="15" x14ac:dyDescent="0.25">
      <c r="A422" s="102" t="s">
        <v>972</v>
      </c>
      <c r="B422" s="45">
        <v>0</v>
      </c>
      <c r="O422" s="102" t="s">
        <v>972</v>
      </c>
      <c r="P422" s="102">
        <v>0</v>
      </c>
      <c r="AC422" s="102" t="s">
        <v>972</v>
      </c>
      <c r="AD422" s="102">
        <v>0</v>
      </c>
      <c r="AQ422" s="102" t="s">
        <v>972</v>
      </c>
      <c r="AR422" s="102">
        <v>0</v>
      </c>
      <c r="BE422" s="102" t="s">
        <v>972</v>
      </c>
      <c r="BF422" s="102">
        <v>0</v>
      </c>
      <c r="BS422" s="102" t="s">
        <v>972</v>
      </c>
      <c r="BT422" s="102">
        <v>0</v>
      </c>
      <c r="CG422" s="102" t="s">
        <v>972</v>
      </c>
      <c r="CH422" s="102">
        <v>0</v>
      </c>
      <c r="CU422" s="102" t="s">
        <v>972</v>
      </c>
      <c r="CV422" s="102">
        <v>0</v>
      </c>
      <c r="DI422" s="102" t="s">
        <v>972</v>
      </c>
      <c r="DJ422" s="102">
        <v>0</v>
      </c>
      <c r="DW422" s="102" t="s">
        <v>972</v>
      </c>
      <c r="DX422" s="102">
        <v>0</v>
      </c>
      <c r="EK422" s="102" t="s">
        <v>972</v>
      </c>
      <c r="EL422" s="102">
        <v>0</v>
      </c>
      <c r="EY422" s="102" t="s">
        <v>972</v>
      </c>
      <c r="EZ422" s="102">
        <v>0</v>
      </c>
      <c r="FM422" s="102" t="s">
        <v>972</v>
      </c>
      <c r="FN422" s="102">
        <v>0</v>
      </c>
      <c r="GA422" s="102" t="s">
        <v>972</v>
      </c>
      <c r="GB422" s="102">
        <v>0</v>
      </c>
      <c r="GO422" s="102" t="s">
        <v>972</v>
      </c>
      <c r="GP422" s="102">
        <v>0</v>
      </c>
      <c r="HC422" s="102" t="s">
        <v>972</v>
      </c>
      <c r="HD422" s="102">
        <v>0</v>
      </c>
      <c r="HQ422" s="102" t="s">
        <v>972</v>
      </c>
      <c r="HR422" s="102">
        <v>0</v>
      </c>
      <c r="IE422" s="102" t="s">
        <v>972</v>
      </c>
      <c r="IF422" s="102">
        <v>0</v>
      </c>
      <c r="IS422" s="102" t="s">
        <v>1048</v>
      </c>
      <c r="IT422" s="102">
        <v>0</v>
      </c>
    </row>
    <row r="423" spans="1:254" ht="15" x14ac:dyDescent="0.25">
      <c r="B423" s="45"/>
      <c r="IS423" s="102" t="s">
        <v>1032</v>
      </c>
      <c r="IT423" s="102">
        <v>0</v>
      </c>
    </row>
    <row r="424" spans="1:254" ht="15" x14ac:dyDescent="0.25">
      <c r="B424" s="45"/>
    </row>
    <row r="425" spans="1:254" ht="15" x14ac:dyDescent="0.25">
      <c r="B425" s="45"/>
    </row>
    <row r="426" spans="1:254" ht="15" x14ac:dyDescent="0.25">
      <c r="B426" s="45"/>
    </row>
    <row r="432" spans="1:254" ht="15" x14ac:dyDescent="0.25">
      <c r="B432" s="45"/>
    </row>
    <row r="433" spans="1:23" ht="15" x14ac:dyDescent="0.25">
      <c r="B433" s="45"/>
    </row>
    <row r="434" spans="1:23" ht="15" x14ac:dyDescent="0.25">
      <c r="B434" s="45"/>
    </row>
    <row r="435" spans="1:23" ht="15" x14ac:dyDescent="0.25">
      <c r="B435" s="45"/>
    </row>
    <row r="436" spans="1:23" ht="15" x14ac:dyDescent="0.25">
      <c r="B436" s="45"/>
    </row>
    <row r="437" spans="1:23" ht="15" x14ac:dyDescent="0.25">
      <c r="A437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</row>
    <row r="438" spans="1:23" ht="15" x14ac:dyDescent="0.25">
      <c r="A438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</row>
    <row r="439" spans="1:23" ht="15" x14ac:dyDescent="0.25">
      <c r="B439" s="45"/>
    </row>
    <row r="440" spans="1:23" ht="15" x14ac:dyDescent="0.25">
      <c r="B440" s="45"/>
    </row>
    <row r="441" spans="1:23" ht="15" x14ac:dyDescent="0.25">
      <c r="B441" s="45"/>
    </row>
    <row r="442" spans="1:23" ht="15" x14ac:dyDescent="0.25">
      <c r="B442" s="45"/>
    </row>
    <row r="443" spans="1:23" ht="15" x14ac:dyDescent="0.25">
      <c r="B443" s="45"/>
    </row>
    <row r="444" spans="1:23" ht="15" x14ac:dyDescent="0.25">
      <c r="B444" s="45"/>
    </row>
    <row r="445" spans="1:23" ht="15" x14ac:dyDescent="0.25">
      <c r="B445" s="45"/>
    </row>
    <row r="446" spans="1:23" ht="15" x14ac:dyDescent="0.25">
      <c r="B446" s="45"/>
    </row>
    <row r="447" spans="1:23" ht="15" x14ac:dyDescent="0.25">
      <c r="B447" s="45"/>
    </row>
    <row r="448" spans="1:23" ht="15" x14ac:dyDescent="0.25">
      <c r="B448" s="45"/>
    </row>
    <row r="449" spans="2:2" ht="15" x14ac:dyDescent="0.25">
      <c r="B449" s="45"/>
    </row>
    <row r="450" spans="2:2" ht="15" x14ac:dyDescent="0.25">
      <c r="B450" s="45"/>
    </row>
    <row r="451" spans="2:2" ht="15" x14ac:dyDescent="0.25">
      <c r="B451" s="45"/>
    </row>
    <row r="452" spans="2:2" ht="15" x14ac:dyDescent="0.25">
      <c r="B452" s="45"/>
    </row>
    <row r="453" spans="2:2" ht="15" x14ac:dyDescent="0.25">
      <c r="B453" s="45"/>
    </row>
    <row r="454" spans="2:2" ht="15" x14ac:dyDescent="0.25">
      <c r="B454" s="45"/>
    </row>
    <row r="455" spans="2:2" ht="15" x14ac:dyDescent="0.25">
      <c r="B455" s="45"/>
    </row>
    <row r="456" spans="2:2" ht="15" x14ac:dyDescent="0.25">
      <c r="B456" s="45"/>
    </row>
    <row r="457" spans="2:2" ht="15" x14ac:dyDescent="0.25">
      <c r="B457" s="45"/>
    </row>
    <row r="458" spans="2:2" ht="15" x14ac:dyDescent="0.25">
      <c r="B458" s="45"/>
    </row>
    <row r="459" spans="2:2" ht="15" x14ac:dyDescent="0.25">
      <c r="B459" s="45"/>
    </row>
    <row r="460" spans="2:2" ht="15" x14ac:dyDescent="0.25">
      <c r="B460" s="45"/>
    </row>
    <row r="461" spans="2:2" ht="15" x14ac:dyDescent="0.25">
      <c r="B461" s="45"/>
    </row>
    <row r="462" spans="2:2" ht="15" x14ac:dyDescent="0.25">
      <c r="B462" s="45"/>
    </row>
    <row r="463" spans="2:2" ht="15" x14ac:dyDescent="0.25">
      <c r="B463" s="45"/>
    </row>
    <row r="464" spans="2:2" ht="15" x14ac:dyDescent="0.25">
      <c r="B464" s="45"/>
    </row>
    <row r="465" spans="2:2" ht="15" x14ac:dyDescent="0.25">
      <c r="B465" s="45"/>
    </row>
    <row r="466" spans="2:2" ht="15" x14ac:dyDescent="0.25">
      <c r="B466" s="45"/>
    </row>
    <row r="467" spans="2:2" ht="15" x14ac:dyDescent="0.25">
      <c r="B467" s="45"/>
    </row>
    <row r="468" spans="2:2" ht="15" x14ac:dyDescent="0.25">
      <c r="B468" s="45"/>
    </row>
    <row r="469" spans="2:2" ht="15" x14ac:dyDescent="0.25">
      <c r="B469" s="45"/>
    </row>
    <row r="470" spans="2:2" ht="15" x14ac:dyDescent="0.25">
      <c r="B470" s="45"/>
    </row>
    <row r="471" spans="2:2" ht="15" x14ac:dyDescent="0.25">
      <c r="B471" s="45"/>
    </row>
    <row r="472" spans="2:2" ht="15" x14ac:dyDescent="0.25">
      <c r="B472" s="45"/>
    </row>
    <row r="473" spans="2:2" ht="15" x14ac:dyDescent="0.25">
      <c r="B473" s="45"/>
    </row>
    <row r="474" spans="2:2" ht="15" x14ac:dyDescent="0.25">
      <c r="B474" s="45"/>
    </row>
    <row r="475" spans="2:2" ht="15" x14ac:dyDescent="0.25">
      <c r="B475" s="45"/>
    </row>
    <row r="476" spans="2:2" ht="15" x14ac:dyDescent="0.25">
      <c r="B476" s="45"/>
    </row>
    <row r="477" spans="2:2" ht="15" x14ac:dyDescent="0.25">
      <c r="B477" s="45"/>
    </row>
    <row r="478" spans="2:2" ht="15" x14ac:dyDescent="0.25">
      <c r="B478" s="45"/>
    </row>
    <row r="479" spans="2:2" ht="15" x14ac:dyDescent="0.25">
      <c r="B479" s="45"/>
    </row>
    <row r="480" spans="2:2" ht="15" x14ac:dyDescent="0.25">
      <c r="B480" s="45"/>
    </row>
    <row r="481" spans="2:2" ht="15" x14ac:dyDescent="0.25">
      <c r="B481" s="45"/>
    </row>
    <row r="482" spans="2:2" ht="15" x14ac:dyDescent="0.25">
      <c r="B482" s="45"/>
    </row>
    <row r="483" spans="2:2" ht="15" x14ac:dyDescent="0.25">
      <c r="B483" s="45"/>
    </row>
    <row r="484" spans="2:2" ht="15" x14ac:dyDescent="0.25">
      <c r="B484" s="45"/>
    </row>
  </sheetData>
  <sortState xmlns:xlrd2="http://schemas.microsoft.com/office/spreadsheetml/2017/richdata2" ref="IS9:IT423">
    <sortCondition descending="1" ref="IT9:IT423"/>
  </sortState>
  <mergeCells count="2">
    <mergeCell ref="E4:G4"/>
    <mergeCell ref="E3:F3"/>
  </mergeCells>
  <hyperlinks>
    <hyperlink ref="B2" location="'Hitliste NWR AS'!M5" display="Isoleucin" xr:uid="{00000000-0004-0000-0600-000000000000}"/>
    <hyperlink ref="C2" location="'Hitliste NWR AS'!AA5" display="Leucin" xr:uid="{00000000-0004-0000-0600-000001000000}"/>
    <hyperlink ref="D4:F4" location="'Hitliste NWR AS'!O5" display="Leucin" xr:uid="{00000000-0004-0000-0600-000002000000}"/>
    <hyperlink ref="D2" location="'Hitliste NWR AS'!AO5" display="Lysin" xr:uid="{00000000-0004-0000-0600-000003000000}"/>
    <hyperlink ref="E2" location="'Hitliste NWR AS'!BC5" display="Methionin" xr:uid="{00000000-0004-0000-0600-000004000000}"/>
    <hyperlink ref="F2" location="'Hitliste NWR AS'!BQ5" display="Cystein" xr:uid="{00000000-0004-0000-0600-000005000000}"/>
    <hyperlink ref="G2" location="'Hitliste NWR AS'!CE5" display="Phenylalanin" xr:uid="{00000000-0004-0000-0600-000006000000}"/>
    <hyperlink ref="H2" location="'Hitliste NWR AS'!CS5" display="Thyrosin" xr:uid="{00000000-0004-0000-0600-000007000000}"/>
    <hyperlink ref="I2" location="'Hitliste NWR AS'!DG5" display="Threonin" xr:uid="{00000000-0004-0000-0600-000008000000}"/>
    <hyperlink ref="K2" location="'Hitliste NWR AS'!EI5" display="Valin" xr:uid="{00000000-0004-0000-0600-000009000000}"/>
    <hyperlink ref="B3" location="'Hitliste NWR AS'!EW5" display="Arginin" xr:uid="{00000000-0004-0000-0600-00000A000000}"/>
    <hyperlink ref="C3" location="'Hitliste NWR AS'!FK5" display="Histidin" xr:uid="{00000000-0004-0000-0600-00000B000000}"/>
    <hyperlink ref="D3" location="'Hitliste NWR AS'!FY5" display="Alanin" xr:uid="{00000000-0004-0000-0600-00000C000000}"/>
    <hyperlink ref="G3" location="'Hitliste NWR AS'!GO5" display="Glutaminsäure" xr:uid="{00000000-0004-0000-0600-00000D000000}"/>
    <hyperlink ref="B4" location="'Hitliste NWR AS'!HO5" display="Glycin" xr:uid="{00000000-0004-0000-0600-00000E000000}"/>
    <hyperlink ref="C4" location="'Hitliste NWR AS'!IC5" display="Prolin" xr:uid="{00000000-0004-0000-0600-00000F000000}"/>
    <hyperlink ref="D4" location="'Hitliste NWR AS'!IQ5" display="Serin" xr:uid="{00000000-0004-0000-0600-000010000000}"/>
    <hyperlink ref="E4" location="'Hitliste NWR AS'!IS5" display="Anteil pflanzliches Eiweiss" xr:uid="{00000000-0004-0000-0600-000011000000}"/>
    <hyperlink ref="E4:G4" location="'Hitliste NWR AS'!JE5" display="Anteil pflanzliches Eiweiss" xr:uid="{00000000-0004-0000-0600-000012000000}"/>
    <hyperlink ref="G3:I3" location="'Hitliste NWR AS'!HA5" display="Glutaminsäure" xr:uid="{00000000-0004-0000-0600-000013000000}"/>
    <hyperlink ref="E3" location="'Hitliste NWR AS'!GO5" display="Glutaminsäure" xr:uid="{00000000-0004-0000-0600-000014000000}"/>
    <hyperlink ref="E3:F3" location="'Hitliste NWR AS'!GM5" display="Asparaginsäure" xr:uid="{00000000-0004-0000-0600-000015000000}"/>
    <hyperlink ref="J2" location="'Hitliste NWR AS'!DU5" display="Tryptophan" xr:uid="{00000000-0004-0000-0600-000016000000}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R48"/>
  <sheetViews>
    <sheetView zoomScale="80" zoomScaleNormal="80" workbookViewId="0">
      <selection activeCell="B12" sqref="B12"/>
    </sheetView>
  </sheetViews>
  <sheetFormatPr baseColWidth="10" defaultRowHeight="15" x14ac:dyDescent="0.25"/>
  <cols>
    <col min="2" max="2" width="54" customWidth="1"/>
    <col min="3" max="3" width="13.85546875" customWidth="1"/>
    <col min="4" max="4" width="13.140625" style="33" customWidth="1"/>
    <col min="5" max="10" width="18" customWidth="1"/>
    <col min="12" max="16" width="18" customWidth="1"/>
    <col min="18" max="18" width="21.85546875" customWidth="1"/>
    <col min="19" max="19" width="18.28515625" customWidth="1"/>
    <col min="23" max="23" width="33.28515625" customWidth="1"/>
    <col min="24" max="24" width="11.42578125" style="33"/>
    <col min="25" max="25" width="17.140625" style="33" customWidth="1"/>
    <col min="26" max="26" width="18.28515625" style="33" customWidth="1"/>
    <col min="27" max="27" width="15.7109375" style="33" customWidth="1"/>
    <col min="28" max="31" width="11.42578125" style="33"/>
    <col min="32" max="32" width="11.42578125" customWidth="1"/>
    <col min="34" max="34" width="23.28515625" customWidth="1"/>
    <col min="35" max="35" width="17.7109375" customWidth="1"/>
  </cols>
  <sheetData>
    <row r="1" spans="1:70" ht="39" customHeight="1" x14ac:dyDescent="0.25">
      <c r="C1" s="1" t="s">
        <v>383</v>
      </c>
      <c r="D1" s="1" t="s">
        <v>380</v>
      </c>
      <c r="E1" s="1" t="s">
        <v>30</v>
      </c>
      <c r="F1" t="s">
        <v>30</v>
      </c>
      <c r="G1" t="s">
        <v>30</v>
      </c>
      <c r="H1" t="s">
        <v>30</v>
      </c>
      <c r="I1" s="1" t="s">
        <v>30</v>
      </c>
      <c r="J1" t="s">
        <v>30</v>
      </c>
      <c r="K1" s="1" t="s">
        <v>30</v>
      </c>
      <c r="L1" t="s">
        <v>30</v>
      </c>
      <c r="M1" t="s">
        <v>30</v>
      </c>
      <c r="N1" t="s">
        <v>30</v>
      </c>
      <c r="O1" s="1" t="s">
        <v>30</v>
      </c>
      <c r="P1" t="s">
        <v>30</v>
      </c>
      <c r="Q1" s="1" t="s">
        <v>30</v>
      </c>
      <c r="R1" s="1" t="s">
        <v>30</v>
      </c>
      <c r="S1" s="1" t="s">
        <v>30</v>
      </c>
      <c r="T1" t="s">
        <v>30</v>
      </c>
      <c r="U1" s="1" t="s">
        <v>30</v>
      </c>
      <c r="V1" t="s">
        <v>30</v>
      </c>
      <c r="AF1" s="33"/>
      <c r="AJ1" s="1"/>
      <c r="AK1" s="1"/>
      <c r="AL1" s="1"/>
      <c r="AM1" s="1"/>
      <c r="AN1" s="1"/>
      <c r="AO1" s="1"/>
      <c r="AP1" s="1"/>
      <c r="AQ1" s="1"/>
      <c r="AR1" s="1"/>
      <c r="AS1" s="1"/>
      <c r="BN1" s="1"/>
      <c r="BO1" s="1" t="s">
        <v>26</v>
      </c>
      <c r="BP1" s="1" t="s">
        <v>27</v>
      </c>
      <c r="BQ1" s="1" t="s">
        <v>28</v>
      </c>
      <c r="BR1" s="1" t="s">
        <v>29</v>
      </c>
    </row>
    <row r="2" spans="1:70" ht="30" customHeight="1" x14ac:dyDescent="0.25">
      <c r="B2" s="18"/>
      <c r="C2" s="20" t="s">
        <v>384</v>
      </c>
      <c r="D2" s="34" t="s">
        <v>1</v>
      </c>
      <c r="E2" s="20" t="s">
        <v>6</v>
      </c>
      <c r="F2" s="20" t="s">
        <v>7</v>
      </c>
      <c r="G2" s="20" t="s">
        <v>8</v>
      </c>
      <c r="H2" s="20" t="s">
        <v>9</v>
      </c>
      <c r="I2" s="20" t="s">
        <v>250</v>
      </c>
      <c r="J2" s="20" t="s">
        <v>11</v>
      </c>
      <c r="K2" s="20" t="s">
        <v>12</v>
      </c>
      <c r="L2" s="20" t="s">
        <v>13</v>
      </c>
      <c r="M2" s="20" t="s">
        <v>240</v>
      </c>
      <c r="N2" s="20" t="s">
        <v>15</v>
      </c>
      <c r="O2" s="20" t="s">
        <v>16</v>
      </c>
      <c r="P2" s="20" t="s">
        <v>17</v>
      </c>
      <c r="Q2" s="34" t="s">
        <v>19</v>
      </c>
      <c r="R2" s="34" t="s">
        <v>20</v>
      </c>
      <c r="S2" s="34" t="s">
        <v>21</v>
      </c>
      <c r="T2" s="34" t="s">
        <v>22</v>
      </c>
      <c r="U2" s="34" t="s">
        <v>23</v>
      </c>
      <c r="V2" s="34" t="s">
        <v>24</v>
      </c>
      <c r="W2" s="20" t="s">
        <v>385</v>
      </c>
      <c r="X2" s="34" t="s">
        <v>237</v>
      </c>
      <c r="Y2" s="36"/>
      <c r="Z2" s="36"/>
      <c r="AA2" s="36"/>
      <c r="AB2" s="36"/>
      <c r="AC2" s="36"/>
      <c r="AD2" s="36"/>
      <c r="AE2" s="36"/>
      <c r="AF2" s="36"/>
      <c r="AS2" s="1"/>
      <c r="BN2" s="1"/>
      <c r="BO2" s="1"/>
      <c r="BP2" s="1"/>
      <c r="BQ2" s="1"/>
      <c r="BR2" s="1"/>
    </row>
    <row r="3" spans="1:70" x14ac:dyDescent="0.25">
      <c r="A3" t="s">
        <v>246</v>
      </c>
      <c r="B3" s="18" t="s">
        <v>248</v>
      </c>
      <c r="C3" s="18">
        <v>14</v>
      </c>
      <c r="D3" s="18">
        <v>2.6</v>
      </c>
      <c r="E3" s="18">
        <v>200</v>
      </c>
      <c r="F3" s="18">
        <v>470</v>
      </c>
      <c r="G3" s="18">
        <v>400</v>
      </c>
      <c r="H3" s="18">
        <v>90</v>
      </c>
      <c r="I3" s="18">
        <v>100</v>
      </c>
      <c r="J3" s="18">
        <v>150</v>
      </c>
      <c r="K3" s="18">
        <v>100</v>
      </c>
      <c r="L3" s="18">
        <v>200</v>
      </c>
      <c r="M3" s="18">
        <v>80</v>
      </c>
      <c r="N3" s="18">
        <v>200</v>
      </c>
      <c r="O3" s="18">
        <v>100</v>
      </c>
      <c r="P3" s="18">
        <v>80</v>
      </c>
      <c r="Q3" s="18">
        <v>200</v>
      </c>
      <c r="R3" s="18">
        <v>450</v>
      </c>
      <c r="S3" s="18">
        <v>700</v>
      </c>
      <c r="T3" s="18"/>
      <c r="U3" s="18">
        <v>200</v>
      </c>
      <c r="V3" s="18"/>
      <c r="W3" s="18"/>
      <c r="X3" s="32">
        <v>7</v>
      </c>
      <c r="AF3" s="33"/>
      <c r="AJ3" s="1"/>
      <c r="AK3" s="1"/>
      <c r="AL3" s="1"/>
      <c r="AM3" s="1"/>
      <c r="AN3" s="1"/>
      <c r="AO3" s="1"/>
      <c r="AP3" s="1"/>
      <c r="AQ3" s="1"/>
      <c r="AR3" s="1"/>
      <c r="AS3" s="1"/>
      <c r="BN3" s="1" t="s">
        <v>3</v>
      </c>
      <c r="BO3" s="1"/>
      <c r="BP3" s="1"/>
      <c r="BQ3" s="1"/>
      <c r="BR3" s="1"/>
    </row>
    <row r="4" spans="1:70" x14ac:dyDescent="0.25">
      <c r="A4" t="s">
        <v>247</v>
      </c>
      <c r="B4" s="18" t="s">
        <v>35</v>
      </c>
      <c r="C4" s="18"/>
      <c r="D4" s="18"/>
      <c r="E4" s="18">
        <v>145</v>
      </c>
      <c r="F4" s="18">
        <v>192</v>
      </c>
      <c r="G4" s="18">
        <v>140</v>
      </c>
      <c r="H4" s="18">
        <v>68</v>
      </c>
      <c r="I4" s="18"/>
      <c r="J4" s="18">
        <v>126</v>
      </c>
      <c r="K4" s="18"/>
      <c r="L4" s="18">
        <v>109</v>
      </c>
      <c r="M4" s="18">
        <v>36</v>
      </c>
      <c r="N4" s="18">
        <v>162</v>
      </c>
      <c r="O4" s="18">
        <v>20</v>
      </c>
      <c r="P4" s="18"/>
      <c r="Q4" s="18"/>
      <c r="R4" s="18"/>
      <c r="S4" s="18"/>
      <c r="T4" s="18"/>
      <c r="U4" s="18"/>
      <c r="V4" s="18"/>
      <c r="W4" s="18"/>
      <c r="X4" s="32">
        <v>6</v>
      </c>
      <c r="AF4" s="33"/>
      <c r="AJ4" s="1"/>
      <c r="AK4" s="1"/>
      <c r="AL4" s="1"/>
      <c r="AM4" s="1"/>
      <c r="AN4" s="1"/>
      <c r="AO4" s="1"/>
      <c r="AP4" s="1"/>
      <c r="AQ4" s="1"/>
      <c r="AR4" s="1"/>
      <c r="AS4" s="1"/>
      <c r="BN4" s="1" t="s">
        <v>4</v>
      </c>
      <c r="BO4" s="1"/>
      <c r="BP4" s="1"/>
      <c r="BQ4" s="1" t="s">
        <v>5</v>
      </c>
      <c r="BR4" s="1"/>
    </row>
    <row r="5" spans="1:70" x14ac:dyDescent="0.25">
      <c r="A5" t="s">
        <v>245</v>
      </c>
      <c r="B5" s="18" t="s">
        <v>901</v>
      </c>
      <c r="C5" s="18">
        <v>77</v>
      </c>
      <c r="D5" s="18">
        <v>6.5</v>
      </c>
      <c r="E5" s="18">
        <v>393.5</v>
      </c>
      <c r="F5" s="18">
        <v>541</v>
      </c>
      <c r="G5" s="18">
        <v>367.5</v>
      </c>
      <c r="H5" s="18">
        <v>193.5</v>
      </c>
      <c r="I5" s="18">
        <v>142</v>
      </c>
      <c r="J5" s="18">
        <v>374</v>
      </c>
      <c r="K5" s="18">
        <v>264.5</v>
      </c>
      <c r="L5" s="18">
        <v>329</v>
      </c>
      <c r="M5" s="18">
        <v>90.5</v>
      </c>
      <c r="N5" s="18">
        <v>522.5</v>
      </c>
      <c r="O5" s="18">
        <v>413</v>
      </c>
      <c r="P5" s="18">
        <v>129</v>
      </c>
      <c r="Q5" s="18">
        <v>355</v>
      </c>
      <c r="R5" s="18">
        <v>600</v>
      </c>
      <c r="S5" s="18">
        <v>774</v>
      </c>
      <c r="T5" s="18">
        <v>200</v>
      </c>
      <c r="U5" s="18">
        <v>238.5</v>
      </c>
      <c r="V5" s="18">
        <v>458</v>
      </c>
      <c r="W5" s="18">
        <v>0</v>
      </c>
      <c r="X5" s="32" t="s">
        <v>583</v>
      </c>
      <c r="AF5" s="33"/>
      <c r="AJ5" s="1"/>
      <c r="AK5" s="1"/>
      <c r="AL5" s="1"/>
      <c r="AM5" s="1"/>
      <c r="AN5" s="1"/>
      <c r="AO5" s="1"/>
      <c r="AP5" s="1"/>
      <c r="AQ5" s="1"/>
      <c r="AR5" s="1"/>
      <c r="AS5" s="1"/>
      <c r="BN5" s="1"/>
      <c r="BO5" s="1"/>
      <c r="BP5" s="1"/>
      <c r="BQ5" s="1"/>
      <c r="BR5" s="1"/>
    </row>
    <row r="6" spans="1:70" x14ac:dyDescent="0.25">
      <c r="A6" t="s">
        <v>245</v>
      </c>
      <c r="B6" s="18" t="s">
        <v>902</v>
      </c>
      <c r="C6" s="18">
        <v>92.4</v>
      </c>
      <c r="D6" s="18">
        <v>7.7</v>
      </c>
      <c r="E6" s="18">
        <v>472.2</v>
      </c>
      <c r="F6" s="18">
        <v>649.20000000000005</v>
      </c>
      <c r="G6" s="18">
        <v>441</v>
      </c>
      <c r="H6" s="18">
        <v>232.2</v>
      </c>
      <c r="I6" s="18">
        <v>170.4</v>
      </c>
      <c r="J6" s="18">
        <v>448.8</v>
      </c>
      <c r="K6" s="18">
        <v>317.39999999999998</v>
      </c>
      <c r="L6" s="18">
        <v>394.8</v>
      </c>
      <c r="M6" s="18">
        <v>108.6</v>
      </c>
      <c r="N6" s="18">
        <v>627</v>
      </c>
      <c r="O6" s="18">
        <v>495.6</v>
      </c>
      <c r="P6" s="18">
        <v>154.80000000000001</v>
      </c>
      <c r="Q6" s="18">
        <v>426</v>
      </c>
      <c r="R6" s="18">
        <v>720</v>
      </c>
      <c r="S6" s="18">
        <v>928.8</v>
      </c>
      <c r="T6" s="18">
        <v>240</v>
      </c>
      <c r="U6" s="18">
        <v>286.2</v>
      </c>
      <c r="V6" s="18">
        <v>549.6</v>
      </c>
      <c r="W6" s="18">
        <v>0</v>
      </c>
      <c r="X6" s="32" t="s">
        <v>583</v>
      </c>
      <c r="AF6" s="33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J6" s="1"/>
      <c r="BK6" s="1"/>
      <c r="BL6" s="1"/>
      <c r="BM6" s="1"/>
      <c r="BN6" s="1"/>
      <c r="BO6" s="1"/>
      <c r="BP6" s="1"/>
      <c r="BQ6" s="1"/>
      <c r="BR6" s="1"/>
    </row>
    <row r="7" spans="1:70" x14ac:dyDescent="0.25">
      <c r="A7" t="s">
        <v>245</v>
      </c>
      <c r="B7" s="18" t="s">
        <v>903</v>
      </c>
      <c r="C7" s="18">
        <v>107.8</v>
      </c>
      <c r="D7" s="18">
        <v>9</v>
      </c>
      <c r="E7" s="18">
        <v>550.9</v>
      </c>
      <c r="F7" s="18">
        <v>757.4</v>
      </c>
      <c r="G7" s="18">
        <v>514.5</v>
      </c>
      <c r="H7" s="18">
        <v>270.89999999999998</v>
      </c>
      <c r="I7" s="18">
        <v>198.8</v>
      </c>
      <c r="J7" s="18">
        <v>523.6</v>
      </c>
      <c r="K7" s="18">
        <v>370.3</v>
      </c>
      <c r="L7" s="18">
        <v>460.6</v>
      </c>
      <c r="M7" s="18">
        <v>126.7</v>
      </c>
      <c r="N7" s="18">
        <v>731.5</v>
      </c>
      <c r="O7" s="18">
        <v>578.20000000000005</v>
      </c>
      <c r="P7" s="18">
        <v>180.6</v>
      </c>
      <c r="Q7" s="18">
        <v>497</v>
      </c>
      <c r="R7" s="18">
        <v>840</v>
      </c>
      <c r="S7" s="18">
        <v>1083.5999999999999</v>
      </c>
      <c r="T7" s="18">
        <v>280</v>
      </c>
      <c r="U7" s="18">
        <v>333.9</v>
      </c>
      <c r="V7" s="18">
        <v>641.20000000000005</v>
      </c>
      <c r="W7" s="18">
        <v>0</v>
      </c>
      <c r="X7" s="32" t="s">
        <v>583</v>
      </c>
      <c r="AF7" s="33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</row>
    <row r="8" spans="1:70" x14ac:dyDescent="0.25">
      <c r="A8" t="s">
        <v>245</v>
      </c>
      <c r="B8" s="18" t="s">
        <v>904</v>
      </c>
      <c r="C8" s="18">
        <v>123.2</v>
      </c>
      <c r="D8" s="18">
        <v>10.3</v>
      </c>
      <c r="E8" s="14">
        <v>629.6</v>
      </c>
      <c r="F8" s="14">
        <v>865.6</v>
      </c>
      <c r="G8" s="14">
        <v>588</v>
      </c>
      <c r="H8" s="14">
        <v>309.60000000000002</v>
      </c>
      <c r="I8" s="14">
        <v>227.2</v>
      </c>
      <c r="J8" s="14">
        <v>598.4</v>
      </c>
      <c r="K8" s="14">
        <v>423.2</v>
      </c>
      <c r="L8" s="14">
        <v>526.4</v>
      </c>
      <c r="M8" s="14">
        <v>144.80000000000001</v>
      </c>
      <c r="N8" s="14">
        <v>836</v>
      </c>
      <c r="O8" s="14">
        <v>660.8</v>
      </c>
      <c r="P8" s="30">
        <v>206.4</v>
      </c>
      <c r="Q8" s="30">
        <v>568</v>
      </c>
      <c r="R8" s="30">
        <v>960</v>
      </c>
      <c r="S8" s="14">
        <v>1238.4000000000001</v>
      </c>
      <c r="T8" s="14">
        <v>320</v>
      </c>
      <c r="U8" s="14">
        <v>381.6</v>
      </c>
      <c r="V8" s="14">
        <v>732.8</v>
      </c>
      <c r="W8" s="18">
        <v>0</v>
      </c>
      <c r="X8" s="32" t="s">
        <v>583</v>
      </c>
      <c r="AF8" s="33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</row>
    <row r="9" spans="1:70" x14ac:dyDescent="0.25">
      <c r="A9" t="s">
        <v>245</v>
      </c>
      <c r="B9" s="18" t="s">
        <v>1006</v>
      </c>
      <c r="C9" s="14">
        <v>138.6</v>
      </c>
      <c r="D9" s="14">
        <v>11.6</v>
      </c>
      <c r="E9" s="14">
        <v>708.3</v>
      </c>
      <c r="F9" s="14">
        <v>973.8</v>
      </c>
      <c r="G9" s="14">
        <v>661.5</v>
      </c>
      <c r="H9" s="14">
        <v>348.3</v>
      </c>
      <c r="I9" s="14">
        <v>255.6</v>
      </c>
      <c r="J9" s="14">
        <v>673.2</v>
      </c>
      <c r="K9" s="14">
        <v>476.1</v>
      </c>
      <c r="L9" s="14">
        <v>592.20000000000005</v>
      </c>
      <c r="M9" s="14">
        <v>162.9</v>
      </c>
      <c r="N9" s="14">
        <v>940.5</v>
      </c>
      <c r="O9" s="14">
        <v>743.4</v>
      </c>
      <c r="P9" s="14">
        <v>232.2</v>
      </c>
      <c r="Q9" s="14">
        <v>639</v>
      </c>
      <c r="R9" s="14">
        <v>1080</v>
      </c>
      <c r="S9" s="14">
        <v>1393.2</v>
      </c>
      <c r="T9" s="14">
        <v>360</v>
      </c>
      <c r="U9" s="14">
        <v>429.3</v>
      </c>
      <c r="V9" s="14">
        <v>824.4</v>
      </c>
      <c r="W9" s="14">
        <v>0</v>
      </c>
      <c r="X9" s="32"/>
      <c r="AF9" s="33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</row>
    <row r="10" spans="1:70" x14ac:dyDescent="0.25">
      <c r="A10" t="s">
        <v>387</v>
      </c>
      <c r="B10" s="18" t="s">
        <v>243</v>
      </c>
      <c r="C10" s="18">
        <v>2.36</v>
      </c>
      <c r="D10" s="18">
        <v>0.17</v>
      </c>
      <c r="E10" s="18">
        <v>9.35</v>
      </c>
      <c r="F10" s="18">
        <v>16.489999999999998</v>
      </c>
      <c r="G10" s="18">
        <v>14.28</v>
      </c>
      <c r="H10" s="18">
        <v>4.25</v>
      </c>
      <c r="I10" s="18">
        <v>0.85</v>
      </c>
      <c r="J10" s="18">
        <v>7.99</v>
      </c>
      <c r="K10" s="18">
        <v>7.82</v>
      </c>
      <c r="L10" s="18">
        <v>7.48</v>
      </c>
      <c r="M10" s="18">
        <v>2.21</v>
      </c>
      <c r="N10" s="18">
        <v>12.41</v>
      </c>
      <c r="O10" s="18">
        <v>5.44</v>
      </c>
      <c r="P10" s="18">
        <v>4.59</v>
      </c>
      <c r="Q10" s="18">
        <v>7.48</v>
      </c>
      <c r="R10" s="18">
        <v>9.18</v>
      </c>
      <c r="S10" s="18">
        <v>28.9</v>
      </c>
      <c r="T10" s="18">
        <v>1.02</v>
      </c>
      <c r="U10" s="18">
        <v>15.47</v>
      </c>
      <c r="V10" s="18">
        <v>13.94</v>
      </c>
      <c r="W10" s="18">
        <v>0</v>
      </c>
      <c r="X10" s="32" t="s">
        <v>583</v>
      </c>
      <c r="AF10" s="33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</row>
    <row r="11" spans="1:70" x14ac:dyDescent="0.25">
      <c r="A11" t="s">
        <v>387</v>
      </c>
      <c r="B11" s="18" t="s">
        <v>1048</v>
      </c>
      <c r="C11" s="14">
        <v>5.65</v>
      </c>
      <c r="D11" s="14">
        <v>0.35499999999999998</v>
      </c>
      <c r="E11" s="14">
        <v>15.7</v>
      </c>
      <c r="F11" s="14">
        <v>26.39</v>
      </c>
      <c r="G11" s="14">
        <v>22.83</v>
      </c>
      <c r="H11" s="14">
        <v>6.77</v>
      </c>
      <c r="I11" s="14">
        <v>3.92</v>
      </c>
      <c r="J11" s="14">
        <v>15.34</v>
      </c>
      <c r="K11" s="14">
        <v>12.84</v>
      </c>
      <c r="L11" s="14">
        <v>11.06</v>
      </c>
      <c r="M11" s="14">
        <v>5.35</v>
      </c>
      <c r="N11" s="14">
        <v>24.61</v>
      </c>
      <c r="O11" s="14">
        <v>51.37</v>
      </c>
      <c r="P11" s="14">
        <v>8.1999999999999993</v>
      </c>
      <c r="Q11" s="14">
        <v>14.62</v>
      </c>
      <c r="R11" s="14">
        <v>31.39</v>
      </c>
      <c r="S11" s="14">
        <v>55.29</v>
      </c>
      <c r="T11" s="14">
        <v>22.47</v>
      </c>
      <c r="U11" s="14">
        <v>12.48</v>
      </c>
      <c r="V11" s="14">
        <v>14.27</v>
      </c>
      <c r="W11" s="14">
        <v>0</v>
      </c>
      <c r="X11" s="32"/>
      <c r="AF11" s="33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</row>
    <row r="12" spans="1:70" x14ac:dyDescent="0.25">
      <c r="A12" t="s">
        <v>387</v>
      </c>
      <c r="B12" s="168" t="s">
        <v>616</v>
      </c>
      <c r="C12" s="18">
        <v>3.62</v>
      </c>
      <c r="D12" s="18">
        <v>0.42</v>
      </c>
      <c r="E12" s="18">
        <v>18.940000000000001</v>
      </c>
      <c r="F12" s="18">
        <v>32.18</v>
      </c>
      <c r="G12" s="18">
        <v>22.67</v>
      </c>
      <c r="H12" s="18">
        <v>29.8</v>
      </c>
      <c r="I12" s="14" t="s">
        <v>1247</v>
      </c>
      <c r="J12" s="18">
        <v>16.829999999999998</v>
      </c>
      <c r="K12" s="18">
        <v>15.95</v>
      </c>
      <c r="L12" s="18">
        <v>15.62</v>
      </c>
      <c r="M12" s="18">
        <v>3.38</v>
      </c>
      <c r="N12" s="18">
        <v>17.71</v>
      </c>
      <c r="O12" s="18">
        <v>45.48</v>
      </c>
      <c r="P12" s="18">
        <v>12.09</v>
      </c>
      <c r="Q12" s="170">
        <v>15.2</v>
      </c>
      <c r="R12" s="18">
        <v>45.47</v>
      </c>
      <c r="S12" s="18">
        <v>101.89</v>
      </c>
      <c r="T12" s="18">
        <v>18.05</v>
      </c>
      <c r="U12" s="18">
        <v>17.32</v>
      </c>
      <c r="V12" s="18">
        <v>21.93</v>
      </c>
      <c r="W12" s="18">
        <v>0</v>
      </c>
      <c r="X12" s="32" t="s">
        <v>583</v>
      </c>
      <c r="AF12" s="33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</row>
    <row r="13" spans="1:70" hidden="1" x14ac:dyDescent="0.25"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32"/>
      <c r="AF13" s="33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</row>
    <row r="14" spans="1:70" hidden="1" x14ac:dyDescent="0.25">
      <c r="A14" t="s">
        <v>235</v>
      </c>
      <c r="B14" s="39" t="s">
        <v>244</v>
      </c>
      <c r="C14" s="39"/>
      <c r="D14" s="39"/>
      <c r="E14" s="39">
        <v>0.8</v>
      </c>
      <c r="F14" s="39">
        <v>1.2</v>
      </c>
      <c r="G14" s="39">
        <v>1.2</v>
      </c>
      <c r="H14" s="39">
        <v>0.3</v>
      </c>
      <c r="I14" s="39"/>
      <c r="J14" s="39">
        <v>0.9</v>
      </c>
      <c r="K14" s="39">
        <v>0.6</v>
      </c>
      <c r="L14" s="39">
        <v>0.7</v>
      </c>
      <c r="M14" s="39">
        <v>0.3</v>
      </c>
      <c r="N14" s="39">
        <v>1.1000000000000001</v>
      </c>
      <c r="O14" s="39"/>
      <c r="P14" s="39">
        <v>0.3</v>
      </c>
      <c r="Q14" s="39"/>
      <c r="R14" s="39"/>
      <c r="S14" s="39"/>
      <c r="T14" s="39"/>
      <c r="U14" s="39"/>
      <c r="V14" s="39"/>
      <c r="W14" s="39"/>
      <c r="X14" s="169"/>
      <c r="AF14" s="33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>
        <v>50</v>
      </c>
      <c r="BO14" s="1"/>
      <c r="BP14" s="1"/>
      <c r="BQ14" s="1"/>
      <c r="BR14" s="1"/>
    </row>
    <row r="15" spans="1:70" x14ac:dyDescent="0.25">
      <c r="B15" s="16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169"/>
      <c r="AF15" s="33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</row>
    <row r="16" spans="1:70" x14ac:dyDescent="0.25">
      <c r="AF16" s="33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</row>
    <row r="19" spans="1:70" ht="12.75" customHeight="1" x14ac:dyDescent="0.25">
      <c r="A19" t="s">
        <v>1243</v>
      </c>
      <c r="B19" s="18" t="s">
        <v>1242</v>
      </c>
      <c r="C19" s="31">
        <v>18</v>
      </c>
      <c r="D19" s="31">
        <v>3.1</v>
      </c>
      <c r="E19" s="30">
        <v>217</v>
      </c>
      <c r="F19" s="30">
        <v>386</v>
      </c>
      <c r="G19" s="30">
        <v>232</v>
      </c>
      <c r="H19" s="30">
        <v>18</v>
      </c>
      <c r="I19" s="30">
        <v>27</v>
      </c>
      <c r="J19" s="30">
        <v>126</v>
      </c>
      <c r="K19" s="30">
        <v>92</v>
      </c>
      <c r="L19" s="30">
        <v>99</v>
      </c>
      <c r="M19" s="30">
        <v>16</v>
      </c>
      <c r="N19" s="30">
        <v>249</v>
      </c>
      <c r="O19" s="30">
        <v>332</v>
      </c>
      <c r="P19" s="30">
        <v>60</v>
      </c>
      <c r="Q19" s="30">
        <v>128</v>
      </c>
      <c r="R19" s="30">
        <v>356</v>
      </c>
      <c r="S19" s="30">
        <v>686</v>
      </c>
      <c r="T19" s="30">
        <v>133</v>
      </c>
      <c r="U19" s="30">
        <v>123</v>
      </c>
      <c r="V19" s="30">
        <v>168</v>
      </c>
      <c r="W19" s="30"/>
      <c r="X19" s="81"/>
      <c r="AF19" s="33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2" spans="1:70" x14ac:dyDescent="0.25">
      <c r="B22" s="18" t="s">
        <v>386</v>
      </c>
      <c r="AF22" s="33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45" spans="3:21" x14ac:dyDescent="0.25">
      <c r="C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</row>
    <row r="46" spans="3:21" x14ac:dyDescent="0.25">
      <c r="D46"/>
    </row>
    <row r="47" spans="3:21" x14ac:dyDescent="0.25">
      <c r="D47"/>
    </row>
    <row r="48" spans="3:21" x14ac:dyDescent="0.25">
      <c r="D48"/>
    </row>
  </sheetData>
  <pageMargins left="0.7" right="0.7" top="0.78740157499999996" bottom="0.78740157499999996" header="0.3" footer="0.3"/>
  <pageSetup paperSize="9" orientation="portrait" horizontalDpi="0" verticalDpi="0" r:id="rId1"/>
  <ignoredErrors>
    <ignoredError sqref="X13:X14 X5:X8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V394"/>
  <sheetViews>
    <sheetView topLeftCell="A228" zoomScale="90" zoomScaleNormal="90" workbookViewId="0">
      <selection activeCell="B77" sqref="B77"/>
    </sheetView>
  </sheetViews>
  <sheetFormatPr baseColWidth="10" defaultRowHeight="15" x14ac:dyDescent="0.25"/>
  <cols>
    <col min="2" max="2" width="29.85546875" customWidth="1"/>
    <col min="18" max="18" width="15.7109375" customWidth="1"/>
    <col min="19" max="19" width="16.85546875" customWidth="1"/>
  </cols>
  <sheetData>
    <row r="1" spans="1:22" x14ac:dyDescent="0.25">
      <c r="B1" t="s">
        <v>581</v>
      </c>
    </row>
    <row r="2" spans="1:22" x14ac:dyDescent="0.25">
      <c r="B2" s="2" t="s">
        <v>251</v>
      </c>
      <c r="C2" s="37" t="s">
        <v>388</v>
      </c>
      <c r="D2" s="37" t="s">
        <v>1</v>
      </c>
      <c r="E2" s="37" t="s">
        <v>256</v>
      </c>
      <c r="F2" s="37" t="s">
        <v>257</v>
      </c>
      <c r="G2" s="37" t="s">
        <v>258</v>
      </c>
      <c r="H2" s="37" t="s">
        <v>259</v>
      </c>
      <c r="I2" s="37" t="s">
        <v>250</v>
      </c>
      <c r="J2" s="37" t="s">
        <v>260</v>
      </c>
      <c r="K2" s="37" t="s">
        <v>263</v>
      </c>
      <c r="L2" s="37" t="s">
        <v>261</v>
      </c>
      <c r="M2" s="37" t="s">
        <v>262</v>
      </c>
      <c r="N2" s="37" t="s">
        <v>264</v>
      </c>
      <c r="O2" s="37" t="s">
        <v>253</v>
      </c>
      <c r="P2" s="37" t="s">
        <v>255</v>
      </c>
      <c r="Q2" s="37" t="s">
        <v>252</v>
      </c>
      <c r="R2" s="37" t="s">
        <v>20</v>
      </c>
      <c r="S2" s="37" t="s">
        <v>21</v>
      </c>
      <c r="T2" s="37" t="s">
        <v>254</v>
      </c>
      <c r="U2" s="37" t="s">
        <v>23</v>
      </c>
      <c r="V2" s="37" t="s">
        <v>24</v>
      </c>
    </row>
    <row r="3" spans="1:22" x14ac:dyDescent="0.25">
      <c r="B3" s="2"/>
      <c r="C3" s="37" t="s">
        <v>383</v>
      </c>
      <c r="D3" s="37" t="s">
        <v>380</v>
      </c>
      <c r="E3" s="37" t="s">
        <v>30</v>
      </c>
      <c r="F3" s="37" t="s">
        <v>30</v>
      </c>
      <c r="G3" s="37" t="s">
        <v>30</v>
      </c>
      <c r="H3" s="37" t="s">
        <v>30</v>
      </c>
      <c r="I3" s="37" t="s">
        <v>30</v>
      </c>
      <c r="J3" s="37" t="s">
        <v>30</v>
      </c>
      <c r="K3" s="37" t="s">
        <v>30</v>
      </c>
      <c r="L3" s="37" t="s">
        <v>30</v>
      </c>
      <c r="M3" s="37" t="s">
        <v>30</v>
      </c>
      <c r="N3" s="37" t="s">
        <v>30</v>
      </c>
      <c r="O3" s="37" t="s">
        <v>30</v>
      </c>
      <c r="P3" s="37" t="s">
        <v>30</v>
      </c>
      <c r="Q3" s="37" t="s">
        <v>30</v>
      </c>
      <c r="R3" s="37" t="s">
        <v>30</v>
      </c>
      <c r="S3" s="37" t="s">
        <v>30</v>
      </c>
      <c r="T3" s="37" t="s">
        <v>30</v>
      </c>
      <c r="U3" s="37" t="s">
        <v>30</v>
      </c>
      <c r="V3" s="37" t="s">
        <v>30</v>
      </c>
    </row>
    <row r="4" spans="1:22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25">
      <c r="A5" t="s">
        <v>112</v>
      </c>
      <c r="B5" t="s">
        <v>112</v>
      </c>
      <c r="C5">
        <v>2.81</v>
      </c>
      <c r="D5">
        <v>0.15</v>
      </c>
      <c r="E5">
        <v>9.1999999999999993</v>
      </c>
      <c r="F5">
        <v>16.7</v>
      </c>
      <c r="G5">
        <v>13.6</v>
      </c>
      <c r="H5">
        <v>5.3</v>
      </c>
      <c r="I5">
        <v>1.3</v>
      </c>
      <c r="J5">
        <v>7.3</v>
      </c>
      <c r="K5">
        <v>8.1999999999999993</v>
      </c>
      <c r="L5">
        <v>8.6999999999999993</v>
      </c>
      <c r="M5">
        <v>1.8</v>
      </c>
      <c r="N5">
        <v>11.9</v>
      </c>
      <c r="O5">
        <v>11</v>
      </c>
      <c r="P5">
        <v>4.5999999999999996</v>
      </c>
      <c r="Q5">
        <v>14</v>
      </c>
      <c r="R5">
        <v>21.4</v>
      </c>
      <c r="S5">
        <v>31.3</v>
      </c>
      <c r="T5">
        <v>12.9</v>
      </c>
      <c r="U5">
        <v>7.9</v>
      </c>
      <c r="V5">
        <v>8.1</v>
      </c>
    </row>
    <row r="6" spans="1:22" x14ac:dyDescent="0.25">
      <c r="A6" t="s">
        <v>1141</v>
      </c>
      <c r="B6" t="s">
        <v>476</v>
      </c>
      <c r="C6">
        <v>3.29</v>
      </c>
      <c r="D6">
        <v>0.17899999999999999</v>
      </c>
      <c r="E6">
        <v>8.6</v>
      </c>
      <c r="F6">
        <v>14.1</v>
      </c>
      <c r="G6">
        <v>13.4</v>
      </c>
      <c r="H6">
        <v>5.0999999999999996</v>
      </c>
      <c r="I6">
        <v>2</v>
      </c>
      <c r="J6">
        <v>6.7</v>
      </c>
      <c r="K6">
        <v>6.2</v>
      </c>
      <c r="L6">
        <v>8.1999999999999993</v>
      </c>
      <c r="M6">
        <v>1.8</v>
      </c>
      <c r="N6">
        <v>9.9</v>
      </c>
      <c r="O6">
        <v>9.6999999999999993</v>
      </c>
      <c r="P6">
        <v>3.8</v>
      </c>
      <c r="Q6">
        <v>9.6999999999999993</v>
      </c>
      <c r="R6">
        <v>0</v>
      </c>
      <c r="S6">
        <v>0</v>
      </c>
      <c r="T6">
        <v>0</v>
      </c>
      <c r="U6">
        <v>0</v>
      </c>
      <c r="V6">
        <v>0</v>
      </c>
    </row>
    <row r="7" spans="1:22" x14ac:dyDescent="0.25">
      <c r="A7" t="s">
        <v>131</v>
      </c>
      <c r="B7" t="s">
        <v>131</v>
      </c>
      <c r="C7">
        <v>3.65</v>
      </c>
      <c r="D7">
        <v>0.14599999999999999</v>
      </c>
      <c r="E7">
        <v>5.6</v>
      </c>
      <c r="F7">
        <v>8.6999999999999993</v>
      </c>
      <c r="G7">
        <v>8.5</v>
      </c>
      <c r="H7">
        <v>3.15</v>
      </c>
      <c r="I7">
        <v>3.1</v>
      </c>
      <c r="J7">
        <v>6.4</v>
      </c>
      <c r="K7">
        <v>5.35</v>
      </c>
      <c r="L7">
        <v>5.6</v>
      </c>
      <c r="M7">
        <v>1.95</v>
      </c>
      <c r="N7">
        <v>6.35</v>
      </c>
      <c r="O7">
        <v>13.1</v>
      </c>
      <c r="P7">
        <v>4</v>
      </c>
      <c r="Q7">
        <v>5.74</v>
      </c>
      <c r="R7">
        <v>12.33</v>
      </c>
      <c r="S7">
        <v>23.63</v>
      </c>
      <c r="T7">
        <v>11.1</v>
      </c>
      <c r="U7">
        <v>6.04</v>
      </c>
      <c r="V7">
        <v>8.9</v>
      </c>
    </row>
    <row r="8" spans="1:22" x14ac:dyDescent="0.25">
      <c r="A8" t="s">
        <v>232</v>
      </c>
      <c r="B8" t="s">
        <v>232</v>
      </c>
      <c r="C8">
        <v>0.54</v>
      </c>
      <c r="D8">
        <v>3.0000000000000001E-3</v>
      </c>
      <c r="E8">
        <v>0.1</v>
      </c>
      <c r="F8">
        <v>0.16</v>
      </c>
      <c r="G8">
        <v>0.05</v>
      </c>
      <c r="H8">
        <v>0.03</v>
      </c>
      <c r="I8">
        <v>0.01</v>
      </c>
      <c r="J8">
        <v>0.09</v>
      </c>
      <c r="K8">
        <v>0.05</v>
      </c>
      <c r="L8">
        <v>0.08</v>
      </c>
      <c r="M8">
        <v>0.02</v>
      </c>
      <c r="N8">
        <v>0.12</v>
      </c>
      <c r="O8">
        <v>0.08</v>
      </c>
      <c r="P8">
        <v>0.06</v>
      </c>
      <c r="Q8">
        <v>0.15</v>
      </c>
      <c r="R8">
        <v>10.119999999999999</v>
      </c>
      <c r="S8">
        <v>0.25</v>
      </c>
      <c r="T8">
        <v>0.09</v>
      </c>
      <c r="U8">
        <v>0.1</v>
      </c>
      <c r="V8">
        <v>0.12</v>
      </c>
    </row>
    <row r="9" spans="1:22" x14ac:dyDescent="0.25">
      <c r="A9" t="s">
        <v>1224</v>
      </c>
      <c r="B9" t="s">
        <v>567</v>
      </c>
      <c r="C9">
        <v>2.48</v>
      </c>
      <c r="D9">
        <v>1.3999999999999999E-2</v>
      </c>
      <c r="E9">
        <v>0.45</v>
      </c>
      <c r="F9">
        <v>0.7</v>
      </c>
      <c r="G9">
        <v>0.65</v>
      </c>
      <c r="H9">
        <v>0.13</v>
      </c>
      <c r="I9">
        <v>0</v>
      </c>
      <c r="J9">
        <v>0.4</v>
      </c>
      <c r="K9">
        <v>0.2</v>
      </c>
      <c r="L9">
        <v>0.35</v>
      </c>
      <c r="M9">
        <v>0.12</v>
      </c>
      <c r="N9">
        <v>0.55000000000000004</v>
      </c>
      <c r="O9">
        <v>0.35</v>
      </c>
      <c r="P9">
        <v>0.2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</row>
    <row r="10" spans="1:22" x14ac:dyDescent="0.25">
      <c r="A10" t="s">
        <v>233</v>
      </c>
      <c r="B10" t="s">
        <v>233</v>
      </c>
      <c r="C10">
        <v>0.48</v>
      </c>
      <c r="D10">
        <v>7.000000000000001E-4</v>
      </c>
      <c r="E10">
        <v>0.02</v>
      </c>
      <c r="F10">
        <v>0.04</v>
      </c>
      <c r="G10">
        <v>0.05</v>
      </c>
      <c r="H10">
        <v>0.01</v>
      </c>
      <c r="I10">
        <v>0</v>
      </c>
      <c r="J10">
        <v>0.02</v>
      </c>
      <c r="K10">
        <v>0.01</v>
      </c>
      <c r="L10">
        <v>0.02</v>
      </c>
      <c r="M10">
        <v>0.01</v>
      </c>
      <c r="N10">
        <v>0.03</v>
      </c>
      <c r="O10">
        <v>0.02</v>
      </c>
      <c r="P10">
        <v>0.01</v>
      </c>
      <c r="Q10">
        <v>0.03</v>
      </c>
      <c r="R10">
        <v>0.22</v>
      </c>
      <c r="S10">
        <v>7.0000000000000007E-2</v>
      </c>
      <c r="T10">
        <v>0.02</v>
      </c>
      <c r="U10">
        <v>0.02</v>
      </c>
      <c r="V10">
        <v>0.03</v>
      </c>
    </row>
    <row r="11" spans="1:22" x14ac:dyDescent="0.25">
      <c r="A11" t="s">
        <v>1051</v>
      </c>
      <c r="B11" t="s">
        <v>394</v>
      </c>
      <c r="C11">
        <v>2.38</v>
      </c>
      <c r="D11">
        <v>0.33799999999999997</v>
      </c>
      <c r="E11">
        <v>18.600000000000001</v>
      </c>
      <c r="F11">
        <v>35.299999999999997</v>
      </c>
      <c r="G11">
        <v>27.8</v>
      </c>
      <c r="H11">
        <v>10.199999999999999</v>
      </c>
      <c r="I11">
        <v>23.2</v>
      </c>
      <c r="J11">
        <v>17.600000000000001</v>
      </c>
      <c r="K11">
        <v>19.8</v>
      </c>
      <c r="L11">
        <v>12</v>
      </c>
      <c r="M11">
        <v>0</v>
      </c>
      <c r="N11">
        <v>22.7</v>
      </c>
      <c r="O11">
        <v>10.1</v>
      </c>
      <c r="P11">
        <v>8.6999999999999993</v>
      </c>
      <c r="Q11">
        <v>9.1999999999999993</v>
      </c>
      <c r="R11">
        <v>10.1</v>
      </c>
      <c r="S11">
        <v>78.599999999999994</v>
      </c>
      <c r="T11">
        <v>6.2</v>
      </c>
      <c r="U11">
        <v>46.3</v>
      </c>
      <c r="V11">
        <v>18.7</v>
      </c>
    </row>
    <row r="12" spans="1:22" x14ac:dyDescent="0.25">
      <c r="A12" t="s">
        <v>1071</v>
      </c>
      <c r="B12" t="s">
        <v>424</v>
      </c>
      <c r="C12">
        <v>3.86</v>
      </c>
      <c r="D12">
        <v>0.248</v>
      </c>
      <c r="E12">
        <v>12.5</v>
      </c>
      <c r="F12">
        <v>22.3</v>
      </c>
      <c r="G12">
        <v>20</v>
      </c>
      <c r="H12">
        <v>0</v>
      </c>
      <c r="I12">
        <v>1.4</v>
      </c>
      <c r="J12">
        <v>13.1</v>
      </c>
      <c r="K12">
        <v>14.2</v>
      </c>
      <c r="L12">
        <v>8.6999999999999993</v>
      </c>
      <c r="M12">
        <v>14.2</v>
      </c>
      <c r="N12">
        <v>16.7</v>
      </c>
      <c r="O12">
        <v>7.3</v>
      </c>
      <c r="P12">
        <v>7.6</v>
      </c>
      <c r="Q12">
        <v>7.7</v>
      </c>
      <c r="R12">
        <v>16</v>
      </c>
      <c r="S12">
        <v>55.3</v>
      </c>
      <c r="T12">
        <v>4.9000000000000004</v>
      </c>
      <c r="U12">
        <v>27.6</v>
      </c>
      <c r="V12">
        <v>13.2</v>
      </c>
    </row>
    <row r="13" spans="1:22" x14ac:dyDescent="0.25">
      <c r="A13" t="s">
        <v>220</v>
      </c>
      <c r="B13" t="s">
        <v>220</v>
      </c>
      <c r="C13">
        <v>0.17</v>
      </c>
      <c r="D13">
        <v>1.2E-2</v>
      </c>
      <c r="E13">
        <v>0.65</v>
      </c>
      <c r="F13">
        <v>0.75</v>
      </c>
      <c r="G13">
        <v>0.35</v>
      </c>
      <c r="H13">
        <v>7.0000000000000007E-2</v>
      </c>
      <c r="I13">
        <v>0</v>
      </c>
      <c r="J13">
        <v>0.55000000000000004</v>
      </c>
      <c r="K13">
        <v>0</v>
      </c>
      <c r="L13">
        <v>0.45</v>
      </c>
      <c r="M13">
        <v>0.11</v>
      </c>
      <c r="N13">
        <v>0.75</v>
      </c>
      <c r="O13">
        <v>0.4</v>
      </c>
      <c r="P13">
        <v>0.2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</row>
    <row r="14" spans="1:22" x14ac:dyDescent="0.25">
      <c r="A14" t="s">
        <v>98</v>
      </c>
      <c r="B14" t="s">
        <v>98</v>
      </c>
      <c r="C14">
        <v>2.39</v>
      </c>
      <c r="D14">
        <v>0.23499999999999999</v>
      </c>
      <c r="E14">
        <v>16.600000000000001</v>
      </c>
      <c r="F14">
        <v>21.1</v>
      </c>
      <c r="G14">
        <v>15.7</v>
      </c>
      <c r="H14">
        <v>3.3</v>
      </c>
      <c r="I14">
        <v>1.2</v>
      </c>
      <c r="J14">
        <v>13</v>
      </c>
      <c r="K14">
        <v>6.2</v>
      </c>
      <c r="L14">
        <v>10.1</v>
      </c>
      <c r="M14">
        <v>3.3</v>
      </c>
      <c r="N14">
        <v>17.399999999999999</v>
      </c>
      <c r="O14">
        <v>20.399999999999999</v>
      </c>
      <c r="P14">
        <v>11.8</v>
      </c>
      <c r="Q14">
        <v>10.8</v>
      </c>
      <c r="R14">
        <v>31.7</v>
      </c>
      <c r="S14">
        <v>38.700000000000003</v>
      </c>
      <c r="T14">
        <v>10.8</v>
      </c>
      <c r="U14">
        <v>16.7</v>
      </c>
      <c r="V14">
        <v>13.6</v>
      </c>
    </row>
    <row r="15" spans="1:22" x14ac:dyDescent="0.25">
      <c r="A15" t="s">
        <v>137</v>
      </c>
      <c r="B15" t="s">
        <v>137</v>
      </c>
      <c r="C15">
        <v>0.66</v>
      </c>
      <c r="D15">
        <v>0.09</v>
      </c>
      <c r="E15">
        <v>5.4</v>
      </c>
      <c r="F15">
        <v>8.1999999999999993</v>
      </c>
      <c r="G15">
        <v>7.2</v>
      </c>
      <c r="H15">
        <v>2.6</v>
      </c>
      <c r="I15">
        <v>1.5</v>
      </c>
      <c r="J15">
        <v>4.2</v>
      </c>
      <c r="K15">
        <v>3.3</v>
      </c>
      <c r="L15">
        <v>4.8</v>
      </c>
      <c r="M15">
        <v>0.8</v>
      </c>
      <c r="N15">
        <v>5.2</v>
      </c>
      <c r="O15">
        <v>6.8</v>
      </c>
      <c r="P15">
        <v>2.1</v>
      </c>
      <c r="Q15">
        <v>7.5</v>
      </c>
      <c r="R15">
        <v>10.3</v>
      </c>
      <c r="S15">
        <v>15.8</v>
      </c>
      <c r="T15">
        <v>8</v>
      </c>
      <c r="U15">
        <v>5.7</v>
      </c>
      <c r="V15">
        <v>5.0999999999999996</v>
      </c>
    </row>
    <row r="16" spans="1:22" x14ac:dyDescent="0.25">
      <c r="A16" t="s">
        <v>1211</v>
      </c>
      <c r="B16" t="s">
        <v>555</v>
      </c>
      <c r="C16">
        <v>0.12</v>
      </c>
      <c r="D16">
        <v>2.3E-2</v>
      </c>
      <c r="E16">
        <v>1.1000000000000001</v>
      </c>
      <c r="F16">
        <v>1.7</v>
      </c>
      <c r="G16">
        <v>1.5</v>
      </c>
      <c r="H16">
        <v>0.5</v>
      </c>
      <c r="I16">
        <v>0</v>
      </c>
      <c r="J16">
        <v>1</v>
      </c>
      <c r="K16">
        <v>0</v>
      </c>
      <c r="L16">
        <v>1.2</v>
      </c>
      <c r="M16">
        <v>0.3</v>
      </c>
      <c r="N16">
        <v>1.4</v>
      </c>
      <c r="O16">
        <v>0</v>
      </c>
      <c r="P16">
        <v>0.5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</row>
    <row r="17" spans="1:22" x14ac:dyDescent="0.25">
      <c r="A17" t="s">
        <v>188</v>
      </c>
      <c r="B17" t="s">
        <v>188</v>
      </c>
      <c r="C17">
        <v>2.21</v>
      </c>
      <c r="D17">
        <v>1.9E-2</v>
      </c>
      <c r="E17">
        <v>1.1000000000000001</v>
      </c>
      <c r="F17">
        <v>1.95</v>
      </c>
      <c r="G17">
        <v>1.55</v>
      </c>
      <c r="H17">
        <v>0.45</v>
      </c>
      <c r="I17">
        <v>0.06</v>
      </c>
      <c r="J17">
        <v>1.1000000000000001</v>
      </c>
      <c r="K17">
        <v>0.75</v>
      </c>
      <c r="L17">
        <v>1.2</v>
      </c>
      <c r="M17">
        <v>0.2</v>
      </c>
      <c r="N17">
        <v>1.7</v>
      </c>
      <c r="O17">
        <v>0.6</v>
      </c>
      <c r="P17">
        <v>0.3</v>
      </c>
      <c r="Q17">
        <v>1.75</v>
      </c>
      <c r="R17">
        <v>2.42</v>
      </c>
      <c r="S17">
        <v>2.84</v>
      </c>
      <c r="T17">
        <v>1.58</v>
      </c>
      <c r="U17">
        <v>0</v>
      </c>
      <c r="V17">
        <v>0</v>
      </c>
    </row>
    <row r="18" spans="1:22" x14ac:dyDescent="0.25">
      <c r="A18" t="s">
        <v>118</v>
      </c>
      <c r="B18" t="s">
        <v>118</v>
      </c>
      <c r="C18">
        <v>0.78</v>
      </c>
      <c r="D18">
        <v>0.16699999999999998</v>
      </c>
      <c r="E18">
        <v>8.9</v>
      </c>
      <c r="F18">
        <v>13</v>
      </c>
      <c r="G18">
        <v>12.3</v>
      </c>
      <c r="H18">
        <v>2.9</v>
      </c>
      <c r="I18">
        <v>1.4</v>
      </c>
      <c r="J18">
        <v>7.7</v>
      </c>
      <c r="K18">
        <v>6.7</v>
      </c>
      <c r="L18">
        <v>8.1999999999999993</v>
      </c>
      <c r="M18">
        <v>1.5</v>
      </c>
      <c r="N18">
        <v>10</v>
      </c>
      <c r="O18">
        <v>7.3</v>
      </c>
      <c r="P18">
        <v>4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</row>
    <row r="19" spans="1:22" x14ac:dyDescent="0.25">
      <c r="A19" t="s">
        <v>195</v>
      </c>
      <c r="B19" t="s">
        <v>195</v>
      </c>
      <c r="C19">
        <v>0.17</v>
      </c>
      <c r="D19">
        <v>2.5000000000000001E-2</v>
      </c>
      <c r="E19">
        <v>0.84</v>
      </c>
      <c r="F19">
        <v>1.36</v>
      </c>
      <c r="G19">
        <v>1.28</v>
      </c>
      <c r="H19">
        <v>0.28000000000000003</v>
      </c>
      <c r="I19">
        <v>0.21</v>
      </c>
      <c r="J19">
        <v>0.88</v>
      </c>
      <c r="K19">
        <v>4</v>
      </c>
      <c r="L19">
        <v>0.85</v>
      </c>
      <c r="M19">
        <v>0.25</v>
      </c>
      <c r="N19">
        <v>1.05</v>
      </c>
      <c r="O19">
        <v>0.92</v>
      </c>
      <c r="P19">
        <v>0.4</v>
      </c>
      <c r="Q19">
        <v>1.2</v>
      </c>
      <c r="R19">
        <v>4</v>
      </c>
      <c r="S19">
        <v>2.4</v>
      </c>
      <c r="T19">
        <v>0.84</v>
      </c>
      <c r="U19">
        <v>2.12</v>
      </c>
      <c r="V19">
        <v>1.24</v>
      </c>
    </row>
    <row r="20" spans="1:22" x14ac:dyDescent="0.25">
      <c r="A20" t="s">
        <v>212</v>
      </c>
      <c r="B20" t="s">
        <v>212</v>
      </c>
      <c r="C20">
        <v>0.88</v>
      </c>
      <c r="D20">
        <v>1.15E-2</v>
      </c>
      <c r="E20">
        <v>0.4</v>
      </c>
      <c r="F20">
        <v>0.85</v>
      </c>
      <c r="G20">
        <v>0.55000000000000004</v>
      </c>
      <c r="H20">
        <v>0.09</v>
      </c>
      <c r="I20">
        <v>0.02</v>
      </c>
      <c r="J20">
        <v>0.35</v>
      </c>
      <c r="K20">
        <v>0.2</v>
      </c>
      <c r="L20">
        <v>0.4</v>
      </c>
      <c r="M20">
        <v>0.18</v>
      </c>
      <c r="N20">
        <v>0.55000000000000004</v>
      </c>
      <c r="O20">
        <v>0.55000000000000004</v>
      </c>
      <c r="P20">
        <v>0.75</v>
      </c>
      <c r="Q20">
        <v>0.46</v>
      </c>
      <c r="R20">
        <v>1.1499999999999999</v>
      </c>
      <c r="S20">
        <v>1.05</v>
      </c>
      <c r="T20">
        <v>0.42</v>
      </c>
      <c r="U20">
        <v>0.4</v>
      </c>
      <c r="V20">
        <v>0.49</v>
      </c>
    </row>
    <row r="21" spans="1:22" x14ac:dyDescent="0.25">
      <c r="A21" t="s">
        <v>1220</v>
      </c>
      <c r="B21" t="s">
        <v>566</v>
      </c>
      <c r="C21">
        <v>1.08</v>
      </c>
      <c r="D21">
        <v>1.6E-2</v>
      </c>
      <c r="E21">
        <v>0.7</v>
      </c>
      <c r="F21">
        <v>0.85</v>
      </c>
      <c r="G21">
        <v>0.65</v>
      </c>
      <c r="H21">
        <v>0.3</v>
      </c>
      <c r="I21">
        <v>0.25</v>
      </c>
      <c r="J21">
        <v>0.8</v>
      </c>
      <c r="K21">
        <v>0.7</v>
      </c>
      <c r="L21">
        <v>0.7</v>
      </c>
      <c r="M21">
        <v>0.3</v>
      </c>
      <c r="N21">
        <v>1.1000000000000001</v>
      </c>
      <c r="O21">
        <v>0.65</v>
      </c>
      <c r="P21">
        <v>0.3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</row>
    <row r="22" spans="1:22" x14ac:dyDescent="0.25">
      <c r="A22" t="s">
        <v>148</v>
      </c>
      <c r="B22" t="s">
        <v>148</v>
      </c>
      <c r="C22">
        <v>6.63</v>
      </c>
      <c r="D22">
        <v>0.14400000000000002</v>
      </c>
      <c r="E22">
        <v>6.7</v>
      </c>
      <c r="F22">
        <v>11.4</v>
      </c>
      <c r="G22">
        <v>4.4000000000000004</v>
      </c>
      <c r="H22">
        <v>2.2000000000000002</v>
      </c>
      <c r="I22">
        <v>2.5</v>
      </c>
      <c r="J22">
        <v>6.6</v>
      </c>
      <c r="K22">
        <v>6.4</v>
      </c>
      <c r="L22">
        <v>5.4</v>
      </c>
      <c r="M22">
        <v>1.7</v>
      </c>
      <c r="N22">
        <v>7.7</v>
      </c>
      <c r="O22">
        <v>20.9</v>
      </c>
      <c r="P22">
        <v>3.6</v>
      </c>
      <c r="Q22">
        <v>7.14</v>
      </c>
      <c r="R22">
        <v>16.88</v>
      </c>
      <c r="S22">
        <v>31.37</v>
      </c>
      <c r="T22">
        <v>8.14</v>
      </c>
      <c r="U22">
        <v>8.98</v>
      </c>
      <c r="V22">
        <v>8.98</v>
      </c>
    </row>
    <row r="23" spans="1:22" x14ac:dyDescent="0.25">
      <c r="A23" t="s">
        <v>46</v>
      </c>
      <c r="B23" t="s">
        <v>46</v>
      </c>
      <c r="C23">
        <v>2.29</v>
      </c>
      <c r="D23">
        <v>0.47899999999999998</v>
      </c>
      <c r="E23">
        <v>24.9</v>
      </c>
      <c r="F23">
        <v>33.5</v>
      </c>
      <c r="G23">
        <v>35.4</v>
      </c>
      <c r="H23">
        <v>9.3000000000000007</v>
      </c>
      <c r="I23">
        <v>5.7</v>
      </c>
      <c r="J23">
        <v>21.7</v>
      </c>
      <c r="K23">
        <v>17.600000000000001</v>
      </c>
      <c r="L23">
        <v>25.6</v>
      </c>
      <c r="M23">
        <v>7.4</v>
      </c>
      <c r="N23">
        <v>27.3</v>
      </c>
      <c r="O23">
        <v>21.8</v>
      </c>
      <c r="P23">
        <v>13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</row>
    <row r="24" spans="1:22" x14ac:dyDescent="0.25">
      <c r="A24" t="s">
        <v>216</v>
      </c>
      <c r="B24" t="s">
        <v>216</v>
      </c>
      <c r="C24">
        <v>0.18</v>
      </c>
      <c r="D24">
        <v>3.1400000000000004E-2</v>
      </c>
      <c r="E24">
        <v>0.3</v>
      </c>
      <c r="F24">
        <v>0.99</v>
      </c>
      <c r="G24">
        <v>0.41</v>
      </c>
      <c r="H24">
        <v>0.03</v>
      </c>
      <c r="I24">
        <v>0.53</v>
      </c>
      <c r="J24">
        <v>0.63</v>
      </c>
      <c r="K24">
        <v>0.66</v>
      </c>
      <c r="L24">
        <v>0.81</v>
      </c>
      <c r="M24">
        <v>0.18</v>
      </c>
      <c r="N24">
        <v>0.49</v>
      </c>
      <c r="O24">
        <v>0.61</v>
      </c>
      <c r="P24">
        <v>0.16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</row>
    <row r="25" spans="1:22" x14ac:dyDescent="0.25">
      <c r="A25" t="s">
        <v>230</v>
      </c>
      <c r="B25" t="s">
        <v>230</v>
      </c>
      <c r="C25">
        <v>0.15</v>
      </c>
      <c r="D25">
        <v>1.2E-2</v>
      </c>
      <c r="E25">
        <v>0</v>
      </c>
      <c r="F25">
        <v>0</v>
      </c>
      <c r="G25">
        <v>0.19</v>
      </c>
      <c r="H25">
        <v>0.14000000000000001</v>
      </c>
      <c r="I25">
        <v>0.06</v>
      </c>
      <c r="J25">
        <v>0.69</v>
      </c>
      <c r="K25">
        <v>0.31</v>
      </c>
      <c r="L25">
        <v>0</v>
      </c>
      <c r="M25">
        <v>0.11</v>
      </c>
      <c r="N25">
        <v>1.3</v>
      </c>
      <c r="O25">
        <v>0</v>
      </c>
      <c r="P25">
        <v>0.44</v>
      </c>
      <c r="Q25">
        <v>1</v>
      </c>
      <c r="R25">
        <v>0</v>
      </c>
      <c r="S25">
        <v>0</v>
      </c>
      <c r="T25">
        <v>0</v>
      </c>
      <c r="U25">
        <v>0</v>
      </c>
      <c r="V25">
        <v>0</v>
      </c>
    </row>
    <row r="26" spans="1:22" x14ac:dyDescent="0.25">
      <c r="A26" t="s">
        <v>191</v>
      </c>
      <c r="B26" t="s">
        <v>191</v>
      </c>
      <c r="C26">
        <v>0.23</v>
      </c>
      <c r="D26">
        <v>2.5000000000000001E-2</v>
      </c>
      <c r="E26">
        <v>1.1000000000000001</v>
      </c>
      <c r="F26">
        <v>1.7</v>
      </c>
      <c r="G26">
        <v>1.4</v>
      </c>
      <c r="H26">
        <v>0.5</v>
      </c>
      <c r="I26">
        <v>0</v>
      </c>
      <c r="J26">
        <v>0.75</v>
      </c>
      <c r="K26">
        <v>0.35</v>
      </c>
      <c r="L26">
        <v>1.1000000000000001</v>
      </c>
      <c r="M26">
        <v>0.35</v>
      </c>
      <c r="N26">
        <v>1.5</v>
      </c>
      <c r="O26">
        <v>1.1000000000000001</v>
      </c>
      <c r="P26">
        <v>0.5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</row>
    <row r="27" spans="1:22" x14ac:dyDescent="0.25">
      <c r="A27" t="s">
        <v>1069</v>
      </c>
      <c r="B27" t="s">
        <v>437</v>
      </c>
      <c r="C27">
        <v>2.37</v>
      </c>
      <c r="D27">
        <v>0.21100000000000002</v>
      </c>
      <c r="E27">
        <v>14.9</v>
      </c>
      <c r="F27">
        <v>22.6</v>
      </c>
      <c r="G27">
        <v>18.7</v>
      </c>
      <c r="H27">
        <v>2.6</v>
      </c>
      <c r="I27">
        <v>2.2999999999999998</v>
      </c>
      <c r="J27">
        <v>14</v>
      </c>
      <c r="K27">
        <v>9.6999999999999993</v>
      </c>
      <c r="L27">
        <v>11.5</v>
      </c>
      <c r="M27">
        <v>2.2999999999999998</v>
      </c>
      <c r="N27">
        <v>16.3</v>
      </c>
      <c r="O27">
        <v>14.9</v>
      </c>
      <c r="P27">
        <v>7</v>
      </c>
      <c r="Q27">
        <v>7.4</v>
      </c>
      <c r="R27">
        <v>24.5</v>
      </c>
      <c r="S27">
        <v>43.3</v>
      </c>
      <c r="T27">
        <v>9.5</v>
      </c>
      <c r="U27">
        <v>9.8000000000000007</v>
      </c>
      <c r="V27">
        <v>13.8</v>
      </c>
    </row>
    <row r="28" spans="1:22" x14ac:dyDescent="0.25">
      <c r="A28" t="s">
        <v>1213</v>
      </c>
      <c r="B28" t="s">
        <v>558</v>
      </c>
      <c r="C28">
        <v>0.32</v>
      </c>
      <c r="D28">
        <v>2.4E-2</v>
      </c>
      <c r="E28">
        <v>1.1000000000000001</v>
      </c>
      <c r="F28">
        <v>1.4</v>
      </c>
      <c r="G28">
        <v>1.4</v>
      </c>
      <c r="H28">
        <v>0.35</v>
      </c>
      <c r="I28">
        <v>0.24</v>
      </c>
      <c r="J28">
        <v>0.75</v>
      </c>
      <c r="K28">
        <v>0.5</v>
      </c>
      <c r="L28">
        <v>0.95</v>
      </c>
      <c r="M28">
        <v>0.25</v>
      </c>
      <c r="N28">
        <v>1.3</v>
      </c>
      <c r="O28">
        <v>1</v>
      </c>
      <c r="P28">
        <v>0.5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</row>
    <row r="29" spans="1:22" x14ac:dyDescent="0.25">
      <c r="A29" t="s">
        <v>1221</v>
      </c>
      <c r="B29" t="s">
        <v>565</v>
      </c>
      <c r="C29">
        <v>0.12</v>
      </c>
      <c r="D29">
        <v>1.2E-2</v>
      </c>
      <c r="E29">
        <v>0.45</v>
      </c>
      <c r="F29">
        <v>0.83</v>
      </c>
      <c r="G29">
        <v>0.66</v>
      </c>
      <c r="H29">
        <v>0.16</v>
      </c>
      <c r="I29">
        <v>0.1</v>
      </c>
      <c r="J29">
        <v>0.51</v>
      </c>
      <c r="K29">
        <v>0.41</v>
      </c>
      <c r="L29">
        <v>0.47</v>
      </c>
      <c r="M29">
        <v>0.21</v>
      </c>
      <c r="N29">
        <v>0.59</v>
      </c>
      <c r="O29">
        <v>0.51</v>
      </c>
      <c r="P29">
        <v>0.28999999999999998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</row>
    <row r="30" spans="1:22" x14ac:dyDescent="0.25">
      <c r="A30" t="s">
        <v>1237</v>
      </c>
      <c r="B30" t="s">
        <v>108</v>
      </c>
      <c r="C30">
        <v>2.04</v>
      </c>
      <c r="D30">
        <v>0.16800000000000001</v>
      </c>
      <c r="E30">
        <v>8.5</v>
      </c>
      <c r="F30">
        <v>12.7</v>
      </c>
      <c r="G30">
        <v>14.7</v>
      </c>
      <c r="H30">
        <v>4.9000000000000004</v>
      </c>
      <c r="I30">
        <v>2.2000000000000002</v>
      </c>
      <c r="J30">
        <v>6.2</v>
      </c>
      <c r="K30">
        <v>4.5999999999999996</v>
      </c>
      <c r="L30">
        <v>7.3</v>
      </c>
      <c r="M30">
        <v>1.7</v>
      </c>
      <c r="N30">
        <v>8.9</v>
      </c>
      <c r="O30">
        <v>9.4</v>
      </c>
      <c r="P30">
        <v>4.0999999999999996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</row>
    <row r="31" spans="1:22" x14ac:dyDescent="0.25">
      <c r="A31" t="s">
        <v>1238</v>
      </c>
      <c r="B31" t="s">
        <v>178</v>
      </c>
      <c r="C31">
        <v>0.24</v>
      </c>
      <c r="D31">
        <v>3.4000000000000002E-2</v>
      </c>
      <c r="E31">
        <v>1.67</v>
      </c>
      <c r="F31">
        <v>3.49</v>
      </c>
      <c r="G31">
        <v>2.38</v>
      </c>
      <c r="H31">
        <v>0.72</v>
      </c>
      <c r="I31">
        <v>0.39</v>
      </c>
      <c r="J31">
        <v>1.6</v>
      </c>
      <c r="K31">
        <v>1.41</v>
      </c>
      <c r="L31">
        <v>1.69</v>
      </c>
      <c r="M31">
        <v>0</v>
      </c>
      <c r="N31">
        <v>1.83</v>
      </c>
      <c r="O31">
        <v>1.9</v>
      </c>
      <c r="P31">
        <v>0.57999999999999996</v>
      </c>
      <c r="Q31">
        <v>2.1</v>
      </c>
      <c r="R31">
        <v>1.34</v>
      </c>
      <c r="S31">
        <v>5.39</v>
      </c>
      <c r="T31">
        <v>1.97</v>
      </c>
      <c r="U31">
        <v>1.52</v>
      </c>
      <c r="V31">
        <v>1.58</v>
      </c>
    </row>
    <row r="32" spans="1:22" x14ac:dyDescent="0.25">
      <c r="A32" t="s">
        <v>108</v>
      </c>
      <c r="B32" t="s">
        <v>152</v>
      </c>
      <c r="C32">
        <v>0.4</v>
      </c>
      <c r="D32">
        <v>7.400000000000001E-2</v>
      </c>
      <c r="E32">
        <v>2.4700000000000002</v>
      </c>
      <c r="F32">
        <v>4.74</v>
      </c>
      <c r="G32">
        <v>4.1500000000000004</v>
      </c>
      <c r="H32">
        <v>1.19</v>
      </c>
      <c r="I32">
        <v>0.67</v>
      </c>
      <c r="J32">
        <v>2.85</v>
      </c>
      <c r="K32">
        <v>2.34</v>
      </c>
      <c r="L32">
        <v>2.58</v>
      </c>
      <c r="M32">
        <v>0</v>
      </c>
      <c r="N32">
        <v>2.92</v>
      </c>
      <c r="O32">
        <v>3.59</v>
      </c>
      <c r="P32">
        <v>1.01</v>
      </c>
      <c r="Q32">
        <v>3.21</v>
      </c>
      <c r="R32">
        <v>5.35</v>
      </c>
      <c r="S32">
        <v>6.39</v>
      </c>
      <c r="T32">
        <v>2.89</v>
      </c>
      <c r="U32">
        <v>2.6</v>
      </c>
      <c r="V32">
        <v>2.7</v>
      </c>
    </row>
    <row r="33" spans="1:22" x14ac:dyDescent="0.25">
      <c r="A33" t="s">
        <v>178</v>
      </c>
      <c r="B33" t="s">
        <v>76</v>
      </c>
      <c r="C33">
        <v>3.45</v>
      </c>
      <c r="D33">
        <v>0.22600000000000001</v>
      </c>
      <c r="E33">
        <v>10.8</v>
      </c>
      <c r="F33">
        <v>20.5</v>
      </c>
      <c r="G33">
        <v>19.600000000000001</v>
      </c>
      <c r="H33">
        <v>6.3</v>
      </c>
      <c r="I33">
        <v>1.2</v>
      </c>
      <c r="J33">
        <v>12.3</v>
      </c>
      <c r="K33">
        <v>12.7</v>
      </c>
      <c r="L33">
        <v>8</v>
      </c>
      <c r="M33">
        <v>3.4</v>
      </c>
      <c r="N33">
        <v>14.2</v>
      </c>
      <c r="O33">
        <v>7.8</v>
      </c>
      <c r="P33">
        <v>7.6</v>
      </c>
      <c r="Q33">
        <v>9.1</v>
      </c>
      <c r="R33">
        <v>14.3</v>
      </c>
      <c r="S33">
        <v>46.5</v>
      </c>
      <c r="T33">
        <v>4.0999999999999996</v>
      </c>
      <c r="U33">
        <v>26.1</v>
      </c>
      <c r="V33">
        <v>12.4</v>
      </c>
    </row>
    <row r="34" spans="1:22" x14ac:dyDescent="0.25">
      <c r="A34" t="s">
        <v>152</v>
      </c>
      <c r="B34" t="s">
        <v>190</v>
      </c>
      <c r="C34">
        <v>0.28999999999999998</v>
      </c>
      <c r="D34">
        <v>3.78E-2</v>
      </c>
      <c r="E34">
        <v>1.3</v>
      </c>
      <c r="F34">
        <v>1.6</v>
      </c>
      <c r="G34">
        <v>1.5</v>
      </c>
      <c r="H34">
        <v>0.5</v>
      </c>
      <c r="I34">
        <v>0</v>
      </c>
      <c r="J34">
        <v>1.2</v>
      </c>
      <c r="K34">
        <v>0</v>
      </c>
      <c r="L34">
        <v>1.2</v>
      </c>
      <c r="M34">
        <v>0.35</v>
      </c>
      <c r="N34">
        <v>1.7</v>
      </c>
      <c r="O34">
        <v>1.9</v>
      </c>
      <c r="P34">
        <v>0.65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</row>
    <row r="35" spans="1:22" x14ac:dyDescent="0.25">
      <c r="A35" t="s">
        <v>76</v>
      </c>
      <c r="B35" t="s">
        <v>549</v>
      </c>
      <c r="C35">
        <v>2.72</v>
      </c>
      <c r="D35">
        <v>8.3000000000000004E-2</v>
      </c>
      <c r="E35">
        <v>4.8</v>
      </c>
      <c r="F35">
        <v>7.6</v>
      </c>
      <c r="G35">
        <v>1.9</v>
      </c>
      <c r="H35">
        <v>1.3</v>
      </c>
      <c r="I35">
        <v>0.5</v>
      </c>
      <c r="J35">
        <v>4.4000000000000004</v>
      </c>
      <c r="K35">
        <v>3</v>
      </c>
      <c r="L35">
        <v>3.2</v>
      </c>
      <c r="M35">
        <v>0.7</v>
      </c>
      <c r="N35">
        <v>4.9000000000000004</v>
      </c>
      <c r="O35">
        <v>2.9</v>
      </c>
      <c r="P35">
        <v>1.8</v>
      </c>
      <c r="Q35">
        <v>3.2</v>
      </c>
      <c r="R35">
        <v>2.2000000000000002</v>
      </c>
      <c r="S35">
        <v>27.4</v>
      </c>
      <c r="T35">
        <v>5.8</v>
      </c>
      <c r="U35">
        <v>15.3</v>
      </c>
      <c r="V35">
        <v>5</v>
      </c>
    </row>
    <row r="36" spans="1:22" x14ac:dyDescent="0.25">
      <c r="A36" t="s">
        <v>190</v>
      </c>
      <c r="B36" t="s">
        <v>579</v>
      </c>
      <c r="C36">
        <v>0.17</v>
      </c>
      <c r="D36">
        <v>1.6E-2</v>
      </c>
      <c r="E36">
        <v>0.72</v>
      </c>
      <c r="F36">
        <v>1.2</v>
      </c>
      <c r="G36">
        <v>0.09</v>
      </c>
      <c r="H36">
        <v>0</v>
      </c>
      <c r="I36">
        <v>0</v>
      </c>
      <c r="J36">
        <v>0.57999999999999996</v>
      </c>
      <c r="K36">
        <v>0.34</v>
      </c>
      <c r="L36">
        <v>0.79</v>
      </c>
      <c r="M36">
        <v>0.26</v>
      </c>
      <c r="N36">
        <v>0.79</v>
      </c>
      <c r="O36">
        <v>0.5</v>
      </c>
      <c r="P36">
        <v>0.32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</row>
    <row r="37" spans="1:22" x14ac:dyDescent="0.25">
      <c r="A37" t="s">
        <v>1179</v>
      </c>
      <c r="B37" t="s">
        <v>513</v>
      </c>
      <c r="C37">
        <v>3.36</v>
      </c>
      <c r="D37">
        <v>9.0999999999999998E-2</v>
      </c>
      <c r="E37">
        <v>4.9000000000000004</v>
      </c>
      <c r="F37">
        <v>6.6</v>
      </c>
      <c r="G37">
        <v>5.8</v>
      </c>
      <c r="H37">
        <v>1.9</v>
      </c>
      <c r="I37">
        <v>2.2000000000000002</v>
      </c>
      <c r="J37">
        <v>4.0999999999999996</v>
      </c>
      <c r="K37">
        <v>2.2000000000000002</v>
      </c>
      <c r="L37">
        <v>4.7</v>
      </c>
      <c r="M37">
        <v>1.7</v>
      </c>
      <c r="N37">
        <v>6.6</v>
      </c>
      <c r="O37">
        <v>9.6999999999999993</v>
      </c>
      <c r="P37">
        <v>2.2000000000000002</v>
      </c>
      <c r="Q37">
        <v>5.6</v>
      </c>
      <c r="R37">
        <v>9.6999999999999993</v>
      </c>
      <c r="S37">
        <v>18.8</v>
      </c>
      <c r="T37">
        <v>0</v>
      </c>
      <c r="U37">
        <v>4.8</v>
      </c>
      <c r="V37">
        <v>5.8</v>
      </c>
    </row>
    <row r="38" spans="1:22" x14ac:dyDescent="0.25">
      <c r="A38" t="s">
        <v>1218</v>
      </c>
      <c r="B38" t="s">
        <v>154</v>
      </c>
      <c r="C38">
        <v>3.35</v>
      </c>
      <c r="D38">
        <v>7.4999999999999997E-2</v>
      </c>
      <c r="E38">
        <v>2.9</v>
      </c>
      <c r="F38">
        <v>4.5</v>
      </c>
      <c r="G38">
        <v>3.9</v>
      </c>
      <c r="H38">
        <v>1.3</v>
      </c>
      <c r="I38">
        <v>1.5</v>
      </c>
      <c r="J38">
        <v>2.9</v>
      </c>
      <c r="K38">
        <v>1.6</v>
      </c>
      <c r="L38">
        <v>3</v>
      </c>
      <c r="M38">
        <v>1.1000000000000001</v>
      </c>
      <c r="N38">
        <v>4.5</v>
      </c>
      <c r="O38">
        <v>6</v>
      </c>
      <c r="P38">
        <v>1.7</v>
      </c>
      <c r="Q38">
        <v>4.3</v>
      </c>
      <c r="R38">
        <v>7.8</v>
      </c>
      <c r="S38">
        <v>12.3</v>
      </c>
      <c r="T38">
        <v>5.5</v>
      </c>
      <c r="U38">
        <v>3.3</v>
      </c>
      <c r="V38">
        <v>4.3</v>
      </c>
    </row>
    <row r="39" spans="1:22" x14ac:dyDescent="0.25">
      <c r="A39" t="s">
        <v>1183</v>
      </c>
      <c r="B39" t="s">
        <v>136</v>
      </c>
      <c r="C39">
        <v>3.51</v>
      </c>
      <c r="D39">
        <v>0.109</v>
      </c>
      <c r="E39">
        <v>5.2</v>
      </c>
      <c r="F39">
        <v>8</v>
      </c>
      <c r="G39">
        <v>7.7</v>
      </c>
      <c r="H39">
        <v>2.4</v>
      </c>
      <c r="I39">
        <v>2.2999999999999998</v>
      </c>
      <c r="J39">
        <v>5.2</v>
      </c>
      <c r="K39">
        <v>2.5</v>
      </c>
      <c r="L39">
        <v>5.4</v>
      </c>
      <c r="M39">
        <v>1.9</v>
      </c>
      <c r="N39">
        <v>7.3</v>
      </c>
      <c r="O39">
        <v>12.2</v>
      </c>
      <c r="P39">
        <v>2.8</v>
      </c>
      <c r="Q39">
        <v>6.1</v>
      </c>
      <c r="R39">
        <v>12.6</v>
      </c>
      <c r="S39">
        <v>21.4</v>
      </c>
      <c r="T39">
        <v>8.3000000000000007</v>
      </c>
      <c r="U39">
        <v>7.6</v>
      </c>
      <c r="V39">
        <v>6.6</v>
      </c>
    </row>
    <row r="40" spans="1:22" x14ac:dyDescent="0.25">
      <c r="A40" t="s">
        <v>154</v>
      </c>
      <c r="B40" t="s">
        <v>77</v>
      </c>
      <c r="C40">
        <v>2.2400000000000002</v>
      </c>
      <c r="D40">
        <v>0.21199999999999999</v>
      </c>
      <c r="E40">
        <v>10.6</v>
      </c>
      <c r="F40">
        <v>16.899999999999999</v>
      </c>
      <c r="G40">
        <v>19.399999999999999</v>
      </c>
      <c r="H40">
        <v>6.3</v>
      </c>
      <c r="I40">
        <v>2.6</v>
      </c>
      <c r="J40">
        <v>8.5</v>
      </c>
      <c r="K40">
        <v>6.5</v>
      </c>
      <c r="L40">
        <v>10.1</v>
      </c>
      <c r="M40">
        <v>2.2000000000000002</v>
      </c>
      <c r="N40">
        <v>11.8</v>
      </c>
      <c r="O40">
        <v>13.2</v>
      </c>
      <c r="P40">
        <v>5.7</v>
      </c>
      <c r="Q40">
        <v>13.2</v>
      </c>
      <c r="R40">
        <v>0</v>
      </c>
      <c r="S40">
        <v>0</v>
      </c>
      <c r="T40">
        <v>0</v>
      </c>
      <c r="U40">
        <v>0</v>
      </c>
      <c r="V40">
        <v>0</v>
      </c>
    </row>
    <row r="41" spans="1:22" x14ac:dyDescent="0.25">
      <c r="A41" t="s">
        <v>136</v>
      </c>
      <c r="B41" t="s">
        <v>234</v>
      </c>
      <c r="C41">
        <v>1.08</v>
      </c>
      <c r="D41">
        <v>4.0099999999999997E-2</v>
      </c>
      <c r="E41">
        <v>2</v>
      </c>
      <c r="F41">
        <v>3.7</v>
      </c>
      <c r="G41">
        <v>0</v>
      </c>
      <c r="H41">
        <v>0.97</v>
      </c>
      <c r="I41">
        <v>0.48</v>
      </c>
      <c r="J41">
        <v>1.62</v>
      </c>
      <c r="K41">
        <v>1.83</v>
      </c>
      <c r="L41">
        <v>1.8</v>
      </c>
      <c r="M41">
        <v>0.53</v>
      </c>
      <c r="N41">
        <v>2.2000000000000002</v>
      </c>
      <c r="O41">
        <v>1.1000000000000001</v>
      </c>
      <c r="P41">
        <v>0.78</v>
      </c>
      <c r="Q41">
        <v>1.3</v>
      </c>
      <c r="R41">
        <v>3.1</v>
      </c>
      <c r="S41">
        <v>4.8</v>
      </c>
      <c r="T41">
        <v>0</v>
      </c>
      <c r="U41">
        <v>0</v>
      </c>
      <c r="V41">
        <v>2.2999999999999998</v>
      </c>
    </row>
    <row r="42" spans="1:22" x14ac:dyDescent="0.25">
      <c r="A42" t="s">
        <v>77</v>
      </c>
      <c r="B42" t="s">
        <v>569</v>
      </c>
      <c r="C42">
        <v>7.51</v>
      </c>
      <c r="D42">
        <v>6.7000000000000002E-3</v>
      </c>
      <c r="E42">
        <v>0.45</v>
      </c>
      <c r="F42">
        <v>0.75</v>
      </c>
      <c r="G42">
        <v>0.55000000000000004</v>
      </c>
      <c r="H42">
        <v>0.19</v>
      </c>
      <c r="I42">
        <v>0.05</v>
      </c>
      <c r="J42">
        <v>0.35</v>
      </c>
      <c r="K42">
        <v>0.35</v>
      </c>
      <c r="L42">
        <v>0.35</v>
      </c>
      <c r="M42">
        <v>0.09</v>
      </c>
      <c r="N42">
        <v>0.5</v>
      </c>
      <c r="O42">
        <v>0.25</v>
      </c>
      <c r="P42">
        <v>0.19</v>
      </c>
      <c r="Q42">
        <v>0.28000000000000003</v>
      </c>
      <c r="R42">
        <v>0.56999999999999995</v>
      </c>
      <c r="S42">
        <v>0</v>
      </c>
      <c r="T42">
        <v>0.17</v>
      </c>
      <c r="U42">
        <v>0.69</v>
      </c>
      <c r="V42">
        <v>0.42</v>
      </c>
    </row>
    <row r="43" spans="1:22" x14ac:dyDescent="0.25">
      <c r="A43" t="s">
        <v>234</v>
      </c>
      <c r="B43" t="s">
        <v>460</v>
      </c>
      <c r="C43">
        <v>3.44</v>
      </c>
      <c r="D43">
        <v>0.21100000000000002</v>
      </c>
      <c r="E43">
        <v>11</v>
      </c>
      <c r="F43">
        <v>20</v>
      </c>
      <c r="G43">
        <v>16</v>
      </c>
      <c r="H43">
        <v>0</v>
      </c>
      <c r="I43">
        <v>0</v>
      </c>
      <c r="J43">
        <v>0</v>
      </c>
      <c r="K43">
        <v>0</v>
      </c>
      <c r="L43">
        <v>8.9</v>
      </c>
      <c r="M43">
        <v>2.7</v>
      </c>
      <c r="N43">
        <v>13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</row>
    <row r="44" spans="1:22" x14ac:dyDescent="0.25">
      <c r="A44" t="s">
        <v>1223</v>
      </c>
      <c r="B44" t="s">
        <v>162</v>
      </c>
      <c r="C44">
        <v>0.37</v>
      </c>
      <c r="D44">
        <v>3.5000000000000003E-2</v>
      </c>
      <c r="E44">
        <v>2.2000000000000002</v>
      </c>
      <c r="F44">
        <v>3.5</v>
      </c>
      <c r="G44">
        <v>3.3</v>
      </c>
      <c r="H44">
        <v>0.85</v>
      </c>
      <c r="I44">
        <v>0.33</v>
      </c>
      <c r="J44">
        <v>1.9</v>
      </c>
      <c r="K44">
        <v>1.4</v>
      </c>
      <c r="L44">
        <v>1.7</v>
      </c>
      <c r="M44">
        <v>0.4</v>
      </c>
      <c r="N44">
        <v>2.6</v>
      </c>
      <c r="O44">
        <v>1.7</v>
      </c>
      <c r="P44">
        <v>1</v>
      </c>
      <c r="Q44">
        <v>1.3</v>
      </c>
      <c r="R44">
        <v>2.8</v>
      </c>
      <c r="S44">
        <v>6.8</v>
      </c>
      <c r="T44">
        <v>0.77</v>
      </c>
      <c r="U44">
        <v>3.5</v>
      </c>
      <c r="V44">
        <v>1.8</v>
      </c>
    </row>
    <row r="45" spans="1:22" x14ac:dyDescent="0.25">
      <c r="A45" t="s">
        <v>1082</v>
      </c>
      <c r="B45" t="s">
        <v>49</v>
      </c>
      <c r="C45">
        <v>3.83</v>
      </c>
      <c r="D45">
        <v>0.33399999999999996</v>
      </c>
      <c r="E45">
        <v>21.3</v>
      </c>
      <c r="F45">
        <v>33.1</v>
      </c>
      <c r="G45">
        <v>25.6</v>
      </c>
      <c r="H45">
        <v>8.1999999999999993</v>
      </c>
      <c r="I45">
        <v>3</v>
      </c>
      <c r="J45">
        <v>16</v>
      </c>
      <c r="K45">
        <v>17.100000000000001</v>
      </c>
      <c r="L45">
        <v>14.9</v>
      </c>
      <c r="M45">
        <v>4.7</v>
      </c>
      <c r="N45">
        <v>23.5</v>
      </c>
      <c r="O45">
        <v>11.7</v>
      </c>
      <c r="P45">
        <v>8.8000000000000007</v>
      </c>
      <c r="Q45">
        <v>11.8</v>
      </c>
      <c r="R45">
        <v>26</v>
      </c>
      <c r="S45">
        <v>71.8</v>
      </c>
      <c r="T45">
        <v>7.3</v>
      </c>
      <c r="U45">
        <v>33.200000000000003</v>
      </c>
      <c r="V45">
        <v>18.7</v>
      </c>
    </row>
    <row r="46" spans="1:22" x14ac:dyDescent="0.25">
      <c r="A46" t="s">
        <v>162</v>
      </c>
      <c r="B46" t="s">
        <v>433</v>
      </c>
      <c r="C46">
        <v>2.16</v>
      </c>
      <c r="D46">
        <v>0.23499999999999999</v>
      </c>
      <c r="E46">
        <v>13.4</v>
      </c>
      <c r="F46">
        <v>22.5</v>
      </c>
      <c r="G46">
        <v>19</v>
      </c>
      <c r="H46">
        <v>6.9</v>
      </c>
      <c r="I46">
        <v>1.1000000000000001</v>
      </c>
      <c r="J46">
        <v>13.1</v>
      </c>
      <c r="K46">
        <v>13.1</v>
      </c>
      <c r="L46">
        <v>8.5</v>
      </c>
      <c r="M46">
        <v>3.7</v>
      </c>
      <c r="N46">
        <v>16.2</v>
      </c>
      <c r="O46">
        <v>9</v>
      </c>
      <c r="P46">
        <v>7.8</v>
      </c>
      <c r="Q46">
        <v>9.3000000000000007</v>
      </c>
      <c r="R46">
        <v>17.5</v>
      </c>
      <c r="S46">
        <v>51.8</v>
      </c>
      <c r="T46">
        <v>4.8</v>
      </c>
      <c r="U46">
        <v>24.8</v>
      </c>
      <c r="V46">
        <v>13.5</v>
      </c>
    </row>
    <row r="47" spans="1:22" x14ac:dyDescent="0.25">
      <c r="A47" t="s">
        <v>49</v>
      </c>
      <c r="B47" t="s">
        <v>457</v>
      </c>
      <c r="C47">
        <v>2.75</v>
      </c>
      <c r="D47">
        <v>0.22500000000000001</v>
      </c>
      <c r="E47">
        <v>15.2</v>
      </c>
      <c r="F47">
        <v>21.9</v>
      </c>
      <c r="G47">
        <v>16.5</v>
      </c>
      <c r="H47">
        <v>5.9</v>
      </c>
      <c r="I47">
        <v>1.3</v>
      </c>
      <c r="J47">
        <v>12</v>
      </c>
      <c r="K47">
        <v>10.8</v>
      </c>
      <c r="L47">
        <v>8.4</v>
      </c>
      <c r="M47">
        <v>3.1</v>
      </c>
      <c r="N47">
        <v>16.100000000000001</v>
      </c>
      <c r="O47">
        <v>8.1999999999999993</v>
      </c>
      <c r="P47">
        <v>7.3</v>
      </c>
      <c r="Q47">
        <v>8.9</v>
      </c>
      <c r="R47">
        <v>16.7</v>
      </c>
      <c r="S47">
        <v>49.5</v>
      </c>
      <c r="T47">
        <v>4.5999999999999996</v>
      </c>
      <c r="U47">
        <v>23.8</v>
      </c>
      <c r="V47">
        <v>12.9</v>
      </c>
    </row>
    <row r="48" spans="1:22" x14ac:dyDescent="0.25">
      <c r="A48" t="s">
        <v>1070</v>
      </c>
      <c r="B48" t="s">
        <v>453</v>
      </c>
      <c r="C48">
        <v>2.85</v>
      </c>
      <c r="D48">
        <v>0.21</v>
      </c>
      <c r="E48">
        <v>12</v>
      </c>
      <c r="F48">
        <v>20.100000000000001</v>
      </c>
      <c r="G48">
        <v>17</v>
      </c>
      <c r="H48">
        <v>6.2</v>
      </c>
      <c r="I48">
        <v>1</v>
      </c>
      <c r="J48">
        <v>11.7</v>
      </c>
      <c r="K48">
        <v>11.7</v>
      </c>
      <c r="L48">
        <v>7.6</v>
      </c>
      <c r="M48">
        <v>3.3</v>
      </c>
      <c r="N48">
        <v>14.5</v>
      </c>
      <c r="O48">
        <v>8</v>
      </c>
      <c r="P48">
        <v>7</v>
      </c>
      <c r="Q48">
        <v>8.3000000000000007</v>
      </c>
      <c r="R48">
        <v>15.5</v>
      </c>
      <c r="S48">
        <v>45.9</v>
      </c>
      <c r="T48">
        <v>4.3</v>
      </c>
      <c r="U48">
        <v>22</v>
      </c>
      <c r="V48">
        <v>11.9</v>
      </c>
    </row>
    <row r="49" spans="1:22" x14ac:dyDescent="0.25">
      <c r="A49" t="s">
        <v>1073</v>
      </c>
      <c r="B49" t="s">
        <v>454</v>
      </c>
      <c r="C49">
        <v>3.14</v>
      </c>
      <c r="D49">
        <v>0.20499999999999999</v>
      </c>
      <c r="E49">
        <v>10.8</v>
      </c>
      <c r="F49">
        <v>19.600000000000001</v>
      </c>
      <c r="G49">
        <v>16.899999999999999</v>
      </c>
      <c r="H49">
        <v>5.8</v>
      </c>
      <c r="I49">
        <v>1.8</v>
      </c>
      <c r="J49">
        <v>11.1</v>
      </c>
      <c r="K49">
        <v>10.6</v>
      </c>
      <c r="L49">
        <v>8.1999999999999993</v>
      </c>
      <c r="M49">
        <v>3.1</v>
      </c>
      <c r="N49">
        <v>13.9</v>
      </c>
      <c r="O49">
        <v>7.6</v>
      </c>
      <c r="P49">
        <v>6.6</v>
      </c>
      <c r="Q49">
        <v>8.1</v>
      </c>
      <c r="R49">
        <v>15.2</v>
      </c>
      <c r="S49">
        <v>45</v>
      </c>
      <c r="T49">
        <v>4.2</v>
      </c>
      <c r="U49">
        <v>21.6</v>
      </c>
      <c r="V49">
        <v>11.7</v>
      </c>
    </row>
    <row r="50" spans="1:22" x14ac:dyDescent="0.25">
      <c r="A50" t="s">
        <v>1081</v>
      </c>
      <c r="B50" t="s">
        <v>477</v>
      </c>
      <c r="C50">
        <v>3.78</v>
      </c>
      <c r="D50">
        <v>0.17899999999999999</v>
      </c>
      <c r="E50">
        <v>12.1</v>
      </c>
      <c r="F50">
        <v>17.399999999999999</v>
      </c>
      <c r="G50">
        <v>13.1</v>
      </c>
      <c r="H50">
        <v>4.7</v>
      </c>
      <c r="I50">
        <v>1.1000000000000001</v>
      </c>
      <c r="J50">
        <v>9.6</v>
      </c>
      <c r="K50">
        <v>8.6</v>
      </c>
      <c r="L50">
        <v>6.7</v>
      </c>
      <c r="M50">
        <v>2.5</v>
      </c>
      <c r="N50">
        <v>12.8</v>
      </c>
      <c r="O50">
        <v>6.5</v>
      </c>
      <c r="P50">
        <v>5.8</v>
      </c>
      <c r="Q50">
        <v>7</v>
      </c>
      <c r="R50">
        <v>13.2</v>
      </c>
      <c r="S50">
        <v>39.200000000000003</v>
      </c>
      <c r="T50">
        <v>3.7</v>
      </c>
      <c r="U50">
        <v>18.8</v>
      </c>
      <c r="V50">
        <v>10.199999999999999</v>
      </c>
    </row>
    <row r="51" spans="1:22" x14ac:dyDescent="0.25">
      <c r="A51" t="s">
        <v>1086</v>
      </c>
      <c r="B51" t="s">
        <v>504</v>
      </c>
      <c r="C51">
        <v>5.72</v>
      </c>
      <c r="D51">
        <v>0.17499999999999999</v>
      </c>
      <c r="E51">
        <v>11.6</v>
      </c>
      <c r="F51">
        <v>14.4</v>
      </c>
      <c r="G51">
        <v>7.5</v>
      </c>
      <c r="H51">
        <v>3.3</v>
      </c>
      <c r="I51">
        <v>5</v>
      </c>
      <c r="J51">
        <v>9</v>
      </c>
      <c r="K51">
        <v>6.8</v>
      </c>
      <c r="L51">
        <v>7</v>
      </c>
      <c r="M51">
        <v>4.5</v>
      </c>
      <c r="N51">
        <v>15.1</v>
      </c>
      <c r="O51">
        <v>19.8</v>
      </c>
      <c r="P51">
        <v>3.9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</row>
    <row r="52" spans="1:22" x14ac:dyDescent="0.25">
      <c r="A52" t="s">
        <v>1105</v>
      </c>
      <c r="B52" t="s">
        <v>193</v>
      </c>
      <c r="C52">
        <v>0.14000000000000001</v>
      </c>
      <c r="D52">
        <v>2.2499999999999999E-2</v>
      </c>
      <c r="E52">
        <v>0.94</v>
      </c>
      <c r="F52">
        <v>1.5</v>
      </c>
      <c r="G52">
        <v>1.4</v>
      </c>
      <c r="H52">
        <v>0.35</v>
      </c>
      <c r="I52">
        <v>0.18</v>
      </c>
      <c r="J52">
        <v>0.9</v>
      </c>
      <c r="K52">
        <v>0.76</v>
      </c>
      <c r="L52">
        <v>0.94</v>
      </c>
      <c r="M52">
        <v>0.37</v>
      </c>
      <c r="N52">
        <v>1.1000000000000001</v>
      </c>
      <c r="O52">
        <v>1.2</v>
      </c>
      <c r="P52">
        <v>0.46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</row>
    <row r="53" spans="1:22" x14ac:dyDescent="0.25">
      <c r="A53" t="s">
        <v>1139</v>
      </c>
      <c r="B53" t="s">
        <v>554</v>
      </c>
      <c r="C53">
        <v>0.16</v>
      </c>
      <c r="D53">
        <v>2.7000000000000003E-2</v>
      </c>
      <c r="E53">
        <v>1.1000000000000001</v>
      </c>
      <c r="F53">
        <v>1.2</v>
      </c>
      <c r="G53">
        <v>1.7</v>
      </c>
      <c r="H53">
        <v>0.23</v>
      </c>
      <c r="I53">
        <v>0.14000000000000001</v>
      </c>
      <c r="J53">
        <v>0.74</v>
      </c>
      <c r="K53">
        <v>0.66</v>
      </c>
      <c r="L53">
        <v>0.87</v>
      </c>
      <c r="M53">
        <v>0.24</v>
      </c>
      <c r="N53">
        <v>0.9</v>
      </c>
      <c r="O53">
        <v>2</v>
      </c>
      <c r="P53">
        <v>0.56999999999999995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</row>
    <row r="54" spans="1:22" x14ac:dyDescent="0.25">
      <c r="A54" t="s">
        <v>1217</v>
      </c>
      <c r="B54" t="s">
        <v>415</v>
      </c>
      <c r="C54">
        <v>3.97</v>
      </c>
      <c r="D54">
        <v>0.254</v>
      </c>
      <c r="E54">
        <v>18.100000000000001</v>
      </c>
      <c r="F54">
        <v>25.2</v>
      </c>
      <c r="G54">
        <v>20.7</v>
      </c>
      <c r="H54">
        <v>7.7</v>
      </c>
      <c r="I54">
        <v>2.1</v>
      </c>
      <c r="J54">
        <v>14.5</v>
      </c>
      <c r="K54">
        <v>13</v>
      </c>
      <c r="L54">
        <v>9.8000000000000007</v>
      </c>
      <c r="M54">
        <v>2.9</v>
      </c>
      <c r="N54">
        <v>18.100000000000001</v>
      </c>
      <c r="O54">
        <v>9</v>
      </c>
      <c r="P54">
        <v>8</v>
      </c>
      <c r="Q54">
        <v>7.6</v>
      </c>
      <c r="R54">
        <v>18.100000000000001</v>
      </c>
      <c r="S54">
        <v>66.2</v>
      </c>
      <c r="T54">
        <v>4.7</v>
      </c>
      <c r="U54">
        <v>30.5</v>
      </c>
      <c r="V54">
        <v>15.8</v>
      </c>
    </row>
    <row r="55" spans="1:22" x14ac:dyDescent="0.25">
      <c r="A55" t="s">
        <v>193</v>
      </c>
      <c r="B55" t="s">
        <v>218</v>
      </c>
      <c r="C55">
        <v>0.17</v>
      </c>
      <c r="D55">
        <v>1.3000000000000001E-2</v>
      </c>
      <c r="E55">
        <v>0</v>
      </c>
      <c r="F55">
        <v>0</v>
      </c>
      <c r="G55">
        <v>0.4</v>
      </c>
      <c r="H55">
        <v>0.13</v>
      </c>
      <c r="I55">
        <v>0.05</v>
      </c>
      <c r="J55">
        <v>0</v>
      </c>
      <c r="K55">
        <v>0.35</v>
      </c>
      <c r="L55">
        <v>0</v>
      </c>
      <c r="M55">
        <v>0.2</v>
      </c>
      <c r="N55">
        <v>0</v>
      </c>
      <c r="O55">
        <v>0</v>
      </c>
      <c r="P55">
        <v>0.2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</row>
    <row r="56" spans="1:22" x14ac:dyDescent="0.25">
      <c r="A56" t="s">
        <v>1065</v>
      </c>
      <c r="B56" t="s">
        <v>34</v>
      </c>
      <c r="C56">
        <v>0.12</v>
      </c>
      <c r="D56">
        <v>1.1000000000000001E-2</v>
      </c>
      <c r="E56">
        <v>0</v>
      </c>
      <c r="F56">
        <v>0</v>
      </c>
      <c r="G56">
        <v>0.6</v>
      </c>
      <c r="H56">
        <v>0.3</v>
      </c>
      <c r="I56">
        <v>0.1</v>
      </c>
      <c r="J56">
        <v>0.45</v>
      </c>
      <c r="K56">
        <v>0.4</v>
      </c>
      <c r="L56">
        <v>0.5</v>
      </c>
      <c r="M56">
        <v>0.2</v>
      </c>
      <c r="N56">
        <v>0.7</v>
      </c>
      <c r="O56">
        <v>0.8</v>
      </c>
      <c r="P56">
        <v>0.25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</row>
    <row r="57" spans="1:22" x14ac:dyDescent="0.25">
      <c r="A57" t="s">
        <v>218</v>
      </c>
      <c r="B57" t="s">
        <v>412</v>
      </c>
      <c r="C57">
        <v>2.09</v>
      </c>
      <c r="D57">
        <v>0.253</v>
      </c>
      <c r="E57">
        <v>12.4</v>
      </c>
      <c r="F57">
        <v>19.2</v>
      </c>
      <c r="G57">
        <v>21.3</v>
      </c>
      <c r="H57">
        <v>6.9</v>
      </c>
      <c r="I57">
        <v>0</v>
      </c>
      <c r="J57">
        <v>9.1</v>
      </c>
      <c r="K57">
        <v>8.5</v>
      </c>
      <c r="L57">
        <v>11.1</v>
      </c>
      <c r="M57">
        <v>2.2999999999999998</v>
      </c>
      <c r="N57">
        <v>12.7</v>
      </c>
      <c r="O57">
        <v>16.3</v>
      </c>
      <c r="P57">
        <v>8.9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</row>
    <row r="58" spans="1:22" x14ac:dyDescent="0.25">
      <c r="A58" t="s">
        <v>34</v>
      </c>
      <c r="B58" t="s">
        <v>445</v>
      </c>
      <c r="C58">
        <v>1.41</v>
      </c>
      <c r="D58">
        <v>0.217</v>
      </c>
      <c r="E58">
        <v>10.6</v>
      </c>
      <c r="F58">
        <v>16.5</v>
      </c>
      <c r="G58">
        <v>18.2</v>
      </c>
      <c r="H58">
        <v>5.6</v>
      </c>
      <c r="I58">
        <v>0</v>
      </c>
      <c r="J58">
        <v>7.8</v>
      </c>
      <c r="K58">
        <v>0</v>
      </c>
      <c r="L58">
        <v>9.6</v>
      </c>
      <c r="M58">
        <v>1.9</v>
      </c>
      <c r="N58">
        <v>10.9</v>
      </c>
      <c r="O58">
        <v>0</v>
      </c>
      <c r="P58">
        <v>7.6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</row>
    <row r="59" spans="1:22" x14ac:dyDescent="0.25">
      <c r="A59" t="s">
        <v>1088</v>
      </c>
      <c r="B59" t="s">
        <v>572</v>
      </c>
      <c r="C59">
        <v>2.76</v>
      </c>
      <c r="D59">
        <v>1.9E-2</v>
      </c>
      <c r="E59">
        <v>0.6</v>
      </c>
      <c r="F59">
        <v>0.6</v>
      </c>
      <c r="G59">
        <v>0.45</v>
      </c>
      <c r="H59">
        <v>0.2</v>
      </c>
      <c r="I59">
        <v>0</v>
      </c>
      <c r="J59">
        <v>0.5</v>
      </c>
      <c r="K59">
        <v>0.3</v>
      </c>
      <c r="L59">
        <v>0.5</v>
      </c>
      <c r="M59">
        <v>0.5</v>
      </c>
      <c r="N59">
        <v>0.75</v>
      </c>
      <c r="O59">
        <v>0.4</v>
      </c>
      <c r="P59">
        <v>0.4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</row>
    <row r="60" spans="1:22" x14ac:dyDescent="0.25">
      <c r="A60" t="s">
        <v>1114</v>
      </c>
      <c r="B60" t="s">
        <v>147</v>
      </c>
      <c r="C60">
        <v>3.2</v>
      </c>
      <c r="D60">
        <v>0.158</v>
      </c>
      <c r="E60">
        <v>6.83</v>
      </c>
      <c r="F60">
        <v>12.34</v>
      </c>
      <c r="G60">
        <v>4.49</v>
      </c>
      <c r="H60">
        <v>3.18</v>
      </c>
      <c r="I60">
        <v>4.1399999999999997</v>
      </c>
      <c r="J60">
        <v>9.39</v>
      </c>
      <c r="K60">
        <v>5.86</v>
      </c>
      <c r="L60">
        <v>6.09</v>
      </c>
      <c r="M60">
        <v>0</v>
      </c>
      <c r="N60">
        <v>8.44</v>
      </c>
      <c r="O60">
        <v>8.8800000000000008</v>
      </c>
      <c r="P60">
        <v>4.4400000000000004</v>
      </c>
      <c r="Q60">
        <v>8.0299999999999994</v>
      </c>
      <c r="R60">
        <v>10.52</v>
      </c>
      <c r="S60">
        <v>52.66</v>
      </c>
      <c r="T60">
        <v>9.52</v>
      </c>
      <c r="U60">
        <v>18.88</v>
      </c>
      <c r="V60">
        <v>9.23</v>
      </c>
    </row>
    <row r="61" spans="1:22" x14ac:dyDescent="0.25">
      <c r="A61" t="s">
        <v>1225</v>
      </c>
      <c r="B61" t="s">
        <v>156</v>
      </c>
      <c r="C61">
        <v>3.33</v>
      </c>
      <c r="D61">
        <v>0.13300000000000001</v>
      </c>
      <c r="E61">
        <v>5.55</v>
      </c>
      <c r="F61">
        <v>10.23</v>
      </c>
      <c r="G61">
        <v>3.53</v>
      </c>
      <c r="H61">
        <v>2.2999999999999998</v>
      </c>
      <c r="I61">
        <v>4.7</v>
      </c>
      <c r="J61">
        <v>7.6</v>
      </c>
      <c r="K61">
        <v>5.4</v>
      </c>
      <c r="L61">
        <v>5.05</v>
      </c>
      <c r="M61">
        <v>1.8</v>
      </c>
      <c r="N61">
        <v>6.53</v>
      </c>
      <c r="O61">
        <v>7</v>
      </c>
      <c r="P61">
        <v>3.6</v>
      </c>
      <c r="Q61">
        <v>4.7</v>
      </c>
      <c r="R61">
        <v>5.5</v>
      </c>
      <c r="S61">
        <v>51.7</v>
      </c>
      <c r="T61">
        <v>5.8</v>
      </c>
      <c r="U61">
        <v>17.399999999999999</v>
      </c>
      <c r="V61">
        <v>7.4</v>
      </c>
    </row>
    <row r="62" spans="1:22" x14ac:dyDescent="0.25">
      <c r="A62" t="s">
        <v>147</v>
      </c>
      <c r="B62" t="s">
        <v>127</v>
      </c>
      <c r="C62">
        <v>2.2599999999999998</v>
      </c>
      <c r="D62">
        <v>0.125</v>
      </c>
      <c r="E62">
        <v>7</v>
      </c>
      <c r="F62">
        <v>10</v>
      </c>
      <c r="G62">
        <v>10</v>
      </c>
      <c r="H62">
        <v>3.4</v>
      </c>
      <c r="I62">
        <v>0</v>
      </c>
      <c r="J62">
        <v>5.3</v>
      </c>
      <c r="K62">
        <v>4.3</v>
      </c>
      <c r="L62">
        <v>4.5</v>
      </c>
      <c r="M62">
        <v>1.3</v>
      </c>
      <c r="N62">
        <v>7.3</v>
      </c>
      <c r="O62">
        <v>9</v>
      </c>
      <c r="P62">
        <v>3.5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</row>
    <row r="63" spans="1:22" x14ac:dyDescent="0.25">
      <c r="A63" t="s">
        <v>156</v>
      </c>
      <c r="B63" t="s">
        <v>398</v>
      </c>
      <c r="C63">
        <v>2.54</v>
      </c>
      <c r="D63">
        <v>0.26400000000000001</v>
      </c>
      <c r="E63">
        <v>14.9</v>
      </c>
      <c r="F63">
        <v>26.8</v>
      </c>
      <c r="G63">
        <v>23.9</v>
      </c>
      <c r="H63">
        <v>7.9</v>
      </c>
      <c r="I63">
        <v>2.5</v>
      </c>
      <c r="J63">
        <v>14.5</v>
      </c>
      <c r="K63">
        <v>13.4</v>
      </c>
      <c r="L63">
        <v>11.4</v>
      </c>
      <c r="M63">
        <v>4</v>
      </c>
      <c r="N63">
        <v>19</v>
      </c>
      <c r="O63">
        <v>10.3</v>
      </c>
      <c r="P63">
        <v>9.4</v>
      </c>
      <c r="Q63">
        <v>9</v>
      </c>
      <c r="R63">
        <v>20.2</v>
      </c>
      <c r="S63">
        <v>62.1</v>
      </c>
      <c r="T63">
        <v>5.6</v>
      </c>
      <c r="U63">
        <v>29.4</v>
      </c>
      <c r="V63">
        <v>15.9</v>
      </c>
    </row>
    <row r="64" spans="1:22" x14ac:dyDescent="0.25">
      <c r="A64" t="s">
        <v>127</v>
      </c>
      <c r="B64" t="s">
        <v>401</v>
      </c>
      <c r="C64">
        <v>3.18</v>
      </c>
      <c r="D64">
        <v>0.26100000000000001</v>
      </c>
      <c r="E64">
        <v>14.8</v>
      </c>
      <c r="F64">
        <v>26.5</v>
      </c>
      <c r="G64">
        <v>23.7</v>
      </c>
      <c r="H64">
        <v>7.8</v>
      </c>
      <c r="I64">
        <v>2.5</v>
      </c>
      <c r="J64">
        <v>14.4</v>
      </c>
      <c r="K64">
        <v>13.3</v>
      </c>
      <c r="L64">
        <v>11.3</v>
      </c>
      <c r="M64">
        <v>4</v>
      </c>
      <c r="N64">
        <v>18.8</v>
      </c>
      <c r="O64">
        <v>10.199999999999999</v>
      </c>
      <c r="P64">
        <v>9.3000000000000007</v>
      </c>
      <c r="Q64">
        <v>8.9</v>
      </c>
      <c r="R64">
        <v>20</v>
      </c>
      <c r="S64">
        <v>61.5</v>
      </c>
      <c r="T64">
        <v>5.5</v>
      </c>
      <c r="U64">
        <v>29.1</v>
      </c>
      <c r="V64">
        <v>15.7</v>
      </c>
    </row>
    <row r="65" spans="1:22" x14ac:dyDescent="0.25">
      <c r="A65" t="s">
        <v>1059</v>
      </c>
      <c r="B65" t="s">
        <v>404</v>
      </c>
      <c r="C65">
        <v>3.57</v>
      </c>
      <c r="D65">
        <v>0.248</v>
      </c>
      <c r="E65">
        <v>14.1</v>
      </c>
      <c r="F65">
        <v>25.2</v>
      </c>
      <c r="G65">
        <v>22.5</v>
      </c>
      <c r="H65">
        <v>7.4</v>
      </c>
      <c r="I65">
        <v>2.4</v>
      </c>
      <c r="J65">
        <v>13.7</v>
      </c>
      <c r="K65">
        <v>12.6</v>
      </c>
      <c r="L65">
        <v>10.7</v>
      </c>
      <c r="M65">
        <v>3.8</v>
      </c>
      <c r="N65">
        <v>17.899999999999999</v>
      </c>
      <c r="O65">
        <v>9.6999999999999993</v>
      </c>
      <c r="P65">
        <v>8.8000000000000007</v>
      </c>
      <c r="Q65">
        <v>8.5</v>
      </c>
      <c r="R65">
        <v>19</v>
      </c>
      <c r="S65">
        <v>58.4</v>
      </c>
      <c r="T65">
        <v>5.2</v>
      </c>
      <c r="U65">
        <v>27.6</v>
      </c>
      <c r="V65">
        <v>14.9</v>
      </c>
    </row>
    <row r="66" spans="1:22" x14ac:dyDescent="0.25">
      <c r="A66" t="s">
        <v>1060</v>
      </c>
      <c r="B66" t="s">
        <v>556</v>
      </c>
      <c r="C66">
        <v>1.92</v>
      </c>
      <c r="D66">
        <v>2.5000000000000001E-2</v>
      </c>
      <c r="E66">
        <v>0</v>
      </c>
      <c r="F66">
        <v>0</v>
      </c>
      <c r="G66">
        <v>1.5</v>
      </c>
      <c r="H66">
        <v>0.4</v>
      </c>
      <c r="I66">
        <v>0.3</v>
      </c>
      <c r="J66">
        <v>1.1000000000000001</v>
      </c>
      <c r="K66">
        <v>1.4</v>
      </c>
      <c r="L66">
        <v>1.4</v>
      </c>
      <c r="M66">
        <v>0.3</v>
      </c>
      <c r="N66">
        <v>1.6</v>
      </c>
      <c r="O66">
        <v>2</v>
      </c>
      <c r="P66">
        <v>0.8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</row>
    <row r="67" spans="1:22" x14ac:dyDescent="0.25">
      <c r="A67" t="s">
        <v>1064</v>
      </c>
      <c r="B67" t="s">
        <v>399</v>
      </c>
      <c r="C67">
        <v>3.55</v>
      </c>
      <c r="D67">
        <v>0.21100000000000002</v>
      </c>
      <c r="E67">
        <v>11.9</v>
      </c>
      <c r="F67">
        <v>21.4</v>
      </c>
      <c r="G67">
        <v>23.8</v>
      </c>
      <c r="H67">
        <v>5.2</v>
      </c>
      <c r="I67">
        <v>1.2</v>
      </c>
      <c r="J67">
        <v>12.2</v>
      </c>
      <c r="K67">
        <v>10.199999999999999</v>
      </c>
      <c r="L67">
        <v>9.1999999999999993</v>
      </c>
      <c r="M67">
        <v>2.1</v>
      </c>
      <c r="N67">
        <v>14.6</v>
      </c>
      <c r="O67">
        <v>16.5</v>
      </c>
      <c r="P67">
        <v>9.9</v>
      </c>
      <c r="Q67">
        <v>7.3</v>
      </c>
      <c r="R67">
        <v>8.3000000000000007</v>
      </c>
      <c r="S67">
        <v>49.7</v>
      </c>
      <c r="T67">
        <v>5.0999999999999996</v>
      </c>
      <c r="U67">
        <v>23.5</v>
      </c>
      <c r="V67">
        <v>13.3</v>
      </c>
    </row>
    <row r="68" spans="1:22" x14ac:dyDescent="0.25">
      <c r="A68" t="s">
        <v>1239</v>
      </c>
      <c r="B68" t="s">
        <v>56</v>
      </c>
      <c r="C68">
        <v>0.81</v>
      </c>
      <c r="D68">
        <v>0.184</v>
      </c>
      <c r="E68">
        <v>11.8</v>
      </c>
      <c r="F68">
        <v>18</v>
      </c>
      <c r="G68">
        <v>21.9</v>
      </c>
      <c r="H68">
        <v>6.3</v>
      </c>
      <c r="I68">
        <v>2.6</v>
      </c>
      <c r="J68">
        <v>8.6</v>
      </c>
      <c r="K68">
        <v>7.4</v>
      </c>
      <c r="L68">
        <v>10.6</v>
      </c>
      <c r="M68">
        <v>2.2000000000000002</v>
      </c>
      <c r="N68">
        <v>12.2</v>
      </c>
      <c r="O68">
        <v>12.4</v>
      </c>
      <c r="P68">
        <v>7.1</v>
      </c>
      <c r="Q68">
        <v>12.5</v>
      </c>
      <c r="R68">
        <v>23.8</v>
      </c>
      <c r="S68">
        <v>28</v>
      </c>
      <c r="T68">
        <v>10.1</v>
      </c>
      <c r="U68">
        <v>6.8</v>
      </c>
      <c r="V68">
        <v>8.9</v>
      </c>
    </row>
    <row r="69" spans="1:22" x14ac:dyDescent="0.25">
      <c r="A69" t="s">
        <v>1075</v>
      </c>
      <c r="B69" t="s">
        <v>499</v>
      </c>
      <c r="C69">
        <v>1.56</v>
      </c>
      <c r="D69">
        <v>0.128</v>
      </c>
      <c r="E69">
        <v>9.3000000000000007</v>
      </c>
      <c r="F69">
        <v>12.6</v>
      </c>
      <c r="G69">
        <v>8.9</v>
      </c>
      <c r="H69">
        <v>4.5</v>
      </c>
      <c r="I69">
        <v>3.1</v>
      </c>
      <c r="J69">
        <v>8</v>
      </c>
      <c r="K69">
        <v>5.9</v>
      </c>
      <c r="L69">
        <v>7.1</v>
      </c>
      <c r="M69">
        <v>2.2999999999999998</v>
      </c>
      <c r="N69">
        <v>11.2</v>
      </c>
      <c r="O69">
        <v>8.9</v>
      </c>
      <c r="P69">
        <v>3.3</v>
      </c>
      <c r="Q69">
        <v>8.9</v>
      </c>
      <c r="R69">
        <v>14.6</v>
      </c>
      <c r="S69">
        <v>18.100000000000001</v>
      </c>
      <c r="T69">
        <v>5.3</v>
      </c>
      <c r="U69">
        <v>5.9</v>
      </c>
      <c r="V69">
        <v>11.5</v>
      </c>
    </row>
    <row r="70" spans="1:22" x14ac:dyDescent="0.25">
      <c r="A70" t="s">
        <v>56</v>
      </c>
      <c r="B70" t="s">
        <v>478</v>
      </c>
      <c r="C70">
        <v>3.53</v>
      </c>
      <c r="D70">
        <v>0.161</v>
      </c>
      <c r="E70">
        <v>10.9</v>
      </c>
      <c r="F70">
        <v>16.3</v>
      </c>
      <c r="G70">
        <v>13</v>
      </c>
      <c r="H70">
        <v>4.7</v>
      </c>
      <c r="I70">
        <v>3.1</v>
      </c>
      <c r="J70">
        <v>7.9</v>
      </c>
      <c r="K70">
        <v>7.8</v>
      </c>
      <c r="L70">
        <v>10.1</v>
      </c>
      <c r="M70">
        <v>2.9</v>
      </c>
      <c r="N70">
        <v>12.4</v>
      </c>
      <c r="O70">
        <v>12.8</v>
      </c>
      <c r="P70">
        <v>4.4000000000000004</v>
      </c>
      <c r="Q70">
        <v>10.3</v>
      </c>
      <c r="R70">
        <v>17.600000000000001</v>
      </c>
      <c r="S70">
        <v>22</v>
      </c>
      <c r="T70">
        <v>6.2</v>
      </c>
      <c r="U70">
        <v>7.8</v>
      </c>
      <c r="V70">
        <v>16.2</v>
      </c>
    </row>
    <row r="71" spans="1:22" x14ac:dyDescent="0.25">
      <c r="A71" t="s">
        <v>1156</v>
      </c>
      <c r="B71" t="s">
        <v>505</v>
      </c>
      <c r="C71">
        <v>0.47</v>
      </c>
      <c r="D71">
        <v>0.111</v>
      </c>
      <c r="E71">
        <v>7.4</v>
      </c>
      <c r="F71">
        <v>10.8</v>
      </c>
      <c r="G71">
        <v>7.4</v>
      </c>
      <c r="H71">
        <v>4.7</v>
      </c>
      <c r="I71">
        <v>2.9</v>
      </c>
      <c r="J71">
        <v>7.6</v>
      </c>
      <c r="K71">
        <v>4.5999999999999996</v>
      </c>
      <c r="L71">
        <v>5.8</v>
      </c>
      <c r="M71">
        <v>2</v>
      </c>
      <c r="N71">
        <v>9.8000000000000007</v>
      </c>
      <c r="O71">
        <v>6.8</v>
      </c>
      <c r="P71">
        <v>2.8</v>
      </c>
      <c r="Q71">
        <v>8.3000000000000007</v>
      </c>
      <c r="R71">
        <v>12.3</v>
      </c>
      <c r="S71">
        <v>16.399999999999999</v>
      </c>
      <c r="T71">
        <v>5</v>
      </c>
      <c r="U71">
        <v>5</v>
      </c>
      <c r="V71">
        <v>9.1999999999999993</v>
      </c>
    </row>
    <row r="72" spans="1:22" x14ac:dyDescent="0.25">
      <c r="A72" t="s">
        <v>1116</v>
      </c>
      <c r="B72" t="s">
        <v>397</v>
      </c>
      <c r="C72">
        <v>6.69</v>
      </c>
      <c r="D72">
        <v>0.317</v>
      </c>
      <c r="E72">
        <v>22.8</v>
      </c>
      <c r="F72">
        <v>31.9</v>
      </c>
      <c r="G72">
        <v>24.1</v>
      </c>
      <c r="H72">
        <v>9.4</v>
      </c>
      <c r="I72">
        <v>5.8</v>
      </c>
      <c r="J72">
        <v>16</v>
      </c>
      <c r="K72">
        <v>16</v>
      </c>
      <c r="L72">
        <v>20</v>
      </c>
      <c r="M72">
        <v>5.2</v>
      </c>
      <c r="N72">
        <v>24.8</v>
      </c>
      <c r="O72">
        <v>24.6</v>
      </c>
      <c r="P72">
        <v>8.1</v>
      </c>
      <c r="Q72">
        <v>20.399999999999999</v>
      </c>
      <c r="R72">
        <v>31.3</v>
      </c>
      <c r="S72">
        <v>45.2</v>
      </c>
      <c r="T72">
        <v>12.9</v>
      </c>
      <c r="U72">
        <v>16</v>
      </c>
      <c r="V72">
        <v>32.5</v>
      </c>
    </row>
    <row r="73" spans="1:22" x14ac:dyDescent="0.25">
      <c r="A73" t="s">
        <v>1164</v>
      </c>
      <c r="B73" t="s">
        <v>389</v>
      </c>
      <c r="C73">
        <v>3.43</v>
      </c>
      <c r="D73">
        <v>0.77300000000000002</v>
      </c>
      <c r="E73">
        <v>54.1</v>
      </c>
      <c r="F73">
        <v>75.599999999999994</v>
      </c>
      <c r="G73">
        <v>50.2</v>
      </c>
      <c r="H73">
        <v>33</v>
      </c>
      <c r="I73">
        <v>19.8</v>
      </c>
      <c r="J73">
        <v>53</v>
      </c>
      <c r="K73">
        <v>33.9</v>
      </c>
      <c r="L73">
        <v>39.1</v>
      </c>
      <c r="M73">
        <v>12.6</v>
      </c>
      <c r="N73">
        <v>67.400000000000006</v>
      </c>
      <c r="O73">
        <v>47.9</v>
      </c>
      <c r="P73">
        <v>18.100000000000001</v>
      </c>
      <c r="Q73">
        <v>60.1</v>
      </c>
      <c r="R73">
        <v>76.2</v>
      </c>
      <c r="S73">
        <v>118</v>
      </c>
      <c r="T73">
        <v>36.6</v>
      </c>
      <c r="U73">
        <v>33.200000000000003</v>
      </c>
      <c r="V73">
        <v>66.3</v>
      </c>
    </row>
    <row r="74" spans="1:22" x14ac:dyDescent="0.25">
      <c r="A74" t="s">
        <v>1054</v>
      </c>
      <c r="B74" t="s">
        <v>390</v>
      </c>
      <c r="C74">
        <v>5.7</v>
      </c>
      <c r="D74">
        <v>0.46</v>
      </c>
      <c r="E74">
        <v>32.200000000000003</v>
      </c>
      <c r="F74">
        <v>45</v>
      </c>
      <c r="G74">
        <v>32.5</v>
      </c>
      <c r="H74">
        <v>16.399999999999999</v>
      </c>
      <c r="I74">
        <v>10.8</v>
      </c>
      <c r="J74">
        <v>27.9</v>
      </c>
      <c r="K74">
        <v>20.8</v>
      </c>
      <c r="L74">
        <v>26.3</v>
      </c>
      <c r="M74">
        <v>8.1</v>
      </c>
      <c r="N74">
        <v>39</v>
      </c>
      <c r="O74">
        <v>31.3</v>
      </c>
      <c r="P74">
        <v>11.9</v>
      </c>
      <c r="Q74">
        <v>32.1</v>
      </c>
      <c r="R74">
        <v>52.9</v>
      </c>
      <c r="S74">
        <v>63.9</v>
      </c>
      <c r="T74">
        <v>18.899999999999999</v>
      </c>
      <c r="U74">
        <v>20.9</v>
      </c>
      <c r="V74">
        <v>40.799999999999997</v>
      </c>
    </row>
    <row r="75" spans="1:22" x14ac:dyDescent="0.25">
      <c r="A75" t="s">
        <v>1050</v>
      </c>
      <c r="B75" t="s">
        <v>146</v>
      </c>
      <c r="C75">
        <v>3.54</v>
      </c>
      <c r="D75">
        <v>0.12300000000000001</v>
      </c>
      <c r="E75">
        <v>5.3</v>
      </c>
      <c r="F75">
        <v>10.1</v>
      </c>
      <c r="G75">
        <v>4.5</v>
      </c>
      <c r="H75">
        <v>1</v>
      </c>
      <c r="I75">
        <v>3.1</v>
      </c>
      <c r="J75">
        <v>6.4</v>
      </c>
      <c r="K75">
        <v>4.2</v>
      </c>
      <c r="L75">
        <v>4.2</v>
      </c>
      <c r="M75">
        <v>0.8</v>
      </c>
      <c r="N75">
        <v>5.9</v>
      </c>
      <c r="O75">
        <v>7.1</v>
      </c>
      <c r="P75">
        <v>4.5999999999999996</v>
      </c>
      <c r="Q75">
        <v>4.7</v>
      </c>
      <c r="R75">
        <v>7.6</v>
      </c>
      <c r="S75">
        <v>44.9</v>
      </c>
      <c r="T75">
        <v>5.2</v>
      </c>
      <c r="U75">
        <v>14.9</v>
      </c>
      <c r="V75">
        <v>7.4</v>
      </c>
    </row>
    <row r="76" spans="1:22" x14ac:dyDescent="0.25">
      <c r="A76" t="s">
        <v>146</v>
      </c>
      <c r="B76" t="s">
        <v>396</v>
      </c>
      <c r="C76">
        <v>4</v>
      </c>
      <c r="D76">
        <v>0.28999999999999998</v>
      </c>
      <c r="E76">
        <v>14.9</v>
      </c>
      <c r="F76">
        <v>27.3</v>
      </c>
      <c r="G76">
        <v>24.7</v>
      </c>
      <c r="H76">
        <v>8.3000000000000007</v>
      </c>
      <c r="I76">
        <v>1.9</v>
      </c>
      <c r="J76">
        <v>15.6</v>
      </c>
      <c r="K76">
        <v>17</v>
      </c>
      <c r="L76">
        <v>11.2</v>
      </c>
      <c r="M76">
        <v>4.5999999999999996</v>
      </c>
      <c r="N76">
        <v>19.5</v>
      </c>
      <c r="O76">
        <v>9.8000000000000007</v>
      </c>
      <c r="P76">
        <v>9.3000000000000007</v>
      </c>
      <c r="Q76">
        <v>8.8000000000000007</v>
      </c>
      <c r="R76">
        <v>20.8</v>
      </c>
      <c r="S76">
        <v>60.7</v>
      </c>
      <c r="T76">
        <v>5.5</v>
      </c>
      <c r="U76">
        <v>36.700000000000003</v>
      </c>
      <c r="V76">
        <v>17.5</v>
      </c>
    </row>
    <row r="77" spans="1:22" x14ac:dyDescent="0.25">
      <c r="A77" t="s">
        <v>1058</v>
      </c>
      <c r="B77" t="s">
        <v>101</v>
      </c>
      <c r="C77">
        <v>2.27</v>
      </c>
      <c r="D77">
        <v>0.18100000000000002</v>
      </c>
      <c r="E77">
        <v>9.4</v>
      </c>
      <c r="F77">
        <v>14</v>
      </c>
      <c r="G77">
        <v>15.6</v>
      </c>
      <c r="H77">
        <v>4.5</v>
      </c>
      <c r="I77">
        <v>0</v>
      </c>
      <c r="J77">
        <v>7.1</v>
      </c>
      <c r="K77">
        <v>0</v>
      </c>
      <c r="L77">
        <v>7.9</v>
      </c>
      <c r="M77">
        <v>0</v>
      </c>
      <c r="N77">
        <v>8.6999999999999993</v>
      </c>
      <c r="O77">
        <v>11</v>
      </c>
      <c r="P77">
        <v>4.0999999999999996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</row>
    <row r="78" spans="1:22" x14ac:dyDescent="0.25">
      <c r="A78" t="s">
        <v>101</v>
      </c>
      <c r="B78" t="s">
        <v>124</v>
      </c>
      <c r="C78">
        <v>1.84</v>
      </c>
      <c r="D78">
        <v>0.13</v>
      </c>
      <c r="E78">
        <v>7</v>
      </c>
      <c r="F78">
        <v>12.6</v>
      </c>
      <c r="G78">
        <v>10.6</v>
      </c>
      <c r="H78">
        <v>6.5</v>
      </c>
      <c r="I78">
        <v>3.1</v>
      </c>
      <c r="J78">
        <v>9.4</v>
      </c>
      <c r="K78">
        <v>6.8</v>
      </c>
      <c r="L78">
        <v>8.6999999999999993</v>
      </c>
      <c r="M78">
        <v>2.9</v>
      </c>
      <c r="N78">
        <v>10.5</v>
      </c>
      <c r="O78">
        <v>8.4</v>
      </c>
      <c r="P78">
        <v>3.5</v>
      </c>
      <c r="Q78">
        <v>7.9</v>
      </c>
      <c r="R78">
        <v>9</v>
      </c>
      <c r="S78">
        <v>20.399999999999999</v>
      </c>
      <c r="T78">
        <v>5.5</v>
      </c>
      <c r="U78">
        <v>5.7</v>
      </c>
      <c r="V78">
        <v>11.7</v>
      </c>
    </row>
    <row r="79" spans="1:22" x14ac:dyDescent="0.25">
      <c r="A79" t="s">
        <v>124</v>
      </c>
      <c r="B79" t="s">
        <v>60</v>
      </c>
      <c r="C79">
        <v>2.71</v>
      </c>
      <c r="D79">
        <v>0.22899999999999998</v>
      </c>
      <c r="E79">
        <v>18.8</v>
      </c>
      <c r="F79">
        <v>23.4</v>
      </c>
      <c r="G79">
        <v>21.3</v>
      </c>
      <c r="H79">
        <v>3.5</v>
      </c>
      <c r="I79">
        <v>4.5</v>
      </c>
      <c r="J79">
        <v>13.9</v>
      </c>
      <c r="K79">
        <v>12.2</v>
      </c>
      <c r="L79">
        <v>15.7</v>
      </c>
      <c r="M79">
        <v>3.5</v>
      </c>
      <c r="N79">
        <v>18.2</v>
      </c>
      <c r="O79">
        <v>37.1</v>
      </c>
      <c r="P79">
        <v>7.7</v>
      </c>
      <c r="Q79">
        <v>4.8</v>
      </c>
      <c r="R79">
        <v>19.2</v>
      </c>
      <c r="S79">
        <v>34.6</v>
      </c>
      <c r="T79">
        <v>5.9</v>
      </c>
      <c r="U79">
        <v>4.9000000000000004</v>
      </c>
      <c r="V79">
        <v>9.8000000000000007</v>
      </c>
    </row>
    <row r="80" spans="1:22" x14ac:dyDescent="0.25">
      <c r="A80" t="s">
        <v>1209</v>
      </c>
      <c r="B80" t="s">
        <v>141</v>
      </c>
      <c r="C80">
        <v>0.81</v>
      </c>
      <c r="D80">
        <v>6.6000000000000003E-2</v>
      </c>
      <c r="E80">
        <v>5.4</v>
      </c>
      <c r="F80">
        <v>6.7</v>
      </c>
      <c r="G80">
        <v>6.1</v>
      </c>
      <c r="H80">
        <v>1</v>
      </c>
      <c r="I80">
        <v>1.3</v>
      </c>
      <c r="J80">
        <v>4</v>
      </c>
      <c r="K80">
        <v>3.5</v>
      </c>
      <c r="L80">
        <v>4.5</v>
      </c>
      <c r="M80">
        <v>1</v>
      </c>
      <c r="N80">
        <v>5.2</v>
      </c>
      <c r="O80">
        <v>10.6</v>
      </c>
      <c r="P80">
        <v>2.2000000000000002</v>
      </c>
      <c r="Q80">
        <v>1.4</v>
      </c>
      <c r="R80">
        <v>5.5</v>
      </c>
      <c r="S80">
        <v>9.9</v>
      </c>
      <c r="T80">
        <v>1.7</v>
      </c>
      <c r="U80">
        <v>1.4</v>
      </c>
      <c r="V80">
        <v>2.8</v>
      </c>
    </row>
    <row r="81" spans="1:22" x14ac:dyDescent="0.25">
      <c r="A81" t="s">
        <v>60</v>
      </c>
      <c r="B81" t="s">
        <v>545</v>
      </c>
      <c r="C81">
        <v>0.38</v>
      </c>
      <c r="D81">
        <v>3.6000000000000004E-2</v>
      </c>
      <c r="E81">
        <v>1.4</v>
      </c>
      <c r="F81">
        <v>2.2999999999999998</v>
      </c>
      <c r="G81">
        <v>2.2999999999999998</v>
      </c>
      <c r="H81">
        <v>0.3</v>
      </c>
      <c r="I81">
        <v>0.28999999999999998</v>
      </c>
      <c r="J81">
        <v>1.3</v>
      </c>
      <c r="K81">
        <v>1</v>
      </c>
      <c r="L81">
        <v>1.5</v>
      </c>
      <c r="M81">
        <v>0.36</v>
      </c>
      <c r="N81">
        <v>1.6</v>
      </c>
      <c r="O81">
        <v>3.4</v>
      </c>
      <c r="P81">
        <v>0.64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</row>
    <row r="82" spans="1:22" x14ac:dyDescent="0.25">
      <c r="A82" t="s">
        <v>141</v>
      </c>
      <c r="B82" t="s">
        <v>221</v>
      </c>
      <c r="C82">
        <v>0.32</v>
      </c>
      <c r="D82">
        <v>8.0000000000000002E-3</v>
      </c>
      <c r="E82">
        <v>0.19</v>
      </c>
      <c r="F82">
        <v>0.45</v>
      </c>
      <c r="G82">
        <v>0.35</v>
      </c>
      <c r="H82">
        <v>0.01</v>
      </c>
      <c r="I82">
        <v>7.0000000000000007E-2</v>
      </c>
      <c r="J82">
        <v>0.25</v>
      </c>
      <c r="K82">
        <v>0.3</v>
      </c>
      <c r="L82">
        <v>0.25</v>
      </c>
      <c r="M82">
        <v>0.15</v>
      </c>
      <c r="N82">
        <v>0.25</v>
      </c>
      <c r="O82">
        <v>0.35</v>
      </c>
      <c r="P82">
        <v>0.16</v>
      </c>
      <c r="Q82">
        <v>0.44</v>
      </c>
      <c r="R82">
        <v>1.91</v>
      </c>
      <c r="S82">
        <v>1.26</v>
      </c>
      <c r="T82">
        <v>0.34</v>
      </c>
      <c r="U82">
        <v>0.27</v>
      </c>
      <c r="V82">
        <v>0.33</v>
      </c>
    </row>
    <row r="83" spans="1:22" x14ac:dyDescent="0.25">
      <c r="A83" t="s">
        <v>221</v>
      </c>
      <c r="B83" t="s">
        <v>122</v>
      </c>
      <c r="C83">
        <v>5.64</v>
      </c>
      <c r="D83">
        <v>0.253</v>
      </c>
      <c r="E83">
        <v>12.3</v>
      </c>
      <c r="F83">
        <v>20.3</v>
      </c>
      <c r="G83">
        <v>11</v>
      </c>
      <c r="H83">
        <v>3.1</v>
      </c>
      <c r="I83">
        <v>4.3</v>
      </c>
      <c r="J83">
        <v>15.4</v>
      </c>
      <c r="K83">
        <v>11.9</v>
      </c>
      <c r="L83">
        <v>8.5</v>
      </c>
      <c r="M83">
        <v>3.2</v>
      </c>
      <c r="N83">
        <v>14.5</v>
      </c>
      <c r="O83">
        <v>34.6</v>
      </c>
      <c r="P83">
        <v>7.1</v>
      </c>
      <c r="Q83">
        <v>8.1</v>
      </c>
      <c r="R83">
        <v>33.1</v>
      </c>
      <c r="S83">
        <v>56.3</v>
      </c>
      <c r="T83">
        <v>16.399999999999999</v>
      </c>
      <c r="U83">
        <v>14.3</v>
      </c>
      <c r="V83">
        <v>18.3</v>
      </c>
    </row>
    <row r="84" spans="1:22" x14ac:dyDescent="0.25">
      <c r="A84" t="s">
        <v>122</v>
      </c>
      <c r="B84" t="s">
        <v>490</v>
      </c>
      <c r="C84">
        <v>5.85</v>
      </c>
      <c r="D84">
        <v>0.25600000000000001</v>
      </c>
      <c r="E84">
        <v>12.3</v>
      </c>
      <c r="F84">
        <v>20.3</v>
      </c>
      <c r="G84">
        <v>11</v>
      </c>
      <c r="H84">
        <v>3.1</v>
      </c>
      <c r="I84">
        <v>0</v>
      </c>
      <c r="J84">
        <v>15.4</v>
      </c>
      <c r="K84">
        <v>11.9</v>
      </c>
      <c r="L84">
        <v>8.5</v>
      </c>
      <c r="M84">
        <v>3.2</v>
      </c>
      <c r="N84">
        <v>14.5</v>
      </c>
      <c r="O84">
        <v>34.6</v>
      </c>
      <c r="P84">
        <v>7.1</v>
      </c>
      <c r="Q84">
        <v>8.1</v>
      </c>
      <c r="R84">
        <v>33.1</v>
      </c>
      <c r="S84">
        <v>4.3</v>
      </c>
      <c r="T84">
        <v>56.3</v>
      </c>
      <c r="U84">
        <v>14.3</v>
      </c>
      <c r="V84">
        <v>18.3</v>
      </c>
    </row>
    <row r="85" spans="1:22" x14ac:dyDescent="0.25">
      <c r="A85" t="s">
        <v>1079</v>
      </c>
      <c r="B85" t="s">
        <v>123</v>
      </c>
      <c r="C85">
        <v>6.19</v>
      </c>
      <c r="D85">
        <v>0.26100000000000001</v>
      </c>
      <c r="E85">
        <v>12.3</v>
      </c>
      <c r="F85">
        <v>18.2</v>
      </c>
      <c r="G85">
        <v>10.7</v>
      </c>
      <c r="H85">
        <v>2.6</v>
      </c>
      <c r="I85">
        <v>4.5</v>
      </c>
      <c r="J85">
        <v>15.1</v>
      </c>
      <c r="K85">
        <v>10.7</v>
      </c>
      <c r="L85">
        <v>8</v>
      </c>
      <c r="M85">
        <v>3.3</v>
      </c>
      <c r="N85">
        <v>14.9</v>
      </c>
      <c r="O85">
        <v>32</v>
      </c>
      <c r="P85">
        <v>7.3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</row>
    <row r="86" spans="1:22" x14ac:dyDescent="0.25">
      <c r="A86" t="s">
        <v>123</v>
      </c>
      <c r="B86" t="s">
        <v>557</v>
      </c>
      <c r="C86">
        <v>2.5</v>
      </c>
      <c r="D86">
        <v>3.5000000000000003E-2</v>
      </c>
      <c r="E86">
        <v>1.4</v>
      </c>
      <c r="F86">
        <v>1.4</v>
      </c>
      <c r="G86">
        <v>1.4</v>
      </c>
      <c r="H86">
        <v>0.4</v>
      </c>
      <c r="I86">
        <v>1.4</v>
      </c>
      <c r="J86">
        <v>1.2</v>
      </c>
      <c r="K86">
        <v>2.2000000000000002</v>
      </c>
      <c r="L86">
        <v>1.2</v>
      </c>
      <c r="M86">
        <v>0.4</v>
      </c>
      <c r="N86">
        <v>0</v>
      </c>
      <c r="O86">
        <v>0.9</v>
      </c>
      <c r="P86">
        <v>0.9</v>
      </c>
      <c r="Q86">
        <v>1.6</v>
      </c>
      <c r="R86">
        <v>11.4</v>
      </c>
      <c r="S86">
        <v>3.8</v>
      </c>
      <c r="T86">
        <v>2.6</v>
      </c>
      <c r="U86">
        <v>1.3</v>
      </c>
      <c r="V86">
        <v>2.6</v>
      </c>
    </row>
    <row r="87" spans="1:22" x14ac:dyDescent="0.25">
      <c r="A87" t="s">
        <v>1212</v>
      </c>
      <c r="B87" t="s">
        <v>561</v>
      </c>
      <c r="C87">
        <v>0.14000000000000001</v>
      </c>
      <c r="D87">
        <v>1.8000000000000002E-2</v>
      </c>
      <c r="E87">
        <v>1.3</v>
      </c>
      <c r="F87">
        <v>1.4</v>
      </c>
      <c r="G87">
        <v>1.1000000000000001</v>
      </c>
      <c r="H87">
        <v>0.11</v>
      </c>
      <c r="I87">
        <v>0</v>
      </c>
      <c r="J87">
        <v>0.95</v>
      </c>
      <c r="K87">
        <v>0</v>
      </c>
      <c r="L87">
        <v>0.85</v>
      </c>
      <c r="M87">
        <v>0.2</v>
      </c>
      <c r="N87">
        <v>1.1000000000000001</v>
      </c>
      <c r="O87">
        <v>0.9</v>
      </c>
      <c r="P87">
        <v>0.35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</row>
    <row r="88" spans="1:22" x14ac:dyDescent="0.25">
      <c r="A88" t="s">
        <v>1214</v>
      </c>
      <c r="B88" t="s">
        <v>580</v>
      </c>
      <c r="C88">
        <v>0.24</v>
      </c>
      <c r="D88">
        <v>2.4E-2</v>
      </c>
      <c r="E88">
        <v>5.15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12.6</v>
      </c>
      <c r="P88">
        <v>10.6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</row>
    <row r="89" spans="1:22" x14ac:dyDescent="0.25">
      <c r="A89" t="s">
        <v>1234</v>
      </c>
      <c r="B89" t="s">
        <v>471</v>
      </c>
      <c r="C89">
        <v>2.37</v>
      </c>
      <c r="D89">
        <v>0.17</v>
      </c>
      <c r="E89">
        <v>9.6999999999999993</v>
      </c>
      <c r="F89">
        <v>18</v>
      </c>
      <c r="G89">
        <v>14</v>
      </c>
      <c r="H89">
        <v>0</v>
      </c>
      <c r="I89">
        <v>0</v>
      </c>
      <c r="J89">
        <v>0</v>
      </c>
      <c r="K89">
        <v>0</v>
      </c>
      <c r="L89">
        <v>7.8</v>
      </c>
      <c r="M89">
        <v>2.4</v>
      </c>
      <c r="N89">
        <v>12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</row>
    <row r="90" spans="1:22" x14ac:dyDescent="0.25">
      <c r="A90" t="s">
        <v>1100</v>
      </c>
      <c r="B90" t="s">
        <v>85</v>
      </c>
      <c r="C90">
        <v>0.72</v>
      </c>
      <c r="D90">
        <v>0.16500000000000001</v>
      </c>
      <c r="E90">
        <v>9.1999999999999993</v>
      </c>
      <c r="F90">
        <v>16</v>
      </c>
      <c r="G90">
        <v>18.2</v>
      </c>
      <c r="H90">
        <v>5.8</v>
      </c>
      <c r="I90">
        <v>1.5</v>
      </c>
      <c r="J90">
        <v>7</v>
      </c>
      <c r="K90">
        <v>6.4</v>
      </c>
      <c r="L90">
        <v>9.1999999999999993</v>
      </c>
      <c r="M90">
        <v>2.1</v>
      </c>
      <c r="N90">
        <v>10.6</v>
      </c>
      <c r="O90">
        <v>11.6</v>
      </c>
      <c r="P90">
        <v>4.5</v>
      </c>
      <c r="Q90">
        <v>12.4</v>
      </c>
      <c r="R90">
        <v>20.7</v>
      </c>
      <c r="S90">
        <v>31.8</v>
      </c>
      <c r="T90">
        <v>9.3000000000000007</v>
      </c>
      <c r="U90">
        <v>6</v>
      </c>
      <c r="V90">
        <v>8.6</v>
      </c>
    </row>
    <row r="91" spans="1:22" x14ac:dyDescent="0.25">
      <c r="A91" t="s">
        <v>85</v>
      </c>
      <c r="B91" t="s">
        <v>72</v>
      </c>
      <c r="C91">
        <v>1.02</v>
      </c>
      <c r="D91">
        <v>0.19500000000000001</v>
      </c>
      <c r="E91">
        <v>10.7</v>
      </c>
      <c r="F91">
        <v>17.8</v>
      </c>
      <c r="G91">
        <v>20.2</v>
      </c>
      <c r="H91">
        <v>6.6</v>
      </c>
      <c r="I91">
        <v>1.7</v>
      </c>
      <c r="J91">
        <v>9.1999999999999993</v>
      </c>
      <c r="K91">
        <v>6.8</v>
      </c>
      <c r="L91">
        <v>10.8</v>
      </c>
      <c r="M91">
        <v>2.4</v>
      </c>
      <c r="N91">
        <v>12.5</v>
      </c>
      <c r="O91">
        <v>14</v>
      </c>
      <c r="P91">
        <v>5.7</v>
      </c>
      <c r="Q91">
        <v>15.5</v>
      </c>
      <c r="R91">
        <v>23.6</v>
      </c>
      <c r="S91">
        <v>33.299999999999997</v>
      </c>
      <c r="T91">
        <v>14.7</v>
      </c>
      <c r="U91">
        <v>8.5</v>
      </c>
      <c r="V91">
        <v>9.6999999999999993</v>
      </c>
    </row>
    <row r="92" spans="1:22" x14ac:dyDescent="0.25">
      <c r="A92" t="s">
        <v>72</v>
      </c>
      <c r="B92" t="s">
        <v>125</v>
      </c>
      <c r="C92">
        <v>2.69</v>
      </c>
      <c r="D92">
        <v>0.124</v>
      </c>
      <c r="E92">
        <v>6.4</v>
      </c>
      <c r="F92">
        <v>9.4</v>
      </c>
      <c r="G92">
        <v>10.5</v>
      </c>
      <c r="H92">
        <v>2.8</v>
      </c>
      <c r="I92">
        <v>0</v>
      </c>
      <c r="J92">
        <v>4.8</v>
      </c>
      <c r="K92">
        <v>4.3</v>
      </c>
      <c r="L92">
        <v>5.4</v>
      </c>
      <c r="M92">
        <v>1.1000000000000001</v>
      </c>
      <c r="N92">
        <v>6.6</v>
      </c>
      <c r="O92">
        <v>9.1</v>
      </c>
      <c r="P92">
        <v>3.5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</row>
    <row r="93" spans="1:22" x14ac:dyDescent="0.25">
      <c r="A93" t="s">
        <v>125</v>
      </c>
      <c r="B93" t="s">
        <v>486</v>
      </c>
      <c r="C93">
        <v>3.4</v>
      </c>
      <c r="D93">
        <v>0.113</v>
      </c>
      <c r="E93">
        <v>7</v>
      </c>
      <c r="F93">
        <v>11.8</v>
      </c>
      <c r="G93">
        <v>12</v>
      </c>
      <c r="H93">
        <v>3.4</v>
      </c>
      <c r="I93">
        <v>1</v>
      </c>
      <c r="J93">
        <v>5.9</v>
      </c>
      <c r="K93">
        <v>5.9</v>
      </c>
      <c r="L93">
        <v>5.4</v>
      </c>
      <c r="M93">
        <v>1.5</v>
      </c>
      <c r="N93">
        <v>7.3</v>
      </c>
      <c r="O93">
        <v>5.2</v>
      </c>
      <c r="P93">
        <v>5.2</v>
      </c>
      <c r="Q93">
        <v>4</v>
      </c>
      <c r="R93">
        <v>11.2</v>
      </c>
      <c r="S93">
        <v>25</v>
      </c>
      <c r="T93">
        <v>2.7</v>
      </c>
      <c r="U93">
        <v>11</v>
      </c>
      <c r="V93">
        <v>7.5</v>
      </c>
    </row>
    <row r="94" spans="1:22" x14ac:dyDescent="0.25">
      <c r="A94" t="s">
        <v>1159</v>
      </c>
      <c r="B94" t="s">
        <v>484</v>
      </c>
      <c r="C94">
        <v>2.84</v>
      </c>
      <c r="D94">
        <v>0.13800000000000001</v>
      </c>
      <c r="E94">
        <v>8.5</v>
      </c>
      <c r="F94">
        <v>14</v>
      </c>
      <c r="G94">
        <v>12.1</v>
      </c>
      <c r="H94">
        <v>4.0999999999999996</v>
      </c>
      <c r="I94">
        <v>1.2</v>
      </c>
      <c r="J94">
        <v>7.2</v>
      </c>
      <c r="K94">
        <v>6.6</v>
      </c>
      <c r="L94">
        <v>6.6</v>
      </c>
      <c r="M94">
        <v>1.5</v>
      </c>
      <c r="N94">
        <v>8.9</v>
      </c>
      <c r="O94">
        <v>5.2</v>
      </c>
      <c r="P94">
        <v>4.5</v>
      </c>
      <c r="Q94">
        <v>4.9000000000000004</v>
      </c>
      <c r="R94">
        <v>13.7</v>
      </c>
      <c r="S94">
        <v>30.5</v>
      </c>
      <c r="T94">
        <v>3.3</v>
      </c>
      <c r="U94">
        <v>13.4</v>
      </c>
      <c r="V94">
        <v>9.1999999999999993</v>
      </c>
    </row>
    <row r="95" spans="1:22" x14ac:dyDescent="0.25">
      <c r="A95" t="s">
        <v>1142</v>
      </c>
      <c r="B95" t="s">
        <v>126</v>
      </c>
      <c r="C95">
        <v>2.87</v>
      </c>
      <c r="D95">
        <v>0.14699999999999999</v>
      </c>
      <c r="E95">
        <v>5.6</v>
      </c>
      <c r="F95">
        <v>10.3</v>
      </c>
      <c r="G95">
        <v>10.1</v>
      </c>
      <c r="H95">
        <v>3.3</v>
      </c>
      <c r="I95">
        <v>0</v>
      </c>
      <c r="J95">
        <v>5.4</v>
      </c>
      <c r="K95">
        <v>4.5999999999999996</v>
      </c>
      <c r="L95">
        <v>5.5</v>
      </c>
      <c r="M95">
        <v>1.2</v>
      </c>
      <c r="N95">
        <v>7.1</v>
      </c>
      <c r="O95">
        <v>7.9</v>
      </c>
      <c r="P95">
        <v>3.6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</row>
    <row r="96" spans="1:22" x14ac:dyDescent="0.25">
      <c r="A96" t="s">
        <v>126</v>
      </c>
      <c r="B96" t="s">
        <v>483</v>
      </c>
      <c r="C96">
        <v>3.42</v>
      </c>
      <c r="D96">
        <v>0.157</v>
      </c>
      <c r="E96">
        <v>7.4</v>
      </c>
      <c r="F96">
        <v>13.2</v>
      </c>
      <c r="G96">
        <v>12.4</v>
      </c>
      <c r="H96">
        <v>3.8</v>
      </c>
      <c r="I96">
        <v>0</v>
      </c>
      <c r="J96">
        <v>6.6</v>
      </c>
      <c r="K96">
        <v>5.0999999999999996</v>
      </c>
      <c r="L96">
        <v>7</v>
      </c>
      <c r="M96">
        <v>2</v>
      </c>
      <c r="N96">
        <v>9.6999999999999993</v>
      </c>
      <c r="O96">
        <v>9.8000000000000007</v>
      </c>
      <c r="P96">
        <v>4.4000000000000004</v>
      </c>
      <c r="Q96">
        <v>9.6999999999999993</v>
      </c>
      <c r="R96">
        <v>14.1</v>
      </c>
      <c r="S96">
        <v>23.4</v>
      </c>
      <c r="T96">
        <v>9.9</v>
      </c>
      <c r="U96">
        <v>7.6</v>
      </c>
      <c r="V96">
        <v>6.2</v>
      </c>
    </row>
    <row r="97" spans="1:22" x14ac:dyDescent="0.25">
      <c r="A97" t="s">
        <v>1153</v>
      </c>
      <c r="B97" t="s">
        <v>71</v>
      </c>
      <c r="C97">
        <v>0.87</v>
      </c>
      <c r="D97">
        <v>0.18600000000000003</v>
      </c>
      <c r="E97">
        <v>10</v>
      </c>
      <c r="F97">
        <v>19.7</v>
      </c>
      <c r="G97">
        <v>20.2</v>
      </c>
      <c r="H97">
        <v>6.7</v>
      </c>
      <c r="I97">
        <v>3.1</v>
      </c>
      <c r="J97">
        <v>8.8000000000000007</v>
      </c>
      <c r="K97">
        <v>6.5</v>
      </c>
      <c r="L97">
        <v>8.5</v>
      </c>
      <c r="M97">
        <v>2.1</v>
      </c>
      <c r="N97">
        <v>9.9</v>
      </c>
      <c r="O97">
        <v>17.399999999999999</v>
      </c>
      <c r="P97">
        <v>4.0999999999999996</v>
      </c>
      <c r="Q97">
        <v>14</v>
      </c>
      <c r="R97">
        <v>20.5</v>
      </c>
      <c r="S97">
        <v>32.5</v>
      </c>
      <c r="T97">
        <v>15.4</v>
      </c>
      <c r="U97">
        <v>8.6999999999999993</v>
      </c>
      <c r="V97">
        <v>7.5</v>
      </c>
    </row>
    <row r="98" spans="1:22" x14ac:dyDescent="0.25">
      <c r="A98" t="s">
        <v>71</v>
      </c>
      <c r="B98" t="s">
        <v>180</v>
      </c>
      <c r="C98">
        <v>0.2</v>
      </c>
      <c r="D98">
        <v>3.2000000000000001E-2</v>
      </c>
      <c r="E98">
        <v>1.22</v>
      </c>
      <c r="F98">
        <v>2.96</v>
      </c>
      <c r="G98">
        <v>2.0299999999999998</v>
      </c>
      <c r="H98">
        <v>0.63</v>
      </c>
      <c r="I98">
        <v>0.42</v>
      </c>
      <c r="J98">
        <v>1.59</v>
      </c>
      <c r="K98">
        <v>1.1599999999999999</v>
      </c>
      <c r="L98">
        <v>1.43</v>
      </c>
      <c r="M98">
        <v>0</v>
      </c>
      <c r="N98">
        <v>1.84</v>
      </c>
      <c r="O98">
        <v>1.54</v>
      </c>
      <c r="P98">
        <v>0.6</v>
      </c>
      <c r="Q98">
        <v>1.55</v>
      </c>
      <c r="R98">
        <v>1.34</v>
      </c>
      <c r="S98">
        <v>3.83</v>
      </c>
      <c r="T98">
        <v>1.92</v>
      </c>
      <c r="U98">
        <v>1.45</v>
      </c>
      <c r="V98">
        <v>1.28</v>
      </c>
    </row>
    <row r="99" spans="1:22" x14ac:dyDescent="0.25">
      <c r="A99" t="s">
        <v>180</v>
      </c>
      <c r="B99" t="s">
        <v>45</v>
      </c>
      <c r="C99">
        <v>3.38</v>
      </c>
      <c r="D99">
        <v>0.84200000000000008</v>
      </c>
      <c r="E99">
        <v>13.7</v>
      </c>
      <c r="F99">
        <v>27.4</v>
      </c>
      <c r="G99">
        <v>38</v>
      </c>
      <c r="H99">
        <v>7.6</v>
      </c>
      <c r="I99">
        <v>0</v>
      </c>
      <c r="J99">
        <v>19.8</v>
      </c>
      <c r="K99">
        <v>3</v>
      </c>
      <c r="L99">
        <v>18.2</v>
      </c>
      <c r="M99">
        <v>0.06</v>
      </c>
      <c r="N99">
        <v>21.3</v>
      </c>
      <c r="O99">
        <v>74.5</v>
      </c>
      <c r="P99">
        <v>6.1</v>
      </c>
      <c r="Q99">
        <v>92.7</v>
      </c>
      <c r="R99">
        <v>56.3</v>
      </c>
      <c r="S99">
        <v>95.8</v>
      </c>
      <c r="T99">
        <v>230</v>
      </c>
      <c r="U99">
        <v>130</v>
      </c>
      <c r="V99">
        <v>35</v>
      </c>
    </row>
    <row r="100" spans="1:22" x14ac:dyDescent="0.25">
      <c r="A100" t="s">
        <v>45</v>
      </c>
      <c r="B100" t="s">
        <v>525</v>
      </c>
      <c r="C100">
        <v>3.14</v>
      </c>
      <c r="D100">
        <v>0.10400000000000001</v>
      </c>
      <c r="E100">
        <v>4.5999999999999996</v>
      </c>
      <c r="F100">
        <v>8</v>
      </c>
      <c r="G100">
        <v>3.8</v>
      </c>
      <c r="H100">
        <v>1.8</v>
      </c>
      <c r="I100">
        <v>1.76</v>
      </c>
      <c r="J100">
        <v>5.9</v>
      </c>
      <c r="K100">
        <v>3.9</v>
      </c>
      <c r="L100">
        <v>4.3</v>
      </c>
      <c r="M100">
        <v>1.5</v>
      </c>
      <c r="N100">
        <v>5.8</v>
      </c>
      <c r="O100">
        <v>5.6</v>
      </c>
      <c r="P100">
        <v>2.1</v>
      </c>
      <c r="Q100">
        <v>5.48</v>
      </c>
      <c r="R100">
        <v>7.19</v>
      </c>
      <c r="S100">
        <v>30.31</v>
      </c>
      <c r="T100">
        <v>5.32</v>
      </c>
      <c r="U100">
        <v>13.92</v>
      </c>
      <c r="V100">
        <v>4.88</v>
      </c>
    </row>
    <row r="101" spans="1:22" x14ac:dyDescent="0.25">
      <c r="A101" t="s">
        <v>1176</v>
      </c>
      <c r="B101" t="s">
        <v>163</v>
      </c>
      <c r="C101">
        <v>3.35</v>
      </c>
      <c r="D101">
        <v>0.10400000000000001</v>
      </c>
      <c r="E101">
        <v>4.0999999999999996</v>
      </c>
      <c r="F101">
        <v>6.6</v>
      </c>
      <c r="G101">
        <v>3.2</v>
      </c>
      <c r="H101">
        <v>1.4</v>
      </c>
      <c r="I101">
        <v>2</v>
      </c>
      <c r="J101">
        <v>4.9000000000000004</v>
      </c>
      <c r="K101">
        <v>3.4</v>
      </c>
      <c r="L101">
        <v>3.2</v>
      </c>
      <c r="M101">
        <v>1.2</v>
      </c>
      <c r="N101">
        <v>4.8</v>
      </c>
      <c r="O101">
        <v>4.9000000000000004</v>
      </c>
      <c r="P101">
        <v>1.8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</row>
    <row r="102" spans="1:22" x14ac:dyDescent="0.25">
      <c r="A102" t="s">
        <v>163</v>
      </c>
      <c r="B102" t="s">
        <v>183</v>
      </c>
      <c r="C102">
        <v>3.1</v>
      </c>
      <c r="D102">
        <v>7.9000000000000001E-2</v>
      </c>
      <c r="E102">
        <v>3.7</v>
      </c>
      <c r="F102">
        <v>6</v>
      </c>
      <c r="G102">
        <v>1.9</v>
      </c>
      <c r="H102">
        <v>0.8</v>
      </c>
      <c r="I102">
        <v>1.3</v>
      </c>
      <c r="J102">
        <v>4.5</v>
      </c>
      <c r="K102">
        <v>2.9</v>
      </c>
      <c r="L102">
        <v>2.9</v>
      </c>
      <c r="M102">
        <v>0.9</v>
      </c>
      <c r="N102">
        <v>4.0999999999999996</v>
      </c>
      <c r="O102">
        <v>3.6</v>
      </c>
      <c r="P102">
        <v>1.4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</row>
    <row r="103" spans="1:22" x14ac:dyDescent="0.25">
      <c r="A103" t="s">
        <v>183</v>
      </c>
      <c r="B103" t="s">
        <v>518</v>
      </c>
      <c r="C103">
        <v>0.39</v>
      </c>
      <c r="D103">
        <v>8.4000000000000005E-2</v>
      </c>
      <c r="E103">
        <v>3.4</v>
      </c>
      <c r="F103">
        <v>6.13</v>
      </c>
      <c r="G103">
        <v>5.14</v>
      </c>
      <c r="H103">
        <v>1.75</v>
      </c>
      <c r="I103">
        <v>0.92</v>
      </c>
      <c r="J103">
        <v>3.04</v>
      </c>
      <c r="K103">
        <v>2.81</v>
      </c>
      <c r="L103">
        <v>3.35</v>
      </c>
      <c r="M103">
        <v>0</v>
      </c>
      <c r="N103">
        <v>3.2</v>
      </c>
      <c r="O103">
        <v>3.91</v>
      </c>
      <c r="P103">
        <v>1.07</v>
      </c>
      <c r="Q103">
        <v>3.78</v>
      </c>
      <c r="R103">
        <v>8.99</v>
      </c>
      <c r="S103">
        <v>7.71</v>
      </c>
      <c r="T103">
        <v>3.67</v>
      </c>
      <c r="U103">
        <v>2.92</v>
      </c>
      <c r="V103">
        <v>3.42</v>
      </c>
    </row>
    <row r="104" spans="1:22" x14ac:dyDescent="0.25">
      <c r="A104" t="s">
        <v>1186</v>
      </c>
      <c r="B104" t="s">
        <v>392</v>
      </c>
      <c r="C104">
        <v>4.01</v>
      </c>
      <c r="D104">
        <v>0.33100000000000002</v>
      </c>
      <c r="E104">
        <v>18.5</v>
      </c>
      <c r="F104">
        <v>32.1</v>
      </c>
      <c r="G104">
        <v>29.3</v>
      </c>
      <c r="H104">
        <v>4.5</v>
      </c>
      <c r="I104">
        <v>6.8</v>
      </c>
      <c r="J104">
        <v>18.7</v>
      </c>
      <c r="K104">
        <v>16.600000000000001</v>
      </c>
      <c r="L104">
        <v>16.399999999999999</v>
      </c>
      <c r="M104">
        <v>3.6</v>
      </c>
      <c r="N104">
        <v>20.100000000000001</v>
      </c>
      <c r="O104">
        <v>25.1</v>
      </c>
      <c r="P104">
        <v>10.6</v>
      </c>
      <c r="Q104">
        <v>17.2</v>
      </c>
      <c r="R104">
        <v>38.6</v>
      </c>
      <c r="S104">
        <v>57.7</v>
      </c>
      <c r="T104">
        <v>18</v>
      </c>
      <c r="U104">
        <v>26.9</v>
      </c>
      <c r="V104">
        <v>19.7</v>
      </c>
    </row>
    <row r="105" spans="1:22" x14ac:dyDescent="0.25">
      <c r="A105" t="s">
        <v>1053</v>
      </c>
      <c r="B105" t="s">
        <v>393</v>
      </c>
      <c r="C105">
        <v>3.34</v>
      </c>
      <c r="D105">
        <v>0.255</v>
      </c>
      <c r="E105">
        <v>13.4</v>
      </c>
      <c r="F105">
        <v>26.2</v>
      </c>
      <c r="G105">
        <v>27.9</v>
      </c>
      <c r="H105">
        <v>7.4</v>
      </c>
      <c r="I105">
        <v>0</v>
      </c>
      <c r="J105">
        <v>14.6</v>
      </c>
      <c r="K105">
        <v>14.8</v>
      </c>
      <c r="L105">
        <v>9.5</v>
      </c>
      <c r="M105">
        <v>3.5</v>
      </c>
      <c r="N105">
        <v>18.5</v>
      </c>
      <c r="O105">
        <v>9.8000000000000007</v>
      </c>
      <c r="P105">
        <v>10.5</v>
      </c>
      <c r="Q105">
        <v>7.8</v>
      </c>
      <c r="R105">
        <v>17.8</v>
      </c>
      <c r="S105">
        <v>62.8</v>
      </c>
      <c r="T105">
        <v>5</v>
      </c>
      <c r="U105">
        <v>3.4</v>
      </c>
      <c r="V105">
        <v>15.7</v>
      </c>
    </row>
    <row r="106" spans="1:22" x14ac:dyDescent="0.25">
      <c r="A106" t="s">
        <v>1061</v>
      </c>
      <c r="B106" t="s">
        <v>181</v>
      </c>
      <c r="C106">
        <v>1.99</v>
      </c>
      <c r="D106">
        <v>7.8E-2</v>
      </c>
      <c r="E106">
        <v>4.3</v>
      </c>
      <c r="F106">
        <v>7.3</v>
      </c>
      <c r="G106">
        <v>2</v>
      </c>
      <c r="H106">
        <v>0.5</v>
      </c>
      <c r="I106">
        <v>0.6</v>
      </c>
      <c r="J106">
        <v>6.8</v>
      </c>
      <c r="K106">
        <v>3.3</v>
      </c>
      <c r="L106">
        <v>2.2000000000000002</v>
      </c>
      <c r="M106">
        <v>0.6</v>
      </c>
      <c r="N106">
        <v>4</v>
      </c>
      <c r="O106">
        <v>3.2</v>
      </c>
      <c r="P106">
        <v>1.9</v>
      </c>
      <c r="Q106">
        <v>3.3</v>
      </c>
      <c r="R106">
        <v>4.3</v>
      </c>
      <c r="S106">
        <v>16.600000000000001</v>
      </c>
      <c r="T106">
        <v>3.2</v>
      </c>
      <c r="U106">
        <v>11.5</v>
      </c>
      <c r="V106">
        <v>4.7</v>
      </c>
    </row>
    <row r="107" spans="1:22" x14ac:dyDescent="0.25">
      <c r="A107" t="s">
        <v>181</v>
      </c>
      <c r="B107" t="s">
        <v>576</v>
      </c>
      <c r="C107">
        <v>0.38</v>
      </c>
      <c r="D107">
        <v>6.0000000000000001E-3</v>
      </c>
      <c r="E107">
        <v>0.1</v>
      </c>
      <c r="F107">
        <v>0.15</v>
      </c>
      <c r="G107">
        <v>0.19</v>
      </c>
      <c r="H107">
        <v>0.03</v>
      </c>
      <c r="I107">
        <v>0.02</v>
      </c>
      <c r="J107">
        <v>0.1</v>
      </c>
      <c r="K107">
        <v>7.0000000000000007E-2</v>
      </c>
      <c r="L107">
        <v>0.11</v>
      </c>
      <c r="M107">
        <v>0.04</v>
      </c>
      <c r="N107">
        <v>0.14000000000000001</v>
      </c>
      <c r="O107">
        <v>0.4</v>
      </c>
      <c r="P107">
        <v>0.06</v>
      </c>
      <c r="Q107">
        <v>0.2</v>
      </c>
      <c r="R107">
        <v>1.05</v>
      </c>
      <c r="S107">
        <v>0.42</v>
      </c>
      <c r="T107">
        <v>0.1</v>
      </c>
      <c r="U107">
        <v>0.47</v>
      </c>
      <c r="V107">
        <v>0.26</v>
      </c>
    </row>
    <row r="108" spans="1:22" x14ac:dyDescent="0.25">
      <c r="A108" t="s">
        <v>1232</v>
      </c>
      <c r="B108" t="s">
        <v>577</v>
      </c>
      <c r="C108">
        <v>0.36</v>
      </c>
      <c r="D108">
        <v>5.5000000000000005E-3</v>
      </c>
      <c r="E108">
        <v>0.1</v>
      </c>
      <c r="F108">
        <v>0.15</v>
      </c>
      <c r="G108">
        <v>0.19</v>
      </c>
      <c r="H108">
        <v>0.03</v>
      </c>
      <c r="I108">
        <v>0.02</v>
      </c>
      <c r="J108">
        <v>0.1</v>
      </c>
      <c r="K108">
        <v>7.0000000000000007E-2</v>
      </c>
      <c r="L108">
        <v>0.1</v>
      </c>
      <c r="M108">
        <v>0.04</v>
      </c>
      <c r="N108">
        <v>0.15</v>
      </c>
      <c r="O108">
        <v>0.4</v>
      </c>
      <c r="P108">
        <v>0.06</v>
      </c>
      <c r="Q108">
        <v>0.21</v>
      </c>
      <c r="R108">
        <v>1.03</v>
      </c>
      <c r="S108">
        <v>0.41</v>
      </c>
      <c r="T108">
        <v>0.1</v>
      </c>
      <c r="U108">
        <v>0.46</v>
      </c>
      <c r="V108">
        <v>0.26</v>
      </c>
    </row>
    <row r="109" spans="1:22" x14ac:dyDescent="0.25">
      <c r="A109" t="s">
        <v>1231</v>
      </c>
      <c r="B109" t="s">
        <v>177</v>
      </c>
      <c r="C109">
        <v>0.37</v>
      </c>
      <c r="D109">
        <v>4.2999999999999997E-2</v>
      </c>
      <c r="E109">
        <v>1.4</v>
      </c>
      <c r="F109">
        <v>2.5</v>
      </c>
      <c r="G109">
        <v>2.4</v>
      </c>
      <c r="H109">
        <v>0.5</v>
      </c>
      <c r="I109">
        <v>0</v>
      </c>
      <c r="J109">
        <v>1.4</v>
      </c>
      <c r="K109">
        <v>1.8</v>
      </c>
      <c r="L109">
        <v>1.3</v>
      </c>
      <c r="M109">
        <v>0.65</v>
      </c>
      <c r="N109">
        <v>2.2999999999999998</v>
      </c>
      <c r="O109">
        <v>3</v>
      </c>
      <c r="P109">
        <v>1</v>
      </c>
      <c r="Q109">
        <v>0</v>
      </c>
      <c r="R109">
        <v>0</v>
      </c>
      <c r="S109">
        <v>0</v>
      </c>
      <c r="T109">
        <v>0.69</v>
      </c>
      <c r="U109">
        <v>0</v>
      </c>
      <c r="V109">
        <v>0</v>
      </c>
    </row>
    <row r="110" spans="1:22" x14ac:dyDescent="0.25">
      <c r="A110" t="s">
        <v>177</v>
      </c>
      <c r="B110" t="s">
        <v>408</v>
      </c>
      <c r="C110">
        <v>3.99</v>
      </c>
      <c r="D110">
        <v>0.26899999999999996</v>
      </c>
      <c r="E110">
        <v>13.4</v>
      </c>
      <c r="F110">
        <v>24.5</v>
      </c>
      <c r="G110">
        <v>21.9</v>
      </c>
      <c r="H110">
        <v>15.5</v>
      </c>
      <c r="I110">
        <v>1.5</v>
      </c>
      <c r="J110">
        <v>14.3</v>
      </c>
      <c r="K110">
        <v>15.8</v>
      </c>
      <c r="L110">
        <v>14.9</v>
      </c>
      <c r="M110">
        <v>4.2</v>
      </c>
      <c r="N110">
        <v>17.399999999999999</v>
      </c>
      <c r="O110">
        <v>8.0500000000000007</v>
      </c>
      <c r="P110">
        <v>8</v>
      </c>
      <c r="Q110">
        <v>7.8</v>
      </c>
      <c r="R110">
        <v>18.399999999999999</v>
      </c>
      <c r="S110">
        <v>62.4</v>
      </c>
      <c r="T110">
        <v>4.9000000000000004</v>
      </c>
      <c r="U110">
        <v>29.5</v>
      </c>
      <c r="V110">
        <v>16</v>
      </c>
    </row>
    <row r="111" spans="1:22" x14ac:dyDescent="0.25">
      <c r="A111" t="s">
        <v>1066</v>
      </c>
      <c r="B111" t="s">
        <v>228</v>
      </c>
      <c r="C111">
        <v>0.12</v>
      </c>
      <c r="D111">
        <v>6.0000000000000001E-3</v>
      </c>
      <c r="E111">
        <v>0.19</v>
      </c>
      <c r="F111">
        <v>0.25</v>
      </c>
      <c r="G111">
        <v>0.25</v>
      </c>
      <c r="H111">
        <v>0.06</v>
      </c>
      <c r="I111">
        <v>0</v>
      </c>
      <c r="J111">
        <v>0.14000000000000001</v>
      </c>
      <c r="K111">
        <v>0</v>
      </c>
      <c r="L111">
        <v>0.16</v>
      </c>
      <c r="M111">
        <v>0.04</v>
      </c>
      <c r="N111">
        <v>0.2</v>
      </c>
      <c r="O111">
        <v>0.45</v>
      </c>
      <c r="P111">
        <v>0.08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</row>
    <row r="112" spans="1:22" x14ac:dyDescent="0.25">
      <c r="A112" t="s">
        <v>228</v>
      </c>
      <c r="B112" t="s">
        <v>153</v>
      </c>
      <c r="C112">
        <v>0.38</v>
      </c>
      <c r="D112">
        <v>6.5000000000000002E-2</v>
      </c>
      <c r="E112">
        <v>2.77</v>
      </c>
      <c r="F112">
        <v>5.1100000000000003</v>
      </c>
      <c r="G112">
        <v>4.05</v>
      </c>
      <c r="H112">
        <v>1.18</v>
      </c>
      <c r="I112">
        <v>0.77</v>
      </c>
      <c r="J112">
        <v>2.87</v>
      </c>
      <c r="K112">
        <v>2.37</v>
      </c>
      <c r="L112">
        <v>2.62</v>
      </c>
      <c r="M112">
        <v>0</v>
      </c>
      <c r="N112">
        <v>3.06</v>
      </c>
      <c r="O112">
        <v>3.32</v>
      </c>
      <c r="P112">
        <v>1.07</v>
      </c>
      <c r="Q112">
        <v>3.23</v>
      </c>
      <c r="R112">
        <v>5.66</v>
      </c>
      <c r="S112">
        <v>7.1</v>
      </c>
      <c r="T112">
        <v>3.16</v>
      </c>
      <c r="U112">
        <v>2.6</v>
      </c>
      <c r="V112">
        <v>2.68</v>
      </c>
    </row>
    <row r="113" spans="1:22" x14ac:dyDescent="0.25">
      <c r="A113" t="s">
        <v>153</v>
      </c>
      <c r="B113" t="s">
        <v>516</v>
      </c>
      <c r="C113">
        <v>3.26</v>
      </c>
      <c r="D113">
        <v>9.9100000000000008E-2</v>
      </c>
      <c r="E113">
        <v>5.6</v>
      </c>
      <c r="F113">
        <v>10.199999999999999</v>
      </c>
      <c r="G113">
        <v>5.5</v>
      </c>
      <c r="H113">
        <v>2.2999999999999998</v>
      </c>
      <c r="I113">
        <v>3.23</v>
      </c>
      <c r="J113">
        <v>7</v>
      </c>
      <c r="K113">
        <v>4.5</v>
      </c>
      <c r="L113">
        <v>4.9000000000000004</v>
      </c>
      <c r="M113">
        <v>1.9</v>
      </c>
      <c r="N113">
        <v>7.9</v>
      </c>
      <c r="O113">
        <v>8.5</v>
      </c>
      <c r="P113">
        <v>2.7</v>
      </c>
      <c r="Q113">
        <v>6.56</v>
      </c>
      <c r="R113">
        <v>10.08</v>
      </c>
      <c r="S113">
        <v>25.47</v>
      </c>
      <c r="T113">
        <v>7.09</v>
      </c>
      <c r="U113">
        <v>7.79</v>
      </c>
      <c r="V113">
        <v>6.6</v>
      </c>
    </row>
    <row r="114" spans="1:22" x14ac:dyDescent="0.25">
      <c r="A114" t="s">
        <v>1166</v>
      </c>
      <c r="B114" t="s">
        <v>143</v>
      </c>
      <c r="C114">
        <v>3.48</v>
      </c>
      <c r="D114">
        <v>0.125</v>
      </c>
      <c r="E114">
        <v>6.1</v>
      </c>
      <c r="F114">
        <v>11.3</v>
      </c>
      <c r="G114">
        <v>5</v>
      </c>
      <c r="H114">
        <v>2.4</v>
      </c>
      <c r="I114">
        <v>3.9</v>
      </c>
      <c r="J114">
        <v>7.8</v>
      </c>
      <c r="K114">
        <v>5.7</v>
      </c>
      <c r="L114">
        <v>5.3</v>
      </c>
      <c r="M114">
        <v>1.9</v>
      </c>
      <c r="N114">
        <v>8.1</v>
      </c>
      <c r="O114">
        <v>8.6999999999999993</v>
      </c>
      <c r="P114">
        <v>3</v>
      </c>
      <c r="Q114">
        <v>7.9</v>
      </c>
      <c r="R114">
        <v>12.9</v>
      </c>
      <c r="S114">
        <v>30.8</v>
      </c>
      <c r="T114">
        <v>8.5</v>
      </c>
      <c r="U114">
        <v>8.4</v>
      </c>
      <c r="V114">
        <v>7.1</v>
      </c>
    </row>
    <row r="115" spans="1:22" x14ac:dyDescent="0.25">
      <c r="A115" t="s">
        <v>143</v>
      </c>
      <c r="B115" t="s">
        <v>138</v>
      </c>
      <c r="C115">
        <v>3.4</v>
      </c>
      <c r="D115">
        <v>0.14699999999999999</v>
      </c>
      <c r="E115">
        <v>6.66</v>
      </c>
      <c r="F115">
        <v>12.2</v>
      </c>
      <c r="G115">
        <v>6.94</v>
      </c>
      <c r="H115">
        <v>3.51</v>
      </c>
      <c r="I115">
        <v>2.94</v>
      </c>
      <c r="J115">
        <v>8.68</v>
      </c>
      <c r="K115">
        <v>5.24</v>
      </c>
      <c r="L115">
        <v>5.96</v>
      </c>
      <c r="M115">
        <v>1.6</v>
      </c>
      <c r="N115">
        <v>9.2200000000000006</v>
      </c>
      <c r="O115">
        <v>11.42</v>
      </c>
      <c r="P115">
        <v>3.77</v>
      </c>
      <c r="Q115">
        <v>9.36</v>
      </c>
      <c r="R115">
        <v>15.39</v>
      </c>
      <c r="S115">
        <v>37.659999999999997</v>
      </c>
      <c r="T115">
        <v>9.19</v>
      </c>
      <c r="U115">
        <v>6.76</v>
      </c>
      <c r="V115">
        <v>7.33</v>
      </c>
    </row>
    <row r="116" spans="1:22" x14ac:dyDescent="0.25">
      <c r="A116" t="s">
        <v>138</v>
      </c>
      <c r="B116" t="s">
        <v>140</v>
      </c>
      <c r="C116">
        <v>3.91</v>
      </c>
      <c r="D116">
        <v>0.13800000000000001</v>
      </c>
      <c r="E116">
        <v>6.43</v>
      </c>
      <c r="F116">
        <v>12.09</v>
      </c>
      <c r="G116">
        <v>6.25</v>
      </c>
      <c r="H116">
        <v>2.81</v>
      </c>
      <c r="I116">
        <v>5.26</v>
      </c>
      <c r="J116">
        <v>8.1199999999999992</v>
      </c>
      <c r="K116">
        <v>4.84</v>
      </c>
      <c r="L116">
        <v>5.66</v>
      </c>
      <c r="M116">
        <v>2.42</v>
      </c>
      <c r="N116">
        <v>8.48</v>
      </c>
      <c r="O116">
        <v>9.73</v>
      </c>
      <c r="P116">
        <v>3.18</v>
      </c>
      <c r="Q116">
        <v>8.33</v>
      </c>
      <c r="R116">
        <v>13.01</v>
      </c>
      <c r="S116">
        <v>34.06</v>
      </c>
      <c r="T116">
        <v>8.33</v>
      </c>
      <c r="U116">
        <v>9.19</v>
      </c>
      <c r="V116">
        <v>8.51</v>
      </c>
    </row>
    <row r="117" spans="1:22" x14ac:dyDescent="0.25">
      <c r="A117" t="s">
        <v>140</v>
      </c>
      <c r="B117" t="s">
        <v>487</v>
      </c>
      <c r="C117">
        <v>3.81</v>
      </c>
      <c r="D117">
        <v>0.12</v>
      </c>
      <c r="E117">
        <v>7.2</v>
      </c>
      <c r="F117">
        <v>10.7</v>
      </c>
      <c r="G117">
        <v>11.8</v>
      </c>
      <c r="H117">
        <v>3.3</v>
      </c>
      <c r="I117">
        <v>1.7</v>
      </c>
      <c r="J117">
        <v>5.4</v>
      </c>
      <c r="K117">
        <v>4.5999999999999996</v>
      </c>
      <c r="L117">
        <v>5.4</v>
      </c>
      <c r="M117">
        <v>1.7</v>
      </c>
      <c r="N117">
        <v>6.9</v>
      </c>
      <c r="O117">
        <v>8.5</v>
      </c>
      <c r="P117">
        <v>3.7</v>
      </c>
      <c r="Q117">
        <v>8.5</v>
      </c>
      <c r="R117">
        <v>12.7</v>
      </c>
      <c r="S117">
        <v>24.5</v>
      </c>
      <c r="T117">
        <v>8.4</v>
      </c>
      <c r="U117">
        <v>6</v>
      </c>
      <c r="V117">
        <v>6.1</v>
      </c>
    </row>
    <row r="118" spans="1:22" x14ac:dyDescent="0.25">
      <c r="A118" t="s">
        <v>1165</v>
      </c>
      <c r="B118" t="s">
        <v>465</v>
      </c>
      <c r="C118">
        <v>2.87</v>
      </c>
      <c r="D118">
        <v>0.156</v>
      </c>
      <c r="E118">
        <v>9.3000000000000007</v>
      </c>
      <c r="F118">
        <v>13.9</v>
      </c>
      <c r="G118">
        <v>15.4</v>
      </c>
      <c r="H118">
        <v>4.3</v>
      </c>
      <c r="I118">
        <v>2.2000000000000002</v>
      </c>
      <c r="J118">
        <v>7.1</v>
      </c>
      <c r="K118">
        <v>5.9</v>
      </c>
      <c r="L118">
        <v>8.3000000000000007</v>
      </c>
      <c r="M118">
        <v>2.2000000000000002</v>
      </c>
      <c r="N118">
        <v>9.3000000000000007</v>
      </c>
      <c r="O118">
        <v>11.1</v>
      </c>
      <c r="P118">
        <v>4.8</v>
      </c>
      <c r="Q118">
        <v>11.1</v>
      </c>
      <c r="R118">
        <v>16.5</v>
      </c>
      <c r="S118">
        <v>33.1</v>
      </c>
      <c r="T118">
        <v>11</v>
      </c>
      <c r="U118">
        <v>7.8</v>
      </c>
      <c r="V118">
        <v>8</v>
      </c>
    </row>
    <row r="119" spans="1:22" x14ac:dyDescent="0.25">
      <c r="A119" t="s">
        <v>1145</v>
      </c>
      <c r="B119" t="s">
        <v>425</v>
      </c>
      <c r="C119">
        <v>1.1200000000000001</v>
      </c>
      <c r="D119">
        <v>0.20399999999999999</v>
      </c>
      <c r="E119">
        <v>12.1</v>
      </c>
      <c r="F119">
        <v>18</v>
      </c>
      <c r="G119">
        <v>20</v>
      </c>
      <c r="H119">
        <v>5.6</v>
      </c>
      <c r="I119">
        <v>2.9</v>
      </c>
      <c r="J119">
        <v>9.1999999999999993</v>
      </c>
      <c r="K119">
        <v>7.7</v>
      </c>
      <c r="L119">
        <v>10.9</v>
      </c>
      <c r="M119">
        <v>2.9</v>
      </c>
      <c r="N119">
        <v>11.8</v>
      </c>
      <c r="O119">
        <v>14.4</v>
      </c>
      <c r="P119">
        <v>6.3</v>
      </c>
      <c r="Q119">
        <v>14.4</v>
      </c>
      <c r="R119">
        <v>21.5</v>
      </c>
      <c r="S119">
        <v>43</v>
      </c>
      <c r="T119">
        <v>14.3</v>
      </c>
      <c r="U119">
        <v>10.199999999999999</v>
      </c>
      <c r="V119">
        <v>10.4</v>
      </c>
    </row>
    <row r="120" spans="1:22" x14ac:dyDescent="0.25">
      <c r="A120" t="s">
        <v>1099</v>
      </c>
      <c r="B120" t="s">
        <v>469</v>
      </c>
      <c r="C120">
        <v>1.57</v>
      </c>
      <c r="D120">
        <v>0.16800000000000001</v>
      </c>
      <c r="E120">
        <v>8.4</v>
      </c>
      <c r="F120">
        <v>15.3</v>
      </c>
      <c r="G120">
        <v>14.3</v>
      </c>
      <c r="H120">
        <v>3.7</v>
      </c>
      <c r="I120">
        <v>0</v>
      </c>
      <c r="J120">
        <v>7.9</v>
      </c>
      <c r="K120">
        <v>0</v>
      </c>
      <c r="L120">
        <v>7.6</v>
      </c>
      <c r="M120">
        <v>2</v>
      </c>
      <c r="N120">
        <v>9.1999999999999993</v>
      </c>
      <c r="O120">
        <v>0</v>
      </c>
      <c r="P120">
        <v>4.2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</row>
    <row r="121" spans="1:22" x14ac:dyDescent="0.25">
      <c r="A121" t="s">
        <v>1129</v>
      </c>
      <c r="B121" t="s">
        <v>493</v>
      </c>
      <c r="C121">
        <v>1.26</v>
      </c>
      <c r="D121">
        <v>0.109</v>
      </c>
      <c r="E121">
        <v>5.7</v>
      </c>
      <c r="F121">
        <v>10</v>
      </c>
      <c r="G121">
        <v>10.1</v>
      </c>
      <c r="H121">
        <v>2.7</v>
      </c>
      <c r="I121">
        <v>0</v>
      </c>
      <c r="J121">
        <v>5.8</v>
      </c>
      <c r="K121">
        <v>0</v>
      </c>
      <c r="L121">
        <v>5.2</v>
      </c>
      <c r="M121">
        <v>1.5</v>
      </c>
      <c r="N121">
        <v>6</v>
      </c>
      <c r="O121">
        <v>6.1</v>
      </c>
      <c r="P121">
        <v>3.1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</row>
    <row r="122" spans="1:22" x14ac:dyDescent="0.25">
      <c r="A122" t="s">
        <v>1167</v>
      </c>
      <c r="B122" t="s">
        <v>447</v>
      </c>
      <c r="C122">
        <v>2.34</v>
      </c>
      <c r="D122">
        <v>0.18</v>
      </c>
      <c r="E122">
        <v>10.7</v>
      </c>
      <c r="F122">
        <v>16</v>
      </c>
      <c r="G122">
        <v>17.7</v>
      </c>
      <c r="H122">
        <v>5</v>
      </c>
      <c r="I122">
        <v>2.6</v>
      </c>
      <c r="J122">
        <v>8.1</v>
      </c>
      <c r="K122">
        <v>6.8</v>
      </c>
      <c r="L122">
        <v>9.6</v>
      </c>
      <c r="M122">
        <v>2.6</v>
      </c>
      <c r="N122">
        <v>10.4</v>
      </c>
      <c r="O122">
        <v>12.8</v>
      </c>
      <c r="P122">
        <v>5.5</v>
      </c>
      <c r="Q122">
        <v>12.8</v>
      </c>
      <c r="R122">
        <v>19</v>
      </c>
      <c r="S122">
        <v>38.1</v>
      </c>
      <c r="T122">
        <v>12.7</v>
      </c>
      <c r="U122">
        <v>9</v>
      </c>
      <c r="V122">
        <v>9.1999999999999993</v>
      </c>
    </row>
    <row r="123" spans="1:22" x14ac:dyDescent="0.25">
      <c r="A123" t="s">
        <v>1120</v>
      </c>
      <c r="B123" t="s">
        <v>468</v>
      </c>
      <c r="C123">
        <v>3.48</v>
      </c>
      <c r="D123">
        <v>0.14899999999999999</v>
      </c>
      <c r="E123">
        <v>8.9</v>
      </c>
      <c r="F123">
        <v>13.3</v>
      </c>
      <c r="G123">
        <v>14.7</v>
      </c>
      <c r="H123">
        <v>4.0999999999999996</v>
      </c>
      <c r="I123">
        <v>2.1</v>
      </c>
      <c r="J123">
        <v>6.7</v>
      </c>
      <c r="K123">
        <v>5.7</v>
      </c>
      <c r="L123">
        <v>8</v>
      </c>
      <c r="M123">
        <v>2.1</v>
      </c>
      <c r="N123">
        <v>8.6</v>
      </c>
      <c r="O123">
        <v>10.6</v>
      </c>
      <c r="P123">
        <v>4.5999999999999996</v>
      </c>
      <c r="Q123">
        <v>10.6</v>
      </c>
      <c r="R123">
        <v>15.7</v>
      </c>
      <c r="S123">
        <v>31.6</v>
      </c>
      <c r="T123">
        <v>10.5</v>
      </c>
      <c r="U123">
        <v>0</v>
      </c>
      <c r="V123">
        <v>0</v>
      </c>
    </row>
    <row r="124" spans="1:22" x14ac:dyDescent="0.25">
      <c r="A124" t="s">
        <v>1152</v>
      </c>
      <c r="B124" t="s">
        <v>443</v>
      </c>
      <c r="C124">
        <v>1.94</v>
      </c>
      <c r="D124">
        <v>0.187</v>
      </c>
      <c r="E124">
        <v>11.1</v>
      </c>
      <c r="F124">
        <v>16.7</v>
      </c>
      <c r="G124">
        <v>18.399999999999999</v>
      </c>
      <c r="H124">
        <v>5.2</v>
      </c>
      <c r="I124">
        <v>2.7</v>
      </c>
      <c r="J124">
        <v>8.4</v>
      </c>
      <c r="K124">
        <v>7.1</v>
      </c>
      <c r="L124">
        <v>10</v>
      </c>
      <c r="M124">
        <v>2.7</v>
      </c>
      <c r="N124">
        <v>10.8</v>
      </c>
      <c r="O124">
        <v>13.3</v>
      </c>
      <c r="P124">
        <v>5.8</v>
      </c>
      <c r="Q124">
        <v>13.3</v>
      </c>
      <c r="R124">
        <v>19.8</v>
      </c>
      <c r="S124">
        <v>39.700000000000003</v>
      </c>
      <c r="T124">
        <v>13.2</v>
      </c>
      <c r="U124">
        <v>9.4</v>
      </c>
      <c r="V124">
        <v>9.6</v>
      </c>
    </row>
    <row r="125" spans="1:22" x14ac:dyDescent="0.25">
      <c r="A125" t="s">
        <v>1110</v>
      </c>
      <c r="B125" t="s">
        <v>475</v>
      </c>
      <c r="C125">
        <v>0.94</v>
      </c>
      <c r="D125">
        <v>0.184</v>
      </c>
      <c r="E125">
        <v>8.8000000000000007</v>
      </c>
      <c r="F125">
        <v>16.7</v>
      </c>
      <c r="G125">
        <v>13.6</v>
      </c>
      <c r="H125">
        <v>3.7</v>
      </c>
      <c r="I125">
        <v>0</v>
      </c>
      <c r="J125">
        <v>9.1999999999999993</v>
      </c>
      <c r="K125">
        <v>0</v>
      </c>
      <c r="L125">
        <v>8.8000000000000007</v>
      </c>
      <c r="M125">
        <v>1.7</v>
      </c>
      <c r="N125">
        <v>10.5</v>
      </c>
      <c r="O125">
        <v>11.4</v>
      </c>
      <c r="P125">
        <v>4.5999999999999996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</row>
    <row r="126" spans="1:22" x14ac:dyDescent="0.25">
      <c r="A126" t="s">
        <v>1111</v>
      </c>
      <c r="B126" t="s">
        <v>461</v>
      </c>
      <c r="C126">
        <v>1.08</v>
      </c>
      <c r="D126">
        <v>0.18</v>
      </c>
      <c r="E126">
        <v>9.4</v>
      </c>
      <c r="F126">
        <v>16</v>
      </c>
      <c r="G126">
        <v>15.7</v>
      </c>
      <c r="H126">
        <v>3.4</v>
      </c>
      <c r="I126">
        <v>0</v>
      </c>
      <c r="J126">
        <v>8.8000000000000007</v>
      </c>
      <c r="K126">
        <v>0</v>
      </c>
      <c r="L126">
        <v>9</v>
      </c>
      <c r="M126">
        <v>2.5</v>
      </c>
      <c r="N126">
        <v>10.3</v>
      </c>
      <c r="O126">
        <v>10.4</v>
      </c>
      <c r="P126">
        <v>4.9000000000000004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</row>
    <row r="127" spans="1:22" x14ac:dyDescent="0.25">
      <c r="A127" t="s">
        <v>1121</v>
      </c>
      <c r="B127" t="s">
        <v>480</v>
      </c>
      <c r="C127">
        <v>0.93</v>
      </c>
      <c r="D127">
        <v>0.16500000000000001</v>
      </c>
      <c r="E127">
        <v>8.6999999999999993</v>
      </c>
      <c r="F127">
        <v>14.6</v>
      </c>
      <c r="G127">
        <v>13</v>
      </c>
      <c r="H127">
        <v>3.4</v>
      </c>
      <c r="I127">
        <v>2</v>
      </c>
      <c r="J127">
        <v>7.6</v>
      </c>
      <c r="K127">
        <v>6.1</v>
      </c>
      <c r="L127">
        <v>7.6</v>
      </c>
      <c r="M127">
        <v>2.1</v>
      </c>
      <c r="N127">
        <v>9.8000000000000007</v>
      </c>
      <c r="O127">
        <v>10.1</v>
      </c>
      <c r="P127">
        <v>4.2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</row>
    <row r="128" spans="1:22" x14ac:dyDescent="0.25">
      <c r="A128" t="s">
        <v>1136</v>
      </c>
      <c r="B128" t="s">
        <v>155</v>
      </c>
      <c r="C128">
        <v>6.44</v>
      </c>
      <c r="D128">
        <v>0.12</v>
      </c>
      <c r="E128">
        <v>7.7</v>
      </c>
      <c r="F128">
        <v>8.9</v>
      </c>
      <c r="G128">
        <v>3.8</v>
      </c>
      <c r="H128">
        <v>1.4</v>
      </c>
      <c r="I128">
        <v>1.9</v>
      </c>
      <c r="J128">
        <v>5.0999999999999996</v>
      </c>
      <c r="K128">
        <v>4.7</v>
      </c>
      <c r="L128">
        <v>4</v>
      </c>
      <c r="M128">
        <v>2</v>
      </c>
      <c r="N128">
        <v>8.6999999999999993</v>
      </c>
      <c r="O128">
        <v>20.3</v>
      </c>
      <c r="P128">
        <v>2.8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</row>
    <row r="129" spans="1:22" x14ac:dyDescent="0.25">
      <c r="A129" t="s">
        <v>155</v>
      </c>
      <c r="B129" t="s">
        <v>58</v>
      </c>
      <c r="C129">
        <v>0.82</v>
      </c>
      <c r="D129">
        <v>0.184</v>
      </c>
      <c r="E129">
        <v>9.5</v>
      </c>
      <c r="F129">
        <v>23.9</v>
      </c>
      <c r="G129">
        <v>21.5</v>
      </c>
      <c r="H129">
        <v>6.6</v>
      </c>
      <c r="I129">
        <v>2.2000000000000002</v>
      </c>
      <c r="J129">
        <v>8.1999999999999993</v>
      </c>
      <c r="K129">
        <v>6.9</v>
      </c>
      <c r="L129">
        <v>9.5</v>
      </c>
      <c r="M129">
        <v>1.6</v>
      </c>
      <c r="N129">
        <v>9.3000000000000007</v>
      </c>
      <c r="O129">
        <v>14.8</v>
      </c>
      <c r="P129">
        <v>3.5</v>
      </c>
      <c r="Q129">
        <v>15.4</v>
      </c>
      <c r="R129">
        <v>18.600000000000001</v>
      </c>
      <c r="S129">
        <v>45.8</v>
      </c>
      <c r="T129">
        <v>6.2</v>
      </c>
      <c r="U129">
        <v>0</v>
      </c>
      <c r="V129">
        <v>8.6</v>
      </c>
    </row>
    <row r="130" spans="1:22" x14ac:dyDescent="0.25">
      <c r="A130" t="s">
        <v>58</v>
      </c>
      <c r="B130" t="s">
        <v>103</v>
      </c>
      <c r="C130">
        <v>2.23</v>
      </c>
      <c r="D130">
        <v>0.17300000000000001</v>
      </c>
      <c r="E130">
        <v>8.6999999999999993</v>
      </c>
      <c r="F130">
        <v>13.1</v>
      </c>
      <c r="G130">
        <v>15.2</v>
      </c>
      <c r="H130">
        <v>5</v>
      </c>
      <c r="I130">
        <v>2.2999999999999998</v>
      </c>
      <c r="J130">
        <v>6.4</v>
      </c>
      <c r="K130">
        <v>4.7</v>
      </c>
      <c r="L130">
        <v>7.5</v>
      </c>
      <c r="M130">
        <v>1.8</v>
      </c>
      <c r="N130">
        <v>9.1999999999999993</v>
      </c>
      <c r="O130">
        <v>9.8000000000000007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</row>
    <row r="131" spans="1:22" x14ac:dyDescent="0.25">
      <c r="A131" t="s">
        <v>103</v>
      </c>
      <c r="B131" t="s">
        <v>100</v>
      </c>
      <c r="C131">
        <v>0.95</v>
      </c>
      <c r="D131">
        <v>0.20100000000000001</v>
      </c>
      <c r="E131">
        <v>12.7</v>
      </c>
      <c r="F131">
        <v>19.399999999999999</v>
      </c>
      <c r="G131">
        <v>15.6</v>
      </c>
      <c r="H131">
        <v>8</v>
      </c>
      <c r="I131">
        <v>2.4</v>
      </c>
      <c r="J131">
        <v>6.8</v>
      </c>
      <c r="K131">
        <v>6.8</v>
      </c>
      <c r="L131">
        <v>9.9</v>
      </c>
      <c r="M131">
        <v>2.6</v>
      </c>
      <c r="N131">
        <v>13</v>
      </c>
      <c r="O131">
        <v>13.7</v>
      </c>
      <c r="P131">
        <v>4.8</v>
      </c>
      <c r="Q131">
        <v>17.7</v>
      </c>
      <c r="R131">
        <v>21.5</v>
      </c>
      <c r="S131">
        <v>30.1</v>
      </c>
      <c r="T131">
        <v>11.5</v>
      </c>
      <c r="U131">
        <v>8.1</v>
      </c>
      <c r="V131">
        <v>12.7</v>
      </c>
    </row>
    <row r="132" spans="1:22" x14ac:dyDescent="0.25">
      <c r="A132" t="s">
        <v>100</v>
      </c>
      <c r="B132" t="s">
        <v>92</v>
      </c>
      <c r="C132">
        <v>2.33</v>
      </c>
      <c r="D132">
        <v>0.182</v>
      </c>
      <c r="E132">
        <v>10.4</v>
      </c>
      <c r="F132">
        <v>17.5</v>
      </c>
      <c r="G132">
        <v>17.5</v>
      </c>
      <c r="H132">
        <v>6.6</v>
      </c>
      <c r="I132">
        <v>2.4</v>
      </c>
      <c r="J132">
        <v>7.5</v>
      </c>
      <c r="K132">
        <v>6.7</v>
      </c>
      <c r="L132">
        <v>10.4</v>
      </c>
      <c r="M132">
        <v>2.1</v>
      </c>
      <c r="N132">
        <v>12.1</v>
      </c>
      <c r="O132">
        <v>11.8</v>
      </c>
      <c r="P132">
        <v>5.2</v>
      </c>
      <c r="Q132">
        <v>15.2</v>
      </c>
      <c r="R132">
        <v>23.1</v>
      </c>
      <c r="S132">
        <v>32.299999999999997</v>
      </c>
      <c r="T132">
        <v>11.3</v>
      </c>
      <c r="U132">
        <v>8.4</v>
      </c>
      <c r="V132">
        <v>10.5</v>
      </c>
    </row>
    <row r="133" spans="1:22" x14ac:dyDescent="0.25">
      <c r="A133" t="s">
        <v>92</v>
      </c>
      <c r="B133" t="s">
        <v>104</v>
      </c>
      <c r="C133">
        <v>2.1</v>
      </c>
      <c r="D133">
        <v>0.16500000000000001</v>
      </c>
      <c r="E133">
        <v>8.3000000000000007</v>
      </c>
      <c r="F133">
        <v>13.1</v>
      </c>
      <c r="G133">
        <v>15.1</v>
      </c>
      <c r="H133">
        <v>4.9000000000000004</v>
      </c>
      <c r="I133">
        <v>2</v>
      </c>
      <c r="J133">
        <v>6.6</v>
      </c>
      <c r="K133">
        <v>5.0999999999999996</v>
      </c>
      <c r="L133">
        <v>7.9</v>
      </c>
      <c r="M133">
        <v>1.7</v>
      </c>
      <c r="N133">
        <v>9.1999999999999993</v>
      </c>
      <c r="O133">
        <v>10.199999999999999</v>
      </c>
      <c r="P133">
        <v>4.4000000000000004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</row>
    <row r="134" spans="1:22" x14ac:dyDescent="0.25">
      <c r="A134" t="s">
        <v>104</v>
      </c>
      <c r="B134" t="s">
        <v>107</v>
      </c>
      <c r="C134">
        <v>1.55</v>
      </c>
      <c r="D134">
        <v>0.18100000000000002</v>
      </c>
      <c r="E134">
        <v>11.5</v>
      </c>
      <c r="F134">
        <v>14.5</v>
      </c>
      <c r="G134">
        <v>14.8</v>
      </c>
      <c r="H134">
        <v>4</v>
      </c>
      <c r="I134">
        <v>0</v>
      </c>
      <c r="J134">
        <v>8.1</v>
      </c>
      <c r="K134">
        <v>4</v>
      </c>
      <c r="L134">
        <v>8.1</v>
      </c>
      <c r="M134">
        <v>1.3</v>
      </c>
      <c r="N134">
        <v>9.1999999999999993</v>
      </c>
      <c r="O134">
        <v>10.7</v>
      </c>
      <c r="P134">
        <v>3.6</v>
      </c>
      <c r="Q134">
        <v>10.7</v>
      </c>
      <c r="R134">
        <v>0</v>
      </c>
      <c r="S134">
        <v>0</v>
      </c>
      <c r="T134">
        <v>0</v>
      </c>
      <c r="U134">
        <v>0</v>
      </c>
      <c r="V134">
        <v>0</v>
      </c>
    </row>
    <row r="135" spans="1:22" x14ac:dyDescent="0.25">
      <c r="A135" t="s">
        <v>107</v>
      </c>
      <c r="B135" t="s">
        <v>128</v>
      </c>
      <c r="C135">
        <v>1.0900000000000001</v>
      </c>
      <c r="D135">
        <v>0.20899999999999999</v>
      </c>
      <c r="E135">
        <v>0</v>
      </c>
      <c r="F135">
        <v>0</v>
      </c>
      <c r="G135">
        <v>9.8000000000000007</v>
      </c>
      <c r="H135">
        <v>5.7</v>
      </c>
      <c r="I135">
        <v>1.2</v>
      </c>
      <c r="J135">
        <v>7.9</v>
      </c>
      <c r="K135">
        <v>4.9000000000000004</v>
      </c>
      <c r="L135">
        <v>11.4</v>
      </c>
      <c r="M135">
        <v>2.2000000000000002</v>
      </c>
      <c r="N135">
        <v>11.2</v>
      </c>
      <c r="O135">
        <v>20</v>
      </c>
      <c r="P135">
        <v>7.9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</row>
    <row r="136" spans="1:22" x14ac:dyDescent="0.25">
      <c r="A136" t="s">
        <v>128</v>
      </c>
      <c r="B136" t="s">
        <v>96</v>
      </c>
      <c r="C136">
        <v>1.32</v>
      </c>
      <c r="D136">
        <v>0.26</v>
      </c>
      <c r="E136">
        <v>0</v>
      </c>
      <c r="F136">
        <v>0</v>
      </c>
      <c r="G136">
        <v>16.8</v>
      </c>
      <c r="H136">
        <v>7.9</v>
      </c>
      <c r="I136">
        <v>2.5</v>
      </c>
      <c r="J136">
        <v>10.4</v>
      </c>
      <c r="K136">
        <v>8</v>
      </c>
      <c r="L136">
        <v>15.7</v>
      </c>
      <c r="M136">
        <v>3.3</v>
      </c>
      <c r="N136">
        <v>15.7</v>
      </c>
      <c r="O136">
        <v>24.1</v>
      </c>
      <c r="P136">
        <v>8.4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</row>
    <row r="137" spans="1:22" x14ac:dyDescent="0.25">
      <c r="A137" t="s">
        <v>96</v>
      </c>
      <c r="B137" t="s">
        <v>536</v>
      </c>
      <c r="C137">
        <v>3.5</v>
      </c>
      <c r="D137">
        <v>9.8000000000000004E-2</v>
      </c>
      <c r="E137">
        <v>5.5</v>
      </c>
      <c r="F137">
        <v>13.5</v>
      </c>
      <c r="G137">
        <v>2.8</v>
      </c>
      <c r="H137">
        <v>2.5</v>
      </c>
      <c r="I137">
        <v>1.5</v>
      </c>
      <c r="J137">
        <v>4.5999999999999996</v>
      </c>
      <c r="K137">
        <v>2.6</v>
      </c>
      <c r="L137">
        <v>4.2</v>
      </c>
      <c r="M137">
        <v>1.8</v>
      </c>
      <c r="N137">
        <v>6.1</v>
      </c>
      <c r="O137">
        <v>3.7</v>
      </c>
      <c r="P137">
        <v>1.9</v>
      </c>
      <c r="Q137">
        <v>13.4</v>
      </c>
      <c r="R137">
        <v>6.4</v>
      </c>
      <c r="S137">
        <v>22.4</v>
      </c>
      <c r="T137">
        <v>3.3</v>
      </c>
      <c r="U137">
        <v>10.9</v>
      </c>
      <c r="V137">
        <v>16.8</v>
      </c>
    </row>
    <row r="138" spans="1:22" x14ac:dyDescent="0.25">
      <c r="A138" t="s">
        <v>1149</v>
      </c>
      <c r="B138" t="s">
        <v>421</v>
      </c>
      <c r="C138">
        <v>1.66</v>
      </c>
      <c r="D138">
        <v>0.19899999999999998</v>
      </c>
      <c r="E138">
        <v>12.9</v>
      </c>
      <c r="F138">
        <v>17.8</v>
      </c>
      <c r="G138">
        <v>20.399999999999999</v>
      </c>
      <c r="H138">
        <v>6.4</v>
      </c>
      <c r="I138">
        <v>3</v>
      </c>
      <c r="J138">
        <v>9.1</v>
      </c>
      <c r="K138">
        <v>7.6</v>
      </c>
      <c r="L138">
        <v>10.1</v>
      </c>
      <c r="M138">
        <v>2.8</v>
      </c>
      <c r="N138">
        <v>11.8</v>
      </c>
      <c r="O138">
        <v>13.9</v>
      </c>
      <c r="P138">
        <v>6.1</v>
      </c>
      <c r="Q138">
        <v>14.4</v>
      </c>
      <c r="R138">
        <v>22.7</v>
      </c>
      <c r="S138">
        <v>36.9</v>
      </c>
      <c r="T138">
        <v>14</v>
      </c>
      <c r="U138">
        <v>10.5</v>
      </c>
      <c r="V138">
        <v>9.1999999999999993</v>
      </c>
    </row>
    <row r="139" spans="1:22" x14ac:dyDescent="0.25">
      <c r="A139" t="s">
        <v>1101</v>
      </c>
      <c r="B139" t="s">
        <v>403</v>
      </c>
      <c r="C139">
        <v>1.45</v>
      </c>
      <c r="D139">
        <v>0.222</v>
      </c>
      <c r="E139">
        <v>14.3</v>
      </c>
      <c r="F139">
        <v>19.8</v>
      </c>
      <c r="G139">
        <v>22.7</v>
      </c>
      <c r="H139">
        <v>7.1</v>
      </c>
      <c r="I139">
        <v>3.3</v>
      </c>
      <c r="J139">
        <v>10.1</v>
      </c>
      <c r="K139">
        <v>8.5</v>
      </c>
      <c r="L139">
        <v>11.2</v>
      </c>
      <c r="M139">
        <v>3.1</v>
      </c>
      <c r="N139">
        <v>13.2</v>
      </c>
      <c r="O139">
        <v>15.5</v>
      </c>
      <c r="P139">
        <v>6.8</v>
      </c>
      <c r="Q139">
        <v>16.100000000000001</v>
      </c>
      <c r="R139">
        <v>25.3</v>
      </c>
      <c r="S139">
        <v>41.2</v>
      </c>
      <c r="T139">
        <v>15.6</v>
      </c>
      <c r="U139">
        <v>11.8</v>
      </c>
      <c r="V139">
        <v>10.199999999999999</v>
      </c>
    </row>
    <row r="140" spans="1:22" x14ac:dyDescent="0.25">
      <c r="A140" t="s">
        <v>1084</v>
      </c>
      <c r="B140" t="s">
        <v>470</v>
      </c>
      <c r="C140">
        <v>1.21</v>
      </c>
      <c r="D140">
        <v>0.17300000000000001</v>
      </c>
      <c r="E140">
        <v>8.8000000000000007</v>
      </c>
      <c r="F140">
        <v>15.5</v>
      </c>
      <c r="G140">
        <v>14.2</v>
      </c>
      <c r="H140">
        <v>4.0999999999999996</v>
      </c>
      <c r="I140">
        <v>1.7</v>
      </c>
      <c r="J140">
        <v>7.8</v>
      </c>
      <c r="K140">
        <v>6.4</v>
      </c>
      <c r="L140">
        <v>7.9</v>
      </c>
      <c r="M140">
        <v>2.2000000000000002</v>
      </c>
      <c r="N140">
        <v>10</v>
      </c>
      <c r="O140">
        <v>10.9</v>
      </c>
      <c r="P140">
        <v>4.4000000000000004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</row>
    <row r="141" spans="1:22" x14ac:dyDescent="0.25">
      <c r="A141" t="s">
        <v>1126</v>
      </c>
      <c r="B141" t="s">
        <v>428</v>
      </c>
      <c r="C141">
        <v>1.36</v>
      </c>
      <c r="D141">
        <v>0.221</v>
      </c>
      <c r="E141">
        <v>15.1</v>
      </c>
      <c r="F141">
        <v>23.4</v>
      </c>
      <c r="G141">
        <v>19.600000000000001</v>
      </c>
      <c r="H141">
        <v>6.4</v>
      </c>
      <c r="I141">
        <v>3.1</v>
      </c>
      <c r="J141">
        <v>12.3</v>
      </c>
      <c r="K141">
        <v>8.3000000000000007</v>
      </c>
      <c r="L141">
        <v>11.7</v>
      </c>
      <c r="M141">
        <v>3.2</v>
      </c>
      <c r="N141">
        <v>15.5</v>
      </c>
      <c r="O141">
        <v>14.2</v>
      </c>
      <c r="P141">
        <v>7</v>
      </c>
      <c r="Q141">
        <v>16.399999999999999</v>
      </c>
      <c r="R141">
        <v>23.3</v>
      </c>
      <c r="S141">
        <v>34.5</v>
      </c>
      <c r="T141">
        <v>15.6</v>
      </c>
      <c r="U141">
        <v>13.4</v>
      </c>
      <c r="V141">
        <v>12.9</v>
      </c>
    </row>
    <row r="142" spans="1:22" x14ac:dyDescent="0.25">
      <c r="A142" t="s">
        <v>1068</v>
      </c>
      <c r="B142" t="s">
        <v>439</v>
      </c>
      <c r="C142">
        <v>1.74</v>
      </c>
      <c r="D142">
        <v>0.182</v>
      </c>
      <c r="E142">
        <v>11.7</v>
      </c>
      <c r="F142">
        <v>16.2</v>
      </c>
      <c r="G142">
        <v>18.600000000000001</v>
      </c>
      <c r="H142">
        <v>5.8</v>
      </c>
      <c r="I142">
        <v>2.7</v>
      </c>
      <c r="J142">
        <v>8.3000000000000007</v>
      </c>
      <c r="K142">
        <v>7</v>
      </c>
      <c r="L142">
        <v>9.1999999999999993</v>
      </c>
      <c r="M142">
        <v>2.6</v>
      </c>
      <c r="N142">
        <v>10.6</v>
      </c>
      <c r="O142">
        <v>12.7</v>
      </c>
      <c r="P142">
        <v>5.6</v>
      </c>
      <c r="Q142">
        <v>13.1</v>
      </c>
      <c r="R142">
        <v>20.7</v>
      </c>
      <c r="S142">
        <v>33.799999999999997</v>
      </c>
      <c r="T142">
        <v>12.8</v>
      </c>
      <c r="U142">
        <v>9.6</v>
      </c>
      <c r="V142">
        <v>8.4</v>
      </c>
    </row>
    <row r="143" spans="1:22" x14ac:dyDescent="0.25">
      <c r="A143" t="s">
        <v>1118</v>
      </c>
      <c r="B143" t="s">
        <v>459</v>
      </c>
      <c r="C143">
        <v>2.57</v>
      </c>
      <c r="D143">
        <v>0.185</v>
      </c>
      <c r="E143">
        <v>9.8000000000000007</v>
      </c>
      <c r="F143">
        <v>13.4</v>
      </c>
      <c r="G143">
        <v>16.3</v>
      </c>
      <c r="H143">
        <v>4.8</v>
      </c>
      <c r="I143">
        <v>2.5</v>
      </c>
      <c r="J143">
        <v>7.3</v>
      </c>
      <c r="K143">
        <v>6.5</v>
      </c>
      <c r="L143">
        <v>7.9</v>
      </c>
      <c r="M143">
        <v>2.2999999999999998</v>
      </c>
      <c r="N143">
        <v>9.1</v>
      </c>
      <c r="O143">
        <v>11.7</v>
      </c>
      <c r="P143">
        <v>5.3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</row>
    <row r="144" spans="1:22" x14ac:dyDescent="0.25">
      <c r="A144" t="s">
        <v>1150</v>
      </c>
      <c r="B144" t="s">
        <v>73</v>
      </c>
      <c r="C144">
        <v>0.81</v>
      </c>
      <c r="D144">
        <v>0.159</v>
      </c>
      <c r="E144">
        <v>7.9</v>
      </c>
      <c r="F144">
        <v>16.5</v>
      </c>
      <c r="G144">
        <v>19.899999999999999</v>
      </c>
      <c r="H144">
        <v>5.5</v>
      </c>
      <c r="I144">
        <v>2.2000000000000002</v>
      </c>
      <c r="J144">
        <v>6.7</v>
      </c>
      <c r="K144">
        <v>5.7</v>
      </c>
      <c r="L144">
        <v>8.5</v>
      </c>
      <c r="M144">
        <v>1.2</v>
      </c>
      <c r="N144">
        <v>8</v>
      </c>
      <c r="O144">
        <v>13.2</v>
      </c>
      <c r="P144">
        <v>3.5</v>
      </c>
      <c r="Q144">
        <v>11.2</v>
      </c>
      <c r="R144">
        <v>20</v>
      </c>
      <c r="S144">
        <v>27.3</v>
      </c>
      <c r="T144">
        <v>11.2</v>
      </c>
      <c r="U144">
        <v>8.1999999999999993</v>
      </c>
      <c r="V144">
        <v>8</v>
      </c>
    </row>
    <row r="145" spans="1:22" x14ac:dyDescent="0.25">
      <c r="A145" t="s">
        <v>73</v>
      </c>
      <c r="B145" t="s">
        <v>491</v>
      </c>
      <c r="C145">
        <v>1.02</v>
      </c>
      <c r="D145">
        <v>0.12300000000000001</v>
      </c>
      <c r="E145">
        <v>7.2</v>
      </c>
      <c r="F145">
        <v>13</v>
      </c>
      <c r="G145">
        <v>11</v>
      </c>
      <c r="H145">
        <v>0</v>
      </c>
      <c r="I145">
        <v>0</v>
      </c>
      <c r="J145">
        <v>0</v>
      </c>
      <c r="K145">
        <v>0</v>
      </c>
      <c r="L145">
        <v>5.8</v>
      </c>
      <c r="M145">
        <v>1.8</v>
      </c>
      <c r="N145">
        <v>8.6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</row>
    <row r="146" spans="1:22" x14ac:dyDescent="0.25">
      <c r="A146" t="s">
        <v>1154</v>
      </c>
      <c r="B146" t="s">
        <v>537</v>
      </c>
      <c r="C146">
        <v>0.5</v>
      </c>
      <c r="D146">
        <v>3.6000000000000004E-2</v>
      </c>
      <c r="E146">
        <v>2.2000000000000002</v>
      </c>
      <c r="F146">
        <v>3.8</v>
      </c>
      <c r="G146">
        <v>2.8</v>
      </c>
      <c r="H146">
        <v>0.9</v>
      </c>
      <c r="I146">
        <v>0.27</v>
      </c>
      <c r="J146">
        <v>1.9</v>
      </c>
      <c r="K146">
        <v>1.8</v>
      </c>
      <c r="L146">
        <v>1.6</v>
      </c>
      <c r="M146">
        <v>0.4</v>
      </c>
      <c r="N146">
        <v>2.7</v>
      </c>
      <c r="O146">
        <v>1.3</v>
      </c>
      <c r="P146">
        <v>0.95</v>
      </c>
      <c r="Q146">
        <v>1.6</v>
      </c>
      <c r="R146">
        <v>2.8</v>
      </c>
      <c r="S146">
        <v>7</v>
      </c>
      <c r="T146">
        <v>0.86</v>
      </c>
      <c r="U146">
        <v>4.2</v>
      </c>
      <c r="V146">
        <v>2.2000000000000002</v>
      </c>
    </row>
    <row r="147" spans="1:22" x14ac:dyDescent="0.25">
      <c r="A147" t="s">
        <v>1200</v>
      </c>
      <c r="B147" t="s">
        <v>528</v>
      </c>
      <c r="C147">
        <v>0.37</v>
      </c>
      <c r="D147">
        <v>3.5000000000000003E-2</v>
      </c>
      <c r="E147">
        <v>3.3</v>
      </c>
      <c r="F147">
        <v>4.5999999999999996</v>
      </c>
      <c r="G147">
        <v>3.5</v>
      </c>
      <c r="H147">
        <v>1.1000000000000001</v>
      </c>
      <c r="I147">
        <v>3.5</v>
      </c>
      <c r="J147">
        <v>2.4</v>
      </c>
      <c r="K147">
        <v>2.2000000000000002</v>
      </c>
      <c r="L147">
        <v>1.8</v>
      </c>
      <c r="M147">
        <v>0.5</v>
      </c>
      <c r="N147">
        <v>3.4</v>
      </c>
      <c r="O147">
        <v>1.6</v>
      </c>
      <c r="P147">
        <v>1.1000000000000001</v>
      </c>
      <c r="Q147">
        <v>1.9</v>
      </c>
      <c r="R147">
        <v>1.6</v>
      </c>
      <c r="S147">
        <v>0.34</v>
      </c>
      <c r="T147">
        <v>8.5</v>
      </c>
      <c r="U147">
        <v>5.2</v>
      </c>
      <c r="V147">
        <v>2.7</v>
      </c>
    </row>
    <row r="148" spans="1:22" x14ac:dyDescent="0.25">
      <c r="A148" t="s">
        <v>1194</v>
      </c>
      <c r="B148" t="s">
        <v>531</v>
      </c>
      <c r="C148">
        <v>0.7</v>
      </c>
      <c r="D148">
        <v>3.8800000000000001E-2</v>
      </c>
      <c r="E148">
        <v>2.4</v>
      </c>
      <c r="F148">
        <v>4.0999999999999996</v>
      </c>
      <c r="G148">
        <v>3.1</v>
      </c>
      <c r="H148">
        <v>1</v>
      </c>
      <c r="I148">
        <v>0.3</v>
      </c>
      <c r="J148">
        <v>2.1</v>
      </c>
      <c r="K148">
        <v>2</v>
      </c>
      <c r="L148">
        <v>1.7</v>
      </c>
      <c r="M148">
        <v>0.45</v>
      </c>
      <c r="N148">
        <v>3</v>
      </c>
      <c r="O148">
        <v>1.4</v>
      </c>
      <c r="P148">
        <v>1</v>
      </c>
      <c r="Q148">
        <v>1.7</v>
      </c>
      <c r="R148">
        <v>3.1</v>
      </c>
      <c r="S148">
        <v>7.6</v>
      </c>
      <c r="T148">
        <v>0.94</v>
      </c>
      <c r="U148">
        <v>4.5999999999999996</v>
      </c>
      <c r="V148">
        <v>2.4</v>
      </c>
    </row>
    <row r="149" spans="1:22" x14ac:dyDescent="0.25">
      <c r="A149" t="s">
        <v>1198</v>
      </c>
      <c r="B149" t="s">
        <v>419</v>
      </c>
      <c r="C149">
        <v>0.76</v>
      </c>
      <c r="D149">
        <v>0.17699999999999999</v>
      </c>
      <c r="E149">
        <v>9.9</v>
      </c>
      <c r="F149">
        <v>16.899999999999999</v>
      </c>
      <c r="G149">
        <v>20.5</v>
      </c>
      <c r="H149">
        <v>6</v>
      </c>
      <c r="I149">
        <v>2.5</v>
      </c>
      <c r="J149">
        <v>8.4</v>
      </c>
      <c r="K149">
        <v>7.1</v>
      </c>
      <c r="L149">
        <v>9.6999999999999993</v>
      </c>
      <c r="M149">
        <v>2.4</v>
      </c>
      <c r="N149">
        <v>10.9</v>
      </c>
      <c r="O149">
        <v>12.1</v>
      </c>
      <c r="P149">
        <v>5.2</v>
      </c>
      <c r="Q149">
        <v>14.2</v>
      </c>
      <c r="R149">
        <v>20.100000000000001</v>
      </c>
      <c r="S149">
        <v>31.3</v>
      </c>
      <c r="T149">
        <v>9.4</v>
      </c>
      <c r="U149">
        <v>8.1999999999999993</v>
      </c>
      <c r="V149">
        <v>9.9</v>
      </c>
    </row>
    <row r="150" spans="1:22" x14ac:dyDescent="0.25">
      <c r="A150" t="s">
        <v>1109</v>
      </c>
      <c r="B150" t="s">
        <v>452</v>
      </c>
      <c r="C150">
        <v>1.01</v>
      </c>
      <c r="D150">
        <v>0.21199999999999999</v>
      </c>
      <c r="E150">
        <v>0</v>
      </c>
      <c r="F150">
        <v>0</v>
      </c>
      <c r="G150">
        <v>17.100000000000001</v>
      </c>
      <c r="H150">
        <v>4.7</v>
      </c>
      <c r="I150">
        <v>0</v>
      </c>
      <c r="J150">
        <v>8.4</v>
      </c>
      <c r="K150">
        <v>0</v>
      </c>
      <c r="L150">
        <v>9.3000000000000007</v>
      </c>
      <c r="M150">
        <v>3.5</v>
      </c>
      <c r="N150">
        <v>0</v>
      </c>
      <c r="O150">
        <v>14</v>
      </c>
      <c r="P150">
        <v>7.4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</row>
    <row r="151" spans="1:22" x14ac:dyDescent="0.25">
      <c r="A151" t="s">
        <v>1235</v>
      </c>
      <c r="B151" t="s">
        <v>442</v>
      </c>
      <c r="C151">
        <v>0.89</v>
      </c>
      <c r="D151">
        <v>0.20699999999999999</v>
      </c>
      <c r="E151">
        <v>11.6</v>
      </c>
      <c r="F151">
        <v>16.2</v>
      </c>
      <c r="G151">
        <v>18.399999999999999</v>
      </c>
      <c r="H151">
        <v>5</v>
      </c>
      <c r="I151">
        <v>2.7</v>
      </c>
      <c r="J151">
        <v>8.9</v>
      </c>
      <c r="K151">
        <v>8</v>
      </c>
      <c r="L151">
        <v>9.6</v>
      </c>
      <c r="M151">
        <v>3</v>
      </c>
      <c r="N151">
        <v>11.4</v>
      </c>
      <c r="O151">
        <v>13.4</v>
      </c>
      <c r="P151">
        <v>7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</row>
    <row r="152" spans="1:22" x14ac:dyDescent="0.25">
      <c r="A152" t="s">
        <v>1117</v>
      </c>
      <c r="B152" t="s">
        <v>416</v>
      </c>
      <c r="C152">
        <v>0.92</v>
      </c>
      <c r="D152">
        <v>0.21299999999999999</v>
      </c>
      <c r="E152">
        <v>12.9</v>
      </c>
      <c r="F152">
        <v>18.899999999999999</v>
      </c>
      <c r="G152">
        <v>20.5</v>
      </c>
      <c r="H152">
        <v>6</v>
      </c>
      <c r="I152">
        <v>2.8</v>
      </c>
      <c r="J152">
        <v>10.199999999999999</v>
      </c>
      <c r="K152">
        <v>8.8000000000000007</v>
      </c>
      <c r="L152">
        <v>11.3</v>
      </c>
      <c r="M152">
        <v>3</v>
      </c>
      <c r="N152">
        <v>13.1</v>
      </c>
      <c r="O152">
        <v>15.4</v>
      </c>
      <c r="P152">
        <v>8</v>
      </c>
      <c r="Q152">
        <v>16.399999999999999</v>
      </c>
      <c r="R152">
        <v>24</v>
      </c>
      <c r="S152">
        <v>39.700000000000003</v>
      </c>
      <c r="T152">
        <v>13.4</v>
      </c>
      <c r="U152">
        <v>11.5</v>
      </c>
      <c r="V152">
        <v>11.5</v>
      </c>
    </row>
    <row r="153" spans="1:22" x14ac:dyDescent="0.25">
      <c r="A153" t="s">
        <v>1093</v>
      </c>
      <c r="B153" t="s">
        <v>121</v>
      </c>
      <c r="C153">
        <v>1.34</v>
      </c>
      <c r="D153">
        <v>0.14800000000000002</v>
      </c>
      <c r="E153">
        <v>0</v>
      </c>
      <c r="F153">
        <v>17.2</v>
      </c>
      <c r="G153">
        <v>11.7</v>
      </c>
      <c r="H153">
        <v>3.3</v>
      </c>
      <c r="I153">
        <v>1.3</v>
      </c>
      <c r="J153">
        <v>4.5999999999999996</v>
      </c>
      <c r="K153">
        <v>6.2</v>
      </c>
      <c r="L153">
        <v>9</v>
      </c>
      <c r="M153">
        <v>1.5</v>
      </c>
      <c r="N153">
        <v>7.3</v>
      </c>
      <c r="O153">
        <v>7.3</v>
      </c>
      <c r="P153">
        <v>4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</row>
    <row r="154" spans="1:22" x14ac:dyDescent="0.25">
      <c r="A154" t="s">
        <v>121</v>
      </c>
      <c r="B154" t="s">
        <v>456</v>
      </c>
      <c r="C154">
        <v>1.0900000000000001</v>
      </c>
      <c r="D154">
        <v>0.21199999999999999</v>
      </c>
      <c r="E154">
        <v>10.6</v>
      </c>
      <c r="F154">
        <v>14.7</v>
      </c>
      <c r="G154">
        <v>16.8</v>
      </c>
      <c r="H154">
        <v>4.5999999999999996</v>
      </c>
      <c r="I154">
        <v>2.4</v>
      </c>
      <c r="J154">
        <v>8.1999999999999993</v>
      </c>
      <c r="K154">
        <v>7.3</v>
      </c>
      <c r="L154">
        <v>8.6999999999999993</v>
      </c>
      <c r="M154">
        <v>2.7</v>
      </c>
      <c r="N154">
        <v>10.4</v>
      </c>
      <c r="O154">
        <v>13.1</v>
      </c>
      <c r="P154">
        <v>6.4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</row>
    <row r="155" spans="1:22" x14ac:dyDescent="0.25">
      <c r="A155" t="s">
        <v>1133</v>
      </c>
      <c r="B155" t="s">
        <v>117</v>
      </c>
      <c r="C155">
        <v>1.0900000000000001</v>
      </c>
      <c r="D155">
        <v>0.159</v>
      </c>
      <c r="E155">
        <v>8.1</v>
      </c>
      <c r="F155">
        <v>14.2</v>
      </c>
      <c r="G155">
        <v>13</v>
      </c>
      <c r="H155">
        <v>3.8</v>
      </c>
      <c r="I155">
        <v>0</v>
      </c>
      <c r="J155">
        <v>7.2</v>
      </c>
      <c r="K155">
        <v>5.9</v>
      </c>
      <c r="L155">
        <v>7.3</v>
      </c>
      <c r="M155">
        <v>2.1</v>
      </c>
      <c r="N155">
        <v>9.1</v>
      </c>
      <c r="O155">
        <v>10</v>
      </c>
      <c r="P155">
        <v>4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</row>
    <row r="156" spans="1:22" x14ac:dyDescent="0.25">
      <c r="A156" t="s">
        <v>117</v>
      </c>
      <c r="B156" t="s">
        <v>135</v>
      </c>
      <c r="C156">
        <v>1.0900000000000001</v>
      </c>
      <c r="D156">
        <v>0.10099999999999999</v>
      </c>
      <c r="E156">
        <v>5.3</v>
      </c>
      <c r="F156">
        <v>8.9</v>
      </c>
      <c r="G156">
        <v>7.8</v>
      </c>
      <c r="H156">
        <v>2.5</v>
      </c>
      <c r="I156">
        <v>1.3</v>
      </c>
      <c r="J156">
        <v>4.8</v>
      </c>
      <c r="K156">
        <v>4.5999999999999996</v>
      </c>
      <c r="L156">
        <v>4.8</v>
      </c>
      <c r="M156">
        <v>1.4</v>
      </c>
      <c r="N156">
        <v>5.6</v>
      </c>
      <c r="O156">
        <v>6</v>
      </c>
      <c r="P156">
        <v>2.8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</row>
    <row r="157" spans="1:22" x14ac:dyDescent="0.25">
      <c r="A157" t="s">
        <v>135</v>
      </c>
      <c r="B157" t="s">
        <v>114</v>
      </c>
      <c r="C157">
        <v>0.86</v>
      </c>
      <c r="D157">
        <v>0.14899999999999999</v>
      </c>
      <c r="E157">
        <v>8.5</v>
      </c>
      <c r="F157">
        <v>15.1</v>
      </c>
      <c r="G157">
        <v>13.5</v>
      </c>
      <c r="H157">
        <v>4.0999999999999996</v>
      </c>
      <c r="I157">
        <v>2.2000000000000002</v>
      </c>
      <c r="J157">
        <v>8.5</v>
      </c>
      <c r="K157">
        <v>5.7</v>
      </c>
      <c r="L157">
        <v>8.1999999999999993</v>
      </c>
      <c r="M157">
        <v>2.4</v>
      </c>
      <c r="N157">
        <v>10.8</v>
      </c>
      <c r="O157">
        <v>9.4</v>
      </c>
      <c r="P157">
        <v>5.3</v>
      </c>
      <c r="Q157">
        <v>11.1</v>
      </c>
      <c r="R157">
        <v>16.600000000000001</v>
      </c>
      <c r="S157">
        <v>22.3</v>
      </c>
      <c r="T157">
        <v>11</v>
      </c>
      <c r="U157">
        <v>9.4</v>
      </c>
      <c r="V157">
        <v>9.1</v>
      </c>
    </row>
    <row r="158" spans="1:22" x14ac:dyDescent="0.25">
      <c r="A158" t="s">
        <v>114</v>
      </c>
      <c r="B158" t="s">
        <v>42</v>
      </c>
      <c r="C158">
        <v>0.9</v>
      </c>
      <c r="D158">
        <v>0.17499999999999999</v>
      </c>
      <c r="E158">
        <v>7.7</v>
      </c>
      <c r="F158">
        <v>14.5</v>
      </c>
      <c r="G158">
        <v>133.5</v>
      </c>
      <c r="H158">
        <v>3.2</v>
      </c>
      <c r="I158">
        <v>0</v>
      </c>
      <c r="J158">
        <v>7.9</v>
      </c>
      <c r="K158">
        <v>0</v>
      </c>
      <c r="L158">
        <v>7.2</v>
      </c>
      <c r="M158">
        <v>1.8</v>
      </c>
      <c r="N158">
        <v>10.3</v>
      </c>
      <c r="O158">
        <v>10.7</v>
      </c>
      <c r="P158">
        <v>4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</row>
    <row r="159" spans="1:22" x14ac:dyDescent="0.25">
      <c r="A159" t="s">
        <v>42</v>
      </c>
      <c r="B159" t="s">
        <v>119</v>
      </c>
      <c r="C159">
        <v>1.24</v>
      </c>
      <c r="D159">
        <v>0.16699999999999998</v>
      </c>
      <c r="E159">
        <v>8.1</v>
      </c>
      <c r="F159">
        <v>14.5</v>
      </c>
      <c r="G159">
        <v>12.1</v>
      </c>
      <c r="H159">
        <v>3.4</v>
      </c>
      <c r="I159">
        <v>0</v>
      </c>
      <c r="J159">
        <v>7.9</v>
      </c>
      <c r="K159">
        <v>6.2</v>
      </c>
      <c r="L159">
        <v>7.4</v>
      </c>
      <c r="M159">
        <v>2.5</v>
      </c>
      <c r="N159">
        <v>9.8000000000000007</v>
      </c>
      <c r="O159">
        <v>10.4</v>
      </c>
      <c r="P159">
        <v>4.2</v>
      </c>
      <c r="Q159">
        <v>0</v>
      </c>
      <c r="R159">
        <v>0</v>
      </c>
      <c r="S159">
        <v>0</v>
      </c>
      <c r="T159">
        <v>2</v>
      </c>
      <c r="U159">
        <v>0</v>
      </c>
      <c r="V159">
        <v>0</v>
      </c>
    </row>
    <row r="160" spans="1:22" x14ac:dyDescent="0.25">
      <c r="A160" t="s">
        <v>119</v>
      </c>
      <c r="B160" t="s">
        <v>106</v>
      </c>
      <c r="C160">
        <v>1.72</v>
      </c>
      <c r="D160">
        <v>0.16899999999999998</v>
      </c>
      <c r="E160">
        <v>7.2</v>
      </c>
      <c r="F160">
        <v>14.5</v>
      </c>
      <c r="G160">
        <v>14.9</v>
      </c>
      <c r="H160">
        <v>3.9</v>
      </c>
      <c r="I160">
        <v>0</v>
      </c>
      <c r="J160">
        <v>7.2</v>
      </c>
      <c r="K160">
        <v>0</v>
      </c>
      <c r="L160">
        <v>7.5</v>
      </c>
      <c r="M160">
        <v>1.4</v>
      </c>
      <c r="N160">
        <v>9.1</v>
      </c>
      <c r="O160">
        <v>11.1</v>
      </c>
      <c r="P160">
        <v>4.5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</row>
    <row r="161" spans="1:22" x14ac:dyDescent="0.25">
      <c r="A161" t="s">
        <v>106</v>
      </c>
      <c r="B161" t="s">
        <v>86</v>
      </c>
      <c r="C161">
        <v>1.52</v>
      </c>
      <c r="D161">
        <v>0.20800000000000002</v>
      </c>
      <c r="E161">
        <v>10.8</v>
      </c>
      <c r="F161">
        <v>16.3</v>
      </c>
      <c r="G161">
        <v>18.100000000000001</v>
      </c>
      <c r="H161">
        <v>5.4</v>
      </c>
      <c r="I161">
        <v>0</v>
      </c>
      <c r="J161">
        <v>7.9</v>
      </c>
      <c r="K161">
        <v>0</v>
      </c>
      <c r="L161">
        <v>10.199999999999999</v>
      </c>
      <c r="M161">
        <v>0</v>
      </c>
      <c r="N161">
        <v>10.199999999999999</v>
      </c>
      <c r="O161">
        <v>11.7</v>
      </c>
      <c r="P161">
        <v>4.7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</row>
    <row r="162" spans="1:22" x14ac:dyDescent="0.25">
      <c r="A162" t="s">
        <v>86</v>
      </c>
      <c r="B162" t="s">
        <v>226</v>
      </c>
      <c r="C162">
        <v>0.14000000000000001</v>
      </c>
      <c r="D162">
        <v>5.7999999999999996E-3</v>
      </c>
      <c r="E162">
        <v>0.22</v>
      </c>
      <c r="F162">
        <v>0.31</v>
      </c>
      <c r="G162">
        <v>0.25</v>
      </c>
      <c r="H162">
        <v>0.05</v>
      </c>
      <c r="I162">
        <v>0.14000000000000001</v>
      </c>
      <c r="J162">
        <v>0.2</v>
      </c>
      <c r="K162">
        <v>0.09</v>
      </c>
      <c r="L162">
        <v>0.21</v>
      </c>
      <c r="M162">
        <v>0.04</v>
      </c>
      <c r="N162">
        <v>0.27</v>
      </c>
      <c r="O162">
        <v>0.2</v>
      </c>
      <c r="P162">
        <v>0.08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</row>
    <row r="163" spans="1:22" x14ac:dyDescent="0.25">
      <c r="A163" t="s">
        <v>226</v>
      </c>
      <c r="B163" t="s">
        <v>62</v>
      </c>
      <c r="C163">
        <v>1.1499999999999999</v>
      </c>
      <c r="D163">
        <v>0.18</v>
      </c>
      <c r="E163">
        <v>10</v>
      </c>
      <c r="F163">
        <v>16.8</v>
      </c>
      <c r="G163">
        <v>21.1</v>
      </c>
      <c r="H163">
        <v>5.9</v>
      </c>
      <c r="I163">
        <v>1.8</v>
      </c>
      <c r="J163">
        <v>8.9</v>
      </c>
      <c r="K163">
        <v>7.4</v>
      </c>
      <c r="L163">
        <v>10.4</v>
      </c>
      <c r="M163">
        <v>2.1</v>
      </c>
      <c r="N163">
        <v>10.5</v>
      </c>
      <c r="O163">
        <v>12.7</v>
      </c>
      <c r="P163">
        <v>4.2</v>
      </c>
      <c r="Q163">
        <v>14.5</v>
      </c>
      <c r="R163">
        <v>23.1</v>
      </c>
      <c r="S163">
        <v>31.9</v>
      </c>
      <c r="T163">
        <v>10</v>
      </c>
      <c r="U163">
        <v>6.4</v>
      </c>
      <c r="V163">
        <v>9.9</v>
      </c>
    </row>
    <row r="164" spans="1:22" x14ac:dyDescent="0.25">
      <c r="A164" t="s">
        <v>62</v>
      </c>
      <c r="B164" t="s">
        <v>194</v>
      </c>
      <c r="C164">
        <v>0.7</v>
      </c>
      <c r="D164">
        <v>0.02</v>
      </c>
      <c r="E164">
        <v>1</v>
      </c>
      <c r="F164">
        <v>1.4</v>
      </c>
      <c r="G164">
        <v>1.3</v>
      </c>
      <c r="H164">
        <v>0.3</v>
      </c>
      <c r="I164">
        <v>0.2</v>
      </c>
      <c r="J164">
        <v>1</v>
      </c>
      <c r="K164">
        <v>0.8</v>
      </c>
      <c r="L164">
        <v>0.9</v>
      </c>
      <c r="M164">
        <v>0.3</v>
      </c>
      <c r="N164">
        <v>1.3</v>
      </c>
      <c r="O164">
        <v>1.2</v>
      </c>
      <c r="P164">
        <v>0.4</v>
      </c>
      <c r="Q164">
        <v>1.1000000000000001</v>
      </c>
      <c r="R164">
        <v>4.3</v>
      </c>
      <c r="S164">
        <v>4.5999999999999996</v>
      </c>
      <c r="T164">
        <v>1.2</v>
      </c>
      <c r="U164">
        <v>1.1000000000000001</v>
      </c>
      <c r="V164">
        <v>1</v>
      </c>
    </row>
    <row r="165" spans="1:22" x14ac:dyDescent="0.25">
      <c r="A165" t="s">
        <v>194</v>
      </c>
      <c r="B165" t="s">
        <v>508</v>
      </c>
      <c r="C165">
        <v>3.38</v>
      </c>
      <c r="D165">
        <v>8.199999999999999E-2</v>
      </c>
      <c r="E165">
        <v>3.3</v>
      </c>
      <c r="F165">
        <v>5.9</v>
      </c>
      <c r="G165">
        <v>6.9</v>
      </c>
      <c r="H165">
        <v>0.8</v>
      </c>
      <c r="I165">
        <v>1.4</v>
      </c>
      <c r="J165">
        <v>4.2</v>
      </c>
      <c r="K165">
        <v>5</v>
      </c>
      <c r="L165">
        <v>3.6</v>
      </c>
      <c r="M165">
        <v>0.7</v>
      </c>
      <c r="N165">
        <v>4.9000000000000004</v>
      </c>
      <c r="O165">
        <v>6.1</v>
      </c>
      <c r="P165">
        <v>2.9</v>
      </c>
      <c r="Q165">
        <v>3.5</v>
      </c>
      <c r="R165">
        <v>18.3</v>
      </c>
      <c r="S165">
        <v>18.899999999999999</v>
      </c>
      <c r="T165">
        <v>3.4</v>
      </c>
      <c r="U165">
        <v>4.7</v>
      </c>
      <c r="V165">
        <v>4.5999999999999996</v>
      </c>
    </row>
    <row r="166" spans="1:22" x14ac:dyDescent="0.25">
      <c r="A166" t="s">
        <v>1187</v>
      </c>
      <c r="B166" t="s">
        <v>514</v>
      </c>
      <c r="C166">
        <v>3.28</v>
      </c>
      <c r="D166">
        <v>5.7999999999999996E-2</v>
      </c>
      <c r="E166">
        <v>3</v>
      </c>
      <c r="F166">
        <v>4.7</v>
      </c>
      <c r="G166">
        <v>5.7</v>
      </c>
      <c r="H166">
        <v>0.5</v>
      </c>
      <c r="I166">
        <v>1.1000000000000001</v>
      </c>
      <c r="J166">
        <v>3.4</v>
      </c>
      <c r="K166">
        <v>4.7</v>
      </c>
      <c r="L166">
        <v>3.2</v>
      </c>
      <c r="M166">
        <v>0.7</v>
      </c>
      <c r="N166">
        <v>4</v>
      </c>
      <c r="O166">
        <v>5.5</v>
      </c>
      <c r="P166">
        <v>2</v>
      </c>
      <c r="Q166">
        <v>3.1</v>
      </c>
      <c r="R166">
        <v>17.100000000000001</v>
      </c>
      <c r="S166">
        <v>14.1</v>
      </c>
      <c r="T166">
        <v>2.9</v>
      </c>
      <c r="U166">
        <v>3</v>
      </c>
      <c r="V166">
        <v>3.5</v>
      </c>
    </row>
    <row r="167" spans="1:22" x14ac:dyDescent="0.25">
      <c r="A167" t="s">
        <v>1193</v>
      </c>
      <c r="B167" t="s">
        <v>521</v>
      </c>
      <c r="C167">
        <v>3.23</v>
      </c>
      <c r="D167">
        <v>5.7999999999999996E-2</v>
      </c>
      <c r="E167">
        <v>2.2999999999999998</v>
      </c>
      <c r="F167">
        <v>3.7</v>
      </c>
      <c r="G167">
        <v>4.7</v>
      </c>
      <c r="H167">
        <v>0.5</v>
      </c>
      <c r="I167">
        <v>1.2</v>
      </c>
      <c r="J167">
        <v>2.8</v>
      </c>
      <c r="K167">
        <v>2.9</v>
      </c>
      <c r="L167">
        <v>2.5</v>
      </c>
      <c r="M167">
        <v>0.8</v>
      </c>
      <c r="N167">
        <v>3.3</v>
      </c>
      <c r="O167">
        <v>4</v>
      </c>
      <c r="P167">
        <v>1.7</v>
      </c>
      <c r="Q167">
        <v>2.5</v>
      </c>
      <c r="R167">
        <v>14</v>
      </c>
      <c r="S167">
        <v>11.7</v>
      </c>
      <c r="T167">
        <v>2.6</v>
      </c>
      <c r="U167">
        <v>2.5</v>
      </c>
      <c r="V167">
        <v>2.8</v>
      </c>
    </row>
    <row r="168" spans="1:22" x14ac:dyDescent="0.25">
      <c r="A168" t="s">
        <v>1202</v>
      </c>
      <c r="B168" t="s">
        <v>509</v>
      </c>
      <c r="C168">
        <v>3.24</v>
      </c>
      <c r="D168">
        <v>7.6999999999999999E-2</v>
      </c>
      <c r="E168">
        <v>3.2</v>
      </c>
      <c r="F168">
        <v>5.3</v>
      </c>
      <c r="G168">
        <v>6.7</v>
      </c>
      <c r="H168">
        <v>0.5</v>
      </c>
      <c r="I168">
        <v>1.6</v>
      </c>
      <c r="J168">
        <v>4.3</v>
      </c>
      <c r="K168">
        <v>4.4000000000000004</v>
      </c>
      <c r="L168">
        <v>3.4</v>
      </c>
      <c r="M168">
        <v>0.9</v>
      </c>
      <c r="N168">
        <v>4.8</v>
      </c>
      <c r="O168">
        <v>6.3</v>
      </c>
      <c r="P168">
        <v>2.2000000000000002</v>
      </c>
      <c r="Q168">
        <v>3.3</v>
      </c>
      <c r="R168">
        <v>19.5</v>
      </c>
      <c r="S168">
        <v>15.7</v>
      </c>
      <c r="T168">
        <v>2.2000000000000002</v>
      </c>
      <c r="U168">
        <v>4</v>
      </c>
      <c r="V168">
        <v>3.8</v>
      </c>
    </row>
    <row r="169" spans="1:22" x14ac:dyDescent="0.25">
      <c r="A169" t="s">
        <v>1189</v>
      </c>
      <c r="B169" t="s">
        <v>520</v>
      </c>
      <c r="C169">
        <v>3.2</v>
      </c>
      <c r="D169">
        <v>6.0999999999999999E-2</v>
      </c>
      <c r="E169">
        <v>2.5</v>
      </c>
      <c r="F169">
        <v>4.0999999999999996</v>
      </c>
      <c r="G169">
        <v>4.9000000000000004</v>
      </c>
      <c r="H169">
        <v>0</v>
      </c>
      <c r="I169">
        <v>1.3</v>
      </c>
      <c r="J169">
        <v>3.1</v>
      </c>
      <c r="K169">
        <v>3.8</v>
      </c>
      <c r="L169">
        <v>2.5</v>
      </c>
      <c r="M169">
        <v>0</v>
      </c>
      <c r="N169">
        <v>3.4</v>
      </c>
      <c r="O169">
        <v>5.5</v>
      </c>
      <c r="P169">
        <v>1.9</v>
      </c>
      <c r="Q169">
        <v>2.7</v>
      </c>
      <c r="R169">
        <v>14.7</v>
      </c>
      <c r="S169">
        <v>13.4</v>
      </c>
      <c r="T169">
        <v>2.6</v>
      </c>
      <c r="U169">
        <v>0</v>
      </c>
      <c r="V169">
        <v>0</v>
      </c>
    </row>
    <row r="170" spans="1:22" x14ac:dyDescent="0.25">
      <c r="A170" t="s">
        <v>1197</v>
      </c>
      <c r="B170" t="s">
        <v>523</v>
      </c>
      <c r="C170">
        <v>5.57</v>
      </c>
      <c r="D170">
        <v>5.5E-2</v>
      </c>
      <c r="E170">
        <v>2</v>
      </c>
      <c r="F170">
        <v>3.5</v>
      </c>
      <c r="G170">
        <v>4</v>
      </c>
      <c r="H170">
        <v>0</v>
      </c>
      <c r="I170">
        <v>0.4</v>
      </c>
      <c r="J170">
        <v>2.5</v>
      </c>
      <c r="K170">
        <v>2.7</v>
      </c>
      <c r="L170">
        <v>2.1</v>
      </c>
      <c r="M170">
        <v>0.8</v>
      </c>
      <c r="N170">
        <v>2.8</v>
      </c>
      <c r="O170">
        <v>3.1</v>
      </c>
      <c r="P170">
        <v>1.5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</row>
    <row r="171" spans="1:22" x14ac:dyDescent="0.25">
      <c r="A171" t="s">
        <v>1204</v>
      </c>
      <c r="B171" t="s">
        <v>515</v>
      </c>
      <c r="C171">
        <v>5.3</v>
      </c>
      <c r="D171">
        <v>6.5000000000000002E-2</v>
      </c>
      <c r="E171">
        <v>2.9</v>
      </c>
      <c r="F171">
        <v>5.0999999999999996</v>
      </c>
      <c r="G171">
        <v>5.7</v>
      </c>
      <c r="H171">
        <v>0</v>
      </c>
      <c r="I171">
        <v>1.3</v>
      </c>
      <c r="J171">
        <v>3.5</v>
      </c>
      <c r="K171">
        <v>3.8</v>
      </c>
      <c r="L171">
        <v>3.1</v>
      </c>
      <c r="M171">
        <v>1</v>
      </c>
      <c r="N171">
        <v>1.3</v>
      </c>
      <c r="O171">
        <v>4.5</v>
      </c>
      <c r="P171">
        <v>2.1</v>
      </c>
      <c r="Q171">
        <v>3.4</v>
      </c>
      <c r="R171">
        <v>14.4</v>
      </c>
      <c r="S171">
        <v>12.8</v>
      </c>
      <c r="T171">
        <v>3.3</v>
      </c>
      <c r="U171">
        <v>3.1</v>
      </c>
      <c r="V171">
        <v>3.7</v>
      </c>
    </row>
    <row r="172" spans="1:22" x14ac:dyDescent="0.25">
      <c r="A172" t="s">
        <v>1192</v>
      </c>
      <c r="B172" t="s">
        <v>519</v>
      </c>
      <c r="C172">
        <v>3.2</v>
      </c>
      <c r="D172">
        <v>7.400000000000001E-2</v>
      </c>
      <c r="E172">
        <v>2.7</v>
      </c>
      <c r="F172">
        <v>4.3</v>
      </c>
      <c r="G172">
        <v>5.0999999999999996</v>
      </c>
      <c r="H172">
        <v>0.3</v>
      </c>
      <c r="I172">
        <v>1.1000000000000001</v>
      </c>
      <c r="J172">
        <v>3.1</v>
      </c>
      <c r="K172">
        <v>3.4</v>
      </c>
      <c r="L172">
        <v>2.8</v>
      </c>
      <c r="M172">
        <v>0.9</v>
      </c>
      <c r="N172">
        <v>3.5</v>
      </c>
      <c r="O172">
        <v>4.5999999999999996</v>
      </c>
      <c r="P172">
        <v>2</v>
      </c>
      <c r="Q172">
        <v>2.7</v>
      </c>
      <c r="R172">
        <v>14.7</v>
      </c>
      <c r="S172">
        <v>24.3</v>
      </c>
      <c r="T172">
        <v>2.5</v>
      </c>
      <c r="U172">
        <v>2.5</v>
      </c>
      <c r="V172">
        <v>2.9</v>
      </c>
    </row>
    <row r="173" spans="1:22" x14ac:dyDescent="0.25">
      <c r="A173" t="s">
        <v>1195</v>
      </c>
      <c r="B173" t="s">
        <v>463</v>
      </c>
      <c r="C173">
        <v>0.81</v>
      </c>
      <c r="D173">
        <v>0.158</v>
      </c>
      <c r="E173">
        <v>11.1</v>
      </c>
      <c r="F173">
        <v>14.3</v>
      </c>
      <c r="G173">
        <v>15.6</v>
      </c>
      <c r="H173">
        <v>5.2</v>
      </c>
      <c r="I173">
        <v>1.8</v>
      </c>
      <c r="J173">
        <v>7.1</v>
      </c>
      <c r="K173">
        <v>5.4</v>
      </c>
      <c r="L173">
        <v>9.3000000000000007</v>
      </c>
      <c r="M173">
        <v>1.5</v>
      </c>
      <c r="N173">
        <v>10.9</v>
      </c>
      <c r="O173">
        <v>10.1</v>
      </c>
      <c r="P173">
        <v>3.6</v>
      </c>
      <c r="Q173">
        <v>15.4</v>
      </c>
      <c r="R173">
        <v>19</v>
      </c>
      <c r="S173">
        <v>26.2</v>
      </c>
      <c r="T173">
        <v>10.4</v>
      </c>
      <c r="U173">
        <v>6.9</v>
      </c>
      <c r="V173">
        <v>10.1</v>
      </c>
    </row>
    <row r="174" spans="1:22" x14ac:dyDescent="0.25">
      <c r="A174" t="s">
        <v>1140</v>
      </c>
      <c r="B174" t="s">
        <v>67</v>
      </c>
      <c r="C174">
        <v>2.44</v>
      </c>
      <c r="D174">
        <v>0.26100000000000001</v>
      </c>
      <c r="E174">
        <v>14.7</v>
      </c>
      <c r="F174">
        <v>23</v>
      </c>
      <c r="G174">
        <v>20.7</v>
      </c>
      <c r="H174">
        <v>8</v>
      </c>
      <c r="I174">
        <v>0</v>
      </c>
      <c r="J174">
        <v>10.6</v>
      </c>
      <c r="K174">
        <v>11.3</v>
      </c>
      <c r="L174">
        <v>13.5</v>
      </c>
      <c r="M174">
        <v>0</v>
      </c>
      <c r="N174">
        <v>16</v>
      </c>
      <c r="O174">
        <v>17.7</v>
      </c>
      <c r="P174">
        <v>8.1999999999999993</v>
      </c>
      <c r="Q174">
        <v>16.3</v>
      </c>
      <c r="R174">
        <v>22.9</v>
      </c>
      <c r="S174">
        <v>37</v>
      </c>
      <c r="T174">
        <v>8.3000000000000007</v>
      </c>
      <c r="U174">
        <v>11.5</v>
      </c>
      <c r="V174">
        <v>20</v>
      </c>
    </row>
    <row r="175" spans="1:22" x14ac:dyDescent="0.25">
      <c r="A175" t="s">
        <v>67</v>
      </c>
      <c r="B175" t="s">
        <v>171</v>
      </c>
      <c r="C175">
        <v>0.65</v>
      </c>
      <c r="D175">
        <v>3.3000000000000002E-2</v>
      </c>
      <c r="E175">
        <v>2.1</v>
      </c>
      <c r="F175">
        <v>3.4</v>
      </c>
      <c r="G175">
        <v>2.7</v>
      </c>
      <c r="H175">
        <v>0</v>
      </c>
      <c r="I175">
        <v>0</v>
      </c>
      <c r="J175">
        <v>0</v>
      </c>
      <c r="K175">
        <v>0</v>
      </c>
      <c r="L175">
        <v>1.7</v>
      </c>
      <c r="M175">
        <v>0.5</v>
      </c>
      <c r="N175">
        <v>2.2000000000000002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</row>
    <row r="176" spans="1:22" x14ac:dyDescent="0.25">
      <c r="A176" t="s">
        <v>171</v>
      </c>
      <c r="B176" t="s">
        <v>474</v>
      </c>
      <c r="C176">
        <v>3.06</v>
      </c>
      <c r="D176">
        <v>0.19</v>
      </c>
      <c r="E176">
        <v>11.4</v>
      </c>
      <c r="F176">
        <v>14.6</v>
      </c>
      <c r="G176">
        <v>13.7</v>
      </c>
      <c r="H176">
        <v>2.6</v>
      </c>
      <c r="I176">
        <v>2.8</v>
      </c>
      <c r="J176">
        <v>9.6</v>
      </c>
      <c r="K176">
        <v>6.6</v>
      </c>
      <c r="L176">
        <v>7</v>
      </c>
      <c r="M176">
        <v>1.6</v>
      </c>
      <c r="N176">
        <v>9.8000000000000007</v>
      </c>
      <c r="O176">
        <v>14.8</v>
      </c>
      <c r="P176">
        <v>5.3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</row>
    <row r="177" spans="1:22" x14ac:dyDescent="0.25">
      <c r="A177" t="s">
        <v>1134</v>
      </c>
      <c r="B177" t="s">
        <v>574</v>
      </c>
      <c r="C177">
        <v>0.63</v>
      </c>
      <c r="D177">
        <v>9.0000000000000011E-3</v>
      </c>
      <c r="E177">
        <v>0.16</v>
      </c>
      <c r="F177">
        <v>0.23</v>
      </c>
      <c r="G177">
        <v>0.31</v>
      </c>
      <c r="H177">
        <v>0.04</v>
      </c>
      <c r="I177">
        <v>0.03</v>
      </c>
      <c r="J177">
        <v>0.16</v>
      </c>
      <c r="K177">
        <v>0.1</v>
      </c>
      <c r="L177">
        <v>0.18</v>
      </c>
      <c r="M177">
        <v>0.08</v>
      </c>
      <c r="N177">
        <v>0.2</v>
      </c>
      <c r="O177">
        <v>0.14000000000000001</v>
      </c>
      <c r="P177">
        <v>0.11</v>
      </c>
      <c r="Q177">
        <v>0.24</v>
      </c>
      <c r="R177">
        <v>4.83</v>
      </c>
      <c r="S177">
        <v>0.31</v>
      </c>
      <c r="T177">
        <v>0.19</v>
      </c>
      <c r="U177">
        <v>0.26</v>
      </c>
      <c r="V177">
        <v>0.26</v>
      </c>
    </row>
    <row r="178" spans="1:22" x14ac:dyDescent="0.25">
      <c r="A178" t="s">
        <v>1230</v>
      </c>
      <c r="B178" t="s">
        <v>44</v>
      </c>
      <c r="C178">
        <v>1.85</v>
      </c>
      <c r="D178">
        <v>0.44700000000000001</v>
      </c>
      <c r="E178">
        <v>0</v>
      </c>
      <c r="F178">
        <v>0</v>
      </c>
      <c r="G178">
        <v>44.9</v>
      </c>
      <c r="H178">
        <v>13.4</v>
      </c>
      <c r="I178">
        <v>7.8</v>
      </c>
      <c r="J178">
        <v>0</v>
      </c>
      <c r="K178">
        <v>0</v>
      </c>
      <c r="L178">
        <v>0</v>
      </c>
      <c r="M178">
        <v>6.7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</row>
    <row r="179" spans="1:22" x14ac:dyDescent="0.25">
      <c r="A179" t="s">
        <v>1185</v>
      </c>
      <c r="B179" t="s">
        <v>526</v>
      </c>
      <c r="C179">
        <v>3.15</v>
      </c>
      <c r="D179">
        <v>9.4E-2</v>
      </c>
      <c r="E179">
        <v>4</v>
      </c>
      <c r="F179">
        <v>6.3</v>
      </c>
      <c r="G179">
        <v>3.8</v>
      </c>
      <c r="H179">
        <v>1.4</v>
      </c>
      <c r="I179">
        <v>1.9</v>
      </c>
      <c r="J179">
        <v>4.5</v>
      </c>
      <c r="K179">
        <v>3.1</v>
      </c>
      <c r="L179">
        <v>3.4</v>
      </c>
      <c r="M179">
        <v>1</v>
      </c>
      <c r="N179">
        <v>4.9000000000000004</v>
      </c>
      <c r="O179">
        <v>0</v>
      </c>
      <c r="P179">
        <v>2.1</v>
      </c>
      <c r="Q179">
        <v>4.5</v>
      </c>
      <c r="R179">
        <v>0</v>
      </c>
      <c r="S179">
        <v>0</v>
      </c>
      <c r="T179">
        <v>0</v>
      </c>
      <c r="U179">
        <v>0</v>
      </c>
      <c r="V179">
        <v>0</v>
      </c>
    </row>
    <row r="180" spans="1:22" x14ac:dyDescent="0.25">
      <c r="A180" t="s">
        <v>174</v>
      </c>
      <c r="B180" t="s">
        <v>174</v>
      </c>
      <c r="C180">
        <v>1.39</v>
      </c>
      <c r="D180">
        <v>6.0999999999999999E-2</v>
      </c>
      <c r="E180">
        <v>2.1</v>
      </c>
      <c r="F180">
        <v>2.95</v>
      </c>
      <c r="G180">
        <v>2.6</v>
      </c>
      <c r="H180">
        <v>0.75</v>
      </c>
      <c r="I180">
        <v>0</v>
      </c>
      <c r="J180">
        <v>1.75</v>
      </c>
      <c r="K180">
        <v>0.8</v>
      </c>
      <c r="L180">
        <v>1.5</v>
      </c>
      <c r="M180">
        <v>0.65</v>
      </c>
      <c r="N180">
        <v>2.8</v>
      </c>
      <c r="O180">
        <v>6.1</v>
      </c>
      <c r="P180">
        <v>1.1000000000000001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</row>
    <row r="181" spans="1:22" x14ac:dyDescent="0.25">
      <c r="A181" t="s">
        <v>1144</v>
      </c>
      <c r="B181" t="s">
        <v>485</v>
      </c>
      <c r="C181">
        <v>1.25</v>
      </c>
      <c r="D181">
        <v>0.13800000000000001</v>
      </c>
      <c r="E181">
        <v>8</v>
      </c>
      <c r="F181">
        <v>14</v>
      </c>
      <c r="G181">
        <v>12</v>
      </c>
      <c r="H181">
        <v>0</v>
      </c>
      <c r="I181">
        <v>0</v>
      </c>
      <c r="J181">
        <v>0</v>
      </c>
      <c r="K181">
        <v>0</v>
      </c>
      <c r="L181">
        <v>7</v>
      </c>
      <c r="M181">
        <v>2</v>
      </c>
      <c r="N181">
        <v>9.4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</row>
    <row r="182" spans="1:22" x14ac:dyDescent="0.25">
      <c r="A182" t="s">
        <v>1104</v>
      </c>
      <c r="B182" t="s">
        <v>418</v>
      </c>
      <c r="C182">
        <v>0.81</v>
      </c>
      <c r="D182">
        <v>0.183</v>
      </c>
      <c r="E182">
        <v>11.4</v>
      </c>
      <c r="F182">
        <v>17.5</v>
      </c>
      <c r="G182">
        <v>20.5</v>
      </c>
      <c r="H182">
        <v>6.6</v>
      </c>
      <c r="I182">
        <v>1.8</v>
      </c>
      <c r="J182">
        <v>7.8</v>
      </c>
      <c r="K182">
        <v>6.8</v>
      </c>
      <c r="L182">
        <v>10.199999999999999</v>
      </c>
      <c r="M182">
        <v>1.9</v>
      </c>
      <c r="N182">
        <v>12.4</v>
      </c>
      <c r="O182">
        <v>11.8</v>
      </c>
      <c r="P182">
        <v>4.5999999999999996</v>
      </c>
      <c r="Q182">
        <v>15.9</v>
      </c>
      <c r="R182">
        <v>22.3</v>
      </c>
      <c r="S182">
        <v>31.6</v>
      </c>
      <c r="T182">
        <v>11</v>
      </c>
      <c r="U182">
        <v>7.8</v>
      </c>
      <c r="V182">
        <v>10.6</v>
      </c>
    </row>
    <row r="183" spans="1:22" x14ac:dyDescent="0.25">
      <c r="A183" t="s">
        <v>210</v>
      </c>
      <c r="B183" t="s">
        <v>210</v>
      </c>
      <c r="C183">
        <v>0.24</v>
      </c>
      <c r="D183">
        <v>1.9E-2</v>
      </c>
      <c r="E183">
        <v>0.9</v>
      </c>
      <c r="F183">
        <v>0.8</v>
      </c>
      <c r="G183">
        <v>0.65</v>
      </c>
      <c r="H183">
        <v>0.16</v>
      </c>
      <c r="I183">
        <v>0</v>
      </c>
      <c r="J183">
        <v>0.45</v>
      </c>
      <c r="K183">
        <v>0</v>
      </c>
      <c r="L183">
        <v>0.55000000000000004</v>
      </c>
      <c r="M183">
        <v>0.12</v>
      </c>
      <c r="N183">
        <v>0.6</v>
      </c>
      <c r="O183">
        <v>1.2</v>
      </c>
      <c r="P183">
        <v>0.35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</row>
    <row r="184" spans="1:22" x14ac:dyDescent="0.25">
      <c r="A184" t="s">
        <v>189</v>
      </c>
      <c r="B184" t="s">
        <v>189</v>
      </c>
      <c r="C184">
        <v>3.63</v>
      </c>
      <c r="D184">
        <v>3.9E-2</v>
      </c>
      <c r="E184">
        <v>2</v>
      </c>
      <c r="F184">
        <v>3.1</v>
      </c>
      <c r="G184">
        <v>1.5</v>
      </c>
      <c r="H184">
        <v>0.7</v>
      </c>
      <c r="I184">
        <v>0.71</v>
      </c>
      <c r="J184">
        <v>1.8</v>
      </c>
      <c r="K184">
        <v>1.2</v>
      </c>
      <c r="L184">
        <v>1.3</v>
      </c>
      <c r="M184">
        <v>0.4</v>
      </c>
      <c r="N184">
        <v>2.2000000000000002</v>
      </c>
      <c r="O184">
        <v>4.9000000000000004</v>
      </c>
      <c r="P184">
        <v>0.7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</row>
    <row r="185" spans="1:22" x14ac:dyDescent="0.25">
      <c r="A185" t="s">
        <v>1163</v>
      </c>
      <c r="B185" t="s">
        <v>502</v>
      </c>
      <c r="C185">
        <v>2.69</v>
      </c>
      <c r="D185">
        <v>0.1</v>
      </c>
      <c r="E185">
        <v>6.5</v>
      </c>
      <c r="F185">
        <v>10.9</v>
      </c>
      <c r="G185">
        <v>8.3000000000000007</v>
      </c>
      <c r="H185">
        <v>2.7</v>
      </c>
      <c r="I185">
        <v>0.8</v>
      </c>
      <c r="J185">
        <v>5.3</v>
      </c>
      <c r="K185">
        <v>5.4</v>
      </c>
      <c r="L185">
        <v>4.8</v>
      </c>
      <c r="M185">
        <v>1.5</v>
      </c>
      <c r="N185">
        <v>9.1999999999999993</v>
      </c>
      <c r="O185">
        <v>3.8</v>
      </c>
      <c r="P185">
        <v>2.9</v>
      </c>
      <c r="Q185">
        <v>3.8</v>
      </c>
      <c r="R185">
        <v>8.6</v>
      </c>
      <c r="S185">
        <v>23.7</v>
      </c>
      <c r="T185">
        <v>2.2999999999999998</v>
      </c>
      <c r="U185">
        <v>10.3</v>
      </c>
      <c r="V185">
        <v>6.4</v>
      </c>
    </row>
    <row r="186" spans="1:22" x14ac:dyDescent="0.25">
      <c r="A186" t="s">
        <v>139</v>
      </c>
      <c r="B186" t="s">
        <v>139</v>
      </c>
      <c r="C186">
        <v>3.2</v>
      </c>
      <c r="D186">
        <v>8.199999999999999E-2</v>
      </c>
      <c r="E186">
        <v>4.9000000000000004</v>
      </c>
      <c r="F186">
        <v>8.1</v>
      </c>
      <c r="G186">
        <v>6.5</v>
      </c>
      <c r="H186">
        <v>2.1</v>
      </c>
      <c r="I186">
        <v>0.76</v>
      </c>
      <c r="J186">
        <v>4.0999999999999996</v>
      </c>
      <c r="K186">
        <v>3.9</v>
      </c>
      <c r="L186">
        <v>3.8</v>
      </c>
      <c r="M186">
        <v>1.2</v>
      </c>
      <c r="N186">
        <v>5.6</v>
      </c>
      <c r="O186">
        <v>3.2</v>
      </c>
      <c r="P186">
        <v>2.2999999999999998</v>
      </c>
      <c r="Q186">
        <v>3</v>
      </c>
      <c r="R186">
        <v>6.6</v>
      </c>
      <c r="S186">
        <v>18</v>
      </c>
      <c r="T186">
        <v>1.8</v>
      </c>
      <c r="U186">
        <v>7.8</v>
      </c>
      <c r="V186">
        <v>4.7</v>
      </c>
    </row>
    <row r="187" spans="1:22" x14ac:dyDescent="0.25">
      <c r="A187" t="s">
        <v>139</v>
      </c>
      <c r="B187" t="s">
        <v>510</v>
      </c>
      <c r="C187">
        <v>3.2</v>
      </c>
      <c r="D187">
        <v>8.199999999999999E-2</v>
      </c>
      <c r="E187">
        <v>4.9000000000000004</v>
      </c>
      <c r="F187">
        <v>8.1</v>
      </c>
      <c r="G187">
        <v>6.5</v>
      </c>
      <c r="H187">
        <v>2.1</v>
      </c>
      <c r="I187">
        <v>0.76</v>
      </c>
      <c r="J187">
        <v>4.0999999999999996</v>
      </c>
      <c r="K187">
        <v>3.9</v>
      </c>
      <c r="L187">
        <v>3.8</v>
      </c>
      <c r="M187">
        <v>1.2</v>
      </c>
      <c r="N187">
        <v>5.6</v>
      </c>
      <c r="O187">
        <v>3.2</v>
      </c>
      <c r="P187">
        <v>2.2999999999999998</v>
      </c>
      <c r="Q187">
        <v>3</v>
      </c>
      <c r="R187">
        <v>6.6</v>
      </c>
      <c r="S187">
        <v>18</v>
      </c>
      <c r="T187">
        <v>1.8</v>
      </c>
      <c r="U187">
        <v>7.8</v>
      </c>
      <c r="V187">
        <v>4.7</v>
      </c>
    </row>
    <row r="188" spans="1:22" x14ac:dyDescent="0.25">
      <c r="A188" t="s">
        <v>1168</v>
      </c>
      <c r="B188" t="s">
        <v>506</v>
      </c>
      <c r="C188">
        <v>1.77</v>
      </c>
      <c r="D188">
        <v>8.8000000000000009E-2</v>
      </c>
      <c r="E188">
        <v>5.6</v>
      </c>
      <c r="F188">
        <v>9.6</v>
      </c>
      <c r="G188">
        <v>7.3</v>
      </c>
      <c r="H188">
        <v>2.4</v>
      </c>
      <c r="I188">
        <v>0.7</v>
      </c>
      <c r="J188">
        <v>4.7</v>
      </c>
      <c r="K188">
        <v>4.7</v>
      </c>
      <c r="L188">
        <v>4.2</v>
      </c>
      <c r="M188">
        <v>1.3</v>
      </c>
      <c r="N188">
        <v>6.3</v>
      </c>
      <c r="O188">
        <v>3.3</v>
      </c>
      <c r="P188">
        <v>2.5</v>
      </c>
      <c r="Q188">
        <v>3.4</v>
      </c>
      <c r="R188">
        <v>7.6</v>
      </c>
      <c r="S188">
        <v>20.8</v>
      </c>
      <c r="T188">
        <v>2</v>
      </c>
      <c r="U188">
        <v>9</v>
      </c>
      <c r="V188">
        <v>5.6</v>
      </c>
    </row>
    <row r="189" spans="1:22" x14ac:dyDescent="0.25">
      <c r="A189" t="s">
        <v>1180</v>
      </c>
      <c r="B189" t="s">
        <v>517</v>
      </c>
      <c r="C189">
        <v>1.33</v>
      </c>
      <c r="D189">
        <v>6.5000000000000002E-2</v>
      </c>
      <c r="E189">
        <v>4.5</v>
      </c>
      <c r="F189">
        <v>7.2</v>
      </c>
      <c r="G189">
        <v>5.2</v>
      </c>
      <c r="H189">
        <v>1.7</v>
      </c>
      <c r="I189">
        <v>0.66</v>
      </c>
      <c r="J189">
        <v>3.4</v>
      </c>
      <c r="K189">
        <v>3.2</v>
      </c>
      <c r="L189">
        <v>3.3</v>
      </c>
      <c r="M189">
        <v>0.9</v>
      </c>
      <c r="N189">
        <v>4.8</v>
      </c>
      <c r="O189">
        <v>2.2999999999999998</v>
      </c>
      <c r="P189">
        <v>1.7</v>
      </c>
      <c r="Q189">
        <v>2.7</v>
      </c>
      <c r="R189">
        <v>5.5</v>
      </c>
      <c r="S189">
        <v>14.99</v>
      </c>
      <c r="T189">
        <v>1.8</v>
      </c>
      <c r="U189">
        <v>7.2</v>
      </c>
      <c r="V189">
        <v>4.0999999999999996</v>
      </c>
    </row>
    <row r="190" spans="1:22" x14ac:dyDescent="0.25">
      <c r="A190" t="s">
        <v>208</v>
      </c>
      <c r="B190" t="s">
        <v>208</v>
      </c>
      <c r="C190">
        <v>0.11</v>
      </c>
      <c r="D190">
        <v>1.2E-2</v>
      </c>
      <c r="E190">
        <v>0.7</v>
      </c>
      <c r="F190">
        <v>0.75</v>
      </c>
      <c r="G190">
        <v>0.7</v>
      </c>
      <c r="H190">
        <v>0.12</v>
      </c>
      <c r="I190">
        <v>0</v>
      </c>
      <c r="J190">
        <v>0.55000000000000004</v>
      </c>
      <c r="K190">
        <v>0.35</v>
      </c>
      <c r="L190">
        <v>0.55000000000000004</v>
      </c>
      <c r="M190">
        <v>0.11</v>
      </c>
      <c r="N190">
        <v>0.65</v>
      </c>
      <c r="O190">
        <v>0.6</v>
      </c>
      <c r="P190">
        <v>0.2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</row>
    <row r="191" spans="1:22" x14ac:dyDescent="0.25">
      <c r="A191" t="s">
        <v>1236</v>
      </c>
      <c r="B191" t="s">
        <v>501</v>
      </c>
      <c r="C191">
        <v>0.65</v>
      </c>
      <c r="D191">
        <v>0.15</v>
      </c>
      <c r="E191">
        <v>0</v>
      </c>
      <c r="F191">
        <v>0</v>
      </c>
      <c r="G191">
        <v>8.5</v>
      </c>
      <c r="H191">
        <v>10.199999999999999</v>
      </c>
      <c r="I191">
        <v>3.1</v>
      </c>
      <c r="J191">
        <v>8.1999999999999993</v>
      </c>
      <c r="K191">
        <v>8</v>
      </c>
      <c r="L191">
        <v>8.8000000000000007</v>
      </c>
      <c r="M191">
        <v>0</v>
      </c>
      <c r="N191">
        <v>5.6</v>
      </c>
      <c r="O191">
        <v>5.7</v>
      </c>
      <c r="P191">
        <v>4.8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</row>
    <row r="192" spans="1:22" x14ac:dyDescent="0.25">
      <c r="A192" t="s">
        <v>1199</v>
      </c>
      <c r="B192" t="s">
        <v>529</v>
      </c>
      <c r="C192">
        <v>0.48</v>
      </c>
      <c r="D192">
        <v>3.39E-2</v>
      </c>
      <c r="E192">
        <v>1.71</v>
      </c>
      <c r="F192">
        <v>3.81</v>
      </c>
      <c r="G192">
        <v>3.28</v>
      </c>
      <c r="H192">
        <v>1.1100000000000001</v>
      </c>
      <c r="I192">
        <v>0.28999999999999998</v>
      </c>
      <c r="J192">
        <v>1.74</v>
      </c>
      <c r="K192">
        <v>1.84</v>
      </c>
      <c r="L192">
        <v>1.68</v>
      </c>
      <c r="M192">
        <v>0.42</v>
      </c>
      <c r="N192">
        <v>2.2599999999999998</v>
      </c>
      <c r="O192">
        <v>1.22</v>
      </c>
      <c r="P192">
        <v>0.87</v>
      </c>
      <c r="Q192">
        <v>1.24</v>
      </c>
      <c r="R192">
        <v>2.98</v>
      </c>
      <c r="S192">
        <v>8.18</v>
      </c>
      <c r="T192">
        <v>0.74</v>
      </c>
      <c r="U192">
        <v>3.74</v>
      </c>
      <c r="V192">
        <v>2.16</v>
      </c>
    </row>
    <row r="193" spans="1:22" x14ac:dyDescent="0.25">
      <c r="A193" t="s">
        <v>161</v>
      </c>
      <c r="B193" t="s">
        <v>161</v>
      </c>
      <c r="C193">
        <v>0.34</v>
      </c>
      <c r="D193">
        <v>3.49E-2</v>
      </c>
      <c r="E193">
        <v>1.76</v>
      </c>
      <c r="F193">
        <v>3.93</v>
      </c>
      <c r="G193">
        <v>3.37</v>
      </c>
      <c r="H193">
        <v>1.1399999999999999</v>
      </c>
      <c r="I193">
        <v>0.3</v>
      </c>
      <c r="J193">
        <v>1.79</v>
      </c>
      <c r="K193">
        <v>1.89</v>
      </c>
      <c r="L193">
        <v>1.73</v>
      </c>
      <c r="M193">
        <v>0.43</v>
      </c>
      <c r="N193">
        <v>2.3199999999999998</v>
      </c>
      <c r="O193">
        <v>1.25</v>
      </c>
      <c r="P193">
        <v>0.89</v>
      </c>
      <c r="Q193">
        <v>1.28</v>
      </c>
      <c r="R193">
        <v>3.06</v>
      </c>
      <c r="S193">
        <v>8.42</v>
      </c>
      <c r="T193">
        <v>0.76</v>
      </c>
      <c r="U193">
        <v>3.86</v>
      </c>
      <c r="V193">
        <v>2.2200000000000002</v>
      </c>
    </row>
    <row r="194" spans="1:22" x14ac:dyDescent="0.25">
      <c r="A194" t="s">
        <v>168</v>
      </c>
      <c r="B194" t="s">
        <v>168</v>
      </c>
      <c r="C194">
        <v>0.67</v>
      </c>
      <c r="D194">
        <v>3.3300000000000003E-2</v>
      </c>
      <c r="E194">
        <v>2.2000000000000002</v>
      </c>
      <c r="F194">
        <v>3.6</v>
      </c>
      <c r="G194">
        <v>2.8</v>
      </c>
      <c r="H194">
        <v>0.9</v>
      </c>
      <c r="I194">
        <v>0.28000000000000003</v>
      </c>
      <c r="J194">
        <v>1.8</v>
      </c>
      <c r="K194">
        <v>1.8</v>
      </c>
      <c r="L194">
        <v>1.6</v>
      </c>
      <c r="M194">
        <v>0.49</v>
      </c>
      <c r="N194">
        <v>2.4</v>
      </c>
      <c r="O194">
        <v>1.3</v>
      </c>
      <c r="P194">
        <v>0.95</v>
      </c>
      <c r="Q194">
        <v>1.3</v>
      </c>
      <c r="R194">
        <v>2.9</v>
      </c>
      <c r="S194">
        <v>7.9</v>
      </c>
      <c r="T194">
        <v>0.76</v>
      </c>
      <c r="U194">
        <v>3.4</v>
      </c>
      <c r="V194">
        <v>2.1</v>
      </c>
    </row>
    <row r="195" spans="1:22" x14ac:dyDescent="0.25">
      <c r="A195" t="s">
        <v>165</v>
      </c>
      <c r="B195" t="s">
        <v>165</v>
      </c>
      <c r="C195">
        <v>0.66</v>
      </c>
      <c r="D195">
        <v>3.1800000000000002E-2</v>
      </c>
      <c r="E195">
        <v>1.7</v>
      </c>
      <c r="F195">
        <v>3.51</v>
      </c>
      <c r="G195">
        <v>2.89</v>
      </c>
      <c r="H195">
        <v>1.07</v>
      </c>
      <c r="I195">
        <v>0.28999999999999998</v>
      </c>
      <c r="J195">
        <v>1.58</v>
      </c>
      <c r="K195">
        <v>1.67</v>
      </c>
      <c r="L195">
        <v>1.48</v>
      </c>
      <c r="M195">
        <v>0.41</v>
      </c>
      <c r="N195">
        <v>1.95</v>
      </c>
      <c r="O195">
        <v>1.17</v>
      </c>
      <c r="P195">
        <v>0.82</v>
      </c>
      <c r="Q195">
        <v>1.1100000000000001</v>
      </c>
      <c r="R195">
        <v>2.67</v>
      </c>
      <c r="S195">
        <v>8.16</v>
      </c>
      <c r="T195">
        <v>0.67</v>
      </c>
      <c r="U195">
        <v>3.72</v>
      </c>
      <c r="V195">
        <v>1.94</v>
      </c>
    </row>
    <row r="196" spans="1:22" x14ac:dyDescent="0.25">
      <c r="A196" t="s">
        <v>1201</v>
      </c>
      <c r="B196" t="s">
        <v>530</v>
      </c>
      <c r="C196">
        <v>0.65</v>
      </c>
      <c r="D196">
        <v>3.3000000000000002E-2</v>
      </c>
      <c r="E196">
        <v>1.7</v>
      </c>
      <c r="F196">
        <v>3.8</v>
      </c>
      <c r="G196">
        <v>3.27</v>
      </c>
      <c r="H196">
        <v>1.1100000000000001</v>
      </c>
      <c r="I196">
        <v>0.28999999999999998</v>
      </c>
      <c r="J196">
        <v>1.73</v>
      </c>
      <c r="K196">
        <v>1.83</v>
      </c>
      <c r="L196">
        <v>1.67</v>
      </c>
      <c r="M196">
        <v>0.42</v>
      </c>
      <c r="N196">
        <v>2.25</v>
      </c>
      <c r="O196">
        <v>1.2</v>
      </c>
      <c r="P196">
        <v>0.87</v>
      </c>
      <c r="Q196">
        <v>1.23</v>
      </c>
      <c r="R196">
        <v>2.97</v>
      </c>
      <c r="S196">
        <v>8.15</v>
      </c>
      <c r="T196">
        <v>0.74</v>
      </c>
      <c r="U196">
        <v>3.73</v>
      </c>
      <c r="V196">
        <v>2.15</v>
      </c>
    </row>
    <row r="197" spans="1:22" x14ac:dyDescent="0.25">
      <c r="A197" t="s">
        <v>213</v>
      </c>
      <c r="B197" t="s">
        <v>213</v>
      </c>
      <c r="C197">
        <v>0.24</v>
      </c>
      <c r="D197">
        <v>1.1000000000000001E-2</v>
      </c>
      <c r="E197">
        <v>0.4</v>
      </c>
      <c r="F197">
        <v>0.6</v>
      </c>
      <c r="G197">
        <v>0.55000000000000004</v>
      </c>
      <c r="H197">
        <v>0.1</v>
      </c>
      <c r="I197">
        <v>0</v>
      </c>
      <c r="J197">
        <v>0.3</v>
      </c>
      <c r="K197">
        <v>0.15</v>
      </c>
      <c r="L197">
        <v>0.25</v>
      </c>
      <c r="M197">
        <v>0.15</v>
      </c>
      <c r="N197">
        <v>0.4</v>
      </c>
      <c r="O197">
        <v>0.4</v>
      </c>
      <c r="P197">
        <v>0.17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</row>
    <row r="198" spans="1:22" x14ac:dyDescent="0.25">
      <c r="A198" t="s">
        <v>120</v>
      </c>
      <c r="B198" t="s">
        <v>120</v>
      </c>
      <c r="C198">
        <v>1.65</v>
      </c>
      <c r="D198">
        <v>0.21100000000000002</v>
      </c>
      <c r="E198">
        <v>10.3</v>
      </c>
      <c r="F198">
        <v>15.4</v>
      </c>
      <c r="G198">
        <v>12</v>
      </c>
      <c r="H198">
        <v>6.3</v>
      </c>
      <c r="I198">
        <v>0</v>
      </c>
      <c r="J198">
        <v>0</v>
      </c>
      <c r="K198">
        <v>0</v>
      </c>
      <c r="L198">
        <v>9.1999999999999993</v>
      </c>
      <c r="M198">
        <v>0</v>
      </c>
      <c r="N198">
        <v>11.8</v>
      </c>
      <c r="O198">
        <v>11.6</v>
      </c>
      <c r="P198">
        <v>2.7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</row>
    <row r="199" spans="1:22" x14ac:dyDescent="0.25">
      <c r="A199" t="s">
        <v>1103</v>
      </c>
      <c r="B199" t="s">
        <v>423</v>
      </c>
      <c r="C199">
        <v>2.02</v>
      </c>
      <c r="D199">
        <v>0.19899999999999998</v>
      </c>
      <c r="E199">
        <v>11.6</v>
      </c>
      <c r="F199">
        <v>17.7</v>
      </c>
      <c r="G199">
        <v>20.2</v>
      </c>
      <c r="H199">
        <v>7</v>
      </c>
      <c r="I199">
        <v>2.9</v>
      </c>
      <c r="J199">
        <v>9.1</v>
      </c>
      <c r="K199">
        <v>7.2</v>
      </c>
      <c r="L199">
        <v>11.1</v>
      </c>
      <c r="M199">
        <v>2.6</v>
      </c>
      <c r="N199">
        <v>13.9</v>
      </c>
      <c r="O199">
        <v>13.3</v>
      </c>
      <c r="P199">
        <v>6.6</v>
      </c>
      <c r="Q199">
        <v>16.7</v>
      </c>
      <c r="R199">
        <v>22.2</v>
      </c>
      <c r="S199">
        <v>32.299999999999997</v>
      </c>
      <c r="T199">
        <v>16.3</v>
      </c>
      <c r="U199">
        <v>10</v>
      </c>
      <c r="V199">
        <v>10.1</v>
      </c>
    </row>
    <row r="200" spans="1:22" x14ac:dyDescent="0.25">
      <c r="A200" t="s">
        <v>1108</v>
      </c>
      <c r="B200" t="s">
        <v>436</v>
      </c>
      <c r="C200">
        <v>1.17</v>
      </c>
      <c r="D200">
        <v>0.20800000000000002</v>
      </c>
      <c r="E200">
        <v>10.199999999999999</v>
      </c>
      <c r="F200">
        <v>16.899999999999999</v>
      </c>
      <c r="G200">
        <v>18.899999999999999</v>
      </c>
      <c r="H200">
        <v>5.3</v>
      </c>
      <c r="I200">
        <v>1.7</v>
      </c>
      <c r="J200">
        <v>8.1999999999999993</v>
      </c>
      <c r="K200">
        <v>8.1999999999999993</v>
      </c>
      <c r="L200">
        <v>8.9</v>
      </c>
      <c r="M200">
        <v>2</v>
      </c>
      <c r="N200">
        <v>11.2</v>
      </c>
      <c r="O200">
        <v>13.9</v>
      </c>
      <c r="P200">
        <v>6</v>
      </c>
      <c r="Q200">
        <v>12.9</v>
      </c>
      <c r="R200">
        <v>18.899999999999999</v>
      </c>
      <c r="S200">
        <v>30.5</v>
      </c>
      <c r="T200">
        <v>10.9</v>
      </c>
      <c r="U200">
        <v>9.6999999999999993</v>
      </c>
      <c r="V200">
        <v>8.1999999999999993</v>
      </c>
    </row>
    <row r="201" spans="1:22" x14ac:dyDescent="0.25">
      <c r="A201" t="s">
        <v>95</v>
      </c>
      <c r="B201" t="s">
        <v>95</v>
      </c>
      <c r="C201">
        <v>0.84</v>
      </c>
      <c r="D201">
        <v>0.17199999999999999</v>
      </c>
      <c r="E201">
        <v>7.6</v>
      </c>
      <c r="F201">
        <v>8.8000000000000007</v>
      </c>
      <c r="G201">
        <v>16.899999999999999</v>
      </c>
      <c r="H201">
        <v>5.8</v>
      </c>
      <c r="I201">
        <v>2.2999999999999998</v>
      </c>
      <c r="J201">
        <v>7.4</v>
      </c>
      <c r="K201">
        <v>15.2</v>
      </c>
      <c r="L201">
        <v>8.4</v>
      </c>
      <c r="M201">
        <v>1.9</v>
      </c>
      <c r="N201">
        <v>8.6</v>
      </c>
      <c r="O201">
        <v>13</v>
      </c>
      <c r="P201">
        <v>3.8</v>
      </c>
      <c r="Q201">
        <v>11.8</v>
      </c>
      <c r="R201">
        <v>22.7</v>
      </c>
      <c r="S201">
        <v>31</v>
      </c>
      <c r="T201">
        <v>9.6999999999999993</v>
      </c>
      <c r="U201">
        <v>6.4</v>
      </c>
      <c r="V201">
        <v>9.5</v>
      </c>
    </row>
    <row r="202" spans="1:22" x14ac:dyDescent="0.25">
      <c r="A202" t="s">
        <v>133</v>
      </c>
      <c r="B202" t="s">
        <v>133</v>
      </c>
      <c r="C202">
        <v>3.14</v>
      </c>
      <c r="D202">
        <v>0.14199999999999999</v>
      </c>
      <c r="E202">
        <v>3.6</v>
      </c>
      <c r="F202">
        <v>10.5</v>
      </c>
      <c r="G202">
        <v>8.4</v>
      </c>
      <c r="H202">
        <v>2.8</v>
      </c>
      <c r="I202">
        <v>0</v>
      </c>
      <c r="J202">
        <v>5.8</v>
      </c>
      <c r="K202">
        <v>4.5</v>
      </c>
      <c r="L202">
        <v>5.6</v>
      </c>
      <c r="M202">
        <v>1.5</v>
      </c>
      <c r="N202">
        <v>7.7</v>
      </c>
      <c r="O202">
        <v>8.9</v>
      </c>
      <c r="P202">
        <v>3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</row>
    <row r="203" spans="1:22" x14ac:dyDescent="0.25">
      <c r="A203" t="s">
        <v>1151</v>
      </c>
      <c r="B203" t="s">
        <v>482</v>
      </c>
      <c r="C203">
        <v>3.26</v>
      </c>
      <c r="D203">
        <v>0.159</v>
      </c>
      <c r="E203">
        <v>7.7</v>
      </c>
      <c r="F203">
        <v>13.3</v>
      </c>
      <c r="G203">
        <v>12.4</v>
      </c>
      <c r="H203">
        <v>3.35</v>
      </c>
      <c r="I203">
        <v>0</v>
      </c>
      <c r="J203">
        <v>7.2</v>
      </c>
      <c r="K203">
        <v>4.87</v>
      </c>
      <c r="L203">
        <v>6.9</v>
      </c>
      <c r="M203">
        <v>1.8</v>
      </c>
      <c r="N203">
        <v>9.8699999999999992</v>
      </c>
      <c r="O203">
        <v>9.85</v>
      </c>
      <c r="P203">
        <v>4.75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</row>
    <row r="204" spans="1:22" x14ac:dyDescent="0.25">
      <c r="A204" t="s">
        <v>59</v>
      </c>
      <c r="B204" t="s">
        <v>59</v>
      </c>
      <c r="C204">
        <v>0.81</v>
      </c>
      <c r="D204">
        <v>0.19</v>
      </c>
      <c r="E204">
        <v>13.2</v>
      </c>
      <c r="F204">
        <v>20.9</v>
      </c>
      <c r="G204">
        <v>21.5</v>
      </c>
      <c r="H204">
        <v>7.6</v>
      </c>
      <c r="I204">
        <v>2.7</v>
      </c>
      <c r="J204">
        <v>10</v>
      </c>
      <c r="K204">
        <v>7.1</v>
      </c>
      <c r="L204">
        <v>10.199999999999999</v>
      </c>
      <c r="M204">
        <v>1.9</v>
      </c>
      <c r="N204">
        <v>9.1999999999999993</v>
      </c>
      <c r="O204">
        <v>13.1</v>
      </c>
      <c r="P204">
        <v>3.2</v>
      </c>
      <c r="Q204">
        <v>15.8</v>
      </c>
      <c r="R204">
        <v>18.5</v>
      </c>
      <c r="S204">
        <v>39.4</v>
      </c>
      <c r="T204">
        <v>8.1999999999999993</v>
      </c>
      <c r="U204">
        <v>7.3</v>
      </c>
      <c r="V204">
        <v>9.9</v>
      </c>
    </row>
    <row r="205" spans="1:22" x14ac:dyDescent="0.25">
      <c r="A205" t="s">
        <v>1091</v>
      </c>
      <c r="B205" t="s">
        <v>467</v>
      </c>
      <c r="C205">
        <v>2.75</v>
      </c>
      <c r="D205">
        <v>0.20600000000000002</v>
      </c>
      <c r="E205">
        <v>12.9</v>
      </c>
      <c r="F205">
        <v>19</v>
      </c>
      <c r="G205">
        <v>14.7</v>
      </c>
      <c r="H205">
        <v>2.7</v>
      </c>
      <c r="I205">
        <v>2.8</v>
      </c>
      <c r="J205">
        <v>13.5</v>
      </c>
      <c r="K205">
        <v>8.5</v>
      </c>
      <c r="L205">
        <v>9.3000000000000007</v>
      </c>
      <c r="M205">
        <v>3</v>
      </c>
      <c r="N205">
        <v>14.5</v>
      </c>
      <c r="O205">
        <v>13.9</v>
      </c>
      <c r="P205">
        <v>6.8</v>
      </c>
      <c r="Q205">
        <v>12.1</v>
      </c>
      <c r="R205">
        <v>29.2</v>
      </c>
      <c r="S205">
        <v>33.299999999999997</v>
      </c>
      <c r="T205">
        <v>12.8</v>
      </c>
      <c r="U205">
        <v>10.1</v>
      </c>
      <c r="V205">
        <v>15.2</v>
      </c>
    </row>
    <row r="206" spans="1:22" x14ac:dyDescent="0.25">
      <c r="A206" t="s">
        <v>82</v>
      </c>
      <c r="B206" t="s">
        <v>82</v>
      </c>
      <c r="C206">
        <v>0.78</v>
      </c>
      <c r="D206">
        <v>0.17399999999999999</v>
      </c>
      <c r="E206">
        <v>10.4</v>
      </c>
      <c r="F206">
        <v>16.8</v>
      </c>
      <c r="G206">
        <v>18.399999999999999</v>
      </c>
      <c r="H206">
        <v>5.6</v>
      </c>
      <c r="I206">
        <v>2.1</v>
      </c>
      <c r="J206">
        <v>7.9</v>
      </c>
      <c r="K206">
        <v>6.7</v>
      </c>
      <c r="L206">
        <v>9.5</v>
      </c>
      <c r="M206">
        <v>2.1</v>
      </c>
      <c r="N206">
        <v>11.7</v>
      </c>
      <c r="O206">
        <v>11.9</v>
      </c>
      <c r="P206">
        <v>5.3</v>
      </c>
      <c r="Q206">
        <v>14.7</v>
      </c>
      <c r="R206">
        <v>20.5</v>
      </c>
      <c r="S206">
        <v>29.5</v>
      </c>
      <c r="T206">
        <v>10.4</v>
      </c>
      <c r="U206">
        <v>8.3000000000000007</v>
      </c>
      <c r="V206">
        <v>10.1</v>
      </c>
    </row>
    <row r="207" spans="1:22" x14ac:dyDescent="0.25">
      <c r="A207" t="s">
        <v>1063</v>
      </c>
      <c r="B207" t="s">
        <v>431</v>
      </c>
      <c r="C207">
        <v>1.84</v>
      </c>
      <c r="D207">
        <v>0.26400000000000001</v>
      </c>
      <c r="E207">
        <v>17.899999999999999</v>
      </c>
      <c r="F207">
        <v>25.7</v>
      </c>
      <c r="G207">
        <v>19.399999999999999</v>
      </c>
      <c r="H207">
        <v>6.9</v>
      </c>
      <c r="I207">
        <v>1.5</v>
      </c>
      <c r="J207">
        <v>14.1</v>
      </c>
      <c r="K207">
        <v>12.6</v>
      </c>
      <c r="L207">
        <v>9.8000000000000007</v>
      </c>
      <c r="M207">
        <v>3.6</v>
      </c>
      <c r="N207">
        <v>18.899999999999999</v>
      </c>
      <c r="O207">
        <v>9.6</v>
      </c>
      <c r="P207">
        <v>8.6</v>
      </c>
      <c r="Q207">
        <v>0</v>
      </c>
      <c r="R207">
        <v>17.5</v>
      </c>
      <c r="S207">
        <v>53.2</v>
      </c>
      <c r="T207">
        <v>4.8</v>
      </c>
      <c r="U207">
        <v>28.8</v>
      </c>
      <c r="V207">
        <v>13.5</v>
      </c>
    </row>
    <row r="208" spans="1:22" x14ac:dyDescent="0.25">
      <c r="A208" t="s">
        <v>1074</v>
      </c>
      <c r="B208" t="s">
        <v>458</v>
      </c>
      <c r="C208">
        <v>2.68</v>
      </c>
      <c r="D208">
        <v>0.22399999999999998</v>
      </c>
      <c r="E208">
        <v>15.2</v>
      </c>
      <c r="F208">
        <v>21.9</v>
      </c>
      <c r="G208">
        <v>16.5</v>
      </c>
      <c r="H208">
        <v>5.9</v>
      </c>
      <c r="I208">
        <v>1.3</v>
      </c>
      <c r="J208">
        <v>12</v>
      </c>
      <c r="K208">
        <v>10.8</v>
      </c>
      <c r="L208">
        <v>8.4</v>
      </c>
      <c r="M208">
        <v>3.1</v>
      </c>
      <c r="N208">
        <v>16.100000000000001</v>
      </c>
      <c r="O208">
        <v>8.1999999999999993</v>
      </c>
      <c r="P208">
        <v>7.3</v>
      </c>
      <c r="Q208">
        <v>0</v>
      </c>
      <c r="R208">
        <v>14.8</v>
      </c>
      <c r="S208">
        <v>45.1</v>
      </c>
      <c r="T208">
        <v>4.0999999999999996</v>
      </c>
      <c r="U208">
        <v>24.4</v>
      </c>
      <c r="V208">
        <v>11.4</v>
      </c>
    </row>
    <row r="209" spans="1:22" x14ac:dyDescent="0.25">
      <c r="A209" t="s">
        <v>80</v>
      </c>
      <c r="B209" t="s">
        <v>80</v>
      </c>
      <c r="C209">
        <v>2.7</v>
      </c>
      <c r="D209">
        <v>0.23399999999999999</v>
      </c>
      <c r="E209">
        <v>11.9</v>
      </c>
      <c r="F209">
        <v>21.1</v>
      </c>
      <c r="G209">
        <v>18.899999999999999</v>
      </c>
      <c r="H209">
        <v>2.2000000000000002</v>
      </c>
      <c r="I209">
        <v>2.5</v>
      </c>
      <c r="J209">
        <v>14</v>
      </c>
      <c r="K209">
        <v>8.4</v>
      </c>
      <c r="L209">
        <v>11.2</v>
      </c>
      <c r="M209">
        <v>2.5</v>
      </c>
      <c r="N209">
        <v>13.9</v>
      </c>
      <c r="O209">
        <v>22.4</v>
      </c>
      <c r="P209">
        <v>7.1</v>
      </c>
      <c r="Q209">
        <v>12.9</v>
      </c>
      <c r="R209">
        <v>31.6</v>
      </c>
      <c r="S209">
        <v>44.9</v>
      </c>
      <c r="T209">
        <v>13</v>
      </c>
      <c r="U209">
        <v>12.2</v>
      </c>
      <c r="V209">
        <v>15.1</v>
      </c>
    </row>
    <row r="210" spans="1:22" x14ac:dyDescent="0.25">
      <c r="A210" t="s">
        <v>184</v>
      </c>
      <c r="B210" t="s">
        <v>184</v>
      </c>
      <c r="C210">
        <v>0.27</v>
      </c>
      <c r="D210">
        <v>2.8999999999999998E-2</v>
      </c>
      <c r="E210">
        <v>1.65</v>
      </c>
      <c r="F210">
        <v>2.7</v>
      </c>
      <c r="G210">
        <v>1.9</v>
      </c>
      <c r="H210">
        <v>0.55000000000000004</v>
      </c>
      <c r="I210">
        <v>0.31</v>
      </c>
      <c r="J210">
        <v>1.4</v>
      </c>
      <c r="K210">
        <v>0.75</v>
      </c>
      <c r="L210">
        <v>1.4</v>
      </c>
      <c r="M210">
        <v>0</v>
      </c>
      <c r="N210">
        <v>1.5</v>
      </c>
      <c r="O210">
        <v>1.4</v>
      </c>
      <c r="P210">
        <v>0.45</v>
      </c>
      <c r="Q210">
        <v>1.57</v>
      </c>
      <c r="R210">
        <v>3.16</v>
      </c>
      <c r="S210">
        <v>3.61</v>
      </c>
      <c r="T210">
        <v>1.54</v>
      </c>
      <c r="U210">
        <v>1.32</v>
      </c>
      <c r="V210">
        <v>1.29</v>
      </c>
    </row>
    <row r="211" spans="1:22" x14ac:dyDescent="0.25">
      <c r="A211" t="s">
        <v>170</v>
      </c>
      <c r="B211" t="s">
        <v>170</v>
      </c>
      <c r="C211">
        <v>1.47</v>
      </c>
      <c r="D211">
        <v>3.5000000000000003E-2</v>
      </c>
      <c r="E211">
        <v>2.2000000000000002</v>
      </c>
      <c r="F211">
        <v>3.4</v>
      </c>
      <c r="G211">
        <v>2.7</v>
      </c>
      <c r="H211">
        <v>0.85</v>
      </c>
      <c r="I211">
        <v>0</v>
      </c>
      <c r="J211">
        <v>1.7</v>
      </c>
      <c r="K211">
        <v>1.8</v>
      </c>
      <c r="L211">
        <v>1.6</v>
      </c>
      <c r="M211">
        <v>0.5</v>
      </c>
      <c r="N211">
        <v>2.4</v>
      </c>
      <c r="O211">
        <v>1.3</v>
      </c>
      <c r="P211">
        <v>0.9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</row>
    <row r="212" spans="1:22" x14ac:dyDescent="0.25">
      <c r="A212" t="s">
        <v>1158</v>
      </c>
      <c r="B212" t="s">
        <v>534</v>
      </c>
      <c r="C212">
        <v>3.25</v>
      </c>
      <c r="D212">
        <v>8.5000000000000006E-2</v>
      </c>
      <c r="E212">
        <v>4.3</v>
      </c>
      <c r="F212">
        <v>12.2</v>
      </c>
      <c r="G212">
        <v>2.9</v>
      </c>
      <c r="H212">
        <v>1.9</v>
      </c>
      <c r="I212">
        <v>3.11</v>
      </c>
      <c r="J212">
        <v>4.5999999999999996</v>
      </c>
      <c r="K212">
        <v>3.8</v>
      </c>
      <c r="L212">
        <v>3.9</v>
      </c>
      <c r="M212">
        <v>0.7</v>
      </c>
      <c r="N212">
        <v>5.0999999999999996</v>
      </c>
      <c r="O212">
        <v>4.42</v>
      </c>
      <c r="P212">
        <v>2.6</v>
      </c>
      <c r="Q212">
        <v>7.44</v>
      </c>
      <c r="R212">
        <v>6.07</v>
      </c>
      <c r="S212">
        <v>17.47</v>
      </c>
      <c r="T212">
        <v>3.46</v>
      </c>
      <c r="U212">
        <v>8.6999999999999993</v>
      </c>
      <c r="V212">
        <v>4.43</v>
      </c>
    </row>
    <row r="213" spans="1:22" x14ac:dyDescent="0.25">
      <c r="A213" t="s">
        <v>1157</v>
      </c>
      <c r="B213" t="s">
        <v>552</v>
      </c>
      <c r="C213">
        <v>3.53</v>
      </c>
      <c r="D213">
        <v>7.2000000000000008E-2</v>
      </c>
      <c r="E213">
        <v>3.3</v>
      </c>
      <c r="F213">
        <v>12.4</v>
      </c>
      <c r="G213">
        <v>1.8</v>
      </c>
      <c r="H213">
        <v>1.7</v>
      </c>
      <c r="I213">
        <v>1.6</v>
      </c>
      <c r="J213">
        <v>4.3</v>
      </c>
      <c r="K213">
        <v>2.7</v>
      </c>
      <c r="L213">
        <v>3.2</v>
      </c>
      <c r="M213">
        <v>0.5</v>
      </c>
      <c r="N213">
        <v>4.4000000000000004</v>
      </c>
      <c r="O213">
        <v>2.4</v>
      </c>
      <c r="P213">
        <v>2.4</v>
      </c>
      <c r="Q213">
        <v>8</v>
      </c>
      <c r="R213">
        <v>5.4</v>
      </c>
      <c r="S213">
        <v>18.600000000000001</v>
      </c>
      <c r="T213">
        <v>3.4</v>
      </c>
      <c r="U213">
        <v>9.6999999999999993</v>
      </c>
      <c r="V213">
        <v>4.7</v>
      </c>
    </row>
    <row r="214" spans="1:22" x14ac:dyDescent="0.25">
      <c r="A214" t="s">
        <v>31</v>
      </c>
      <c r="B214" t="s">
        <v>31</v>
      </c>
      <c r="C214">
        <v>3.24</v>
      </c>
      <c r="D214">
        <v>8.3000000000000004E-2</v>
      </c>
      <c r="E214">
        <v>3.59</v>
      </c>
      <c r="F214">
        <v>10.83</v>
      </c>
      <c r="G214">
        <v>2.82</v>
      </c>
      <c r="H214">
        <v>1.74</v>
      </c>
      <c r="I214">
        <v>1.91</v>
      </c>
      <c r="J214">
        <v>4.0999999999999996</v>
      </c>
      <c r="K214">
        <v>3.6</v>
      </c>
      <c r="L214">
        <v>3.51</v>
      </c>
      <c r="M214">
        <v>0.67</v>
      </c>
      <c r="N214">
        <v>4.4800000000000004</v>
      </c>
      <c r="O214">
        <v>3.73</v>
      </c>
      <c r="P214">
        <v>2.34</v>
      </c>
      <c r="Q214">
        <v>7</v>
      </c>
      <c r="R214">
        <v>5.81</v>
      </c>
      <c r="S214">
        <v>17.62</v>
      </c>
      <c r="T214">
        <v>3.6</v>
      </c>
      <c r="U214">
        <v>9.3000000000000007</v>
      </c>
      <c r="V214">
        <v>5.2</v>
      </c>
    </row>
    <row r="215" spans="1:22" x14ac:dyDescent="0.25">
      <c r="A215" t="s">
        <v>94</v>
      </c>
      <c r="B215" t="s">
        <v>94</v>
      </c>
      <c r="C215">
        <v>1.82</v>
      </c>
      <c r="D215">
        <v>0.187</v>
      </c>
      <c r="E215">
        <v>10.9</v>
      </c>
      <c r="F215">
        <v>18</v>
      </c>
      <c r="G215">
        <v>17.3</v>
      </c>
      <c r="H215">
        <v>6.4</v>
      </c>
      <c r="I215">
        <v>2.2999999999999998</v>
      </c>
      <c r="J215">
        <v>8.4</v>
      </c>
      <c r="K215">
        <v>6.4</v>
      </c>
      <c r="L215">
        <v>9.6999999999999993</v>
      </c>
      <c r="M215">
        <v>2.7</v>
      </c>
      <c r="N215">
        <v>12.1</v>
      </c>
      <c r="O215">
        <v>11.6</v>
      </c>
      <c r="P215">
        <v>8.4</v>
      </c>
      <c r="Q215">
        <v>18.8</v>
      </c>
      <c r="R215">
        <v>21.2</v>
      </c>
      <c r="S215">
        <v>31.7</v>
      </c>
      <c r="T215">
        <v>14.1</v>
      </c>
      <c r="U215">
        <v>7.9</v>
      </c>
      <c r="V215">
        <v>9</v>
      </c>
    </row>
    <row r="216" spans="1:22" x14ac:dyDescent="0.25">
      <c r="A216" t="s">
        <v>142</v>
      </c>
      <c r="B216" t="s">
        <v>142</v>
      </c>
      <c r="C216">
        <v>0.37</v>
      </c>
      <c r="D216">
        <v>7.2999999999999995E-2</v>
      </c>
      <c r="E216">
        <v>3.28</v>
      </c>
      <c r="F216">
        <v>7.15</v>
      </c>
      <c r="G216">
        <v>5.08</v>
      </c>
      <c r="H216">
        <v>1.44</v>
      </c>
      <c r="I216">
        <v>0.78</v>
      </c>
      <c r="J216">
        <v>3.65</v>
      </c>
      <c r="K216">
        <v>2.81</v>
      </c>
      <c r="L216">
        <v>3.34</v>
      </c>
      <c r="M216">
        <v>0</v>
      </c>
      <c r="N216">
        <v>3.91</v>
      </c>
      <c r="O216">
        <v>4.22</v>
      </c>
      <c r="P216">
        <v>1.27</v>
      </c>
      <c r="Q216">
        <v>4</v>
      </c>
      <c r="R216">
        <v>7.22</v>
      </c>
      <c r="S216">
        <v>9.11</v>
      </c>
      <c r="T216">
        <v>3.96</v>
      </c>
      <c r="U216">
        <v>3.1</v>
      </c>
      <c r="V216">
        <v>3.09</v>
      </c>
    </row>
    <row r="217" spans="1:22" x14ac:dyDescent="0.25">
      <c r="A217" t="s">
        <v>222</v>
      </c>
      <c r="B217" t="s">
        <v>222</v>
      </c>
      <c r="C217">
        <v>0.46</v>
      </c>
      <c r="D217">
        <v>6.9999999999999993E-3</v>
      </c>
      <c r="E217">
        <v>0.19</v>
      </c>
      <c r="F217">
        <v>0.18</v>
      </c>
      <c r="G217">
        <v>0.35</v>
      </c>
      <c r="H217">
        <v>0.11</v>
      </c>
      <c r="I217">
        <v>0.09</v>
      </c>
      <c r="J217">
        <v>0.25</v>
      </c>
      <c r="K217">
        <v>0.14000000000000001</v>
      </c>
      <c r="L217">
        <v>0.11</v>
      </c>
      <c r="M217">
        <v>0.04</v>
      </c>
      <c r="N217">
        <v>0.25</v>
      </c>
      <c r="O217">
        <v>0.45</v>
      </c>
      <c r="P217">
        <v>0.11</v>
      </c>
      <c r="Q217">
        <v>0.43</v>
      </c>
      <c r="R217">
        <v>0.96</v>
      </c>
      <c r="S217">
        <v>0.86</v>
      </c>
      <c r="T217">
        <v>0.7</v>
      </c>
      <c r="U217">
        <v>0.39</v>
      </c>
      <c r="V217">
        <v>0.19</v>
      </c>
    </row>
    <row r="218" spans="1:22" x14ac:dyDescent="0.25">
      <c r="A218" t="s">
        <v>1135</v>
      </c>
      <c r="B218" t="s">
        <v>512</v>
      </c>
      <c r="C218">
        <v>5.83</v>
      </c>
      <c r="D218">
        <v>0.187</v>
      </c>
      <c r="E218">
        <v>8.8000000000000007</v>
      </c>
      <c r="F218">
        <v>14.6</v>
      </c>
      <c r="G218">
        <v>5.8</v>
      </c>
      <c r="H218">
        <v>2.7</v>
      </c>
      <c r="I218">
        <v>3.8</v>
      </c>
      <c r="J218">
        <v>11.6</v>
      </c>
      <c r="K218">
        <v>6.2</v>
      </c>
      <c r="L218">
        <v>6.1</v>
      </c>
      <c r="M218">
        <v>1.7</v>
      </c>
      <c r="N218">
        <v>11.4</v>
      </c>
      <c r="O218">
        <v>27.5</v>
      </c>
      <c r="P218">
        <v>5.2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</row>
    <row r="219" spans="1:22" x14ac:dyDescent="0.25">
      <c r="A219" t="s">
        <v>203</v>
      </c>
      <c r="B219" t="s">
        <v>203</v>
      </c>
      <c r="C219">
        <v>0.14000000000000001</v>
      </c>
      <c r="D219">
        <v>2.1000000000000001E-2</v>
      </c>
      <c r="E219">
        <v>0.9</v>
      </c>
      <c r="F219">
        <v>1.2</v>
      </c>
      <c r="G219">
        <v>0.85</v>
      </c>
      <c r="H219">
        <v>0.06</v>
      </c>
      <c r="I219">
        <v>0</v>
      </c>
      <c r="J219">
        <v>0.7</v>
      </c>
      <c r="K219">
        <v>0</v>
      </c>
      <c r="L219">
        <v>0.9</v>
      </c>
      <c r="M219">
        <v>0</v>
      </c>
      <c r="N219">
        <v>0.85</v>
      </c>
      <c r="O219">
        <v>0.55000000000000004</v>
      </c>
      <c r="P219">
        <v>0.25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</row>
    <row r="220" spans="1:22" x14ac:dyDescent="0.25">
      <c r="A220" t="s">
        <v>70</v>
      </c>
      <c r="B220" t="s">
        <v>70</v>
      </c>
      <c r="C220">
        <v>1.2</v>
      </c>
      <c r="D220">
        <v>0.20399999999999999</v>
      </c>
      <c r="E220">
        <v>10.9</v>
      </c>
      <c r="F220">
        <v>19.5</v>
      </c>
      <c r="G220">
        <v>20.399999999999999</v>
      </c>
      <c r="H220">
        <v>6.6</v>
      </c>
      <c r="I220">
        <v>3.1</v>
      </c>
      <c r="J220">
        <v>8.6</v>
      </c>
      <c r="K220">
        <v>7.4</v>
      </c>
      <c r="L220">
        <v>10.199999999999999</v>
      </c>
      <c r="M220">
        <v>3.2</v>
      </c>
      <c r="N220">
        <v>12.4</v>
      </c>
      <c r="O220">
        <v>13.6</v>
      </c>
      <c r="P220">
        <v>6.1</v>
      </c>
      <c r="Q220">
        <v>15.5</v>
      </c>
      <c r="R220">
        <v>29</v>
      </c>
      <c r="S220">
        <v>34.700000000000003</v>
      </c>
      <c r="T220">
        <v>13.8</v>
      </c>
      <c r="U220">
        <v>7.9</v>
      </c>
      <c r="V220">
        <v>9.5</v>
      </c>
    </row>
    <row r="221" spans="1:22" x14ac:dyDescent="0.25">
      <c r="A221" t="s">
        <v>205</v>
      </c>
      <c r="B221" t="s">
        <v>205</v>
      </c>
      <c r="C221">
        <v>0.63</v>
      </c>
      <c r="D221">
        <v>2.7999999999999997E-2</v>
      </c>
      <c r="E221">
        <v>0.6</v>
      </c>
      <c r="F221">
        <v>0.7</v>
      </c>
      <c r="G221">
        <v>0.8</v>
      </c>
      <c r="H221">
        <v>0.15</v>
      </c>
      <c r="I221">
        <v>3.5000000000000003E-2</v>
      </c>
      <c r="J221">
        <v>0.45</v>
      </c>
      <c r="K221">
        <v>0.3</v>
      </c>
      <c r="L221">
        <v>0.55000000000000004</v>
      </c>
      <c r="M221">
        <v>0.16</v>
      </c>
      <c r="N221">
        <v>0.85</v>
      </c>
      <c r="O221">
        <v>6.05</v>
      </c>
      <c r="P221">
        <v>0.5</v>
      </c>
      <c r="Q221">
        <v>0.49</v>
      </c>
      <c r="R221">
        <v>1.32</v>
      </c>
      <c r="S221">
        <v>2.46</v>
      </c>
      <c r="T221">
        <v>0.49</v>
      </c>
      <c r="U221">
        <v>1.85</v>
      </c>
      <c r="V221">
        <v>0.68</v>
      </c>
    </row>
    <row r="222" spans="1:22" x14ac:dyDescent="0.25">
      <c r="A222" t="s">
        <v>134</v>
      </c>
      <c r="B222" t="s">
        <v>134</v>
      </c>
      <c r="C222">
        <v>3.9</v>
      </c>
      <c r="D222">
        <v>0.13900000000000001</v>
      </c>
      <c r="E222">
        <v>6.7</v>
      </c>
      <c r="F222">
        <v>11</v>
      </c>
      <c r="G222">
        <v>7.85</v>
      </c>
      <c r="H222">
        <v>2.75</v>
      </c>
      <c r="I222">
        <v>0</v>
      </c>
      <c r="J222">
        <v>6.3</v>
      </c>
      <c r="K222">
        <v>0</v>
      </c>
      <c r="L222">
        <v>4.75</v>
      </c>
      <c r="M222">
        <v>1.75</v>
      </c>
      <c r="N222">
        <v>8.15</v>
      </c>
      <c r="O222">
        <v>9.8000000000000007</v>
      </c>
      <c r="P222">
        <v>3.3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</row>
    <row r="223" spans="1:22" x14ac:dyDescent="0.25">
      <c r="A223" t="s">
        <v>1177</v>
      </c>
      <c r="B223" t="s">
        <v>503</v>
      </c>
      <c r="C223">
        <v>0.69</v>
      </c>
      <c r="D223">
        <v>0.105</v>
      </c>
      <c r="E223">
        <v>4.7</v>
      </c>
      <c r="F223">
        <v>7.6</v>
      </c>
      <c r="G223">
        <v>7.8</v>
      </c>
      <c r="H223">
        <v>2.7</v>
      </c>
      <c r="I223">
        <v>1.6</v>
      </c>
      <c r="J223">
        <v>4.0999999999999996</v>
      </c>
      <c r="K223">
        <v>4.0999999999999996</v>
      </c>
      <c r="L223">
        <v>4.5999999999999996</v>
      </c>
      <c r="M223">
        <v>1.2</v>
      </c>
      <c r="N223">
        <v>6.1</v>
      </c>
      <c r="O223">
        <v>7.3</v>
      </c>
      <c r="P223">
        <v>2.4</v>
      </c>
      <c r="Q223">
        <v>5.5</v>
      </c>
      <c r="R223">
        <v>11</v>
      </c>
      <c r="S223">
        <v>13.7</v>
      </c>
      <c r="T223">
        <v>5</v>
      </c>
      <c r="U223">
        <v>4.0999999999999996</v>
      </c>
      <c r="V223">
        <v>5</v>
      </c>
    </row>
    <row r="224" spans="1:22" x14ac:dyDescent="0.25">
      <c r="A224" t="s">
        <v>1203</v>
      </c>
      <c r="B224" t="s">
        <v>538</v>
      </c>
      <c r="C224">
        <v>2.0099999999999998</v>
      </c>
      <c r="D224">
        <v>3.4000000000000002E-2</v>
      </c>
      <c r="E224">
        <v>2.2000000000000002</v>
      </c>
      <c r="F224">
        <v>3.6</v>
      </c>
      <c r="G224">
        <v>2.8</v>
      </c>
      <c r="H224">
        <v>0.9</v>
      </c>
      <c r="I224">
        <v>0</v>
      </c>
      <c r="J224">
        <v>1.8</v>
      </c>
      <c r="K224">
        <v>1.8</v>
      </c>
      <c r="L224">
        <v>1.6</v>
      </c>
      <c r="M224">
        <v>0.5</v>
      </c>
      <c r="N224">
        <v>2.4</v>
      </c>
      <c r="O224">
        <v>1.3</v>
      </c>
      <c r="P224">
        <v>0.95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</row>
    <row r="225" spans="1:22" x14ac:dyDescent="0.25">
      <c r="A225" t="s">
        <v>1085</v>
      </c>
      <c r="B225" t="s">
        <v>472</v>
      </c>
      <c r="C225">
        <v>4.7699999999999996</v>
      </c>
      <c r="D225">
        <v>0.20199999999999999</v>
      </c>
      <c r="E225">
        <v>12.3</v>
      </c>
      <c r="F225">
        <v>19.600000000000001</v>
      </c>
      <c r="G225">
        <v>13.9</v>
      </c>
      <c r="H225">
        <v>4.3</v>
      </c>
      <c r="I225">
        <v>5.0999999999999996</v>
      </c>
      <c r="J225">
        <v>11</v>
      </c>
      <c r="K225">
        <v>4.2</v>
      </c>
      <c r="L225">
        <v>12</v>
      </c>
      <c r="M225">
        <v>3.8</v>
      </c>
      <c r="N225">
        <v>16.7</v>
      </c>
      <c r="O225">
        <v>28.3</v>
      </c>
      <c r="P225">
        <v>7.2</v>
      </c>
      <c r="Q225">
        <v>13.9</v>
      </c>
      <c r="R225">
        <v>27.3</v>
      </c>
      <c r="S225">
        <v>57.8</v>
      </c>
      <c r="T225">
        <v>14.5</v>
      </c>
      <c r="U225">
        <v>14.8</v>
      </c>
      <c r="V225">
        <v>10.4</v>
      </c>
    </row>
    <row r="226" spans="1:22" x14ac:dyDescent="0.25">
      <c r="A226" t="s">
        <v>1229</v>
      </c>
      <c r="B226" t="s">
        <v>573</v>
      </c>
      <c r="C226">
        <v>0.26</v>
      </c>
      <c r="D226">
        <v>9.7999999999999997E-3</v>
      </c>
      <c r="E226">
        <v>0.45</v>
      </c>
      <c r="F226">
        <v>0.4</v>
      </c>
      <c r="G226">
        <v>0.45</v>
      </c>
      <c r="H226">
        <v>0.08</v>
      </c>
      <c r="I226">
        <v>0.13</v>
      </c>
      <c r="J226">
        <v>0.3</v>
      </c>
      <c r="K226">
        <v>0.16</v>
      </c>
      <c r="L226">
        <v>0.35</v>
      </c>
      <c r="M226">
        <v>0.1</v>
      </c>
      <c r="N226">
        <v>0.4</v>
      </c>
      <c r="O226">
        <v>0.4</v>
      </c>
      <c r="P226">
        <v>0.15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</row>
    <row r="227" spans="1:22" x14ac:dyDescent="0.25">
      <c r="A227" t="s">
        <v>1219</v>
      </c>
      <c r="B227" t="s">
        <v>562</v>
      </c>
      <c r="C227">
        <v>0.25</v>
      </c>
      <c r="D227">
        <v>8.199999999999999E-3</v>
      </c>
      <c r="E227">
        <v>0.57999999999999996</v>
      </c>
      <c r="F227">
        <v>0.96</v>
      </c>
      <c r="G227">
        <v>0.79</v>
      </c>
      <c r="H227">
        <v>0.16</v>
      </c>
      <c r="I227">
        <v>0.12</v>
      </c>
      <c r="J227">
        <v>0.34</v>
      </c>
      <c r="K227">
        <v>0.32</v>
      </c>
      <c r="L227">
        <v>0.7</v>
      </c>
      <c r="M227">
        <v>0.17</v>
      </c>
      <c r="N227">
        <v>0.62</v>
      </c>
      <c r="O227">
        <v>0.27</v>
      </c>
      <c r="P227">
        <v>0.2</v>
      </c>
      <c r="Q227">
        <v>0.42</v>
      </c>
      <c r="R227">
        <v>1</v>
      </c>
      <c r="S227">
        <v>1.6</v>
      </c>
      <c r="T227">
        <v>0.2</v>
      </c>
      <c r="U227">
        <v>0.39</v>
      </c>
      <c r="V227">
        <v>0.44</v>
      </c>
    </row>
    <row r="228" spans="1:22" x14ac:dyDescent="0.25">
      <c r="A228" t="s">
        <v>105</v>
      </c>
      <c r="B228" t="s">
        <v>105</v>
      </c>
      <c r="C228">
        <v>2.27</v>
      </c>
      <c r="D228">
        <v>0.19899999999999998</v>
      </c>
      <c r="E228">
        <v>11</v>
      </c>
      <c r="F228">
        <v>19</v>
      </c>
      <c r="G228">
        <v>15</v>
      </c>
      <c r="H228">
        <v>0</v>
      </c>
      <c r="I228">
        <v>0</v>
      </c>
      <c r="J228">
        <v>0</v>
      </c>
      <c r="K228">
        <v>0</v>
      </c>
      <c r="L228">
        <v>8.6</v>
      </c>
      <c r="M228">
        <v>2.6</v>
      </c>
      <c r="N228">
        <v>13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</row>
    <row r="229" spans="1:22" x14ac:dyDescent="0.25">
      <c r="A229" t="s">
        <v>1072</v>
      </c>
      <c r="B229" t="s">
        <v>430</v>
      </c>
      <c r="C229">
        <v>2.81</v>
      </c>
      <c r="D229">
        <v>0.23800000000000002</v>
      </c>
      <c r="E229">
        <v>12.7</v>
      </c>
      <c r="F229">
        <v>22.2</v>
      </c>
      <c r="G229">
        <v>19.5</v>
      </c>
      <c r="H229">
        <v>3.9</v>
      </c>
      <c r="I229">
        <v>2.7</v>
      </c>
      <c r="J229">
        <v>16.5</v>
      </c>
      <c r="K229">
        <v>8</v>
      </c>
      <c r="L229">
        <v>10.199999999999999</v>
      </c>
      <c r="M229">
        <v>3.8</v>
      </c>
      <c r="N229">
        <v>14.5</v>
      </c>
      <c r="O229">
        <v>19</v>
      </c>
      <c r="P229">
        <v>8.3000000000000007</v>
      </c>
      <c r="Q229">
        <v>13</v>
      </c>
      <c r="R229">
        <v>33.799999999999997</v>
      </c>
      <c r="S229">
        <v>48.1</v>
      </c>
      <c r="T229">
        <v>12.4</v>
      </c>
      <c r="U229">
        <v>12.6</v>
      </c>
      <c r="V229">
        <v>14.5</v>
      </c>
    </row>
    <row r="230" spans="1:22" x14ac:dyDescent="0.25">
      <c r="A230" t="s">
        <v>1077</v>
      </c>
      <c r="B230" t="s">
        <v>427</v>
      </c>
      <c r="C230">
        <v>2.9</v>
      </c>
      <c r="D230">
        <v>0.21600000000000003</v>
      </c>
      <c r="E230">
        <v>10.6</v>
      </c>
      <c r="F230">
        <v>20.9</v>
      </c>
      <c r="G230">
        <v>19.8</v>
      </c>
      <c r="H230">
        <v>5.3</v>
      </c>
      <c r="I230">
        <v>1.2</v>
      </c>
      <c r="J230">
        <v>11.4</v>
      </c>
      <c r="K230">
        <v>10.3</v>
      </c>
      <c r="L230">
        <v>8.1999999999999993</v>
      </c>
      <c r="M230">
        <v>3</v>
      </c>
      <c r="N230">
        <v>13.7</v>
      </c>
      <c r="O230">
        <v>8.1</v>
      </c>
      <c r="P230">
        <v>7.7</v>
      </c>
      <c r="Q230">
        <v>6.3</v>
      </c>
      <c r="R230">
        <v>14.8</v>
      </c>
      <c r="S230">
        <v>51.3</v>
      </c>
      <c r="T230">
        <v>4.0999999999999996</v>
      </c>
      <c r="U230">
        <v>23.9</v>
      </c>
      <c r="V230">
        <v>12</v>
      </c>
    </row>
    <row r="231" spans="1:22" x14ac:dyDescent="0.25">
      <c r="A231" t="s">
        <v>1080</v>
      </c>
      <c r="B231" t="s">
        <v>448</v>
      </c>
      <c r="C231">
        <v>3.21</v>
      </c>
      <c r="D231">
        <v>0.20899999999999999</v>
      </c>
      <c r="E231">
        <v>10.3</v>
      </c>
      <c r="F231">
        <v>20.2</v>
      </c>
      <c r="G231">
        <v>17.7</v>
      </c>
      <c r="H231">
        <v>5.0999999999999996</v>
      </c>
      <c r="I231">
        <v>1.2</v>
      </c>
      <c r="J231">
        <v>11.1</v>
      </c>
      <c r="K231">
        <v>10</v>
      </c>
      <c r="L231">
        <v>7.9</v>
      </c>
      <c r="M231">
        <v>2.9</v>
      </c>
      <c r="N231">
        <v>13.2</v>
      </c>
      <c r="O231">
        <v>7.9</v>
      </c>
      <c r="P231">
        <v>7.4</v>
      </c>
      <c r="Q231">
        <v>6.1</v>
      </c>
      <c r="R231">
        <v>14.3</v>
      </c>
      <c r="S231">
        <v>49.7</v>
      </c>
      <c r="T231">
        <v>3.9</v>
      </c>
      <c r="U231">
        <v>23.1</v>
      </c>
      <c r="V231">
        <v>11.6</v>
      </c>
    </row>
    <row r="232" spans="1:22" x14ac:dyDescent="0.25">
      <c r="A232" t="s">
        <v>1090</v>
      </c>
      <c r="B232" t="s">
        <v>405</v>
      </c>
      <c r="C232">
        <v>2.2200000000000002</v>
      </c>
      <c r="D232">
        <v>0.24100000000000002</v>
      </c>
      <c r="E232">
        <v>11.2</v>
      </c>
      <c r="F232">
        <v>19.100000000000001</v>
      </c>
      <c r="G232">
        <v>22.4</v>
      </c>
      <c r="H232">
        <v>7.4</v>
      </c>
      <c r="I232">
        <v>2.4</v>
      </c>
      <c r="J232">
        <v>8.9</v>
      </c>
      <c r="K232">
        <v>7.3</v>
      </c>
      <c r="L232">
        <v>11.3</v>
      </c>
      <c r="M232">
        <v>2.1</v>
      </c>
      <c r="N232">
        <v>13</v>
      </c>
      <c r="O232">
        <v>13.3</v>
      </c>
      <c r="P232">
        <v>5.3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</row>
    <row r="233" spans="1:22" x14ac:dyDescent="0.25">
      <c r="A233" t="s">
        <v>217</v>
      </c>
      <c r="B233" t="s">
        <v>217</v>
      </c>
      <c r="C233">
        <v>0.42</v>
      </c>
      <c r="D233">
        <v>0.01</v>
      </c>
      <c r="E233">
        <v>0.2</v>
      </c>
      <c r="F233">
        <v>0.3</v>
      </c>
      <c r="G233">
        <v>0.4</v>
      </c>
      <c r="H233">
        <v>0.08</v>
      </c>
      <c r="I233">
        <v>0.03</v>
      </c>
      <c r="J233">
        <v>0.2</v>
      </c>
      <c r="K233">
        <v>0.13</v>
      </c>
      <c r="L233">
        <v>0.2</v>
      </c>
      <c r="M233">
        <v>7.0000000000000007E-2</v>
      </c>
      <c r="N233">
        <v>0.35</v>
      </c>
      <c r="O233">
        <v>0.75</v>
      </c>
      <c r="P233">
        <v>0.12</v>
      </c>
      <c r="Q233">
        <v>0.28999999999999998</v>
      </c>
      <c r="R233">
        <v>1.22</v>
      </c>
      <c r="S233">
        <v>0.66</v>
      </c>
      <c r="T233">
        <v>0.23</v>
      </c>
      <c r="U233">
        <v>1.89</v>
      </c>
      <c r="V233">
        <v>0.43</v>
      </c>
    </row>
    <row r="234" spans="1:22" x14ac:dyDescent="0.25">
      <c r="A234" t="s">
        <v>231</v>
      </c>
      <c r="B234" t="s">
        <v>231</v>
      </c>
      <c r="C234">
        <v>0.42</v>
      </c>
      <c r="D234">
        <v>6.8000000000000005E-3</v>
      </c>
      <c r="E234">
        <v>7.0000000000000007E-2</v>
      </c>
      <c r="F234">
        <v>0.12</v>
      </c>
      <c r="G234">
        <v>0.09</v>
      </c>
      <c r="H234">
        <v>0.03</v>
      </c>
      <c r="I234">
        <v>4.4000000000000004E-2</v>
      </c>
      <c r="J234">
        <v>0.08</v>
      </c>
      <c r="K234">
        <v>0.03</v>
      </c>
      <c r="L234">
        <v>0.08</v>
      </c>
      <c r="M234">
        <v>0.02</v>
      </c>
      <c r="N234">
        <v>0.1</v>
      </c>
      <c r="O234">
        <v>0.45</v>
      </c>
      <c r="P234">
        <v>0.03</v>
      </c>
      <c r="Q234">
        <v>0.15</v>
      </c>
      <c r="R234">
        <v>0.69</v>
      </c>
      <c r="S234">
        <v>0.31</v>
      </c>
      <c r="T234">
        <v>8.8000000000000009E-2</v>
      </c>
      <c r="U234">
        <v>0.41</v>
      </c>
      <c r="V234">
        <v>0.12</v>
      </c>
    </row>
    <row r="235" spans="1:22" x14ac:dyDescent="0.25">
      <c r="A235" t="s">
        <v>1228</v>
      </c>
      <c r="B235" t="s">
        <v>570</v>
      </c>
      <c r="C235">
        <v>0.19</v>
      </c>
      <c r="D235">
        <v>1.1000000000000001E-2</v>
      </c>
      <c r="E235">
        <v>0.45</v>
      </c>
      <c r="F235">
        <v>0.45</v>
      </c>
      <c r="G235">
        <v>0.5</v>
      </c>
      <c r="H235">
        <v>0.16</v>
      </c>
      <c r="I235">
        <v>0</v>
      </c>
      <c r="J235">
        <v>0.55000000000000004</v>
      </c>
      <c r="K235">
        <v>0</v>
      </c>
      <c r="L235">
        <v>0.5</v>
      </c>
      <c r="M235">
        <v>0.09</v>
      </c>
      <c r="N235">
        <v>0.3</v>
      </c>
      <c r="O235">
        <v>0.25</v>
      </c>
      <c r="P235">
        <v>0.14000000000000001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</row>
    <row r="236" spans="1:22" x14ac:dyDescent="0.25">
      <c r="A236" t="s">
        <v>150</v>
      </c>
      <c r="B236" t="s">
        <v>150</v>
      </c>
      <c r="C236">
        <v>6.7</v>
      </c>
      <c r="D236">
        <v>0.13600000000000001</v>
      </c>
      <c r="E236">
        <v>5.6</v>
      </c>
      <c r="F236">
        <v>10.7</v>
      </c>
      <c r="G236">
        <v>4.2</v>
      </c>
      <c r="H236">
        <v>8.9</v>
      </c>
      <c r="I236">
        <v>4.8</v>
      </c>
      <c r="J236">
        <v>5.8</v>
      </c>
      <c r="K236">
        <v>4.5999999999999996</v>
      </c>
      <c r="L236">
        <v>4</v>
      </c>
      <c r="M236">
        <v>1.7</v>
      </c>
      <c r="N236">
        <v>7.8</v>
      </c>
      <c r="O236">
        <v>21.2</v>
      </c>
      <c r="P236">
        <v>3.5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</row>
    <row r="237" spans="1:22" x14ac:dyDescent="0.25">
      <c r="A237" t="s">
        <v>1052</v>
      </c>
      <c r="B237" t="s">
        <v>391</v>
      </c>
      <c r="C237">
        <v>3.75</v>
      </c>
      <c r="D237">
        <v>0.35600000000000004</v>
      </c>
      <c r="E237">
        <v>19.3</v>
      </c>
      <c r="F237">
        <v>35</v>
      </c>
      <c r="G237">
        <v>29.8</v>
      </c>
      <c r="H237">
        <v>9.6</v>
      </c>
      <c r="I237">
        <v>2.5</v>
      </c>
      <c r="J237">
        <v>19.100000000000001</v>
      </c>
      <c r="K237">
        <v>17.5</v>
      </c>
      <c r="L237">
        <v>14.5</v>
      </c>
      <c r="M237">
        <v>4.9000000000000004</v>
      </c>
      <c r="N237">
        <v>25.2</v>
      </c>
      <c r="O237">
        <v>13.3</v>
      </c>
      <c r="P237">
        <v>12</v>
      </c>
      <c r="Q237">
        <v>11.9</v>
      </c>
      <c r="R237">
        <v>26</v>
      </c>
      <c r="S237">
        <v>81</v>
      </c>
      <c r="T237">
        <v>7</v>
      </c>
      <c r="U237">
        <v>38.799999999999997</v>
      </c>
      <c r="V237">
        <v>20.7</v>
      </c>
    </row>
    <row r="238" spans="1:22" x14ac:dyDescent="0.25">
      <c r="A238" t="s">
        <v>204</v>
      </c>
      <c r="B238" t="s">
        <v>204</v>
      </c>
      <c r="C238">
        <v>0.59</v>
      </c>
      <c r="D238">
        <v>1.3000000000000001E-2</v>
      </c>
      <c r="E238">
        <v>0.5</v>
      </c>
      <c r="F238">
        <v>0.7</v>
      </c>
      <c r="G238">
        <v>0.8</v>
      </c>
      <c r="H238">
        <v>0.16</v>
      </c>
      <c r="I238">
        <v>0.04</v>
      </c>
      <c r="J238">
        <v>0.45</v>
      </c>
      <c r="K238">
        <v>0.25</v>
      </c>
      <c r="L238">
        <v>0.5</v>
      </c>
      <c r="M238">
        <v>0.14000000000000001</v>
      </c>
      <c r="N238">
        <v>0.7</v>
      </c>
      <c r="O238">
        <v>1.4</v>
      </c>
      <c r="P238">
        <v>0.2</v>
      </c>
      <c r="Q238">
        <v>0.67</v>
      </c>
      <c r="R238">
        <v>1.31</v>
      </c>
      <c r="S238">
        <v>1.23</v>
      </c>
      <c r="T238">
        <v>0.42</v>
      </c>
      <c r="U238">
        <v>0.44</v>
      </c>
      <c r="V238">
        <v>0.48</v>
      </c>
    </row>
    <row r="239" spans="1:22" x14ac:dyDescent="0.25">
      <c r="A239" t="s">
        <v>169</v>
      </c>
      <c r="B239" t="s">
        <v>169</v>
      </c>
      <c r="C239">
        <v>0.5</v>
      </c>
      <c r="D239">
        <v>4.4000000000000004E-2</v>
      </c>
      <c r="E239">
        <v>2.15</v>
      </c>
      <c r="F239">
        <v>3</v>
      </c>
      <c r="G239">
        <v>2.8</v>
      </c>
      <c r="H239">
        <v>0.2</v>
      </c>
      <c r="I239">
        <v>0.2</v>
      </c>
      <c r="J239">
        <v>2.4500000000000002</v>
      </c>
      <c r="K239">
        <v>1.25</v>
      </c>
      <c r="L239">
        <v>1.85</v>
      </c>
      <c r="M239">
        <v>0.9</v>
      </c>
      <c r="N239">
        <v>3</v>
      </c>
      <c r="O239">
        <v>1.7</v>
      </c>
      <c r="P239">
        <v>1</v>
      </c>
      <c r="Q239">
        <v>3.14</v>
      </c>
      <c r="R239">
        <v>4.8600000000000003</v>
      </c>
      <c r="S239">
        <v>4</v>
      </c>
      <c r="T239">
        <v>2.14</v>
      </c>
      <c r="U239">
        <v>4.29</v>
      </c>
      <c r="V239">
        <v>2</v>
      </c>
    </row>
    <row r="240" spans="1:22" x14ac:dyDescent="0.25">
      <c r="A240" t="s">
        <v>197</v>
      </c>
      <c r="B240" t="s">
        <v>197</v>
      </c>
      <c r="C240">
        <v>0.4</v>
      </c>
      <c r="D240">
        <v>2.8999999999999998E-2</v>
      </c>
      <c r="E240">
        <v>0.9</v>
      </c>
      <c r="F240">
        <v>1.1499999999999999</v>
      </c>
      <c r="G240">
        <v>1.1499999999999999</v>
      </c>
      <c r="H240">
        <v>0.3</v>
      </c>
      <c r="I240">
        <v>0.09</v>
      </c>
      <c r="J240">
        <v>0.7</v>
      </c>
      <c r="K240">
        <v>0.35</v>
      </c>
      <c r="L240">
        <v>0.8</v>
      </c>
      <c r="M240">
        <v>0.3</v>
      </c>
      <c r="N240">
        <v>1.4</v>
      </c>
      <c r="O240">
        <v>1.05</v>
      </c>
      <c r="P240">
        <v>0</v>
      </c>
      <c r="Q240">
        <v>0.98</v>
      </c>
      <c r="R240">
        <v>3.01</v>
      </c>
      <c r="S240">
        <v>7.64</v>
      </c>
      <c r="T240">
        <v>0.8</v>
      </c>
      <c r="U240">
        <v>2.88</v>
      </c>
      <c r="V240">
        <v>0</v>
      </c>
    </row>
    <row r="241" spans="1:22" x14ac:dyDescent="0.25">
      <c r="A241" t="s">
        <v>99</v>
      </c>
      <c r="B241" t="s">
        <v>99</v>
      </c>
      <c r="C241">
        <v>1.08</v>
      </c>
      <c r="D241">
        <v>0.20600000000000002</v>
      </c>
      <c r="E241">
        <v>10.5</v>
      </c>
      <c r="F241">
        <v>16.100000000000001</v>
      </c>
      <c r="G241">
        <v>15.7</v>
      </c>
      <c r="H241">
        <v>12.8</v>
      </c>
      <c r="I241">
        <v>0</v>
      </c>
      <c r="J241">
        <v>7.2</v>
      </c>
      <c r="K241">
        <v>0</v>
      </c>
      <c r="L241">
        <v>9.1</v>
      </c>
      <c r="M241">
        <v>1.2</v>
      </c>
      <c r="N241">
        <v>10.9</v>
      </c>
      <c r="O241">
        <v>17.899999999999999</v>
      </c>
      <c r="P241">
        <v>8.6999999999999993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</row>
    <row r="242" spans="1:22" x14ac:dyDescent="0.25">
      <c r="A242" t="s">
        <v>219</v>
      </c>
      <c r="B242" t="s">
        <v>219</v>
      </c>
      <c r="C242">
        <v>0.11</v>
      </c>
      <c r="D242">
        <v>1.5900000000000001E-2</v>
      </c>
      <c r="E242">
        <v>0.4</v>
      </c>
      <c r="F242">
        <v>0.87</v>
      </c>
      <c r="G242">
        <v>0.39</v>
      </c>
      <c r="H242">
        <v>0.09</v>
      </c>
      <c r="I242">
        <v>1.2</v>
      </c>
      <c r="J242">
        <v>6.5000000000000002E-2</v>
      </c>
      <c r="K242">
        <v>0.59</v>
      </c>
      <c r="L242">
        <v>0.88</v>
      </c>
      <c r="M242">
        <v>0.48</v>
      </c>
      <c r="N242">
        <v>0.53</v>
      </c>
      <c r="O242">
        <v>0.76</v>
      </c>
      <c r="P242">
        <v>0.26</v>
      </c>
      <c r="Q242">
        <v>0.44</v>
      </c>
      <c r="R242">
        <v>0</v>
      </c>
      <c r="S242">
        <v>0</v>
      </c>
      <c r="T242">
        <v>0.35</v>
      </c>
      <c r="U242">
        <v>0.4</v>
      </c>
      <c r="V242">
        <v>0.49</v>
      </c>
    </row>
    <row r="243" spans="1:22" x14ac:dyDescent="0.25">
      <c r="A243" t="s">
        <v>149</v>
      </c>
      <c r="B243" t="s">
        <v>149</v>
      </c>
      <c r="C243">
        <v>0.93</v>
      </c>
      <c r="D243">
        <v>0.16500000000000001</v>
      </c>
      <c r="E243">
        <v>4.2</v>
      </c>
      <c r="F243">
        <v>12</v>
      </c>
      <c r="G243">
        <v>4.2</v>
      </c>
      <c r="H243">
        <v>0.87</v>
      </c>
      <c r="I243">
        <v>13</v>
      </c>
      <c r="J243">
        <v>9.6999999999999993</v>
      </c>
      <c r="K243">
        <v>9.1999999999999993</v>
      </c>
      <c r="L243">
        <v>14</v>
      </c>
      <c r="M243">
        <v>5.2</v>
      </c>
      <c r="N243">
        <v>6.7</v>
      </c>
      <c r="O243">
        <v>9.8000000000000007</v>
      </c>
      <c r="P243">
        <v>3.3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</row>
    <row r="244" spans="1:22" x14ac:dyDescent="0.25">
      <c r="A244" t="s">
        <v>224</v>
      </c>
      <c r="B244" t="s">
        <v>224</v>
      </c>
      <c r="C244">
        <v>0.42</v>
      </c>
      <c r="D244">
        <v>8.0000000000000002E-3</v>
      </c>
      <c r="E244">
        <v>0.13</v>
      </c>
      <c r="F244">
        <v>0.3</v>
      </c>
      <c r="G244">
        <v>0.3</v>
      </c>
      <c r="H244">
        <v>0.3</v>
      </c>
      <c r="I244">
        <v>0.09</v>
      </c>
      <c r="J244">
        <v>0.18</v>
      </c>
      <c r="K244">
        <v>0.2</v>
      </c>
      <c r="L244">
        <v>0.25</v>
      </c>
      <c r="M244">
        <v>0.05</v>
      </c>
      <c r="N244">
        <v>0.4</v>
      </c>
      <c r="O244">
        <v>0.17</v>
      </c>
      <c r="P244">
        <v>0.17</v>
      </c>
      <c r="Q244">
        <v>0.39</v>
      </c>
      <c r="R244">
        <v>0.9</v>
      </c>
      <c r="S244">
        <v>1.39</v>
      </c>
      <c r="T244">
        <v>0.15</v>
      </c>
      <c r="U244">
        <v>0.27</v>
      </c>
      <c r="V244">
        <v>0.33</v>
      </c>
    </row>
    <row r="245" spans="1:22" x14ac:dyDescent="0.25">
      <c r="A245" t="s">
        <v>209</v>
      </c>
      <c r="B245" t="s">
        <v>209</v>
      </c>
      <c r="C245">
        <v>0.63</v>
      </c>
      <c r="D245">
        <v>4.0000000000000001E-3</v>
      </c>
      <c r="E245">
        <v>0.55000000000000004</v>
      </c>
      <c r="F245">
        <v>0.82</v>
      </c>
      <c r="G245">
        <v>0.65</v>
      </c>
      <c r="H245">
        <v>0.14000000000000001</v>
      </c>
      <c r="I245">
        <v>0.03</v>
      </c>
      <c r="J245">
        <v>0.64</v>
      </c>
      <c r="K245">
        <v>0.24</v>
      </c>
      <c r="L245">
        <v>0.49</v>
      </c>
      <c r="M245">
        <v>0.08</v>
      </c>
      <c r="N245">
        <v>0.8</v>
      </c>
      <c r="O245">
        <v>0.4</v>
      </c>
      <c r="P245">
        <v>0.31</v>
      </c>
      <c r="Q245">
        <v>0.82</v>
      </c>
      <c r="R245">
        <v>1.1499999999999999</v>
      </c>
      <c r="S245">
        <v>0.96</v>
      </c>
      <c r="T245">
        <v>0.57999999999999996</v>
      </c>
      <c r="U245">
        <v>0.85</v>
      </c>
      <c r="V245">
        <v>0.7</v>
      </c>
    </row>
    <row r="246" spans="1:22" x14ac:dyDescent="0.25">
      <c r="A246" t="s">
        <v>1215</v>
      </c>
      <c r="B246" t="s">
        <v>559</v>
      </c>
      <c r="C246">
        <v>0.25</v>
      </c>
      <c r="D246">
        <v>2.2000000000000002E-2</v>
      </c>
      <c r="E246">
        <v>0.75</v>
      </c>
      <c r="F246">
        <v>1.3</v>
      </c>
      <c r="G246">
        <v>1.4</v>
      </c>
      <c r="H246">
        <v>0.3</v>
      </c>
      <c r="I246">
        <v>0.12</v>
      </c>
      <c r="J246">
        <v>0.65</v>
      </c>
      <c r="K246">
        <v>0.4</v>
      </c>
      <c r="L246">
        <v>0.75</v>
      </c>
      <c r="M246">
        <v>0.2</v>
      </c>
      <c r="N246">
        <v>0.95</v>
      </c>
      <c r="O246">
        <v>1.1499999999999999</v>
      </c>
      <c r="P246">
        <v>0.4</v>
      </c>
      <c r="Q246">
        <v>1.55</v>
      </c>
      <c r="R246">
        <v>1.93</v>
      </c>
      <c r="S246">
        <v>3.86</v>
      </c>
      <c r="T246">
        <v>0.75</v>
      </c>
      <c r="U246">
        <v>0.67</v>
      </c>
      <c r="V246">
        <v>0.75</v>
      </c>
    </row>
    <row r="247" spans="1:22" x14ac:dyDescent="0.25">
      <c r="A247" t="s">
        <v>1169</v>
      </c>
      <c r="B247" t="s">
        <v>500</v>
      </c>
      <c r="C247">
        <v>3.34</v>
      </c>
      <c r="D247">
        <v>0.13800000000000001</v>
      </c>
      <c r="E247">
        <v>7.15</v>
      </c>
      <c r="F247">
        <v>9.3000000000000007</v>
      </c>
      <c r="G247">
        <v>8.6</v>
      </c>
      <c r="H247">
        <v>1.9</v>
      </c>
      <c r="I247">
        <v>1.95</v>
      </c>
      <c r="J247">
        <v>5.3</v>
      </c>
      <c r="K247">
        <v>4.2</v>
      </c>
      <c r="L247">
        <v>5.7</v>
      </c>
      <c r="M247">
        <v>1.65</v>
      </c>
      <c r="N247">
        <v>6.35</v>
      </c>
      <c r="O247">
        <v>11</v>
      </c>
      <c r="P247">
        <v>3.7</v>
      </c>
      <c r="Q247">
        <v>6</v>
      </c>
      <c r="R247">
        <v>11.2</v>
      </c>
      <c r="S247">
        <v>20.5</v>
      </c>
      <c r="T247">
        <v>7.9</v>
      </c>
      <c r="U247">
        <v>5.0999999999999996</v>
      </c>
      <c r="V247">
        <v>6.3</v>
      </c>
    </row>
    <row r="248" spans="1:22" x14ac:dyDescent="0.25">
      <c r="A248" t="s">
        <v>1181</v>
      </c>
      <c r="B248" t="s">
        <v>533</v>
      </c>
      <c r="C248">
        <v>3.45</v>
      </c>
      <c r="D248">
        <v>7.2000000000000008E-2</v>
      </c>
      <c r="E248">
        <v>3.4</v>
      </c>
      <c r="F248">
        <v>6.9</v>
      </c>
      <c r="G248">
        <v>3</v>
      </c>
      <c r="H248">
        <v>1.7</v>
      </c>
      <c r="I248">
        <v>1</v>
      </c>
      <c r="J248">
        <v>4.2</v>
      </c>
      <c r="K248">
        <v>3.2</v>
      </c>
      <c r="L248">
        <v>3.3</v>
      </c>
      <c r="M248">
        <v>0.9</v>
      </c>
      <c r="N248">
        <v>5</v>
      </c>
      <c r="O248">
        <v>6</v>
      </c>
      <c r="P248">
        <v>1.9</v>
      </c>
      <c r="Q248">
        <v>5.5</v>
      </c>
      <c r="R248">
        <v>8.4</v>
      </c>
      <c r="S248">
        <v>16.399999999999999</v>
      </c>
      <c r="T248">
        <v>4.5999999999999996</v>
      </c>
      <c r="U248">
        <v>3.9</v>
      </c>
      <c r="V248">
        <v>4.7</v>
      </c>
    </row>
    <row r="249" spans="1:22" x14ac:dyDescent="0.25">
      <c r="A249" t="s">
        <v>1184</v>
      </c>
      <c r="B249" t="s">
        <v>535</v>
      </c>
      <c r="C249">
        <v>3.44</v>
      </c>
      <c r="D249">
        <v>6.8000000000000005E-2</v>
      </c>
      <c r="E249">
        <v>3.4</v>
      </c>
      <c r="F249">
        <v>6.6</v>
      </c>
      <c r="G249">
        <v>2.9</v>
      </c>
      <c r="H249">
        <v>1.7</v>
      </c>
      <c r="I249">
        <v>1.1000000000000001</v>
      </c>
      <c r="J249">
        <v>3.9</v>
      </c>
      <c r="K249">
        <v>2.6</v>
      </c>
      <c r="L249">
        <v>2.8</v>
      </c>
      <c r="M249">
        <v>0.9</v>
      </c>
      <c r="N249">
        <v>4.9000000000000004</v>
      </c>
      <c r="O249">
        <v>5.7</v>
      </c>
      <c r="P249">
        <v>1.7</v>
      </c>
      <c r="Q249">
        <v>5</v>
      </c>
      <c r="R249">
        <v>7.8</v>
      </c>
      <c r="S249">
        <v>15.8</v>
      </c>
      <c r="T249">
        <v>4.0999999999999996</v>
      </c>
      <c r="U249">
        <v>4.2</v>
      </c>
      <c r="V249">
        <v>4.0999999999999996</v>
      </c>
    </row>
    <row r="250" spans="1:22" x14ac:dyDescent="0.25">
      <c r="A250" t="s">
        <v>166</v>
      </c>
      <c r="B250" t="s">
        <v>166</v>
      </c>
      <c r="C250">
        <v>3.51</v>
      </c>
      <c r="D250">
        <v>6.7000000000000004E-2</v>
      </c>
      <c r="E250">
        <v>3.3</v>
      </c>
      <c r="F250">
        <v>6.2</v>
      </c>
      <c r="G250">
        <v>2.8</v>
      </c>
      <c r="H250">
        <v>1.9</v>
      </c>
      <c r="I250">
        <v>0.9</v>
      </c>
      <c r="J250">
        <v>3.9</v>
      </c>
      <c r="K250">
        <v>2.8</v>
      </c>
      <c r="L250">
        <v>2.4</v>
      </c>
      <c r="M250">
        <v>1</v>
      </c>
      <c r="N250">
        <v>5</v>
      </c>
      <c r="O250">
        <v>5.8</v>
      </c>
      <c r="P250">
        <v>1.8</v>
      </c>
      <c r="Q250">
        <v>4.4000000000000004</v>
      </c>
      <c r="R250">
        <v>6.7</v>
      </c>
      <c r="S250">
        <v>11.5</v>
      </c>
      <c r="T250">
        <v>3.4</v>
      </c>
      <c r="U250">
        <v>3.3</v>
      </c>
      <c r="V250">
        <v>4.0999999999999996</v>
      </c>
    </row>
    <row r="251" spans="1:22" x14ac:dyDescent="0.25">
      <c r="A251" t="s">
        <v>211</v>
      </c>
      <c r="B251" t="s">
        <v>211</v>
      </c>
      <c r="C251">
        <v>0.14000000000000001</v>
      </c>
      <c r="D251">
        <v>1.89E-2</v>
      </c>
      <c r="E251">
        <v>1.3</v>
      </c>
      <c r="F251">
        <v>0.9</v>
      </c>
      <c r="G251">
        <v>0.56999999999999995</v>
      </c>
      <c r="H251">
        <v>0.14000000000000001</v>
      </c>
      <c r="I251">
        <v>0</v>
      </c>
      <c r="J251">
        <v>0.12</v>
      </c>
      <c r="K251">
        <v>0</v>
      </c>
      <c r="L251">
        <v>1</v>
      </c>
      <c r="M251">
        <v>0.04</v>
      </c>
      <c r="N251">
        <v>0.75</v>
      </c>
      <c r="O251">
        <v>0.14000000000000001</v>
      </c>
      <c r="P251">
        <v>0.18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</row>
    <row r="252" spans="1:22" x14ac:dyDescent="0.25">
      <c r="A252" t="s">
        <v>227</v>
      </c>
      <c r="B252" t="s">
        <v>227</v>
      </c>
      <c r="C252">
        <v>0.13</v>
      </c>
      <c r="D252">
        <v>6.0000000000000001E-3</v>
      </c>
      <c r="E252">
        <v>0.17</v>
      </c>
      <c r="F252">
        <v>0.25</v>
      </c>
      <c r="G252">
        <v>0.25</v>
      </c>
      <c r="H252">
        <v>7.0000000000000007E-2</v>
      </c>
      <c r="I252">
        <v>0.01</v>
      </c>
      <c r="J252">
        <v>0.17</v>
      </c>
      <c r="K252">
        <v>0.11</v>
      </c>
      <c r="L252">
        <v>0.14000000000000001</v>
      </c>
      <c r="M252">
        <v>7.0000000000000007E-2</v>
      </c>
      <c r="N252">
        <v>0.25</v>
      </c>
      <c r="O252">
        <v>0.2</v>
      </c>
      <c r="P252">
        <v>0.11</v>
      </c>
      <c r="Q252">
        <v>0.18</v>
      </c>
      <c r="R252">
        <v>0.28999999999999998</v>
      </c>
      <c r="S252">
        <v>0.48</v>
      </c>
      <c r="T252">
        <v>0.17</v>
      </c>
      <c r="U252">
        <v>0.15</v>
      </c>
      <c r="V252">
        <v>0.17</v>
      </c>
    </row>
    <row r="253" spans="1:22" x14ac:dyDescent="0.25">
      <c r="A253" t="s">
        <v>109</v>
      </c>
      <c r="B253" t="s">
        <v>109</v>
      </c>
      <c r="C253">
        <v>1</v>
      </c>
      <c r="D253">
        <v>0.185</v>
      </c>
      <c r="E253">
        <v>8.5</v>
      </c>
      <c r="F253">
        <v>15.7</v>
      </c>
      <c r="G253">
        <v>14.4</v>
      </c>
      <c r="H253">
        <v>3.7</v>
      </c>
      <c r="I253">
        <v>0</v>
      </c>
      <c r="J253">
        <v>8.3000000000000007</v>
      </c>
      <c r="K253">
        <v>0</v>
      </c>
      <c r="L253">
        <v>8.1</v>
      </c>
      <c r="M253">
        <v>2</v>
      </c>
      <c r="N253">
        <v>11.1</v>
      </c>
      <c r="O253">
        <v>10.5</v>
      </c>
      <c r="P253">
        <v>4.4000000000000004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</row>
    <row r="254" spans="1:22" x14ac:dyDescent="0.25">
      <c r="A254" t="s">
        <v>88</v>
      </c>
      <c r="B254" t="s">
        <v>88</v>
      </c>
      <c r="C254">
        <v>2</v>
      </c>
      <c r="D254">
        <v>0.18600000000000003</v>
      </c>
      <c r="E254">
        <v>10.5</v>
      </c>
      <c r="F254">
        <v>17.2</v>
      </c>
      <c r="G254">
        <v>17.8</v>
      </c>
      <c r="H254">
        <v>5.3</v>
      </c>
      <c r="I254">
        <v>2.4</v>
      </c>
      <c r="J254">
        <v>8.6999999999999993</v>
      </c>
      <c r="K254">
        <v>7</v>
      </c>
      <c r="L254">
        <v>9.6</v>
      </c>
      <c r="M254">
        <v>2.2999999999999998</v>
      </c>
      <c r="N254">
        <v>11.5</v>
      </c>
      <c r="O254">
        <v>12.7</v>
      </c>
      <c r="P254">
        <v>7</v>
      </c>
      <c r="Q254">
        <v>14</v>
      </c>
      <c r="R254">
        <v>19.8</v>
      </c>
      <c r="S254">
        <v>34.6</v>
      </c>
      <c r="T254">
        <v>13</v>
      </c>
      <c r="U254">
        <v>10.199999999999999</v>
      </c>
      <c r="V254">
        <v>8.9</v>
      </c>
    </row>
    <row r="255" spans="1:22" x14ac:dyDescent="0.25">
      <c r="A255" t="s">
        <v>91</v>
      </c>
      <c r="B255" t="s">
        <v>91</v>
      </c>
      <c r="C255">
        <v>1.21</v>
      </c>
      <c r="D255">
        <v>0.16800000000000001</v>
      </c>
      <c r="E255">
        <v>11.6</v>
      </c>
      <c r="F255">
        <v>18.3</v>
      </c>
      <c r="G255">
        <v>17.5</v>
      </c>
      <c r="H255">
        <v>5.0999999999999996</v>
      </c>
      <c r="I255">
        <v>2.5</v>
      </c>
      <c r="J255">
        <v>8.8000000000000007</v>
      </c>
      <c r="K255">
        <v>6.5</v>
      </c>
      <c r="L255">
        <v>9.1999999999999993</v>
      </c>
      <c r="M255">
        <v>2.2000000000000002</v>
      </c>
      <c r="N255">
        <v>11.1</v>
      </c>
      <c r="O255">
        <v>12</v>
      </c>
      <c r="P255">
        <v>5</v>
      </c>
      <c r="Q255">
        <v>12.8</v>
      </c>
      <c r="R255">
        <v>17.600000000000001</v>
      </c>
      <c r="S255">
        <v>24.5</v>
      </c>
      <c r="T255">
        <v>12.1</v>
      </c>
      <c r="U255">
        <v>8.1</v>
      </c>
      <c r="V255">
        <v>10</v>
      </c>
    </row>
    <row r="256" spans="1:22" x14ac:dyDescent="0.25">
      <c r="A256" t="s">
        <v>90</v>
      </c>
      <c r="B256" t="s">
        <v>90</v>
      </c>
      <c r="C256">
        <v>1.31</v>
      </c>
      <c r="D256">
        <v>0.192</v>
      </c>
      <c r="E256">
        <v>11.5</v>
      </c>
      <c r="F256">
        <v>19.899999999999999</v>
      </c>
      <c r="G256">
        <v>17.5</v>
      </c>
      <c r="H256">
        <v>6</v>
      </c>
      <c r="I256">
        <v>2.8</v>
      </c>
      <c r="J256">
        <v>11.7</v>
      </c>
      <c r="K256">
        <v>7.7</v>
      </c>
      <c r="L256">
        <v>10.1</v>
      </c>
      <c r="M256">
        <v>3.1</v>
      </c>
      <c r="N256">
        <v>14.7</v>
      </c>
      <c r="O256">
        <v>13</v>
      </c>
      <c r="P256">
        <v>6.6</v>
      </c>
      <c r="Q256">
        <v>14.4</v>
      </c>
      <c r="R256">
        <v>21.4</v>
      </c>
      <c r="S256">
        <v>29.8</v>
      </c>
      <c r="T256">
        <v>14.9</v>
      </c>
      <c r="U256">
        <v>12.3</v>
      </c>
      <c r="V256">
        <v>11.1</v>
      </c>
    </row>
    <row r="257" spans="1:22" x14ac:dyDescent="0.25">
      <c r="A257" t="s">
        <v>113</v>
      </c>
      <c r="B257" t="s">
        <v>113</v>
      </c>
      <c r="C257">
        <v>0.99</v>
      </c>
      <c r="D257">
        <v>0.18100000000000002</v>
      </c>
      <c r="E257">
        <v>8</v>
      </c>
      <c r="F257">
        <v>19.100000000000001</v>
      </c>
      <c r="G257">
        <v>13.5</v>
      </c>
      <c r="H257">
        <v>3.7</v>
      </c>
      <c r="I257">
        <v>1.6</v>
      </c>
      <c r="J257">
        <v>8.1</v>
      </c>
      <c r="K257">
        <v>0</v>
      </c>
      <c r="L257">
        <v>7.4</v>
      </c>
      <c r="M257">
        <v>1.6</v>
      </c>
      <c r="N257">
        <v>9.4</v>
      </c>
      <c r="O257">
        <v>10.1</v>
      </c>
      <c r="P257">
        <v>4.7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</row>
    <row r="258" spans="1:22" x14ac:dyDescent="0.25">
      <c r="A258" t="s">
        <v>110</v>
      </c>
      <c r="B258" t="s">
        <v>110</v>
      </c>
      <c r="C258">
        <v>1.1299999999999999</v>
      </c>
      <c r="D258">
        <v>0.16600000000000001</v>
      </c>
      <c r="E258">
        <v>10.199999999999999</v>
      </c>
      <c r="F258">
        <v>17.2</v>
      </c>
      <c r="G258">
        <v>14.1</v>
      </c>
      <c r="H258">
        <v>4.4000000000000004</v>
      </c>
      <c r="I258">
        <v>2.7</v>
      </c>
      <c r="J258">
        <v>9.4</v>
      </c>
      <c r="K258">
        <v>6.7</v>
      </c>
      <c r="L258">
        <v>8.6</v>
      </c>
      <c r="M258">
        <v>2.4</v>
      </c>
      <c r="N258">
        <v>11.5</v>
      </c>
      <c r="O258">
        <v>11</v>
      </c>
      <c r="P258">
        <v>5.4</v>
      </c>
      <c r="Q258">
        <v>11.8</v>
      </c>
      <c r="R258">
        <v>17.3</v>
      </c>
      <c r="S258">
        <v>25.4</v>
      </c>
      <c r="T258">
        <v>13.9</v>
      </c>
      <c r="U258">
        <v>10.5</v>
      </c>
      <c r="V258">
        <v>10.3</v>
      </c>
    </row>
    <row r="259" spans="1:22" x14ac:dyDescent="0.25">
      <c r="A259" t="s">
        <v>51</v>
      </c>
      <c r="B259" t="s">
        <v>51</v>
      </c>
      <c r="C259">
        <v>1.08</v>
      </c>
      <c r="D259">
        <v>3.5200000000000002E-2</v>
      </c>
      <c r="E259">
        <v>12.5</v>
      </c>
      <c r="F259">
        <v>19.5</v>
      </c>
      <c r="G259">
        <v>23.1</v>
      </c>
      <c r="H259">
        <v>6.5</v>
      </c>
      <c r="I259">
        <v>2.8</v>
      </c>
      <c r="J259">
        <v>10.6</v>
      </c>
      <c r="K259">
        <v>8.9</v>
      </c>
      <c r="L259">
        <v>11.5</v>
      </c>
      <c r="M259">
        <v>2.9</v>
      </c>
      <c r="N259">
        <v>13.2</v>
      </c>
      <c r="O259">
        <v>15.4</v>
      </c>
      <c r="P259">
        <v>8.5</v>
      </c>
      <c r="Q259">
        <v>16.899999999999999</v>
      </c>
      <c r="R259">
        <v>23.4</v>
      </c>
      <c r="S259">
        <v>41.3</v>
      </c>
      <c r="T259">
        <v>15.6</v>
      </c>
      <c r="U259">
        <v>12.8</v>
      </c>
      <c r="V259">
        <v>11.4</v>
      </c>
    </row>
    <row r="260" spans="1:22" x14ac:dyDescent="0.25">
      <c r="A260" t="s">
        <v>61</v>
      </c>
      <c r="B260" t="s">
        <v>61</v>
      </c>
      <c r="C260">
        <v>1.1399999999999999</v>
      </c>
      <c r="D260">
        <v>0.218</v>
      </c>
      <c r="E260">
        <v>12.5</v>
      </c>
      <c r="F260">
        <v>20.399999999999999</v>
      </c>
      <c r="G260">
        <v>21.1</v>
      </c>
      <c r="H260">
        <v>6.2</v>
      </c>
      <c r="I260">
        <v>2.9</v>
      </c>
      <c r="J260">
        <v>10.3</v>
      </c>
      <c r="K260">
        <v>8.3000000000000007</v>
      </c>
      <c r="L260">
        <v>11.3</v>
      </c>
      <c r="M260">
        <v>2.8</v>
      </c>
      <c r="N260">
        <v>13.7</v>
      </c>
      <c r="O260">
        <v>15</v>
      </c>
      <c r="P260">
        <v>8.4</v>
      </c>
      <c r="Q260">
        <v>16.7</v>
      </c>
      <c r="R260">
        <v>23.5</v>
      </c>
      <c r="S260">
        <v>41.1</v>
      </c>
      <c r="T260">
        <v>15.4</v>
      </c>
      <c r="U260">
        <v>12</v>
      </c>
      <c r="V260">
        <v>10.5</v>
      </c>
    </row>
    <row r="261" spans="1:22" x14ac:dyDescent="0.25">
      <c r="A261" t="s">
        <v>116</v>
      </c>
      <c r="B261" t="s">
        <v>116</v>
      </c>
      <c r="C261">
        <v>2.0699999999999998</v>
      </c>
      <c r="D261">
        <v>0.16</v>
      </c>
      <c r="E261">
        <v>7.7</v>
      </c>
      <c r="F261">
        <v>12.5</v>
      </c>
      <c r="G261">
        <v>13.3</v>
      </c>
      <c r="H261">
        <v>3.5</v>
      </c>
      <c r="I261">
        <v>2</v>
      </c>
      <c r="J261">
        <v>6.5</v>
      </c>
      <c r="K261">
        <v>5.4</v>
      </c>
      <c r="L261">
        <v>6.9</v>
      </c>
      <c r="M261">
        <v>1.9</v>
      </c>
      <c r="N261">
        <v>8.1999999999999993</v>
      </c>
      <c r="O261">
        <v>10.4</v>
      </c>
      <c r="P261">
        <v>4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</row>
    <row r="262" spans="1:22" x14ac:dyDescent="0.25">
      <c r="A262" t="s">
        <v>1094</v>
      </c>
      <c r="B262" t="s">
        <v>69</v>
      </c>
      <c r="C262">
        <v>1.07</v>
      </c>
      <c r="D262">
        <v>0.215</v>
      </c>
      <c r="E262">
        <v>12.2</v>
      </c>
      <c r="F262">
        <v>10.98</v>
      </c>
      <c r="G262">
        <v>20.5</v>
      </c>
      <c r="H262">
        <v>6.1</v>
      </c>
      <c r="I262">
        <v>2.8</v>
      </c>
      <c r="J262">
        <v>10</v>
      </c>
      <c r="K262">
        <v>8.1</v>
      </c>
      <c r="L262">
        <v>11</v>
      </c>
      <c r="M262">
        <v>2.7</v>
      </c>
      <c r="N262">
        <v>13.2</v>
      </c>
      <c r="O262">
        <v>14.6</v>
      </c>
      <c r="P262">
        <v>8.1</v>
      </c>
      <c r="Q262">
        <v>16.2</v>
      </c>
      <c r="R262">
        <v>22.8</v>
      </c>
      <c r="S262">
        <v>39.9</v>
      </c>
      <c r="T262">
        <v>15</v>
      </c>
      <c r="U262">
        <v>11.7</v>
      </c>
      <c r="V262">
        <v>10.199999999999999</v>
      </c>
    </row>
    <row r="263" spans="1:22" x14ac:dyDescent="0.25">
      <c r="A263" t="s">
        <v>1083</v>
      </c>
      <c r="B263" t="s">
        <v>429</v>
      </c>
      <c r="C263">
        <v>1.29</v>
      </c>
      <c r="D263">
        <v>0.20199999999999999</v>
      </c>
      <c r="E263">
        <v>11.6</v>
      </c>
      <c r="F263">
        <v>18.899999999999999</v>
      </c>
      <c r="G263">
        <v>19.600000000000001</v>
      </c>
      <c r="H263">
        <v>5.8</v>
      </c>
      <c r="I263">
        <v>2.7</v>
      </c>
      <c r="J263">
        <v>9.6</v>
      </c>
      <c r="K263">
        <v>7.7</v>
      </c>
      <c r="L263">
        <v>10.5</v>
      </c>
      <c r="M263">
        <v>2.6</v>
      </c>
      <c r="N263">
        <v>12.7</v>
      </c>
      <c r="O263">
        <v>14</v>
      </c>
      <c r="P263">
        <v>7.7</v>
      </c>
      <c r="Q263">
        <v>15.5</v>
      </c>
      <c r="R263">
        <v>21.8</v>
      </c>
      <c r="S263">
        <v>38.1</v>
      </c>
      <c r="T263">
        <v>14.2</v>
      </c>
      <c r="U263">
        <v>11.2</v>
      </c>
      <c r="V263">
        <v>9.8000000000000007</v>
      </c>
    </row>
    <row r="264" spans="1:22" x14ac:dyDescent="0.25">
      <c r="A264" t="s">
        <v>1098</v>
      </c>
      <c r="B264" t="s">
        <v>417</v>
      </c>
      <c r="C264">
        <v>1.21</v>
      </c>
      <c r="D264">
        <v>0.21199999999999999</v>
      </c>
      <c r="E264">
        <v>12.2</v>
      </c>
      <c r="F264">
        <v>19.8</v>
      </c>
      <c r="G264">
        <v>20.5</v>
      </c>
      <c r="H264">
        <v>6.1</v>
      </c>
      <c r="I264">
        <v>2.8</v>
      </c>
      <c r="J264">
        <v>10</v>
      </c>
      <c r="K264">
        <v>8.1</v>
      </c>
      <c r="L264">
        <v>11.1</v>
      </c>
      <c r="M264">
        <v>2.7</v>
      </c>
      <c r="N264">
        <v>13.3</v>
      </c>
      <c r="O264">
        <v>14.7</v>
      </c>
      <c r="P264">
        <v>8.1</v>
      </c>
      <c r="Q264">
        <v>16.2</v>
      </c>
      <c r="R264">
        <v>22.9</v>
      </c>
      <c r="S264">
        <v>40</v>
      </c>
      <c r="T264">
        <v>15</v>
      </c>
      <c r="U264">
        <v>11.7</v>
      </c>
      <c r="V264">
        <v>10.3</v>
      </c>
    </row>
    <row r="265" spans="1:22" x14ac:dyDescent="0.25">
      <c r="A265" t="s">
        <v>1089</v>
      </c>
      <c r="B265" t="s">
        <v>440</v>
      </c>
      <c r="C265">
        <v>1.49</v>
      </c>
      <c r="D265">
        <v>0.193</v>
      </c>
      <c r="E265">
        <v>11.1</v>
      </c>
      <c r="F265">
        <v>18</v>
      </c>
      <c r="G265">
        <v>18.600000000000001</v>
      </c>
      <c r="H265">
        <v>5.5</v>
      </c>
      <c r="I265">
        <v>2.6</v>
      </c>
      <c r="J265">
        <v>9.1</v>
      </c>
      <c r="K265">
        <v>7.3</v>
      </c>
      <c r="L265">
        <v>10</v>
      </c>
      <c r="M265">
        <v>2.5</v>
      </c>
      <c r="N265">
        <v>12.1</v>
      </c>
      <c r="O265">
        <v>13.3</v>
      </c>
      <c r="P265">
        <v>7.3</v>
      </c>
      <c r="Q265">
        <v>14.7</v>
      </c>
      <c r="R265">
        <v>20.8</v>
      </c>
      <c r="S265">
        <v>36.299999999999997</v>
      </c>
      <c r="T265">
        <v>13.6</v>
      </c>
      <c r="U265">
        <v>10.6</v>
      </c>
      <c r="V265">
        <v>9.3000000000000007</v>
      </c>
    </row>
    <row r="266" spans="1:22" x14ac:dyDescent="0.25">
      <c r="A266" t="s">
        <v>69</v>
      </c>
      <c r="B266" t="s">
        <v>426</v>
      </c>
      <c r="C266">
        <v>1.55</v>
      </c>
      <c r="D266">
        <v>0.20600000000000002</v>
      </c>
      <c r="E266">
        <v>11.8</v>
      </c>
      <c r="F266">
        <v>19.2</v>
      </c>
      <c r="G266">
        <v>19.899999999999999</v>
      </c>
      <c r="H266">
        <v>5.9</v>
      </c>
      <c r="I266">
        <v>2.7</v>
      </c>
      <c r="J266">
        <v>9.6999999999999993</v>
      </c>
      <c r="K266">
        <v>7.9</v>
      </c>
      <c r="L266">
        <v>10.7</v>
      </c>
      <c r="M266">
        <v>2.6</v>
      </c>
      <c r="N266">
        <v>12.9</v>
      </c>
      <c r="O266">
        <v>14.2</v>
      </c>
      <c r="P266">
        <v>7.8</v>
      </c>
      <c r="Q266">
        <v>15.7</v>
      </c>
      <c r="R266">
        <v>22.2</v>
      </c>
      <c r="S266">
        <v>38.799999999999997</v>
      </c>
      <c r="T266">
        <v>14.5</v>
      </c>
      <c r="U266">
        <v>11.4</v>
      </c>
      <c r="V266">
        <v>9.9</v>
      </c>
    </row>
    <row r="267" spans="1:22" x14ac:dyDescent="0.25">
      <c r="A267" t="s">
        <v>1076</v>
      </c>
      <c r="B267" t="s">
        <v>409</v>
      </c>
      <c r="C267">
        <v>1.3</v>
      </c>
      <c r="D267">
        <v>0.22500000000000001</v>
      </c>
      <c r="E267">
        <v>12.9</v>
      </c>
      <c r="F267">
        <v>21</v>
      </c>
      <c r="G267">
        <v>21.7</v>
      </c>
      <c r="H267">
        <v>6.4</v>
      </c>
      <c r="I267">
        <v>3</v>
      </c>
      <c r="J267">
        <v>10.6</v>
      </c>
      <c r="K267">
        <v>8.6</v>
      </c>
      <c r="L267">
        <v>11.7</v>
      </c>
      <c r="M267">
        <v>2.9</v>
      </c>
      <c r="N267">
        <v>14.1</v>
      </c>
      <c r="O267">
        <v>15.5</v>
      </c>
      <c r="P267">
        <v>8.6</v>
      </c>
      <c r="Q267">
        <v>17.2</v>
      </c>
      <c r="R267">
        <v>24.2</v>
      </c>
      <c r="S267">
        <v>42.3</v>
      </c>
      <c r="T267">
        <v>15.9</v>
      </c>
      <c r="U267">
        <v>12.4</v>
      </c>
      <c r="V267">
        <v>10.9</v>
      </c>
    </row>
    <row r="268" spans="1:22" x14ac:dyDescent="0.25">
      <c r="A268" t="s">
        <v>1097</v>
      </c>
      <c r="B268" t="s">
        <v>411</v>
      </c>
      <c r="C268">
        <v>1.24</v>
      </c>
      <c r="D268">
        <v>0.20699999999999999</v>
      </c>
      <c r="E268">
        <v>11.7</v>
      </c>
      <c r="F268">
        <v>18.2</v>
      </c>
      <c r="G268">
        <v>21.6</v>
      </c>
      <c r="H268">
        <v>6.1</v>
      </c>
      <c r="I268">
        <v>2.7</v>
      </c>
      <c r="J268">
        <v>9.9</v>
      </c>
      <c r="K268">
        <v>8.4</v>
      </c>
      <c r="L268">
        <v>10.8</v>
      </c>
      <c r="M268">
        <v>2.8</v>
      </c>
      <c r="N268">
        <v>12.3</v>
      </c>
      <c r="O268">
        <v>14.4</v>
      </c>
      <c r="P268">
        <v>7.9</v>
      </c>
      <c r="Q268">
        <v>15.8</v>
      </c>
      <c r="R268">
        <v>21.9</v>
      </c>
      <c r="S268">
        <v>38.700000000000003</v>
      </c>
      <c r="T268">
        <v>14.6</v>
      </c>
      <c r="U268">
        <v>12</v>
      </c>
      <c r="V268">
        <v>10.7</v>
      </c>
    </row>
    <row r="269" spans="1:22" x14ac:dyDescent="0.25">
      <c r="A269" t="s">
        <v>53</v>
      </c>
      <c r="B269" t="s">
        <v>53</v>
      </c>
      <c r="C269">
        <v>0.94</v>
      </c>
      <c r="D269">
        <v>0.20499999999999999</v>
      </c>
      <c r="E269">
        <v>15.5</v>
      </c>
      <c r="F269">
        <v>21</v>
      </c>
      <c r="G269">
        <v>22.3</v>
      </c>
      <c r="H269">
        <v>7</v>
      </c>
      <c r="I269">
        <v>6.7</v>
      </c>
      <c r="J269">
        <v>10.4</v>
      </c>
      <c r="K269">
        <v>9.4</v>
      </c>
      <c r="L269">
        <v>12.1</v>
      </c>
      <c r="M269">
        <v>2.9</v>
      </c>
      <c r="N269">
        <v>13.8</v>
      </c>
      <c r="O269">
        <v>18.3</v>
      </c>
      <c r="P269">
        <v>7.2</v>
      </c>
      <c r="Q269">
        <v>18.8</v>
      </c>
      <c r="R269">
        <v>23.3</v>
      </c>
      <c r="S269">
        <v>37.200000000000003</v>
      </c>
      <c r="T269">
        <v>12.2</v>
      </c>
      <c r="U269">
        <v>8.6</v>
      </c>
      <c r="V269">
        <v>11.2</v>
      </c>
    </row>
    <row r="270" spans="1:22" x14ac:dyDescent="0.25">
      <c r="A270" t="s">
        <v>1182</v>
      </c>
      <c r="B270" t="s">
        <v>522</v>
      </c>
      <c r="C270">
        <v>2.93</v>
      </c>
      <c r="D270">
        <v>8.8000000000000009E-2</v>
      </c>
      <c r="E270">
        <v>3.9</v>
      </c>
      <c r="F270">
        <v>6.7</v>
      </c>
      <c r="G270">
        <v>4</v>
      </c>
      <c r="H270">
        <v>1.4</v>
      </c>
      <c r="I270">
        <v>1.9</v>
      </c>
      <c r="J270">
        <v>4.7</v>
      </c>
      <c r="K270">
        <v>2.2999999999999998</v>
      </c>
      <c r="L270">
        <v>3.6</v>
      </c>
      <c r="M270">
        <v>1.1000000000000001</v>
      </c>
      <c r="N270">
        <v>5.3</v>
      </c>
      <c r="O270">
        <v>4.9000000000000004</v>
      </c>
      <c r="P270">
        <v>1.9</v>
      </c>
      <c r="Q270">
        <v>5.2</v>
      </c>
      <c r="R270">
        <v>6.8</v>
      </c>
      <c r="S270">
        <v>25.7</v>
      </c>
      <c r="T270">
        <v>5</v>
      </c>
      <c r="U270">
        <v>12.5</v>
      </c>
      <c r="V270">
        <v>4.5</v>
      </c>
    </row>
    <row r="271" spans="1:22" x14ac:dyDescent="0.25">
      <c r="A271" t="s">
        <v>33</v>
      </c>
      <c r="B271" t="s">
        <v>33</v>
      </c>
      <c r="C271">
        <v>2.17</v>
      </c>
      <c r="D271">
        <v>6.2E-2</v>
      </c>
      <c r="E271">
        <v>2.6</v>
      </c>
      <c r="F271">
        <v>4.7</v>
      </c>
      <c r="G271">
        <v>3</v>
      </c>
      <c r="H271">
        <v>0.6</v>
      </c>
      <c r="I271">
        <v>1.3</v>
      </c>
      <c r="J271">
        <v>3.5</v>
      </c>
      <c r="K271">
        <v>1.7</v>
      </c>
      <c r="L271">
        <v>2.5</v>
      </c>
      <c r="M271">
        <v>0.5</v>
      </c>
      <c r="N271">
        <v>3.3</v>
      </c>
      <c r="O271">
        <v>4.2</v>
      </c>
      <c r="P271">
        <v>2.4</v>
      </c>
      <c r="Q271">
        <v>3</v>
      </c>
      <c r="R271">
        <v>4.8</v>
      </c>
      <c r="S271">
        <v>19.2</v>
      </c>
      <c r="T271">
        <v>3.2</v>
      </c>
      <c r="U271">
        <v>7.2</v>
      </c>
      <c r="V271">
        <v>3.5</v>
      </c>
    </row>
    <row r="272" spans="1:22" x14ac:dyDescent="0.25">
      <c r="A272" t="s">
        <v>159</v>
      </c>
      <c r="B272" t="s">
        <v>159</v>
      </c>
      <c r="C272">
        <v>3.16</v>
      </c>
      <c r="D272">
        <v>8.3000000000000004E-2</v>
      </c>
      <c r="E272">
        <v>3.9</v>
      </c>
      <c r="F272">
        <v>6.2</v>
      </c>
      <c r="G272">
        <v>3.5</v>
      </c>
      <c r="H272">
        <v>1.4</v>
      </c>
      <c r="I272">
        <v>1.7</v>
      </c>
      <c r="J272">
        <v>4.3</v>
      </c>
      <c r="K272">
        <v>2.9</v>
      </c>
      <c r="L272">
        <v>3.6</v>
      </c>
      <c r="M272">
        <v>0.9</v>
      </c>
      <c r="N272">
        <v>4.9000000000000004</v>
      </c>
      <c r="O272">
        <v>4.2</v>
      </c>
      <c r="P272">
        <v>2</v>
      </c>
      <c r="Q272">
        <v>4.9000000000000004</v>
      </c>
      <c r="R272">
        <v>7.5</v>
      </c>
      <c r="S272">
        <v>25</v>
      </c>
      <c r="T272">
        <v>5.0999999999999996</v>
      </c>
      <c r="U272">
        <v>10.1</v>
      </c>
      <c r="V272">
        <v>4.3</v>
      </c>
    </row>
    <row r="273" spans="1:22" x14ac:dyDescent="0.25">
      <c r="A273" t="s">
        <v>158</v>
      </c>
      <c r="B273" t="s">
        <v>158</v>
      </c>
      <c r="C273">
        <v>3.13</v>
      </c>
      <c r="D273">
        <v>8.3000000000000004E-2</v>
      </c>
      <c r="E273">
        <v>3.9</v>
      </c>
      <c r="F273">
        <v>6.2</v>
      </c>
      <c r="G273">
        <v>3.5</v>
      </c>
      <c r="H273">
        <v>1.4</v>
      </c>
      <c r="I273">
        <v>1.7</v>
      </c>
      <c r="J273">
        <v>4.3</v>
      </c>
      <c r="K273">
        <v>2.9</v>
      </c>
      <c r="L273">
        <v>3.6</v>
      </c>
      <c r="M273">
        <v>0.9</v>
      </c>
      <c r="N273">
        <v>4.9000000000000004</v>
      </c>
      <c r="O273">
        <v>4.2</v>
      </c>
      <c r="P273">
        <v>2</v>
      </c>
      <c r="Q273">
        <v>4.9000000000000004</v>
      </c>
      <c r="R273">
        <v>7.5</v>
      </c>
      <c r="S273">
        <v>25.1</v>
      </c>
      <c r="T273">
        <v>5.0999999999999996</v>
      </c>
      <c r="U273">
        <v>10.1</v>
      </c>
      <c r="V273">
        <v>4.3</v>
      </c>
    </row>
    <row r="274" spans="1:22" x14ac:dyDescent="0.25">
      <c r="A274" t="s">
        <v>173</v>
      </c>
      <c r="B274" t="s">
        <v>173</v>
      </c>
      <c r="C274">
        <v>3.19</v>
      </c>
      <c r="D274">
        <v>6.4000000000000001E-2</v>
      </c>
      <c r="E274">
        <v>2.9</v>
      </c>
      <c r="F274">
        <v>5</v>
      </c>
      <c r="G274">
        <v>2.6</v>
      </c>
      <c r="H274">
        <v>1</v>
      </c>
      <c r="I274">
        <v>1.3</v>
      </c>
      <c r="J274">
        <v>3.4</v>
      </c>
      <c r="K274">
        <v>2.1</v>
      </c>
      <c r="L274">
        <v>2.9</v>
      </c>
      <c r="M274">
        <v>0.7</v>
      </c>
      <c r="N274">
        <v>3.8</v>
      </c>
      <c r="O274">
        <v>3.2</v>
      </c>
      <c r="P274">
        <v>1.6</v>
      </c>
      <c r="Q274">
        <v>4</v>
      </c>
      <c r="R274">
        <v>5.8</v>
      </c>
      <c r="S274">
        <v>19.2</v>
      </c>
      <c r="T274">
        <v>4</v>
      </c>
      <c r="U274">
        <v>7.8</v>
      </c>
      <c r="V274">
        <v>3.3</v>
      </c>
    </row>
    <row r="275" spans="1:22" x14ac:dyDescent="0.25">
      <c r="A275" t="s">
        <v>167</v>
      </c>
      <c r="B275" t="s">
        <v>167</v>
      </c>
      <c r="C275">
        <v>3.09</v>
      </c>
      <c r="D275">
        <v>6.9000000000000006E-2</v>
      </c>
      <c r="E275">
        <v>3.2</v>
      </c>
      <c r="F275">
        <v>5.4</v>
      </c>
      <c r="G275">
        <v>2.8</v>
      </c>
      <c r="H275">
        <v>1.2</v>
      </c>
      <c r="I275">
        <v>1.4</v>
      </c>
      <c r="J275">
        <v>3.6</v>
      </c>
      <c r="K275">
        <v>2.2000000000000002</v>
      </c>
      <c r="L275">
        <v>3.1</v>
      </c>
      <c r="M275">
        <v>0.7</v>
      </c>
      <c r="N275">
        <v>4.0999999999999996</v>
      </c>
      <c r="O275">
        <v>3.3</v>
      </c>
      <c r="P275">
        <v>1.8</v>
      </c>
      <c r="Q275">
        <v>4.0999999999999996</v>
      </c>
      <c r="R275">
        <v>6.1</v>
      </c>
      <c r="S275">
        <v>20.5</v>
      </c>
      <c r="T275">
        <v>4.3</v>
      </c>
      <c r="U275">
        <v>8.4</v>
      </c>
      <c r="V275">
        <v>3.4</v>
      </c>
    </row>
    <row r="276" spans="1:22" x14ac:dyDescent="0.25">
      <c r="A276" t="s">
        <v>1190</v>
      </c>
      <c r="B276" t="s">
        <v>539</v>
      </c>
      <c r="C276">
        <v>2.1</v>
      </c>
      <c r="D276">
        <v>6.4000000000000001E-2</v>
      </c>
      <c r="E276">
        <v>2.8</v>
      </c>
      <c r="F276">
        <v>5.0999999999999996</v>
      </c>
      <c r="G276">
        <v>2.7</v>
      </c>
      <c r="H276">
        <v>0.6</v>
      </c>
      <c r="I276">
        <v>1.5</v>
      </c>
      <c r="J276">
        <v>3.6</v>
      </c>
      <c r="K276">
        <v>1.3</v>
      </c>
      <c r="L276">
        <v>2.5</v>
      </c>
      <c r="M276">
        <v>0.6</v>
      </c>
      <c r="N276">
        <v>3.4</v>
      </c>
      <c r="O276">
        <v>4.0999999999999996</v>
      </c>
      <c r="P276">
        <v>2.4</v>
      </c>
      <c r="Q276">
        <v>2.9</v>
      </c>
      <c r="R276">
        <v>4.5</v>
      </c>
      <c r="S276">
        <v>21.5</v>
      </c>
      <c r="T276">
        <v>3.1</v>
      </c>
      <c r="U276">
        <v>7.4</v>
      </c>
      <c r="V276">
        <v>3.4</v>
      </c>
    </row>
    <row r="277" spans="1:22" x14ac:dyDescent="0.25">
      <c r="A277" t="s">
        <v>151</v>
      </c>
      <c r="B277" t="s">
        <v>151</v>
      </c>
      <c r="C277">
        <v>2.89</v>
      </c>
      <c r="D277">
        <v>0.1</v>
      </c>
      <c r="E277">
        <v>4.5</v>
      </c>
      <c r="F277">
        <v>7.8</v>
      </c>
      <c r="G277">
        <v>4.2</v>
      </c>
      <c r="H277">
        <v>1.7</v>
      </c>
      <c r="I277">
        <v>2.1</v>
      </c>
      <c r="J277">
        <v>5.0999999999999996</v>
      </c>
      <c r="K277">
        <v>2.7</v>
      </c>
      <c r="L277">
        <v>4.3</v>
      </c>
      <c r="M277">
        <v>1.1000000000000001</v>
      </c>
      <c r="N277">
        <v>5.0999999999999996</v>
      </c>
      <c r="O277">
        <v>5.4</v>
      </c>
      <c r="P277">
        <v>2.5</v>
      </c>
      <c r="Q277">
        <v>5.8</v>
      </c>
      <c r="R277">
        <v>9</v>
      </c>
      <c r="S277">
        <v>29.9</v>
      </c>
      <c r="T277">
        <v>6.2</v>
      </c>
      <c r="U277">
        <v>12.1</v>
      </c>
      <c r="V277">
        <v>5.8</v>
      </c>
    </row>
    <row r="278" spans="1:22" x14ac:dyDescent="0.25">
      <c r="A278" t="s">
        <v>179</v>
      </c>
      <c r="B278" t="s">
        <v>179</v>
      </c>
      <c r="C278">
        <v>1.93</v>
      </c>
      <c r="D278">
        <v>6.8000000000000005E-2</v>
      </c>
      <c r="E278">
        <v>3.2</v>
      </c>
      <c r="F278">
        <v>5.3</v>
      </c>
      <c r="G278">
        <v>2.2000000000000002</v>
      </c>
      <c r="H278">
        <v>1</v>
      </c>
      <c r="I278">
        <v>1.4</v>
      </c>
      <c r="J278">
        <v>3.7</v>
      </c>
      <c r="K278">
        <v>2</v>
      </c>
      <c r="L278">
        <v>2.9</v>
      </c>
      <c r="M278">
        <v>0.6</v>
      </c>
      <c r="N278">
        <v>4</v>
      </c>
      <c r="O278">
        <v>4.0999999999999996</v>
      </c>
      <c r="P278">
        <v>2.2000000000000002</v>
      </c>
      <c r="Q278">
        <v>3.2</v>
      </c>
      <c r="R278">
        <v>5</v>
      </c>
      <c r="S278">
        <v>21</v>
      </c>
      <c r="T278">
        <v>3.5</v>
      </c>
      <c r="U278">
        <v>8.4</v>
      </c>
      <c r="V278">
        <v>3.8</v>
      </c>
    </row>
    <row r="279" spans="1:22" x14ac:dyDescent="0.25">
      <c r="A279" t="s">
        <v>1062</v>
      </c>
      <c r="B279" t="s">
        <v>414</v>
      </c>
      <c r="C279">
        <v>2.1800000000000002</v>
      </c>
      <c r="D279">
        <v>0.23699999999999999</v>
      </c>
      <c r="E279">
        <v>14</v>
      </c>
      <c r="F279">
        <v>26</v>
      </c>
      <c r="G279">
        <v>21</v>
      </c>
      <c r="H279">
        <v>0</v>
      </c>
      <c r="I279">
        <v>0</v>
      </c>
      <c r="J279">
        <v>0</v>
      </c>
      <c r="K279">
        <v>0</v>
      </c>
      <c r="L279">
        <v>11</v>
      </c>
      <c r="M279">
        <v>3.5</v>
      </c>
      <c r="N279">
        <v>17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</row>
    <row r="280" spans="1:22" x14ac:dyDescent="0.25">
      <c r="A280" t="s">
        <v>97</v>
      </c>
      <c r="B280" t="s">
        <v>97</v>
      </c>
      <c r="C280">
        <v>3.62</v>
      </c>
      <c r="D280">
        <v>0.215</v>
      </c>
      <c r="E280">
        <v>13</v>
      </c>
      <c r="F280">
        <v>22</v>
      </c>
      <c r="G280">
        <v>16</v>
      </c>
      <c r="H280">
        <v>0</v>
      </c>
      <c r="I280">
        <v>0</v>
      </c>
      <c r="J280">
        <v>0</v>
      </c>
      <c r="K280">
        <v>0</v>
      </c>
      <c r="L280">
        <v>11</v>
      </c>
      <c r="M280">
        <v>2.7</v>
      </c>
      <c r="N280">
        <v>12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</row>
    <row r="281" spans="1:22" x14ac:dyDescent="0.25">
      <c r="A281" t="s">
        <v>176</v>
      </c>
      <c r="B281" t="s">
        <v>176</v>
      </c>
      <c r="C281">
        <v>0.36</v>
      </c>
      <c r="D281">
        <v>4.4999999999999998E-2</v>
      </c>
      <c r="E281">
        <v>2.1</v>
      </c>
      <c r="F281">
        <v>2.2999999999999998</v>
      </c>
      <c r="G281">
        <v>2.5</v>
      </c>
      <c r="H281">
        <v>0.4</v>
      </c>
      <c r="I281">
        <v>0</v>
      </c>
      <c r="J281">
        <v>1.5</v>
      </c>
      <c r="K281">
        <v>2.4</v>
      </c>
      <c r="L281">
        <v>1.6</v>
      </c>
      <c r="M281">
        <v>0.5</v>
      </c>
      <c r="N281">
        <v>0</v>
      </c>
      <c r="O281">
        <v>2.8</v>
      </c>
      <c r="P281">
        <v>1.1000000000000001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</row>
    <row r="282" spans="1:22" x14ac:dyDescent="0.25">
      <c r="A282" t="s">
        <v>1102</v>
      </c>
      <c r="B282" t="s">
        <v>434</v>
      </c>
      <c r="C282">
        <v>1.05</v>
      </c>
      <c r="D282">
        <v>0.182</v>
      </c>
      <c r="E282">
        <v>11.4</v>
      </c>
      <c r="F282">
        <v>17.8</v>
      </c>
      <c r="G282">
        <v>19</v>
      </c>
      <c r="H282">
        <v>6.4</v>
      </c>
      <c r="I282">
        <v>2.2000000000000002</v>
      </c>
      <c r="J282">
        <v>8.4</v>
      </c>
      <c r="K282">
        <v>5.6</v>
      </c>
      <c r="L282">
        <v>10.1</v>
      </c>
      <c r="M282">
        <v>2</v>
      </c>
      <c r="N282">
        <v>10.4</v>
      </c>
      <c r="O282">
        <v>11.9</v>
      </c>
      <c r="P282">
        <v>4.2</v>
      </c>
      <c r="Q282">
        <v>16.8</v>
      </c>
      <c r="R282">
        <v>22.8</v>
      </c>
      <c r="S282">
        <v>33</v>
      </c>
      <c r="T282">
        <v>11</v>
      </c>
      <c r="U282">
        <v>7.5</v>
      </c>
      <c r="V282">
        <v>10.4</v>
      </c>
    </row>
    <row r="283" spans="1:22" x14ac:dyDescent="0.25">
      <c r="A283" t="s">
        <v>206</v>
      </c>
      <c r="B283" t="s">
        <v>206</v>
      </c>
      <c r="C283">
        <v>0.41</v>
      </c>
      <c r="D283">
        <v>1.4999999999999999E-2</v>
      </c>
      <c r="E283">
        <v>0.5</v>
      </c>
      <c r="F283">
        <v>0.55000000000000004</v>
      </c>
      <c r="G283">
        <v>0.8</v>
      </c>
      <c r="H283">
        <v>0.05</v>
      </c>
      <c r="I283">
        <v>0</v>
      </c>
      <c r="J283">
        <v>0.25</v>
      </c>
      <c r="K283">
        <v>0</v>
      </c>
      <c r="L283">
        <v>0.35</v>
      </c>
      <c r="M283">
        <v>0.13</v>
      </c>
      <c r="N283">
        <v>0.45</v>
      </c>
      <c r="O283">
        <v>0.25</v>
      </c>
      <c r="P283">
        <v>0.2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</row>
    <row r="284" spans="1:22" x14ac:dyDescent="0.25">
      <c r="A284" t="s">
        <v>199</v>
      </c>
      <c r="B284" t="s">
        <v>199</v>
      </c>
      <c r="C284">
        <v>0.13</v>
      </c>
      <c r="D284">
        <v>1.4499999999999999E-2</v>
      </c>
      <c r="E284">
        <v>0.3</v>
      </c>
      <c r="F284">
        <v>1.1000000000000001</v>
      </c>
      <c r="G284">
        <v>0.98</v>
      </c>
      <c r="H284">
        <v>0.06</v>
      </c>
      <c r="I284">
        <v>0.93</v>
      </c>
      <c r="J284">
        <v>0.59</v>
      </c>
      <c r="K284">
        <v>0.61</v>
      </c>
      <c r="L284">
        <v>0.59</v>
      </c>
      <c r="M284">
        <v>0.28000000000000003</v>
      </c>
      <c r="N284">
        <v>0.54</v>
      </c>
      <c r="O284">
        <v>1.4</v>
      </c>
      <c r="P284">
        <v>0.46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</row>
    <row r="285" spans="1:22" x14ac:dyDescent="0.25">
      <c r="A285" t="s">
        <v>1226</v>
      </c>
      <c r="B285" t="s">
        <v>563</v>
      </c>
      <c r="C285">
        <v>0.22</v>
      </c>
      <c r="D285">
        <v>1.4999999999999999E-2</v>
      </c>
      <c r="E285">
        <v>0.45</v>
      </c>
      <c r="F285">
        <v>0.6</v>
      </c>
      <c r="G285">
        <v>0.7</v>
      </c>
      <c r="H285">
        <v>0.14000000000000001</v>
      </c>
      <c r="I285">
        <v>0.3</v>
      </c>
      <c r="J285">
        <v>0.3</v>
      </c>
      <c r="K285">
        <v>0</v>
      </c>
      <c r="L285">
        <v>0.4</v>
      </c>
      <c r="M285">
        <v>0.12</v>
      </c>
      <c r="N285">
        <v>0.45</v>
      </c>
      <c r="O285">
        <v>1.1000000000000001</v>
      </c>
      <c r="P285">
        <v>0.25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</row>
    <row r="286" spans="1:22" x14ac:dyDescent="0.25">
      <c r="A286" t="s">
        <v>1207</v>
      </c>
      <c r="B286" t="s">
        <v>553</v>
      </c>
      <c r="C286">
        <v>3.08</v>
      </c>
      <c r="D286">
        <v>2.4E-2</v>
      </c>
      <c r="E286">
        <v>1.4</v>
      </c>
      <c r="F286">
        <v>2.4</v>
      </c>
      <c r="G286">
        <v>1.8</v>
      </c>
      <c r="H286">
        <v>0.6</v>
      </c>
      <c r="I286">
        <v>0.21</v>
      </c>
      <c r="J286">
        <v>1.2</v>
      </c>
      <c r="K286">
        <v>1.1000000000000001</v>
      </c>
      <c r="L286">
        <v>1.1000000000000001</v>
      </c>
      <c r="M286">
        <v>0.35</v>
      </c>
      <c r="N286">
        <v>1.6</v>
      </c>
      <c r="O286">
        <v>0.85</v>
      </c>
      <c r="P286">
        <v>0.65</v>
      </c>
      <c r="Q286">
        <v>0.86</v>
      </c>
      <c r="R286">
        <v>2</v>
      </c>
      <c r="S286">
        <v>5.0999999999999996</v>
      </c>
      <c r="T286">
        <v>0.52</v>
      </c>
      <c r="U286">
        <v>2.2999999999999998</v>
      </c>
      <c r="V286">
        <v>1.3</v>
      </c>
    </row>
    <row r="287" spans="1:22" x14ac:dyDescent="0.25">
      <c r="A287" t="s">
        <v>1208</v>
      </c>
      <c r="B287" t="s">
        <v>544</v>
      </c>
      <c r="C287">
        <v>1.23</v>
      </c>
      <c r="D287">
        <v>3.1E-2</v>
      </c>
      <c r="E287">
        <v>2</v>
      </c>
      <c r="F287">
        <v>3.1</v>
      </c>
      <c r="G287">
        <v>2.4</v>
      </c>
      <c r="H287">
        <v>0.8</v>
      </c>
      <c r="I287">
        <v>0.28000000000000003</v>
      </c>
      <c r="J287">
        <v>1.5</v>
      </c>
      <c r="K287">
        <v>1.5</v>
      </c>
      <c r="L287">
        <v>1.4</v>
      </c>
      <c r="M287">
        <v>0.45</v>
      </c>
      <c r="N287">
        <v>2.2000000000000002</v>
      </c>
      <c r="O287">
        <v>1.1000000000000001</v>
      </c>
      <c r="P287">
        <v>0.81</v>
      </c>
      <c r="Q287">
        <v>1.2</v>
      </c>
      <c r="R287">
        <v>2.5</v>
      </c>
      <c r="S287">
        <v>6.8</v>
      </c>
      <c r="T287">
        <v>0.68</v>
      </c>
      <c r="U287">
        <v>2.9</v>
      </c>
      <c r="V287">
        <v>1.7</v>
      </c>
    </row>
    <row r="288" spans="1:22" x14ac:dyDescent="0.25">
      <c r="A288" t="s">
        <v>175</v>
      </c>
      <c r="B288" t="s">
        <v>175</v>
      </c>
      <c r="C288">
        <v>1.2</v>
      </c>
      <c r="D288">
        <v>3.1E-2</v>
      </c>
      <c r="E288">
        <v>2.2000000000000002</v>
      </c>
      <c r="F288">
        <v>3.2</v>
      </c>
      <c r="G288">
        <v>2.5</v>
      </c>
      <c r="H288">
        <v>0</v>
      </c>
      <c r="I288">
        <v>0</v>
      </c>
      <c r="J288">
        <v>0</v>
      </c>
      <c r="K288">
        <v>0</v>
      </c>
      <c r="L288">
        <v>1.6</v>
      </c>
      <c r="M288">
        <v>0.5</v>
      </c>
      <c r="N288">
        <v>2.1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</row>
    <row r="289" spans="1:22" x14ac:dyDescent="0.25">
      <c r="A289" t="s">
        <v>1130</v>
      </c>
      <c r="B289" t="s">
        <v>455</v>
      </c>
      <c r="C289">
        <v>4.0199999999999996</v>
      </c>
      <c r="D289">
        <v>0.20300000000000001</v>
      </c>
      <c r="E289">
        <v>10.1</v>
      </c>
      <c r="F289">
        <v>15.1</v>
      </c>
      <c r="G289">
        <v>16.899999999999999</v>
      </c>
      <c r="H289">
        <v>4.5</v>
      </c>
      <c r="I289">
        <v>0</v>
      </c>
      <c r="J289">
        <v>7.7</v>
      </c>
      <c r="K289">
        <v>6.85</v>
      </c>
      <c r="L289">
        <v>8.6</v>
      </c>
      <c r="M289">
        <v>1.75</v>
      </c>
      <c r="N289">
        <v>10.5</v>
      </c>
      <c r="O289">
        <v>14.6</v>
      </c>
      <c r="P289">
        <v>5.65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</row>
    <row r="290" spans="1:22" x14ac:dyDescent="0.25">
      <c r="A290" t="s">
        <v>1132</v>
      </c>
      <c r="B290" t="s">
        <v>451</v>
      </c>
      <c r="C290">
        <v>2.1800000000000002</v>
      </c>
      <c r="D290">
        <v>0.19800000000000001</v>
      </c>
      <c r="E290">
        <v>10</v>
      </c>
      <c r="F290">
        <v>15</v>
      </c>
      <c r="G290">
        <v>17.399999999999999</v>
      </c>
      <c r="H290">
        <v>5.8</v>
      </c>
      <c r="I290">
        <v>2.7</v>
      </c>
      <c r="J290">
        <v>7.4</v>
      </c>
      <c r="K290">
        <v>5.4</v>
      </c>
      <c r="L290">
        <v>8.6</v>
      </c>
      <c r="M290">
        <v>2</v>
      </c>
      <c r="N290">
        <v>10.6</v>
      </c>
      <c r="O290">
        <v>11.2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</row>
    <row r="291" spans="1:22" x14ac:dyDescent="0.25">
      <c r="A291" t="s">
        <v>52</v>
      </c>
      <c r="B291" t="s">
        <v>52</v>
      </c>
      <c r="C291">
        <v>1.18</v>
      </c>
      <c r="D291">
        <v>0.19399999999999998</v>
      </c>
      <c r="E291">
        <v>11.9</v>
      </c>
      <c r="F291">
        <v>18.7</v>
      </c>
      <c r="G291">
        <v>22.8</v>
      </c>
      <c r="H291">
        <v>6.4</v>
      </c>
      <c r="I291">
        <v>2.2000000000000002</v>
      </c>
      <c r="J291">
        <v>9.1</v>
      </c>
      <c r="K291">
        <v>8.1</v>
      </c>
      <c r="L291">
        <v>11.2</v>
      </c>
      <c r="M291">
        <v>2.4</v>
      </c>
      <c r="N291">
        <v>14.5</v>
      </c>
      <c r="O291">
        <v>13.1</v>
      </c>
      <c r="P291">
        <v>4.5999999999999996</v>
      </c>
      <c r="Q291">
        <v>16</v>
      </c>
      <c r="R291">
        <v>23.2</v>
      </c>
      <c r="S291">
        <v>30.4</v>
      </c>
      <c r="T291">
        <v>12.4</v>
      </c>
      <c r="U291">
        <v>8.5</v>
      </c>
      <c r="V291">
        <v>11</v>
      </c>
    </row>
    <row r="292" spans="1:22" x14ac:dyDescent="0.25">
      <c r="A292" t="s">
        <v>1206</v>
      </c>
      <c r="B292" t="s">
        <v>540</v>
      </c>
      <c r="C292">
        <v>0.66</v>
      </c>
      <c r="D292">
        <v>3.3000000000000002E-2</v>
      </c>
      <c r="E292">
        <v>2.1</v>
      </c>
      <c r="F292">
        <v>3.4</v>
      </c>
      <c r="G292">
        <v>2.7</v>
      </c>
      <c r="H292">
        <v>0</v>
      </c>
      <c r="I292">
        <v>0</v>
      </c>
      <c r="J292">
        <v>0</v>
      </c>
      <c r="K292">
        <v>0</v>
      </c>
      <c r="L292">
        <v>1.7</v>
      </c>
      <c r="M292">
        <v>0.5</v>
      </c>
      <c r="N292">
        <v>2.2000000000000002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</row>
    <row r="293" spans="1:22" x14ac:dyDescent="0.25">
      <c r="A293" t="s">
        <v>47</v>
      </c>
      <c r="B293" t="s">
        <v>47</v>
      </c>
      <c r="C293">
        <v>1.27</v>
      </c>
      <c r="D293">
        <v>0.3</v>
      </c>
      <c r="E293">
        <v>16.600000000000001</v>
      </c>
      <c r="F293">
        <v>30.4</v>
      </c>
      <c r="G293">
        <v>29.4</v>
      </c>
      <c r="H293">
        <v>5.2</v>
      </c>
      <c r="I293">
        <v>2</v>
      </c>
      <c r="J293">
        <v>16.600000000000001</v>
      </c>
      <c r="K293">
        <v>18</v>
      </c>
      <c r="L293">
        <v>14.2</v>
      </c>
      <c r="M293">
        <v>2.8</v>
      </c>
      <c r="N293">
        <v>20.8</v>
      </c>
      <c r="O293">
        <v>12.8</v>
      </c>
      <c r="P293">
        <v>13.1</v>
      </c>
      <c r="Q293">
        <v>11.8</v>
      </c>
      <c r="R293">
        <v>24.5</v>
      </c>
      <c r="S293">
        <v>69.900000000000006</v>
      </c>
      <c r="T293">
        <v>7.3</v>
      </c>
      <c r="U293">
        <v>31.1</v>
      </c>
      <c r="V293">
        <v>18.5</v>
      </c>
    </row>
    <row r="294" spans="1:22" x14ac:dyDescent="0.25">
      <c r="A294" t="s">
        <v>145</v>
      </c>
      <c r="B294" t="s">
        <v>145</v>
      </c>
      <c r="C294">
        <v>0.94</v>
      </c>
      <c r="D294">
        <v>5.2699999999999997E-2</v>
      </c>
      <c r="E294">
        <v>2.8</v>
      </c>
      <c r="F294">
        <v>5.3</v>
      </c>
      <c r="G294">
        <v>4.5999999999999996</v>
      </c>
      <c r="H294">
        <v>1.4</v>
      </c>
      <c r="I294">
        <v>0.6</v>
      </c>
      <c r="J294">
        <v>2.6</v>
      </c>
      <c r="K294">
        <v>2.6</v>
      </c>
      <c r="L294">
        <v>2.4</v>
      </c>
      <c r="M294">
        <v>0.7</v>
      </c>
      <c r="N294">
        <v>3.2</v>
      </c>
      <c r="O294">
        <v>1.8</v>
      </c>
      <c r="P294">
        <v>1.3</v>
      </c>
      <c r="Q294">
        <v>2.2000000000000002</v>
      </c>
      <c r="R294">
        <v>4.5999999999999996</v>
      </c>
      <c r="S294">
        <v>10.7</v>
      </c>
      <c r="T294">
        <v>1.1000000000000001</v>
      </c>
      <c r="U294">
        <v>5.5</v>
      </c>
      <c r="V294">
        <v>3.2</v>
      </c>
    </row>
    <row r="295" spans="1:22" x14ac:dyDescent="0.25">
      <c r="A295" t="s">
        <v>78</v>
      </c>
      <c r="B295" t="s">
        <v>78</v>
      </c>
      <c r="C295">
        <v>0.77</v>
      </c>
      <c r="D295">
        <v>0.17899999999999999</v>
      </c>
      <c r="E295">
        <v>10.9</v>
      </c>
      <c r="F295">
        <v>16.600000000000001</v>
      </c>
      <c r="G295">
        <v>19.3</v>
      </c>
      <c r="H295">
        <v>6.5</v>
      </c>
      <c r="I295">
        <v>2.1</v>
      </c>
      <c r="J295">
        <v>7.9</v>
      </c>
      <c r="K295">
        <v>6.2</v>
      </c>
      <c r="L295">
        <v>9.1999999999999993</v>
      </c>
      <c r="M295">
        <v>2.4</v>
      </c>
      <c r="N295">
        <v>11.6</v>
      </c>
      <c r="O295">
        <v>13.9</v>
      </c>
      <c r="P295">
        <v>4.2</v>
      </c>
      <c r="Q295">
        <v>21.6</v>
      </c>
      <c r="R295">
        <v>17.5</v>
      </c>
      <c r="S295">
        <v>30.6</v>
      </c>
      <c r="T295">
        <v>10.5</v>
      </c>
      <c r="U295">
        <v>6.8</v>
      </c>
      <c r="V295">
        <v>10.6</v>
      </c>
    </row>
    <row r="296" spans="1:22" x14ac:dyDescent="0.25">
      <c r="A296" t="s">
        <v>1162</v>
      </c>
      <c r="B296" t="s">
        <v>497</v>
      </c>
      <c r="C296">
        <v>1.1000000000000001</v>
      </c>
      <c r="D296">
        <v>0.11900000000000001</v>
      </c>
      <c r="E296">
        <v>6.3</v>
      </c>
      <c r="F296">
        <v>11</v>
      </c>
      <c r="G296">
        <v>9</v>
      </c>
      <c r="H296">
        <v>0</v>
      </c>
      <c r="I296">
        <v>0</v>
      </c>
      <c r="J296">
        <v>0</v>
      </c>
      <c r="K296">
        <v>0</v>
      </c>
      <c r="L296">
        <v>5.3</v>
      </c>
      <c r="M296">
        <v>1.6</v>
      </c>
      <c r="N296">
        <v>7.4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</row>
    <row r="297" spans="1:22" x14ac:dyDescent="0.25">
      <c r="A297" t="s">
        <v>1122</v>
      </c>
      <c r="B297" t="s">
        <v>479</v>
      </c>
      <c r="C297">
        <v>2.7</v>
      </c>
      <c r="D297">
        <v>0.14400000000000002</v>
      </c>
      <c r="E297">
        <v>8.9</v>
      </c>
      <c r="F297">
        <v>16</v>
      </c>
      <c r="G297">
        <v>13</v>
      </c>
      <c r="H297">
        <v>0</v>
      </c>
      <c r="I297">
        <v>0</v>
      </c>
      <c r="J297">
        <v>0</v>
      </c>
      <c r="K297">
        <v>0</v>
      </c>
      <c r="L297">
        <v>7.2</v>
      </c>
      <c r="M297">
        <v>2.2000000000000002</v>
      </c>
      <c r="N297">
        <v>11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</row>
    <row r="298" spans="1:22" x14ac:dyDescent="0.25">
      <c r="A298" t="s">
        <v>89</v>
      </c>
      <c r="B298" t="s">
        <v>89</v>
      </c>
      <c r="C298">
        <v>0.86</v>
      </c>
      <c r="D298">
        <v>0.17100000000000001</v>
      </c>
      <c r="E298">
        <v>11.4</v>
      </c>
      <c r="F298">
        <v>16</v>
      </c>
      <c r="G298">
        <v>17.7</v>
      </c>
      <c r="H298">
        <v>5.3</v>
      </c>
      <c r="I298">
        <v>2.1</v>
      </c>
      <c r="J298">
        <v>7.3</v>
      </c>
      <c r="K298">
        <v>5.9</v>
      </c>
      <c r="L298">
        <v>9.1</v>
      </c>
      <c r="M298">
        <v>1.9</v>
      </c>
      <c r="N298">
        <v>11.1</v>
      </c>
      <c r="O298">
        <v>11.5</v>
      </c>
      <c r="P298">
        <v>3.8</v>
      </c>
      <c r="Q298">
        <v>16.899999999999999</v>
      </c>
      <c r="R298">
        <v>19.100000000000001</v>
      </c>
      <c r="S298">
        <v>28.6</v>
      </c>
      <c r="T298">
        <v>11.8</v>
      </c>
      <c r="U298">
        <v>7.2</v>
      </c>
      <c r="V298">
        <v>12.1</v>
      </c>
    </row>
    <row r="299" spans="1:22" x14ac:dyDescent="0.25">
      <c r="A299" t="s">
        <v>1123</v>
      </c>
      <c r="B299" t="s">
        <v>130</v>
      </c>
      <c r="C299">
        <v>1.23</v>
      </c>
      <c r="D299">
        <v>0.106</v>
      </c>
      <c r="E299">
        <v>5.6</v>
      </c>
      <c r="F299">
        <v>9.3000000000000007</v>
      </c>
      <c r="G299">
        <v>9.1999999999999993</v>
      </c>
      <c r="H299">
        <v>2.2000000000000002</v>
      </c>
      <c r="I299">
        <v>0</v>
      </c>
      <c r="J299">
        <v>5.5</v>
      </c>
      <c r="K299">
        <v>0</v>
      </c>
      <c r="L299">
        <v>5.3</v>
      </c>
      <c r="M299">
        <v>1.6</v>
      </c>
      <c r="N299">
        <v>6.5</v>
      </c>
      <c r="O299">
        <v>5.6</v>
      </c>
      <c r="P299">
        <v>2.9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</row>
    <row r="300" spans="1:22" x14ac:dyDescent="0.25">
      <c r="A300" t="s">
        <v>1127</v>
      </c>
      <c r="B300" t="s">
        <v>84</v>
      </c>
      <c r="C300">
        <v>1.29</v>
      </c>
      <c r="D300">
        <v>0.20699999999999999</v>
      </c>
      <c r="E300">
        <v>13.4</v>
      </c>
      <c r="F300">
        <v>21.2</v>
      </c>
      <c r="G300">
        <v>18.3</v>
      </c>
      <c r="H300">
        <v>6.3</v>
      </c>
      <c r="I300">
        <v>3.2</v>
      </c>
      <c r="J300">
        <v>11.3</v>
      </c>
      <c r="K300">
        <v>7.8</v>
      </c>
      <c r="L300">
        <v>10.7</v>
      </c>
      <c r="M300">
        <v>3.1</v>
      </c>
      <c r="N300">
        <v>14.5</v>
      </c>
      <c r="O300">
        <v>13.6</v>
      </c>
      <c r="P300">
        <v>6.8</v>
      </c>
      <c r="Q300">
        <v>14.6</v>
      </c>
      <c r="R300">
        <v>21.3</v>
      </c>
      <c r="S300">
        <v>27.7</v>
      </c>
      <c r="T300">
        <v>14.6</v>
      </c>
      <c r="U300">
        <v>13.2</v>
      </c>
      <c r="V300">
        <v>11.8</v>
      </c>
    </row>
    <row r="301" spans="1:22" x14ac:dyDescent="0.25">
      <c r="A301" t="s">
        <v>1125</v>
      </c>
      <c r="B301" t="s">
        <v>198</v>
      </c>
      <c r="C301">
        <v>1.1399999999999999</v>
      </c>
      <c r="D301">
        <v>0.13500000000000001</v>
      </c>
      <c r="E301">
        <v>6</v>
      </c>
      <c r="F301">
        <v>10</v>
      </c>
      <c r="G301">
        <v>1</v>
      </c>
      <c r="H301">
        <v>2.2999999999999998</v>
      </c>
      <c r="I301">
        <v>0</v>
      </c>
      <c r="J301">
        <v>5.5</v>
      </c>
      <c r="K301">
        <v>0</v>
      </c>
      <c r="L301">
        <v>5.0999999999999996</v>
      </c>
      <c r="M301">
        <v>1.2</v>
      </c>
      <c r="N301">
        <v>7.9</v>
      </c>
      <c r="O301">
        <v>6.9</v>
      </c>
      <c r="P301">
        <v>3.1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</row>
    <row r="302" spans="1:22" x14ac:dyDescent="0.25">
      <c r="A302" t="s">
        <v>130</v>
      </c>
      <c r="B302" t="s">
        <v>55</v>
      </c>
      <c r="C302">
        <v>1.05</v>
      </c>
      <c r="D302">
        <v>0.22</v>
      </c>
      <c r="E302">
        <v>12.7</v>
      </c>
      <c r="F302">
        <v>19.2</v>
      </c>
      <c r="G302">
        <v>22</v>
      </c>
      <c r="H302">
        <v>7.2</v>
      </c>
      <c r="I302">
        <v>3.1</v>
      </c>
      <c r="J302">
        <v>9.8000000000000007</v>
      </c>
      <c r="K302">
        <v>9.1</v>
      </c>
      <c r="L302">
        <v>12.5</v>
      </c>
      <c r="M302">
        <v>3.1</v>
      </c>
      <c r="N302">
        <v>14.2</v>
      </c>
      <c r="O302">
        <v>15.3</v>
      </c>
      <c r="P302">
        <v>9.9</v>
      </c>
      <c r="Q302">
        <v>15.3</v>
      </c>
      <c r="R302">
        <v>24.3</v>
      </c>
      <c r="S302">
        <v>39.1</v>
      </c>
      <c r="T302">
        <v>14.2</v>
      </c>
      <c r="U302">
        <v>12.1</v>
      </c>
      <c r="V302">
        <v>11.2</v>
      </c>
    </row>
    <row r="303" spans="1:22" x14ac:dyDescent="0.25">
      <c r="A303" t="s">
        <v>84</v>
      </c>
      <c r="B303" t="s">
        <v>446</v>
      </c>
      <c r="C303">
        <v>2.61</v>
      </c>
      <c r="D303">
        <v>0.17800000000000002</v>
      </c>
      <c r="E303">
        <v>10.199999999999999</v>
      </c>
      <c r="F303">
        <v>15.6</v>
      </c>
      <c r="G303">
        <v>17.8</v>
      </c>
      <c r="H303">
        <v>5.8</v>
      </c>
      <c r="I303">
        <v>2.4</v>
      </c>
      <c r="J303">
        <v>7.9</v>
      </c>
      <c r="K303">
        <v>7.3</v>
      </c>
      <c r="L303">
        <v>10.1</v>
      </c>
      <c r="M303">
        <v>2.4</v>
      </c>
      <c r="N303">
        <v>15.5</v>
      </c>
      <c r="O303">
        <v>12.3</v>
      </c>
      <c r="P303">
        <v>8</v>
      </c>
      <c r="Q303">
        <v>12.5</v>
      </c>
      <c r="R303">
        <v>19.7</v>
      </c>
      <c r="S303">
        <v>31.6</v>
      </c>
      <c r="T303">
        <v>11.5</v>
      </c>
      <c r="U303">
        <v>9.8000000000000007</v>
      </c>
      <c r="V303">
        <v>9.1</v>
      </c>
    </row>
    <row r="304" spans="1:22" x14ac:dyDescent="0.25">
      <c r="A304" t="s">
        <v>198</v>
      </c>
      <c r="B304" t="s">
        <v>449</v>
      </c>
      <c r="C304">
        <v>2.1800000000000002</v>
      </c>
      <c r="D304">
        <v>0.17499999999999999</v>
      </c>
      <c r="E304">
        <v>10.1</v>
      </c>
      <c r="F304">
        <v>15.4</v>
      </c>
      <c r="G304">
        <v>17.600000000000001</v>
      </c>
      <c r="H304">
        <v>5.7</v>
      </c>
      <c r="I304">
        <v>2.4</v>
      </c>
      <c r="J304">
        <v>7.8</v>
      </c>
      <c r="K304">
        <v>8.3000000000000007</v>
      </c>
      <c r="L304">
        <v>100</v>
      </c>
      <c r="M304">
        <v>2.4</v>
      </c>
      <c r="N304">
        <v>11.4</v>
      </c>
      <c r="O304">
        <v>12.2</v>
      </c>
      <c r="P304">
        <v>7.9</v>
      </c>
      <c r="Q304">
        <v>12.3</v>
      </c>
      <c r="R304">
        <v>19.399999999999999</v>
      </c>
      <c r="S304">
        <v>31.2</v>
      </c>
      <c r="T304">
        <v>11.4</v>
      </c>
      <c r="U304">
        <v>9.6</v>
      </c>
      <c r="V304">
        <v>8.9</v>
      </c>
    </row>
    <row r="305" spans="1:22" x14ac:dyDescent="0.25">
      <c r="A305" t="s">
        <v>1131</v>
      </c>
      <c r="B305" t="s">
        <v>450</v>
      </c>
      <c r="C305">
        <v>0.91</v>
      </c>
      <c r="D305">
        <v>0.16899999999999998</v>
      </c>
      <c r="E305">
        <v>9.3000000000000007</v>
      </c>
      <c r="F305">
        <v>15.5</v>
      </c>
      <c r="G305">
        <v>17.600000000000001</v>
      </c>
      <c r="H305">
        <v>4.5999999999999996</v>
      </c>
      <c r="I305">
        <v>2.4</v>
      </c>
      <c r="J305">
        <v>7.5</v>
      </c>
      <c r="K305">
        <v>7.1</v>
      </c>
      <c r="L305">
        <v>8.5</v>
      </c>
      <c r="M305">
        <v>2.2000000000000002</v>
      </c>
      <c r="N305">
        <v>10.48</v>
      </c>
      <c r="O305">
        <v>12.5</v>
      </c>
      <c r="P305">
        <v>7.4</v>
      </c>
      <c r="Q305">
        <v>0</v>
      </c>
      <c r="R305">
        <v>11.3</v>
      </c>
      <c r="S305">
        <v>33.4</v>
      </c>
      <c r="T305">
        <v>11.2</v>
      </c>
      <c r="U305">
        <v>8.6999999999999993</v>
      </c>
      <c r="V305">
        <v>7.7</v>
      </c>
    </row>
    <row r="306" spans="1:22" x14ac:dyDescent="0.25">
      <c r="A306" t="s">
        <v>1138</v>
      </c>
      <c r="B306" t="s">
        <v>473</v>
      </c>
      <c r="C306">
        <v>1.02</v>
      </c>
      <c r="D306">
        <v>0.17199999999999999</v>
      </c>
      <c r="E306">
        <v>9.3000000000000007</v>
      </c>
      <c r="F306">
        <v>15</v>
      </c>
      <c r="G306">
        <v>13.9</v>
      </c>
      <c r="H306">
        <v>3.4</v>
      </c>
      <c r="I306">
        <v>0</v>
      </c>
      <c r="J306">
        <v>7.9</v>
      </c>
      <c r="K306">
        <v>0</v>
      </c>
      <c r="L306">
        <v>7.4</v>
      </c>
      <c r="M306">
        <v>1.9</v>
      </c>
      <c r="N306">
        <v>10.1</v>
      </c>
      <c r="O306">
        <v>9.6</v>
      </c>
      <c r="P306">
        <v>4.3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</row>
    <row r="307" spans="1:22" x14ac:dyDescent="0.25">
      <c r="A307" t="s">
        <v>55</v>
      </c>
      <c r="B307" t="s">
        <v>481</v>
      </c>
      <c r="C307">
        <v>1.02</v>
      </c>
      <c r="D307">
        <v>0.16899999999999998</v>
      </c>
      <c r="E307">
        <v>9.1</v>
      </c>
      <c r="F307">
        <v>14.4</v>
      </c>
      <c r="G307">
        <v>12.5</v>
      </c>
      <c r="H307">
        <v>3.6</v>
      </c>
      <c r="I307">
        <v>2</v>
      </c>
      <c r="J307">
        <v>8.1</v>
      </c>
      <c r="K307">
        <v>6.1</v>
      </c>
      <c r="L307">
        <v>7.4</v>
      </c>
      <c r="M307">
        <v>2.5</v>
      </c>
      <c r="N307">
        <v>10.1</v>
      </c>
      <c r="O307">
        <v>9.6999999999999993</v>
      </c>
      <c r="P307">
        <v>4.3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</row>
    <row r="308" spans="1:22" x14ac:dyDescent="0.25">
      <c r="A308" t="s">
        <v>1210</v>
      </c>
      <c r="B308" t="s">
        <v>550</v>
      </c>
      <c r="C308">
        <v>7.59</v>
      </c>
      <c r="D308">
        <v>1.1000000000000001E-2</v>
      </c>
      <c r="E308">
        <v>0.6</v>
      </c>
      <c r="F308">
        <v>2.2000000000000002</v>
      </c>
      <c r="G308">
        <v>1.9</v>
      </c>
      <c r="H308">
        <v>0.3</v>
      </c>
      <c r="I308">
        <v>0.3</v>
      </c>
      <c r="J308">
        <v>0</v>
      </c>
      <c r="K308">
        <v>0.3</v>
      </c>
      <c r="L308">
        <v>0.8</v>
      </c>
      <c r="M308">
        <v>0.04</v>
      </c>
      <c r="N308">
        <v>1</v>
      </c>
      <c r="O308">
        <v>2.2000000000000002</v>
      </c>
      <c r="P308">
        <v>0.2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</row>
    <row r="309" spans="1:22" x14ac:dyDescent="0.25">
      <c r="A309" t="s">
        <v>1147</v>
      </c>
      <c r="B309" t="s">
        <v>464</v>
      </c>
      <c r="C309">
        <v>1.58</v>
      </c>
      <c r="D309">
        <v>0.16</v>
      </c>
      <c r="E309">
        <v>8.3000000000000007</v>
      </c>
      <c r="F309">
        <v>13.8</v>
      </c>
      <c r="G309">
        <v>15.6</v>
      </c>
      <c r="H309">
        <v>4.0999999999999996</v>
      </c>
      <c r="I309">
        <v>2</v>
      </c>
      <c r="J309">
        <v>6.6</v>
      </c>
      <c r="K309">
        <v>6.3</v>
      </c>
      <c r="L309">
        <v>7.6</v>
      </c>
      <c r="M309">
        <v>1.9</v>
      </c>
      <c r="N309">
        <v>9.3000000000000007</v>
      </c>
      <c r="O309">
        <v>10</v>
      </c>
      <c r="P309">
        <v>6.6</v>
      </c>
      <c r="Q309">
        <v>11.1</v>
      </c>
      <c r="R309">
        <v>16.399999999999999</v>
      </c>
      <c r="S309">
        <v>29.7</v>
      </c>
      <c r="T309">
        <v>9.9</v>
      </c>
      <c r="U309">
        <v>7.7</v>
      </c>
      <c r="V309">
        <v>6.8</v>
      </c>
    </row>
    <row r="310" spans="1:22" x14ac:dyDescent="0.25">
      <c r="A310" t="s">
        <v>1115</v>
      </c>
      <c r="B310" t="s">
        <v>438</v>
      </c>
      <c r="C310">
        <v>3.72</v>
      </c>
      <c r="D310">
        <v>0.18</v>
      </c>
      <c r="E310">
        <v>9.9</v>
      </c>
      <c r="F310">
        <v>16.399999999999999</v>
      </c>
      <c r="G310">
        <v>18.7</v>
      </c>
      <c r="H310">
        <v>4.9000000000000004</v>
      </c>
      <c r="I310">
        <v>2.6</v>
      </c>
      <c r="J310">
        <v>7.9</v>
      </c>
      <c r="K310">
        <v>7.6</v>
      </c>
      <c r="L310">
        <v>9</v>
      </c>
      <c r="M310">
        <v>2.2999999999999998</v>
      </c>
      <c r="N310">
        <v>11.1</v>
      </c>
      <c r="O310">
        <v>12</v>
      </c>
      <c r="P310">
        <v>7.8</v>
      </c>
      <c r="Q310">
        <v>13.2</v>
      </c>
      <c r="R310">
        <v>19.600000000000001</v>
      </c>
      <c r="S310">
        <v>35.4</v>
      </c>
      <c r="T310">
        <v>11.9</v>
      </c>
      <c r="U310">
        <v>9.1999999999999993</v>
      </c>
      <c r="V310">
        <v>8.1999999999999993</v>
      </c>
    </row>
    <row r="311" spans="1:22" x14ac:dyDescent="0.25">
      <c r="A311" t="s">
        <v>102</v>
      </c>
      <c r="B311" t="s">
        <v>102</v>
      </c>
      <c r="C311">
        <v>3.74</v>
      </c>
      <c r="D311">
        <v>0.14800000000000002</v>
      </c>
      <c r="E311">
        <v>8.2100000000000009</v>
      </c>
      <c r="F311">
        <v>13.6</v>
      </c>
      <c r="G311">
        <v>15.5</v>
      </c>
      <c r="H311">
        <v>4.04</v>
      </c>
      <c r="I311">
        <v>2.15</v>
      </c>
      <c r="J311">
        <v>6.6</v>
      </c>
      <c r="K311">
        <v>6.33</v>
      </c>
      <c r="L311">
        <v>7.54</v>
      </c>
      <c r="M311">
        <v>1.89</v>
      </c>
      <c r="N311">
        <v>9.16</v>
      </c>
      <c r="O311">
        <v>9.9600000000000009</v>
      </c>
      <c r="P311">
        <v>6.47</v>
      </c>
      <c r="Q311">
        <v>11</v>
      </c>
      <c r="R311">
        <v>16.3</v>
      </c>
      <c r="S311">
        <v>29.3</v>
      </c>
      <c r="T311">
        <v>9.83</v>
      </c>
      <c r="U311">
        <v>7.68</v>
      </c>
      <c r="V311">
        <v>6.73</v>
      </c>
    </row>
    <row r="312" spans="1:22" x14ac:dyDescent="0.25">
      <c r="A312" t="s">
        <v>83</v>
      </c>
      <c r="B312" t="s">
        <v>83</v>
      </c>
      <c r="C312">
        <v>2.95</v>
      </c>
      <c r="D312">
        <v>0.17600000000000002</v>
      </c>
      <c r="E312">
        <v>9.6999999999999993</v>
      </c>
      <c r="F312">
        <v>16.100000000000001</v>
      </c>
      <c r="G312">
        <v>18.399999999999999</v>
      </c>
      <c r="H312">
        <v>4.8499999999999996</v>
      </c>
      <c r="I312">
        <v>2.59</v>
      </c>
      <c r="J312">
        <v>7.78</v>
      </c>
      <c r="K312">
        <v>7.45</v>
      </c>
      <c r="L312">
        <v>8.91</v>
      </c>
      <c r="M312">
        <v>2.36</v>
      </c>
      <c r="N312">
        <v>10.9</v>
      </c>
      <c r="O312">
        <v>11.7</v>
      </c>
      <c r="P312">
        <v>7.67</v>
      </c>
      <c r="Q312">
        <v>13.1</v>
      </c>
      <c r="R312">
        <v>19.3</v>
      </c>
      <c r="S312">
        <v>34.9</v>
      </c>
      <c r="T312">
        <v>11.7</v>
      </c>
      <c r="U312">
        <v>9.0299999999999994</v>
      </c>
      <c r="V312">
        <v>8.01</v>
      </c>
    </row>
    <row r="313" spans="1:22" x14ac:dyDescent="0.25">
      <c r="A313" t="s">
        <v>1087</v>
      </c>
      <c r="B313" t="s">
        <v>57</v>
      </c>
      <c r="C313">
        <v>1.51</v>
      </c>
      <c r="D313">
        <v>0.20899999999999999</v>
      </c>
      <c r="E313">
        <v>11.5</v>
      </c>
      <c r="F313">
        <v>19.100000000000001</v>
      </c>
      <c r="G313">
        <v>21.7</v>
      </c>
      <c r="H313">
        <v>5.7</v>
      </c>
      <c r="I313">
        <v>3</v>
      </c>
      <c r="J313">
        <v>9.1999999999999993</v>
      </c>
      <c r="K313">
        <v>8.8000000000000007</v>
      </c>
      <c r="L313">
        <v>10.5</v>
      </c>
      <c r="M313">
        <v>2.7</v>
      </c>
      <c r="N313">
        <v>12.9</v>
      </c>
      <c r="O313">
        <v>13.9</v>
      </c>
      <c r="P313">
        <v>9.1</v>
      </c>
      <c r="Q313">
        <v>15.4</v>
      </c>
      <c r="R313">
        <v>22.8</v>
      </c>
      <c r="S313">
        <v>41.2</v>
      </c>
      <c r="T313">
        <v>13.8</v>
      </c>
      <c r="U313">
        <v>10.7</v>
      </c>
      <c r="V313">
        <v>9.5</v>
      </c>
    </row>
    <row r="314" spans="1:22" x14ac:dyDescent="0.25">
      <c r="A314" t="s">
        <v>1119</v>
      </c>
      <c r="B314" t="s">
        <v>407</v>
      </c>
      <c r="C314">
        <v>1.06</v>
      </c>
      <c r="D314">
        <v>0.22</v>
      </c>
      <c r="E314">
        <v>12.7</v>
      </c>
      <c r="F314">
        <v>19.2</v>
      </c>
      <c r="G314">
        <v>22</v>
      </c>
      <c r="H314">
        <v>7.2</v>
      </c>
      <c r="I314">
        <v>3</v>
      </c>
      <c r="J314">
        <v>9.8000000000000007</v>
      </c>
      <c r="K314">
        <v>9.1</v>
      </c>
      <c r="L314">
        <v>12.5</v>
      </c>
      <c r="M314">
        <v>3</v>
      </c>
      <c r="N314">
        <v>14.2</v>
      </c>
      <c r="O314">
        <v>15.2</v>
      </c>
      <c r="P314">
        <v>9.9</v>
      </c>
      <c r="Q314">
        <v>15.4</v>
      </c>
      <c r="R314">
        <v>24.3</v>
      </c>
      <c r="S314">
        <v>39.1</v>
      </c>
      <c r="T314">
        <v>14.2</v>
      </c>
      <c r="U314">
        <v>12.1</v>
      </c>
      <c r="V314">
        <v>11.2</v>
      </c>
    </row>
    <row r="315" spans="1:22" x14ac:dyDescent="0.25">
      <c r="A315" t="s">
        <v>1112</v>
      </c>
      <c r="B315" t="s">
        <v>444</v>
      </c>
      <c r="C315">
        <v>1.97</v>
      </c>
      <c r="D315">
        <v>0.183</v>
      </c>
      <c r="E315">
        <v>10.5</v>
      </c>
      <c r="F315">
        <v>16</v>
      </c>
      <c r="G315">
        <v>18.3</v>
      </c>
      <c r="H315">
        <v>6</v>
      </c>
      <c r="I315">
        <v>2.5</v>
      </c>
      <c r="J315">
        <v>8.1</v>
      </c>
      <c r="K315">
        <v>7.5</v>
      </c>
      <c r="L315">
        <v>10.4</v>
      </c>
      <c r="M315">
        <v>2.5</v>
      </c>
      <c r="N315">
        <v>11.8</v>
      </c>
      <c r="O315">
        <v>12.7</v>
      </c>
      <c r="P315">
        <v>8.3000000000000007</v>
      </c>
      <c r="Q315">
        <v>12.8</v>
      </c>
      <c r="R315">
        <v>20.2</v>
      </c>
      <c r="S315">
        <v>32.5</v>
      </c>
      <c r="T315">
        <v>11.8</v>
      </c>
      <c r="U315">
        <v>10</v>
      </c>
      <c r="V315">
        <v>9.3000000000000007</v>
      </c>
    </row>
    <row r="316" spans="1:22" x14ac:dyDescent="0.25">
      <c r="A316" t="s">
        <v>57</v>
      </c>
      <c r="B316" t="s">
        <v>435</v>
      </c>
      <c r="C316">
        <v>1.86</v>
      </c>
      <c r="D316">
        <v>0.19</v>
      </c>
      <c r="E316">
        <v>10.9</v>
      </c>
      <c r="F316">
        <v>16.600000000000001</v>
      </c>
      <c r="G316">
        <v>19</v>
      </c>
      <c r="H316">
        <v>6.2</v>
      </c>
      <c r="I316">
        <v>2.6</v>
      </c>
      <c r="J316">
        <v>8.4</v>
      </c>
      <c r="K316">
        <v>7.8</v>
      </c>
      <c r="L316">
        <v>10.8</v>
      </c>
      <c r="M316">
        <v>2.6</v>
      </c>
      <c r="N316">
        <v>12.3</v>
      </c>
      <c r="O316">
        <v>13.1</v>
      </c>
      <c r="P316">
        <v>8.5</v>
      </c>
      <c r="Q316">
        <v>13.3</v>
      </c>
      <c r="R316">
        <v>20.9</v>
      </c>
      <c r="S316">
        <v>33.700000000000003</v>
      </c>
      <c r="T316">
        <v>12.3</v>
      </c>
      <c r="U316">
        <v>10.4</v>
      </c>
      <c r="V316">
        <v>9.6999999999999993</v>
      </c>
    </row>
    <row r="317" spans="1:22" x14ac:dyDescent="0.25">
      <c r="A317" t="s">
        <v>1092</v>
      </c>
      <c r="B317" t="s">
        <v>410</v>
      </c>
      <c r="C317">
        <v>1.33</v>
      </c>
      <c r="D317">
        <v>0.21600000000000003</v>
      </c>
      <c r="E317">
        <v>12.4</v>
      </c>
      <c r="F317">
        <v>18.899999999999999</v>
      </c>
      <c r="G317">
        <v>21.6</v>
      </c>
      <c r="H317">
        <v>7.1</v>
      </c>
      <c r="I317">
        <v>3</v>
      </c>
      <c r="J317">
        <v>9.6</v>
      </c>
      <c r="K317">
        <v>8.9</v>
      </c>
      <c r="L317">
        <v>12.3</v>
      </c>
      <c r="M317">
        <v>3</v>
      </c>
      <c r="N317">
        <v>14</v>
      </c>
      <c r="O317">
        <v>15</v>
      </c>
      <c r="P317">
        <v>9.6999999999999993</v>
      </c>
      <c r="Q317">
        <v>15.1</v>
      </c>
      <c r="R317">
        <v>23.9</v>
      </c>
      <c r="S317">
        <v>38.4</v>
      </c>
      <c r="T317">
        <v>14</v>
      </c>
      <c r="U317">
        <v>11.9</v>
      </c>
      <c r="V317">
        <v>11</v>
      </c>
    </row>
    <row r="318" spans="1:22" x14ac:dyDescent="0.25">
      <c r="A318" t="s">
        <v>1113</v>
      </c>
      <c r="B318" t="s">
        <v>406</v>
      </c>
      <c r="C318">
        <v>1.06</v>
      </c>
      <c r="D318">
        <v>0.222</v>
      </c>
      <c r="E318">
        <v>12.8</v>
      </c>
      <c r="F318">
        <v>16.5</v>
      </c>
      <c r="G318">
        <v>22.2</v>
      </c>
      <c r="H318">
        <v>7.3</v>
      </c>
      <c r="I318">
        <v>3</v>
      </c>
      <c r="J318">
        <v>9.9</v>
      </c>
      <c r="K318">
        <v>9.1</v>
      </c>
      <c r="L318">
        <v>12.6</v>
      </c>
      <c r="M318">
        <v>3</v>
      </c>
      <c r="N318">
        <v>14.4</v>
      </c>
      <c r="O318">
        <v>15.4</v>
      </c>
      <c r="P318">
        <v>10</v>
      </c>
      <c r="Q318">
        <v>15.5</v>
      </c>
      <c r="R318">
        <v>24.5</v>
      </c>
      <c r="S318">
        <v>39.5</v>
      </c>
      <c r="T318">
        <v>14.4</v>
      </c>
      <c r="U318">
        <v>12.2</v>
      </c>
      <c r="V318">
        <v>11.3</v>
      </c>
    </row>
    <row r="319" spans="1:22" x14ac:dyDescent="0.25">
      <c r="A319" t="s">
        <v>50</v>
      </c>
      <c r="B319" t="s">
        <v>50</v>
      </c>
      <c r="C319">
        <v>2.79</v>
      </c>
      <c r="D319">
        <v>0.19</v>
      </c>
      <c r="E319">
        <v>12.3</v>
      </c>
      <c r="F319">
        <v>20.399999999999999</v>
      </c>
      <c r="G319">
        <v>23.2</v>
      </c>
      <c r="H319">
        <v>6.1</v>
      </c>
      <c r="I319">
        <v>3.2</v>
      </c>
      <c r="J319">
        <v>9.8000000000000007</v>
      </c>
      <c r="K319">
        <v>9.4</v>
      </c>
      <c r="L319">
        <v>11.2</v>
      </c>
      <c r="M319">
        <v>2.9</v>
      </c>
      <c r="N319">
        <v>13.8</v>
      </c>
      <c r="O319">
        <v>14.9</v>
      </c>
      <c r="P319">
        <v>9.6999999999999993</v>
      </c>
      <c r="Q319">
        <v>16.5</v>
      </c>
      <c r="R319">
        <v>24.4</v>
      </c>
      <c r="S319">
        <v>44.1</v>
      </c>
      <c r="T319">
        <v>14.8</v>
      </c>
      <c r="U319">
        <v>11.4</v>
      </c>
      <c r="V319">
        <v>10.199999999999999</v>
      </c>
    </row>
    <row r="320" spans="1:22" x14ac:dyDescent="0.25">
      <c r="A320" t="s">
        <v>1078</v>
      </c>
      <c r="B320" t="s">
        <v>64</v>
      </c>
      <c r="C320">
        <v>1.77</v>
      </c>
      <c r="D320">
        <v>0.20199999999999999</v>
      </c>
      <c r="E320">
        <v>11.2</v>
      </c>
      <c r="F320">
        <v>18.5</v>
      </c>
      <c r="G320">
        <v>21</v>
      </c>
      <c r="H320">
        <v>5.5</v>
      </c>
      <c r="I320">
        <v>2.9</v>
      </c>
      <c r="J320">
        <v>8.9</v>
      </c>
      <c r="K320">
        <v>8.5</v>
      </c>
      <c r="L320">
        <v>10.199999999999999</v>
      </c>
      <c r="M320">
        <v>2.6</v>
      </c>
      <c r="N320">
        <v>12.5</v>
      </c>
      <c r="O320">
        <v>13.5</v>
      </c>
      <c r="P320">
        <v>9.6999999999999993</v>
      </c>
      <c r="Q320">
        <v>14.9</v>
      </c>
      <c r="R320">
        <v>22.1</v>
      </c>
      <c r="S320">
        <v>40</v>
      </c>
      <c r="T320">
        <v>13.4</v>
      </c>
      <c r="U320">
        <v>10.4</v>
      </c>
      <c r="V320">
        <v>9.1999999999999993</v>
      </c>
    </row>
    <row r="321" spans="1:22" x14ac:dyDescent="0.25">
      <c r="A321" t="s">
        <v>64</v>
      </c>
      <c r="B321" t="s">
        <v>402</v>
      </c>
      <c r="C321">
        <v>1.25</v>
      </c>
      <c r="D321">
        <v>0.22500000000000001</v>
      </c>
      <c r="E321">
        <v>12.3</v>
      </c>
      <c r="F321">
        <v>20.5</v>
      </c>
      <c r="G321">
        <v>23.2</v>
      </c>
      <c r="H321">
        <v>6.1</v>
      </c>
      <c r="I321">
        <v>3.25</v>
      </c>
      <c r="J321">
        <v>9.9</v>
      </c>
      <c r="K321">
        <v>9.4499999999999993</v>
      </c>
      <c r="L321">
        <v>11.3</v>
      </c>
      <c r="M321">
        <v>2.95</v>
      </c>
      <c r="N321">
        <v>13.9</v>
      </c>
      <c r="O321">
        <v>14.9</v>
      </c>
      <c r="P321">
        <v>9.75</v>
      </c>
      <c r="Q321">
        <v>165.09</v>
      </c>
      <c r="R321">
        <v>24.5</v>
      </c>
      <c r="S321">
        <v>44.2</v>
      </c>
      <c r="T321">
        <v>14.8</v>
      </c>
      <c r="U321">
        <v>11.5</v>
      </c>
      <c r="V321">
        <v>10.199999999999999</v>
      </c>
    </row>
    <row r="322" spans="1:22" x14ac:dyDescent="0.25">
      <c r="A322" t="s">
        <v>1172</v>
      </c>
      <c r="B322" t="s">
        <v>495</v>
      </c>
      <c r="C322">
        <v>6.21</v>
      </c>
      <c r="D322">
        <v>9.0999999999999998E-2</v>
      </c>
      <c r="E322">
        <v>5.0999999999999996</v>
      </c>
      <c r="F322">
        <v>8.4</v>
      </c>
      <c r="G322">
        <v>9.5</v>
      </c>
      <c r="H322">
        <v>2.5</v>
      </c>
      <c r="I322">
        <v>1.3</v>
      </c>
      <c r="J322">
        <v>4</v>
      </c>
      <c r="K322">
        <v>3.9</v>
      </c>
      <c r="L322">
        <v>4.5999999999999996</v>
      </c>
      <c r="M322">
        <v>1.2</v>
      </c>
      <c r="N322">
        <v>5.7</v>
      </c>
      <c r="O322">
        <v>6.1</v>
      </c>
      <c r="P322">
        <v>4</v>
      </c>
      <c r="Q322">
        <v>6.8</v>
      </c>
      <c r="R322">
        <v>10</v>
      </c>
      <c r="S322">
        <v>18.100000000000001</v>
      </c>
      <c r="T322">
        <v>6.1</v>
      </c>
      <c r="U322">
        <v>4.7</v>
      </c>
      <c r="V322">
        <v>4.2</v>
      </c>
    </row>
    <row r="323" spans="1:22" x14ac:dyDescent="0.25">
      <c r="A323" t="s">
        <v>1137</v>
      </c>
      <c r="B323" t="s">
        <v>462</v>
      </c>
      <c r="C323">
        <v>0.94</v>
      </c>
      <c r="D323">
        <v>0.17199999999999999</v>
      </c>
      <c r="E323">
        <v>12.7</v>
      </c>
      <c r="F323">
        <v>14.4</v>
      </c>
      <c r="G323">
        <v>15.6</v>
      </c>
      <c r="H323">
        <v>4.8</v>
      </c>
      <c r="I323">
        <v>1.6</v>
      </c>
      <c r="J323">
        <v>6.5</v>
      </c>
      <c r="K323">
        <v>8</v>
      </c>
      <c r="L323">
        <v>9.8000000000000007</v>
      </c>
      <c r="M323">
        <v>2.2999999999999998</v>
      </c>
      <c r="N323">
        <v>11</v>
      </c>
      <c r="O323">
        <v>10.7</v>
      </c>
      <c r="P323">
        <v>5.2</v>
      </c>
      <c r="Q323">
        <v>11.4</v>
      </c>
      <c r="R323">
        <v>16.600000000000001</v>
      </c>
      <c r="S323">
        <v>24.7</v>
      </c>
      <c r="T323">
        <v>17.399999999999999</v>
      </c>
      <c r="U323">
        <v>6</v>
      </c>
      <c r="V323">
        <v>9.5</v>
      </c>
    </row>
    <row r="324" spans="1:22" x14ac:dyDescent="0.25">
      <c r="A324" t="s">
        <v>68</v>
      </c>
      <c r="B324" t="s">
        <v>68</v>
      </c>
      <c r="C324">
        <v>0.74</v>
      </c>
      <c r="D324">
        <v>0.16699999999999998</v>
      </c>
      <c r="E324">
        <v>13.9</v>
      </c>
      <c r="F324">
        <v>16.100000000000001</v>
      </c>
      <c r="G324">
        <v>20.5</v>
      </c>
      <c r="H324">
        <v>6.8</v>
      </c>
      <c r="I324">
        <v>0</v>
      </c>
      <c r="J324">
        <v>8.1</v>
      </c>
      <c r="K324">
        <v>7.2</v>
      </c>
      <c r="L324">
        <v>11.4</v>
      </c>
      <c r="M324">
        <v>2.2000000000000002</v>
      </c>
      <c r="N324">
        <v>11.3</v>
      </c>
      <c r="O324">
        <v>13</v>
      </c>
      <c r="P324">
        <v>4.5</v>
      </c>
      <c r="Q324">
        <v>12.3</v>
      </c>
      <c r="R324">
        <v>12.2</v>
      </c>
      <c r="S324">
        <v>30.2</v>
      </c>
      <c r="T324">
        <v>11</v>
      </c>
      <c r="U324">
        <v>7.1</v>
      </c>
      <c r="V324">
        <v>10.7</v>
      </c>
    </row>
    <row r="325" spans="1:22" x14ac:dyDescent="0.25">
      <c r="A325" t="s">
        <v>81</v>
      </c>
      <c r="B325" t="s">
        <v>81</v>
      </c>
      <c r="C325">
        <v>0.83</v>
      </c>
      <c r="D325">
        <v>0.17499999999999999</v>
      </c>
      <c r="E325">
        <v>9.1999999999999993</v>
      </c>
      <c r="F325">
        <v>16.600000000000001</v>
      </c>
      <c r="G325">
        <v>18.600000000000001</v>
      </c>
      <c r="H325">
        <v>5.9</v>
      </c>
      <c r="I325">
        <v>4.2</v>
      </c>
      <c r="J325">
        <v>7.6</v>
      </c>
      <c r="K325">
        <v>6.2</v>
      </c>
      <c r="L325">
        <v>11</v>
      </c>
      <c r="M325">
        <v>1.3</v>
      </c>
      <c r="N325">
        <v>10.3</v>
      </c>
      <c r="O325">
        <v>11.4</v>
      </c>
      <c r="P325">
        <v>4.7</v>
      </c>
      <c r="Q325">
        <v>13.4</v>
      </c>
      <c r="R325">
        <v>20.9</v>
      </c>
      <c r="S325">
        <v>31.7</v>
      </c>
      <c r="T325">
        <v>11.4</v>
      </c>
      <c r="U325">
        <v>8.9</v>
      </c>
      <c r="V325">
        <v>9.5</v>
      </c>
    </row>
    <row r="326" spans="1:22" x14ac:dyDescent="0.25">
      <c r="A326" t="s">
        <v>207</v>
      </c>
      <c r="B326" t="s">
        <v>207</v>
      </c>
      <c r="C326">
        <v>0.18</v>
      </c>
      <c r="D326">
        <v>1.6E-2</v>
      </c>
      <c r="E326">
        <v>0.5</v>
      </c>
      <c r="F326">
        <v>0.75</v>
      </c>
      <c r="G326">
        <v>0.75</v>
      </c>
      <c r="H326">
        <v>0.18</v>
      </c>
      <c r="I326">
        <v>0.04</v>
      </c>
      <c r="J326">
        <v>0.45</v>
      </c>
      <c r="K326">
        <v>0.25</v>
      </c>
      <c r="L326">
        <v>0.45</v>
      </c>
      <c r="M326">
        <v>0.12</v>
      </c>
      <c r="N326">
        <v>0.75</v>
      </c>
      <c r="O326">
        <v>0.45</v>
      </c>
      <c r="P326">
        <v>0.25</v>
      </c>
      <c r="Q326">
        <v>0.86</v>
      </c>
      <c r="R326">
        <v>1.64</v>
      </c>
      <c r="S326">
        <v>2.83</v>
      </c>
      <c r="T326">
        <v>0.47</v>
      </c>
      <c r="U326">
        <v>0.4</v>
      </c>
      <c r="V326">
        <v>0.49</v>
      </c>
    </row>
    <row r="327" spans="1:22" x14ac:dyDescent="0.25">
      <c r="A327" t="s">
        <v>1128</v>
      </c>
      <c r="B327" t="s">
        <v>511</v>
      </c>
      <c r="C327">
        <v>5.65</v>
      </c>
      <c r="D327">
        <v>0.17699999999999999</v>
      </c>
      <c r="E327">
        <v>9.3000000000000007</v>
      </c>
      <c r="F327">
        <v>15.4</v>
      </c>
      <c r="G327">
        <v>6.4</v>
      </c>
      <c r="H327">
        <v>6.4</v>
      </c>
      <c r="I327">
        <v>2.6</v>
      </c>
      <c r="J327">
        <v>12.5</v>
      </c>
      <c r="K327">
        <v>7.2</v>
      </c>
      <c r="L327">
        <v>9.1</v>
      </c>
      <c r="M327">
        <v>2.9</v>
      </c>
      <c r="N327">
        <v>11.1</v>
      </c>
      <c r="O327">
        <v>22</v>
      </c>
      <c r="P327">
        <v>4.9000000000000004</v>
      </c>
      <c r="Q327">
        <v>11.3</v>
      </c>
      <c r="R327">
        <v>13.7</v>
      </c>
      <c r="S327">
        <v>37.299999999999997</v>
      </c>
      <c r="T327">
        <v>14.8</v>
      </c>
      <c r="U327">
        <v>11.3</v>
      </c>
      <c r="V327">
        <v>9.9</v>
      </c>
    </row>
    <row r="328" spans="1:22" x14ac:dyDescent="0.25">
      <c r="A328" t="s">
        <v>1057</v>
      </c>
      <c r="B328" t="s">
        <v>432</v>
      </c>
      <c r="C328">
        <v>3.27</v>
      </c>
      <c r="D328">
        <v>0.34299999999999997</v>
      </c>
      <c r="E328">
        <v>17.8</v>
      </c>
      <c r="F328">
        <v>28.4</v>
      </c>
      <c r="G328">
        <v>19</v>
      </c>
      <c r="H328">
        <v>5.8</v>
      </c>
      <c r="I328">
        <v>5.9</v>
      </c>
      <c r="J328">
        <v>19.7</v>
      </c>
      <c r="K328">
        <v>12.5</v>
      </c>
      <c r="L328">
        <v>14.9</v>
      </c>
      <c r="M328">
        <v>4.5</v>
      </c>
      <c r="N328">
        <v>17.600000000000001</v>
      </c>
      <c r="O328">
        <v>23.6</v>
      </c>
      <c r="P328">
        <v>8.3000000000000007</v>
      </c>
      <c r="Q328">
        <v>15.3</v>
      </c>
      <c r="R328">
        <v>39.9</v>
      </c>
      <c r="S328">
        <v>64.900000000000006</v>
      </c>
      <c r="T328">
        <v>14.2</v>
      </c>
      <c r="U328">
        <v>18.2</v>
      </c>
      <c r="V328">
        <v>16.899999999999999</v>
      </c>
    </row>
    <row r="329" spans="1:22" x14ac:dyDescent="0.25">
      <c r="A329" t="s">
        <v>1056</v>
      </c>
      <c r="B329" t="s">
        <v>395</v>
      </c>
      <c r="C329">
        <v>3.47</v>
      </c>
      <c r="D329">
        <v>0.373</v>
      </c>
      <c r="E329">
        <v>19</v>
      </c>
      <c r="F329">
        <v>28.8</v>
      </c>
      <c r="G329">
        <v>25.6</v>
      </c>
      <c r="H329">
        <v>5.8</v>
      </c>
      <c r="I329">
        <v>5.9</v>
      </c>
      <c r="J329">
        <v>18.600000000000001</v>
      </c>
      <c r="K329">
        <v>14.5</v>
      </c>
      <c r="L329">
        <v>16.100000000000001</v>
      </c>
      <c r="M329">
        <v>4.8</v>
      </c>
      <c r="N329">
        <v>19.7</v>
      </c>
      <c r="O329">
        <v>31.4</v>
      </c>
      <c r="P329">
        <v>9.5</v>
      </c>
      <c r="Q329">
        <v>16.8</v>
      </c>
      <c r="R329">
        <v>44.8</v>
      </c>
      <c r="S329">
        <v>78.3</v>
      </c>
      <c r="T329">
        <v>16.8</v>
      </c>
      <c r="U329">
        <v>23.4</v>
      </c>
      <c r="V329">
        <v>20.8</v>
      </c>
    </row>
    <row r="330" spans="1:22" x14ac:dyDescent="0.25">
      <c r="A330" t="s">
        <v>1106</v>
      </c>
      <c r="B330" t="s">
        <v>498</v>
      </c>
      <c r="C330">
        <v>5.8</v>
      </c>
      <c r="D330">
        <v>0.22500000000000001</v>
      </c>
      <c r="E330">
        <v>13.7</v>
      </c>
      <c r="F330">
        <v>17.100000000000001</v>
      </c>
      <c r="G330">
        <v>8.9</v>
      </c>
      <c r="H330">
        <v>4.9000000000000004</v>
      </c>
      <c r="I330">
        <v>3.9</v>
      </c>
      <c r="J330">
        <v>12.6</v>
      </c>
      <c r="K330">
        <v>6.5</v>
      </c>
      <c r="L330">
        <v>9.1</v>
      </c>
      <c r="M330">
        <v>3.1</v>
      </c>
      <c r="N330">
        <v>12.6</v>
      </c>
      <c r="O330">
        <v>22</v>
      </c>
      <c r="P330">
        <v>6.3</v>
      </c>
      <c r="Q330">
        <v>12.9</v>
      </c>
      <c r="R330">
        <v>23.8</v>
      </c>
      <c r="S330">
        <v>16.3</v>
      </c>
      <c r="T330">
        <v>16.3</v>
      </c>
      <c r="U330">
        <v>10.7</v>
      </c>
      <c r="V330">
        <v>11.7</v>
      </c>
    </row>
    <row r="331" spans="1:22" x14ac:dyDescent="0.25">
      <c r="A331" t="s">
        <v>111</v>
      </c>
      <c r="B331" t="s">
        <v>111</v>
      </c>
      <c r="C331">
        <v>3.86</v>
      </c>
      <c r="D331">
        <v>0.37</v>
      </c>
      <c r="E331">
        <v>20.5</v>
      </c>
      <c r="F331">
        <v>27.9</v>
      </c>
      <c r="G331">
        <v>14</v>
      </c>
      <c r="H331">
        <v>7.1</v>
      </c>
      <c r="I331">
        <v>7.5</v>
      </c>
      <c r="J331">
        <v>19.600000000000001</v>
      </c>
      <c r="K331">
        <v>10.4</v>
      </c>
      <c r="L331">
        <v>14.7</v>
      </c>
      <c r="M331">
        <v>5.5</v>
      </c>
      <c r="N331">
        <v>21.8</v>
      </c>
      <c r="O331">
        <v>38.1</v>
      </c>
      <c r="P331">
        <v>9.4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</row>
    <row r="332" spans="1:22" x14ac:dyDescent="0.25">
      <c r="A332" t="s">
        <v>1148</v>
      </c>
      <c r="B332" t="s">
        <v>541</v>
      </c>
      <c r="C332">
        <v>3.48</v>
      </c>
      <c r="D332">
        <v>0.10300000000000001</v>
      </c>
      <c r="E332">
        <v>5.8</v>
      </c>
      <c r="F332">
        <v>13.6</v>
      </c>
      <c r="G332">
        <v>2.6</v>
      </c>
      <c r="H332">
        <v>2</v>
      </c>
      <c r="I332">
        <v>1</v>
      </c>
      <c r="J332">
        <v>4.4000000000000004</v>
      </c>
      <c r="K332">
        <v>2.5</v>
      </c>
      <c r="L332">
        <v>4.4000000000000004</v>
      </c>
      <c r="M332">
        <v>1.1000000000000001</v>
      </c>
      <c r="N332">
        <v>5.8</v>
      </c>
      <c r="O332">
        <v>3.8</v>
      </c>
      <c r="P332">
        <v>2.2000000000000002</v>
      </c>
      <c r="Q332">
        <v>8.8000000000000007</v>
      </c>
      <c r="R332">
        <v>7.1</v>
      </c>
      <c r="S332">
        <v>22.9</v>
      </c>
      <c r="T332">
        <v>4.3</v>
      </c>
      <c r="U332">
        <v>15.5</v>
      </c>
      <c r="V332">
        <v>4.2</v>
      </c>
    </row>
    <row r="333" spans="1:22" x14ac:dyDescent="0.25">
      <c r="A333" t="s">
        <v>201</v>
      </c>
      <c r="B333" t="s">
        <v>201</v>
      </c>
      <c r="C333">
        <v>0.18</v>
      </c>
      <c r="D333">
        <v>1.9599999999999999E-2</v>
      </c>
      <c r="E333">
        <v>0.7</v>
      </c>
      <c r="F333">
        <v>0.85</v>
      </c>
      <c r="G333">
        <v>0.9</v>
      </c>
      <c r="H333">
        <v>0.25</v>
      </c>
      <c r="I333">
        <v>0</v>
      </c>
      <c r="J333">
        <v>0.6</v>
      </c>
      <c r="K333">
        <v>0</v>
      </c>
      <c r="L333">
        <v>0.55000000000000004</v>
      </c>
      <c r="M333">
        <v>0.25</v>
      </c>
      <c r="N333">
        <v>0.9</v>
      </c>
      <c r="O333">
        <v>1.1000000000000001</v>
      </c>
      <c r="P333">
        <v>0.3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</row>
    <row r="334" spans="1:22" x14ac:dyDescent="0.25">
      <c r="A334" t="s">
        <v>202</v>
      </c>
      <c r="B334" t="s">
        <v>202</v>
      </c>
      <c r="C334">
        <v>0.16</v>
      </c>
      <c r="D334">
        <v>1.9E-2</v>
      </c>
      <c r="E334">
        <v>0.69</v>
      </c>
      <c r="F334">
        <v>0.69</v>
      </c>
      <c r="G334">
        <v>0.89</v>
      </c>
      <c r="H334">
        <v>0.27</v>
      </c>
      <c r="I334">
        <v>0.18</v>
      </c>
      <c r="J334">
        <v>0.6</v>
      </c>
      <c r="K334">
        <v>0.4</v>
      </c>
      <c r="L334">
        <v>0.56999999999999995</v>
      </c>
      <c r="M334">
        <v>0.23</v>
      </c>
      <c r="N334">
        <v>0.91</v>
      </c>
      <c r="O334">
        <v>1.1000000000000001</v>
      </c>
      <c r="P334">
        <v>0.31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</row>
    <row r="335" spans="1:22" x14ac:dyDescent="0.25">
      <c r="A335" t="s">
        <v>1155</v>
      </c>
      <c r="B335" t="s">
        <v>492</v>
      </c>
      <c r="C335">
        <v>1.0900000000000001</v>
      </c>
      <c r="D335">
        <v>0.125</v>
      </c>
      <c r="E335">
        <v>7.9</v>
      </c>
      <c r="F335">
        <v>12.9</v>
      </c>
      <c r="G335">
        <v>10.5</v>
      </c>
      <c r="H335">
        <v>3.9</v>
      </c>
      <c r="I335">
        <v>1.1000000000000001</v>
      </c>
      <c r="J335">
        <v>6.5</v>
      </c>
      <c r="K335">
        <v>6.5</v>
      </c>
      <c r="L335">
        <v>5.8</v>
      </c>
      <c r="M335">
        <v>1.6</v>
      </c>
      <c r="N335">
        <v>8.3000000000000007</v>
      </c>
      <c r="O335">
        <v>5</v>
      </c>
      <c r="P335">
        <v>3.8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</row>
    <row r="336" spans="1:22" x14ac:dyDescent="0.25">
      <c r="A336" t="s">
        <v>1160</v>
      </c>
      <c r="B336" t="s">
        <v>496</v>
      </c>
      <c r="C336">
        <v>1.6</v>
      </c>
      <c r="D336">
        <v>0.111</v>
      </c>
      <c r="E336">
        <v>7</v>
      </c>
      <c r="F336">
        <v>11.4</v>
      </c>
      <c r="G336">
        <v>9.3000000000000007</v>
      </c>
      <c r="H336">
        <v>3.4</v>
      </c>
      <c r="I336">
        <v>1</v>
      </c>
      <c r="J336">
        <v>5.8</v>
      </c>
      <c r="K336">
        <v>5.8</v>
      </c>
      <c r="L336">
        <v>5.2</v>
      </c>
      <c r="M336">
        <v>1.4</v>
      </c>
      <c r="N336">
        <v>7.4</v>
      </c>
      <c r="O336">
        <v>4.4000000000000004</v>
      </c>
      <c r="P336">
        <v>3.3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</row>
    <row r="337" spans="1:22" x14ac:dyDescent="0.25">
      <c r="A337" t="s">
        <v>1146</v>
      </c>
      <c r="B337" t="s">
        <v>489</v>
      </c>
      <c r="C337">
        <v>0.72</v>
      </c>
      <c r="D337">
        <v>0.13500000000000001</v>
      </c>
      <c r="E337">
        <v>8.5</v>
      </c>
      <c r="F337">
        <v>13.9</v>
      </c>
      <c r="G337">
        <v>11.3</v>
      </c>
      <c r="H337">
        <v>4.2</v>
      </c>
      <c r="I337">
        <v>1.2</v>
      </c>
      <c r="J337">
        <v>7</v>
      </c>
      <c r="K337">
        <v>7</v>
      </c>
      <c r="L337">
        <v>6.3</v>
      </c>
      <c r="M337">
        <v>1.7</v>
      </c>
      <c r="N337">
        <v>9</v>
      </c>
      <c r="O337">
        <v>5.4</v>
      </c>
      <c r="P337">
        <v>4.0999999999999996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</row>
    <row r="338" spans="1:22" x14ac:dyDescent="0.25">
      <c r="A338" t="s">
        <v>187</v>
      </c>
      <c r="B338" t="s">
        <v>187</v>
      </c>
      <c r="C338">
        <v>0.17</v>
      </c>
      <c r="D338">
        <v>2.81E-2</v>
      </c>
      <c r="E338">
        <v>1.2</v>
      </c>
      <c r="F338">
        <v>1.9</v>
      </c>
      <c r="G338">
        <v>1.6</v>
      </c>
      <c r="H338">
        <v>0.45</v>
      </c>
      <c r="I338">
        <v>0.38</v>
      </c>
      <c r="J338">
        <v>1.1000000000000001</v>
      </c>
      <c r="K338">
        <v>0.8</v>
      </c>
      <c r="L338">
        <v>1.1000000000000001</v>
      </c>
      <c r="M338">
        <v>0.4</v>
      </c>
      <c r="N338">
        <v>1.4</v>
      </c>
      <c r="O338">
        <v>1.3</v>
      </c>
      <c r="P338">
        <v>0.55000000000000004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</row>
    <row r="339" spans="1:22" x14ac:dyDescent="0.25">
      <c r="A339" t="s">
        <v>192</v>
      </c>
      <c r="B339" t="s">
        <v>192</v>
      </c>
      <c r="C339">
        <v>0.15</v>
      </c>
      <c r="D339">
        <v>2.2000000000000002E-2</v>
      </c>
      <c r="E339">
        <v>1</v>
      </c>
      <c r="F339">
        <v>1.7</v>
      </c>
      <c r="G339">
        <v>1.4</v>
      </c>
      <c r="H339">
        <v>0.38</v>
      </c>
      <c r="I339">
        <v>0.44</v>
      </c>
      <c r="J339">
        <v>0.94</v>
      </c>
      <c r="K339">
        <v>0.7</v>
      </c>
      <c r="L339">
        <v>0.97</v>
      </c>
      <c r="M339">
        <v>0.36</v>
      </c>
      <c r="N339">
        <v>1.2</v>
      </c>
      <c r="O339">
        <v>1.1000000000000001</v>
      </c>
      <c r="P339">
        <v>0.47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</row>
    <row r="340" spans="1:22" x14ac:dyDescent="0.25">
      <c r="A340" t="s">
        <v>185</v>
      </c>
      <c r="B340" t="s">
        <v>185</v>
      </c>
      <c r="C340">
        <v>0.19</v>
      </c>
      <c r="D340">
        <v>2.2000000000000002E-2</v>
      </c>
      <c r="E340">
        <v>1.63</v>
      </c>
      <c r="F340">
        <v>3.18</v>
      </c>
      <c r="G340">
        <v>1.76</v>
      </c>
      <c r="H340">
        <v>0.32</v>
      </c>
      <c r="I340">
        <v>0.16</v>
      </c>
      <c r="J340">
        <v>1.39</v>
      </c>
      <c r="K340">
        <v>0.88</v>
      </c>
      <c r="L340">
        <v>1.18</v>
      </c>
      <c r="M340">
        <v>0</v>
      </c>
      <c r="N340">
        <v>1.38</v>
      </c>
      <c r="O340">
        <v>1.41</v>
      </c>
      <c r="P340">
        <v>0.45</v>
      </c>
      <c r="Q340">
        <v>1.45</v>
      </c>
      <c r="R340">
        <v>2.4300000000000002</v>
      </c>
      <c r="S340">
        <v>2.88</v>
      </c>
      <c r="T340">
        <v>1.38</v>
      </c>
      <c r="U340">
        <v>1.1299999999999999</v>
      </c>
      <c r="V340">
        <v>1.1399999999999999</v>
      </c>
    </row>
    <row r="341" spans="1:22" x14ac:dyDescent="0.25">
      <c r="A341" t="s">
        <v>1178</v>
      </c>
      <c r="B341" t="s">
        <v>494</v>
      </c>
      <c r="C341">
        <v>0.54</v>
      </c>
      <c r="D341">
        <v>0.105</v>
      </c>
      <c r="E341">
        <v>5.8</v>
      </c>
      <c r="F341">
        <v>7.6</v>
      </c>
      <c r="G341">
        <v>9.8000000000000007</v>
      </c>
      <c r="H341">
        <v>3.1</v>
      </c>
      <c r="I341">
        <v>1.4</v>
      </c>
      <c r="J341">
        <v>4.2</v>
      </c>
      <c r="K341">
        <v>5.3</v>
      </c>
      <c r="L341">
        <v>5.8</v>
      </c>
      <c r="M341">
        <v>1.6</v>
      </c>
      <c r="N341">
        <v>5.9</v>
      </c>
      <c r="O341">
        <v>8.6999999999999993</v>
      </c>
      <c r="P341">
        <v>2.2999999999999998</v>
      </c>
      <c r="Q341">
        <v>10.8</v>
      </c>
      <c r="R341">
        <v>11.8</v>
      </c>
      <c r="S341">
        <v>17</v>
      </c>
      <c r="T341">
        <v>10.5</v>
      </c>
      <c r="U341">
        <v>4.7</v>
      </c>
      <c r="V341">
        <v>6</v>
      </c>
    </row>
    <row r="342" spans="1:22" x14ac:dyDescent="0.25">
      <c r="A342" t="s">
        <v>1216</v>
      </c>
      <c r="B342" t="s">
        <v>115</v>
      </c>
      <c r="C342">
        <v>1.24</v>
      </c>
      <c r="D342">
        <v>0.19699999999999998</v>
      </c>
      <c r="E342">
        <v>2.1</v>
      </c>
      <c r="F342">
        <v>8.4</v>
      </c>
      <c r="G342">
        <v>13.5</v>
      </c>
      <c r="H342">
        <v>4.2</v>
      </c>
      <c r="I342">
        <v>20.8</v>
      </c>
      <c r="J342">
        <v>7.3</v>
      </c>
      <c r="K342">
        <v>8.6</v>
      </c>
      <c r="L342">
        <v>7.5</v>
      </c>
      <c r="M342">
        <v>14.6</v>
      </c>
      <c r="N342">
        <v>5.6</v>
      </c>
      <c r="O342">
        <v>0</v>
      </c>
      <c r="P342">
        <v>15.9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</row>
    <row r="343" spans="1:22" x14ac:dyDescent="0.25">
      <c r="A343" t="s">
        <v>115</v>
      </c>
      <c r="B343" t="s">
        <v>551</v>
      </c>
      <c r="C343">
        <v>0.21</v>
      </c>
      <c r="D343">
        <v>3.6000000000000004E-2</v>
      </c>
      <c r="E343">
        <v>0.3</v>
      </c>
      <c r="F343">
        <v>1.2</v>
      </c>
      <c r="G343">
        <v>1.9</v>
      </c>
      <c r="H343">
        <v>0.6</v>
      </c>
      <c r="I343">
        <v>2.9</v>
      </c>
      <c r="J343">
        <v>1</v>
      </c>
      <c r="K343">
        <v>1.2</v>
      </c>
      <c r="L343">
        <v>1.1000000000000001</v>
      </c>
      <c r="M343">
        <v>2.1</v>
      </c>
      <c r="N343">
        <v>0.78</v>
      </c>
      <c r="O343">
        <v>2.6</v>
      </c>
      <c r="P343">
        <v>2.2000000000000002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</row>
    <row r="344" spans="1:22" x14ac:dyDescent="0.25">
      <c r="A344" t="s">
        <v>87</v>
      </c>
      <c r="B344" t="s">
        <v>87</v>
      </c>
      <c r="C344">
        <v>1.1399999999999999</v>
      </c>
      <c r="D344">
        <v>0.19800000000000001</v>
      </c>
      <c r="E344">
        <v>10.5</v>
      </c>
      <c r="F344">
        <v>15.8</v>
      </c>
      <c r="G344">
        <v>18</v>
      </c>
      <c r="H344">
        <v>5.8</v>
      </c>
      <c r="I344">
        <v>4.0999999999999996</v>
      </c>
      <c r="J344">
        <v>7.3</v>
      </c>
      <c r="K344">
        <v>7.9</v>
      </c>
      <c r="L344">
        <v>10</v>
      </c>
      <c r="M344">
        <v>2</v>
      </c>
      <c r="N344">
        <v>11.7</v>
      </c>
      <c r="O344">
        <v>13.2</v>
      </c>
      <c r="P344">
        <v>6.7</v>
      </c>
      <c r="Q344">
        <v>15.6</v>
      </c>
      <c r="R344">
        <v>20.100000000000001</v>
      </c>
      <c r="S344">
        <v>28.3</v>
      </c>
      <c r="T344">
        <v>19.399999999999999</v>
      </c>
      <c r="U344">
        <v>11.5</v>
      </c>
      <c r="V344">
        <v>9.3000000000000007</v>
      </c>
    </row>
    <row r="345" spans="1:22" x14ac:dyDescent="0.25">
      <c r="A345" t="s">
        <v>43</v>
      </c>
      <c r="B345" t="s">
        <v>43</v>
      </c>
      <c r="C345">
        <v>3.39</v>
      </c>
      <c r="D345">
        <v>0.79200000000000004</v>
      </c>
      <c r="E345">
        <v>40.200000000000003</v>
      </c>
      <c r="F345">
        <v>59.9</v>
      </c>
      <c r="G345">
        <v>69.400000000000006</v>
      </c>
      <c r="H345">
        <v>23.1</v>
      </c>
      <c r="I345">
        <v>10.6</v>
      </c>
      <c r="J345">
        <v>29.4</v>
      </c>
      <c r="K345">
        <v>21.4</v>
      </c>
      <c r="L345">
        <v>34.299999999999997</v>
      </c>
      <c r="M345">
        <v>7.9</v>
      </c>
      <c r="N345">
        <v>42.2</v>
      </c>
      <c r="O345">
        <v>44.6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</row>
    <row r="346" spans="1:22" x14ac:dyDescent="0.25">
      <c r="A346" t="s">
        <v>1095</v>
      </c>
      <c r="B346" t="s">
        <v>466</v>
      </c>
      <c r="C346">
        <v>2.81</v>
      </c>
      <c r="D346">
        <v>0.20199999999999999</v>
      </c>
      <c r="E346">
        <v>9.5</v>
      </c>
      <c r="F346">
        <v>18.8</v>
      </c>
      <c r="G346">
        <v>15</v>
      </c>
      <c r="H346">
        <v>1.5</v>
      </c>
      <c r="I346">
        <v>1.5</v>
      </c>
      <c r="J346">
        <v>17.399999999999999</v>
      </c>
      <c r="K346">
        <v>7</v>
      </c>
      <c r="L346">
        <v>8</v>
      </c>
      <c r="M346">
        <v>1.2</v>
      </c>
      <c r="N346">
        <v>8.3000000000000007</v>
      </c>
      <c r="O346">
        <v>13.9</v>
      </c>
      <c r="P346">
        <v>7</v>
      </c>
      <c r="Q346">
        <v>11.2</v>
      </c>
      <c r="R346">
        <v>27.4</v>
      </c>
      <c r="S346">
        <v>52.1</v>
      </c>
      <c r="T346">
        <v>9.6999999999999993</v>
      </c>
      <c r="U346">
        <v>10.4</v>
      </c>
      <c r="V346">
        <v>9.4</v>
      </c>
    </row>
    <row r="347" spans="1:22" x14ac:dyDescent="0.25">
      <c r="A347" t="s">
        <v>1196</v>
      </c>
      <c r="B347" t="s">
        <v>527</v>
      </c>
      <c r="C347">
        <v>0.3</v>
      </c>
      <c r="D347">
        <v>5.2999999999999999E-2</v>
      </c>
      <c r="E347">
        <v>2.23</v>
      </c>
      <c r="F347">
        <v>4.29</v>
      </c>
      <c r="G347">
        <v>3.61</v>
      </c>
      <c r="H347">
        <v>0.98</v>
      </c>
      <c r="I347">
        <v>0.54</v>
      </c>
      <c r="J347">
        <v>2.4</v>
      </c>
      <c r="K347">
        <v>2.19</v>
      </c>
      <c r="L347">
        <v>2.1800000000000002</v>
      </c>
      <c r="M347">
        <v>0</v>
      </c>
      <c r="N347">
        <v>2.7</v>
      </c>
      <c r="O347">
        <v>2.2599999999999998</v>
      </c>
      <c r="P347">
        <v>0.86</v>
      </c>
      <c r="Q347">
        <v>2.69</v>
      </c>
      <c r="R347">
        <v>4.92</v>
      </c>
      <c r="S347">
        <v>5.81</v>
      </c>
      <c r="T347">
        <v>2.62</v>
      </c>
      <c r="U347">
        <v>2.11</v>
      </c>
      <c r="V347">
        <v>2.2599999999999998</v>
      </c>
    </row>
    <row r="348" spans="1:22" x14ac:dyDescent="0.25">
      <c r="A348" t="s">
        <v>54</v>
      </c>
      <c r="B348" t="s">
        <v>54</v>
      </c>
      <c r="C348">
        <v>2.2599999999999998</v>
      </c>
      <c r="D348">
        <v>0.215</v>
      </c>
      <c r="E348">
        <v>12.1</v>
      </c>
      <c r="F348">
        <v>21.7</v>
      </c>
      <c r="G348">
        <v>22.1</v>
      </c>
      <c r="H348">
        <v>6.1</v>
      </c>
      <c r="I348">
        <v>2.9</v>
      </c>
      <c r="J348">
        <v>10.5</v>
      </c>
      <c r="K348">
        <v>9.6999999999999993</v>
      </c>
      <c r="L348">
        <v>11.8</v>
      </c>
      <c r="M348">
        <v>3</v>
      </c>
      <c r="N348">
        <v>14.2</v>
      </c>
      <c r="O348">
        <v>12.5</v>
      </c>
      <c r="P348">
        <v>10.9</v>
      </c>
      <c r="Q348">
        <v>16.100000000000001</v>
      </c>
      <c r="R348">
        <v>28.8</v>
      </c>
      <c r="S348">
        <v>35.200000000000003</v>
      </c>
      <c r="T348">
        <v>11.7</v>
      </c>
      <c r="U348">
        <v>8.8000000000000007</v>
      </c>
      <c r="V348">
        <v>10.5</v>
      </c>
    </row>
    <row r="349" spans="1:22" x14ac:dyDescent="0.25">
      <c r="A349" t="s">
        <v>74</v>
      </c>
      <c r="B349" t="s">
        <v>74</v>
      </c>
      <c r="C349">
        <v>2.83</v>
      </c>
      <c r="D349">
        <v>0.23800000000000002</v>
      </c>
      <c r="E349">
        <v>11.7</v>
      </c>
      <c r="F349">
        <v>17.399999999999999</v>
      </c>
      <c r="G349">
        <v>19.8</v>
      </c>
      <c r="H349">
        <v>6.7</v>
      </c>
      <c r="I349">
        <v>0</v>
      </c>
      <c r="J349">
        <v>8.8000000000000007</v>
      </c>
      <c r="K349">
        <v>0</v>
      </c>
      <c r="L349">
        <v>10.199999999999999</v>
      </c>
      <c r="M349">
        <v>2.1</v>
      </c>
      <c r="N349">
        <v>12.6</v>
      </c>
      <c r="O349">
        <v>12.4</v>
      </c>
      <c r="P349">
        <v>14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</row>
    <row r="350" spans="1:22" x14ac:dyDescent="0.25">
      <c r="A350" t="s">
        <v>1055</v>
      </c>
      <c r="B350" t="s">
        <v>400</v>
      </c>
      <c r="C350">
        <v>2.72</v>
      </c>
      <c r="D350">
        <v>0.28699999999999998</v>
      </c>
      <c r="E350">
        <v>17.2</v>
      </c>
      <c r="F350">
        <v>29.5</v>
      </c>
      <c r="G350">
        <v>23.7</v>
      </c>
      <c r="H350">
        <v>8.6999999999999993</v>
      </c>
      <c r="I350">
        <v>0</v>
      </c>
      <c r="J350">
        <v>15.8</v>
      </c>
      <c r="K350">
        <v>16.899999999999999</v>
      </c>
      <c r="L350">
        <v>10.5</v>
      </c>
      <c r="M350">
        <v>4</v>
      </c>
      <c r="N350">
        <v>20.399999999999999</v>
      </c>
      <c r="O350">
        <v>9.8000000000000007</v>
      </c>
      <c r="P350">
        <v>8.1999999999999993</v>
      </c>
      <c r="Q350">
        <v>10.199999999999999</v>
      </c>
      <c r="R350">
        <v>20.8</v>
      </c>
      <c r="S350">
        <v>63.8</v>
      </c>
      <c r="T350">
        <v>5.8</v>
      </c>
      <c r="U350">
        <v>0</v>
      </c>
      <c r="V350">
        <v>0</v>
      </c>
    </row>
    <row r="351" spans="1:22" x14ac:dyDescent="0.25">
      <c r="A351" t="s">
        <v>1067</v>
      </c>
      <c r="B351" t="s">
        <v>420</v>
      </c>
      <c r="C351">
        <v>3.58</v>
      </c>
      <c r="D351">
        <v>0.26300000000000001</v>
      </c>
      <c r="E351">
        <v>13.4</v>
      </c>
      <c r="F351">
        <v>23.8</v>
      </c>
      <c r="G351">
        <v>20.399999999999999</v>
      </c>
      <c r="H351">
        <v>6.55</v>
      </c>
      <c r="I351">
        <v>1.4</v>
      </c>
      <c r="J351">
        <v>13.7</v>
      </c>
      <c r="K351">
        <v>15.1</v>
      </c>
      <c r="L351">
        <v>9.8000000000000007</v>
      </c>
      <c r="M351">
        <v>3.7</v>
      </c>
      <c r="N351">
        <v>16.600000000000001</v>
      </c>
      <c r="O351">
        <v>8</v>
      </c>
      <c r="P351">
        <v>7.4</v>
      </c>
      <c r="Q351">
        <v>7.5</v>
      </c>
      <c r="R351">
        <v>17</v>
      </c>
      <c r="S351">
        <v>58.8</v>
      </c>
      <c r="T351">
        <v>4.8</v>
      </c>
      <c r="U351">
        <v>28.1</v>
      </c>
      <c r="V351">
        <v>14.9</v>
      </c>
    </row>
    <row r="352" spans="1:22" x14ac:dyDescent="0.25">
      <c r="A352" t="s">
        <v>225</v>
      </c>
      <c r="B352" t="s">
        <v>225</v>
      </c>
      <c r="C352">
        <v>0.17</v>
      </c>
      <c r="D352">
        <v>0.01</v>
      </c>
      <c r="E352">
        <v>0.25</v>
      </c>
      <c r="F352">
        <v>0.3</v>
      </c>
      <c r="G352">
        <v>0.3</v>
      </c>
      <c r="H352">
        <v>7.0000000000000007E-2</v>
      </c>
      <c r="I352">
        <v>0.01</v>
      </c>
      <c r="J352">
        <v>0.25</v>
      </c>
      <c r="K352">
        <v>0.12</v>
      </c>
      <c r="L352">
        <v>0.25</v>
      </c>
      <c r="M352">
        <v>0.06</v>
      </c>
      <c r="N352">
        <v>0.23</v>
      </c>
      <c r="O352">
        <v>0.18</v>
      </c>
      <c r="P352">
        <v>0.13</v>
      </c>
      <c r="Q352">
        <v>0.26</v>
      </c>
      <c r="R352">
        <v>1.21</v>
      </c>
      <c r="S352">
        <v>3.37</v>
      </c>
      <c r="T352">
        <v>0.18</v>
      </c>
      <c r="U352">
        <v>0.16</v>
      </c>
      <c r="V352">
        <v>0.28000000000000003</v>
      </c>
    </row>
    <row r="353" spans="1:22" x14ac:dyDescent="0.25">
      <c r="A353" t="s">
        <v>215</v>
      </c>
      <c r="B353" t="s">
        <v>215</v>
      </c>
      <c r="C353">
        <v>0.18</v>
      </c>
      <c r="D353">
        <v>1.2E-2</v>
      </c>
      <c r="E353">
        <v>0.34</v>
      </c>
      <c r="F353">
        <v>0.47</v>
      </c>
      <c r="G353">
        <v>0.48</v>
      </c>
      <c r="H353">
        <v>7.0000000000000007E-2</v>
      </c>
      <c r="I353">
        <v>0.01</v>
      </c>
      <c r="J353">
        <v>0.3</v>
      </c>
      <c r="K353">
        <v>0.17</v>
      </c>
      <c r="L353">
        <v>0.38</v>
      </c>
      <c r="M353">
        <v>0.1</v>
      </c>
      <c r="N353">
        <v>0.28000000000000003</v>
      </c>
      <c r="O353">
        <v>0.34</v>
      </c>
      <c r="P353">
        <v>0.16</v>
      </c>
      <c r="Q353">
        <v>0.31</v>
      </c>
      <c r="R353">
        <v>1.5</v>
      </c>
      <c r="S353">
        <v>4.03</v>
      </c>
      <c r="T353">
        <v>0.22</v>
      </c>
      <c r="U353">
        <v>0.21</v>
      </c>
      <c r="V353">
        <v>0.33</v>
      </c>
    </row>
    <row r="354" spans="1:22" x14ac:dyDescent="0.25">
      <c r="A354" t="s">
        <v>229</v>
      </c>
      <c r="B354" t="s">
        <v>229</v>
      </c>
      <c r="C354">
        <v>0.17</v>
      </c>
      <c r="D354">
        <v>7.6E-3</v>
      </c>
      <c r="E354">
        <v>0.19</v>
      </c>
      <c r="F354">
        <v>0.25</v>
      </c>
      <c r="G354">
        <v>0.25</v>
      </c>
      <c r="H354">
        <v>0.05</v>
      </c>
      <c r="I354">
        <v>0.01</v>
      </c>
      <c r="J354">
        <v>0.19</v>
      </c>
      <c r="K354">
        <v>0.1</v>
      </c>
      <c r="L354">
        <v>0.19</v>
      </c>
      <c r="M354">
        <v>0.04</v>
      </c>
      <c r="N354">
        <v>0.19</v>
      </c>
      <c r="O354">
        <v>0.14000000000000001</v>
      </c>
      <c r="P354">
        <v>0.11</v>
      </c>
      <c r="Q354">
        <v>0.2</v>
      </c>
      <c r="R354">
        <v>1.01</v>
      </c>
      <c r="S354">
        <v>2.7</v>
      </c>
      <c r="T354">
        <v>0.14000000000000001</v>
      </c>
      <c r="U354">
        <v>0.14000000000000001</v>
      </c>
      <c r="V354">
        <v>0.22</v>
      </c>
    </row>
    <row r="355" spans="1:22" x14ac:dyDescent="0.25">
      <c r="A355" t="s">
        <v>32</v>
      </c>
      <c r="B355" t="s">
        <v>32</v>
      </c>
      <c r="C355">
        <v>3.26</v>
      </c>
      <c r="D355">
        <v>0.129</v>
      </c>
      <c r="E355">
        <v>3.8</v>
      </c>
      <c r="F355">
        <v>8.1</v>
      </c>
      <c r="G355">
        <v>4.3</v>
      </c>
      <c r="H355">
        <v>1.8</v>
      </c>
      <c r="I355">
        <v>2</v>
      </c>
      <c r="J355">
        <v>5.0999999999999996</v>
      </c>
      <c r="K355">
        <v>3.5</v>
      </c>
      <c r="L355">
        <v>4.2</v>
      </c>
      <c r="M355">
        <v>0</v>
      </c>
      <c r="N355">
        <v>5.4</v>
      </c>
      <c r="O355">
        <v>5.6</v>
      </c>
      <c r="P355">
        <v>3</v>
      </c>
      <c r="Q355">
        <v>5.88</v>
      </c>
      <c r="R355">
        <v>13.44</v>
      </c>
      <c r="S355">
        <v>45.12</v>
      </c>
      <c r="T355">
        <v>5.65</v>
      </c>
      <c r="U355">
        <v>12.46</v>
      </c>
      <c r="V355">
        <v>7.81</v>
      </c>
    </row>
    <row r="356" spans="1:22" x14ac:dyDescent="0.25">
      <c r="A356" t="s">
        <v>48</v>
      </c>
      <c r="B356" t="s">
        <v>48</v>
      </c>
      <c r="C356">
        <v>3.58</v>
      </c>
      <c r="D356">
        <v>0.35</v>
      </c>
      <c r="E356">
        <v>22.4</v>
      </c>
      <c r="F356">
        <v>34.299999999999997</v>
      </c>
      <c r="G356">
        <v>27.2</v>
      </c>
      <c r="H356">
        <v>8.6</v>
      </c>
      <c r="I356">
        <v>27.4</v>
      </c>
      <c r="J356">
        <v>17</v>
      </c>
      <c r="K356">
        <v>17.8</v>
      </c>
      <c r="L356">
        <v>16.100000000000001</v>
      </c>
      <c r="M356">
        <v>4.9000000000000004</v>
      </c>
      <c r="N356">
        <v>24</v>
      </c>
      <c r="O356">
        <v>12.8</v>
      </c>
      <c r="P356">
        <v>7.7</v>
      </c>
      <c r="Q356">
        <v>12.5</v>
      </c>
      <c r="R356">
        <v>12.8</v>
      </c>
      <c r="S356">
        <v>3.1</v>
      </c>
      <c r="T356">
        <v>75.7</v>
      </c>
      <c r="U356">
        <v>35</v>
      </c>
      <c r="V356">
        <v>19.7</v>
      </c>
    </row>
    <row r="357" spans="1:22" x14ac:dyDescent="0.25">
      <c r="A357" t="s">
        <v>1143</v>
      </c>
      <c r="B357" t="s">
        <v>488</v>
      </c>
      <c r="C357">
        <v>3.49</v>
      </c>
      <c r="D357">
        <v>0.109</v>
      </c>
      <c r="E357">
        <v>8.5</v>
      </c>
      <c r="F357">
        <v>14</v>
      </c>
      <c r="G357">
        <v>11.5</v>
      </c>
      <c r="H357">
        <v>2.2999999999999998</v>
      </c>
      <c r="I357">
        <v>1.7</v>
      </c>
      <c r="J357">
        <v>4.9000000000000004</v>
      </c>
      <c r="K357">
        <v>4.7</v>
      </c>
      <c r="L357">
        <v>10.199999999999999</v>
      </c>
      <c r="M357">
        <v>2.5</v>
      </c>
      <c r="N357">
        <v>9.1</v>
      </c>
      <c r="O357">
        <v>3.9</v>
      </c>
      <c r="P357">
        <v>2.9</v>
      </c>
      <c r="Q357">
        <v>6.1</v>
      </c>
      <c r="R357">
        <v>14.9</v>
      </c>
      <c r="S357">
        <v>24</v>
      </c>
      <c r="T357">
        <v>2.9</v>
      </c>
      <c r="U357">
        <v>4.3</v>
      </c>
      <c r="V357">
        <v>6.4</v>
      </c>
    </row>
    <row r="358" spans="1:22" x14ac:dyDescent="0.25">
      <c r="A358" t="s">
        <v>75</v>
      </c>
      <c r="B358" t="s">
        <v>75</v>
      </c>
      <c r="C358">
        <v>4.82</v>
      </c>
      <c r="D358">
        <v>0.252</v>
      </c>
      <c r="E358">
        <v>16.100000000000001</v>
      </c>
      <c r="F358">
        <v>24.7</v>
      </c>
      <c r="G358">
        <v>19.600000000000001</v>
      </c>
      <c r="H358">
        <v>6.2</v>
      </c>
      <c r="I358">
        <v>2.2999999999999998</v>
      </c>
      <c r="J358">
        <v>12.2</v>
      </c>
      <c r="K358">
        <v>12.8</v>
      </c>
      <c r="L358">
        <v>11.6</v>
      </c>
      <c r="M358">
        <v>3.5</v>
      </c>
      <c r="N358">
        <v>17.3</v>
      </c>
      <c r="O358">
        <v>9.1999999999999993</v>
      </c>
      <c r="P358">
        <v>6.6</v>
      </c>
      <c r="Q358">
        <v>9.1</v>
      </c>
      <c r="R358">
        <v>19.899999999999999</v>
      </c>
      <c r="S358">
        <v>55.1</v>
      </c>
      <c r="T358">
        <v>5.6</v>
      </c>
      <c r="U358">
        <v>25.5</v>
      </c>
      <c r="V358">
        <v>14.3</v>
      </c>
    </row>
    <row r="359" spans="1:22" x14ac:dyDescent="0.25">
      <c r="A359" t="s">
        <v>144</v>
      </c>
      <c r="B359" t="s">
        <v>144</v>
      </c>
      <c r="C359">
        <v>0.27</v>
      </c>
      <c r="D359">
        <v>5.5300000000000002E-2</v>
      </c>
      <c r="E359">
        <v>1.6</v>
      </c>
      <c r="F359">
        <v>4</v>
      </c>
      <c r="G359">
        <v>4.9000000000000004</v>
      </c>
      <c r="H359">
        <v>0</v>
      </c>
      <c r="I359">
        <v>1.5</v>
      </c>
      <c r="J359">
        <v>1.9</v>
      </c>
      <c r="K359">
        <v>1.8</v>
      </c>
      <c r="L359">
        <v>3.8</v>
      </c>
      <c r="M359">
        <v>0.2</v>
      </c>
      <c r="N359">
        <v>2.5</v>
      </c>
      <c r="O359">
        <v>6.5</v>
      </c>
      <c r="P359">
        <v>1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</row>
    <row r="360" spans="1:22" x14ac:dyDescent="0.25">
      <c r="A360" t="s">
        <v>93</v>
      </c>
      <c r="B360" t="s">
        <v>93</v>
      </c>
      <c r="C360">
        <v>1.57</v>
      </c>
      <c r="D360">
        <v>0.20199999999999999</v>
      </c>
      <c r="E360">
        <v>10.1</v>
      </c>
      <c r="F360">
        <v>14.7</v>
      </c>
      <c r="G360">
        <v>17.399999999999999</v>
      </c>
      <c r="H360">
        <v>5.3</v>
      </c>
      <c r="I360">
        <v>2.7</v>
      </c>
      <c r="J360">
        <v>7.7</v>
      </c>
      <c r="K360">
        <v>2.8</v>
      </c>
      <c r="L360">
        <v>8.1</v>
      </c>
      <c r="M360">
        <v>1.6</v>
      </c>
      <c r="N360">
        <v>9.5</v>
      </c>
      <c r="O360">
        <v>12.1</v>
      </c>
      <c r="P360">
        <v>5.2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</row>
    <row r="361" spans="1:22" x14ac:dyDescent="0.25">
      <c r="A361" t="s">
        <v>1096</v>
      </c>
      <c r="B361" t="s">
        <v>413</v>
      </c>
      <c r="C361">
        <v>1.05</v>
      </c>
      <c r="D361">
        <v>0.24100000000000002</v>
      </c>
      <c r="E361">
        <v>12.2</v>
      </c>
      <c r="F361">
        <v>18.5</v>
      </c>
      <c r="G361">
        <v>21.1</v>
      </c>
      <c r="H361">
        <v>6.3</v>
      </c>
      <c r="I361">
        <v>2.6</v>
      </c>
      <c r="J361">
        <v>8.8000000000000007</v>
      </c>
      <c r="K361">
        <v>3.6</v>
      </c>
      <c r="L361">
        <v>9.6999999999999993</v>
      </c>
      <c r="M361">
        <v>2.2000000000000002</v>
      </c>
      <c r="N361">
        <v>12.4</v>
      </c>
      <c r="O361">
        <v>15.7</v>
      </c>
      <c r="P361">
        <v>8.4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</row>
    <row r="362" spans="1:22" x14ac:dyDescent="0.25">
      <c r="A362" t="s">
        <v>1107</v>
      </c>
      <c r="B362" t="s">
        <v>422</v>
      </c>
      <c r="C362">
        <v>1.51</v>
      </c>
      <c r="D362">
        <v>0.22399999999999998</v>
      </c>
      <c r="E362">
        <v>11.8</v>
      </c>
      <c r="F362">
        <v>17.100000000000001</v>
      </c>
      <c r="G362">
        <v>20.3</v>
      </c>
      <c r="H362">
        <v>6.2</v>
      </c>
      <c r="I362">
        <v>3.1</v>
      </c>
      <c r="J362">
        <v>9</v>
      </c>
      <c r="K362">
        <v>3.3</v>
      </c>
      <c r="L362">
        <v>9.5</v>
      </c>
      <c r="M362">
        <v>1.9</v>
      </c>
      <c r="N362">
        <v>11.1</v>
      </c>
      <c r="O362">
        <v>14.1</v>
      </c>
      <c r="P362">
        <v>6.1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</row>
    <row r="363" spans="1:22" x14ac:dyDescent="0.25">
      <c r="A363" t="s">
        <v>1124</v>
      </c>
      <c r="B363" t="s">
        <v>441</v>
      </c>
      <c r="C363">
        <v>1.1399999999999999</v>
      </c>
      <c r="D363">
        <v>0.20499999999999999</v>
      </c>
      <c r="E363">
        <v>9.9</v>
      </c>
      <c r="F363">
        <v>15.6</v>
      </c>
      <c r="G363">
        <v>18.5</v>
      </c>
      <c r="H363">
        <v>5.3</v>
      </c>
      <c r="I363">
        <v>2.1</v>
      </c>
      <c r="J363">
        <v>7.7</v>
      </c>
      <c r="K363">
        <v>2.9</v>
      </c>
      <c r="L363">
        <v>8.1999999999999993</v>
      </c>
      <c r="M363">
        <v>1.6</v>
      </c>
      <c r="N363">
        <v>10.199999999999999</v>
      </c>
      <c r="O363">
        <v>13.3</v>
      </c>
      <c r="P363">
        <v>5.2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</row>
    <row r="364" spans="1:22" x14ac:dyDescent="0.25">
      <c r="A364" t="s">
        <v>66</v>
      </c>
      <c r="B364" t="s">
        <v>66</v>
      </c>
      <c r="C364">
        <v>2.69</v>
      </c>
      <c r="D364">
        <v>0.23100000000000001</v>
      </c>
      <c r="E364">
        <v>21.7</v>
      </c>
      <c r="F364">
        <v>13.2</v>
      </c>
      <c r="G364">
        <v>20.8</v>
      </c>
      <c r="H364">
        <v>2.1</v>
      </c>
      <c r="I364">
        <v>0</v>
      </c>
      <c r="J364">
        <v>15.7</v>
      </c>
      <c r="K364">
        <v>8.8000000000000007</v>
      </c>
      <c r="L364">
        <v>8.1</v>
      </c>
      <c r="M364">
        <v>13.4</v>
      </c>
      <c r="N364">
        <v>14.6</v>
      </c>
      <c r="O364">
        <v>20.8</v>
      </c>
      <c r="P364">
        <v>10.4</v>
      </c>
      <c r="Q364">
        <v>9.9</v>
      </c>
      <c r="R364">
        <v>31.4</v>
      </c>
      <c r="S364">
        <v>45.3</v>
      </c>
      <c r="T364">
        <v>9.5</v>
      </c>
      <c r="U364">
        <v>10.4</v>
      </c>
      <c r="V364">
        <v>9.5</v>
      </c>
    </row>
    <row r="365" spans="1:22" x14ac:dyDescent="0.25">
      <c r="A365" t="s">
        <v>196</v>
      </c>
      <c r="B365" t="s">
        <v>196</v>
      </c>
      <c r="C365">
        <v>7.0000000000000007E-2</v>
      </c>
      <c r="D365">
        <v>1.8000000000000002E-2</v>
      </c>
      <c r="E365">
        <v>0.77</v>
      </c>
      <c r="F365">
        <v>1.74</v>
      </c>
      <c r="G365">
        <v>1.1499999999999999</v>
      </c>
      <c r="H365">
        <v>0.41</v>
      </c>
      <c r="I365">
        <v>0.24</v>
      </c>
      <c r="J365">
        <v>0.97</v>
      </c>
      <c r="K365">
        <v>0.77</v>
      </c>
      <c r="L365">
        <v>0.83</v>
      </c>
      <c r="M365">
        <v>0</v>
      </c>
      <c r="N365">
        <v>1.05</v>
      </c>
      <c r="O365">
        <v>1.05</v>
      </c>
      <c r="P365">
        <v>0.33</v>
      </c>
      <c r="Q365">
        <v>1.1299999999999999</v>
      </c>
      <c r="R365">
        <v>1.78</v>
      </c>
      <c r="S365">
        <v>2.35</v>
      </c>
      <c r="T365">
        <v>1</v>
      </c>
      <c r="U365">
        <v>0.79</v>
      </c>
      <c r="V365">
        <v>0.81</v>
      </c>
    </row>
    <row r="366" spans="1:22" x14ac:dyDescent="0.25">
      <c r="A366" t="s">
        <v>1222</v>
      </c>
      <c r="B366" t="s">
        <v>564</v>
      </c>
      <c r="C366">
        <v>2.92</v>
      </c>
      <c r="D366">
        <v>2.5000000000000001E-2</v>
      </c>
      <c r="E366">
        <v>0.45</v>
      </c>
      <c r="F366">
        <v>0.75</v>
      </c>
      <c r="G366">
        <v>0.7</v>
      </c>
      <c r="H366">
        <v>0.13</v>
      </c>
      <c r="I366">
        <v>0.06</v>
      </c>
      <c r="J366">
        <v>0.45</v>
      </c>
      <c r="K366">
        <v>0.1</v>
      </c>
      <c r="L366">
        <v>0.55000000000000004</v>
      </c>
      <c r="M366">
        <v>0.05</v>
      </c>
      <c r="N366">
        <v>0.7</v>
      </c>
      <c r="O366">
        <v>3.05</v>
      </c>
      <c r="P366">
        <v>0.5</v>
      </c>
      <c r="Q366">
        <v>0.91</v>
      </c>
      <c r="R366">
        <v>0.87</v>
      </c>
      <c r="S366">
        <v>1.18</v>
      </c>
      <c r="T366">
        <v>0.63</v>
      </c>
      <c r="U366">
        <v>1.57</v>
      </c>
      <c r="V366">
        <v>0.51</v>
      </c>
    </row>
    <row r="367" spans="1:22" x14ac:dyDescent="0.25">
      <c r="A367" t="s">
        <v>1233</v>
      </c>
      <c r="B367" t="s">
        <v>578</v>
      </c>
      <c r="C367">
        <v>0.68</v>
      </c>
      <c r="D367">
        <v>6.9999999999999993E-3</v>
      </c>
      <c r="E367">
        <v>0.05</v>
      </c>
      <c r="F367">
        <v>0.14000000000000001</v>
      </c>
      <c r="G367">
        <v>0.15</v>
      </c>
      <c r="H367">
        <v>0.23</v>
      </c>
      <c r="I367">
        <v>0.11</v>
      </c>
      <c r="J367">
        <v>0.14000000000000001</v>
      </c>
      <c r="K367">
        <v>0.12</v>
      </c>
      <c r="L367">
        <v>0.19</v>
      </c>
      <c r="M367">
        <v>0.04</v>
      </c>
      <c r="N367">
        <v>0.19</v>
      </c>
      <c r="O367">
        <v>0.5</v>
      </c>
      <c r="P367">
        <v>0.25</v>
      </c>
      <c r="Q367">
        <v>0.3</v>
      </c>
      <c r="R367">
        <v>0.84</v>
      </c>
      <c r="S367">
        <v>1.5</v>
      </c>
      <c r="T367">
        <v>0.2</v>
      </c>
      <c r="U367">
        <v>0.23</v>
      </c>
      <c r="V367">
        <v>0.32</v>
      </c>
    </row>
    <row r="368" spans="1:22" x14ac:dyDescent="0.25">
      <c r="A368" t="s">
        <v>132</v>
      </c>
      <c r="B368" t="s">
        <v>132</v>
      </c>
      <c r="C368">
        <v>0.62</v>
      </c>
      <c r="D368">
        <v>0.128</v>
      </c>
      <c r="E368">
        <v>4.03</v>
      </c>
      <c r="F368">
        <v>8.8699999999999992</v>
      </c>
      <c r="G368">
        <v>8.4700000000000006</v>
      </c>
      <c r="H368">
        <v>10.15</v>
      </c>
      <c r="I368">
        <v>0</v>
      </c>
      <c r="J368">
        <v>4.22</v>
      </c>
      <c r="K368">
        <v>9.7200000000000006</v>
      </c>
      <c r="L368">
        <v>2.2599999999999998</v>
      </c>
      <c r="M368">
        <v>0</v>
      </c>
      <c r="N368">
        <v>11.11</v>
      </c>
      <c r="O368">
        <v>8.18</v>
      </c>
      <c r="P368">
        <v>3.94</v>
      </c>
      <c r="Q368">
        <v>3.48</v>
      </c>
      <c r="R368">
        <v>11.24</v>
      </c>
      <c r="S368">
        <v>17.649999999999999</v>
      </c>
      <c r="T368">
        <v>3.33</v>
      </c>
      <c r="U368">
        <v>4.25</v>
      </c>
      <c r="V368">
        <v>6.3</v>
      </c>
    </row>
    <row r="369" spans="1:22" x14ac:dyDescent="0.25">
      <c r="A369" t="s">
        <v>1241</v>
      </c>
      <c r="B369" t="s">
        <v>571</v>
      </c>
      <c r="C369">
        <v>0.25</v>
      </c>
      <c r="D369">
        <v>0.01</v>
      </c>
      <c r="E369">
        <v>0.18</v>
      </c>
      <c r="F369">
        <v>0</v>
      </c>
      <c r="G369">
        <v>0.5</v>
      </c>
      <c r="H369">
        <v>0.11</v>
      </c>
      <c r="I369">
        <v>0</v>
      </c>
      <c r="J369">
        <v>0.18</v>
      </c>
      <c r="K369">
        <v>0.35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</row>
    <row r="370" spans="1:22" x14ac:dyDescent="0.25">
      <c r="A370" t="s">
        <v>1227</v>
      </c>
      <c r="B370" t="s">
        <v>568</v>
      </c>
      <c r="C370">
        <v>0.25</v>
      </c>
      <c r="D370">
        <v>1.38E-2</v>
      </c>
      <c r="E370">
        <v>0.39</v>
      </c>
      <c r="F370">
        <v>0.56000000000000005</v>
      </c>
      <c r="G370">
        <v>0.65</v>
      </c>
      <c r="H370">
        <v>0.13</v>
      </c>
      <c r="I370">
        <v>0.27</v>
      </c>
      <c r="J370">
        <v>0.3</v>
      </c>
      <c r="K370">
        <v>0</v>
      </c>
      <c r="L370">
        <v>0.38</v>
      </c>
      <c r="M370">
        <v>0</v>
      </c>
      <c r="N370">
        <v>0.42</v>
      </c>
      <c r="O370">
        <v>1</v>
      </c>
      <c r="P370">
        <v>0.25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</row>
    <row r="371" spans="1:22" x14ac:dyDescent="0.25">
      <c r="A371" t="s">
        <v>1170</v>
      </c>
      <c r="B371" t="s">
        <v>524</v>
      </c>
      <c r="C371">
        <v>2.98</v>
      </c>
      <c r="D371">
        <v>0.109</v>
      </c>
      <c r="E371">
        <v>5.4</v>
      </c>
      <c r="F371">
        <v>9.1999999999999993</v>
      </c>
      <c r="G371">
        <v>3.8</v>
      </c>
      <c r="H371">
        <v>2.2000000000000002</v>
      </c>
      <c r="I371">
        <v>2.9</v>
      </c>
      <c r="J371">
        <v>6.4</v>
      </c>
      <c r="K371">
        <v>4.0999999999999996</v>
      </c>
      <c r="L371">
        <v>4.3</v>
      </c>
      <c r="M371">
        <v>1.5</v>
      </c>
      <c r="N371">
        <v>6.2</v>
      </c>
      <c r="O371">
        <v>6.2</v>
      </c>
      <c r="P371">
        <v>2.8</v>
      </c>
      <c r="Q371">
        <v>5.0999999999999996</v>
      </c>
      <c r="R371">
        <v>7</v>
      </c>
      <c r="S371">
        <v>40.799999999999997</v>
      </c>
      <c r="T371">
        <v>7.2</v>
      </c>
      <c r="U371">
        <v>15.6</v>
      </c>
      <c r="V371">
        <v>7.1</v>
      </c>
    </row>
    <row r="372" spans="1:22" x14ac:dyDescent="0.25">
      <c r="A372" t="s">
        <v>1188</v>
      </c>
      <c r="B372" t="s">
        <v>548</v>
      </c>
      <c r="C372">
        <v>2.37</v>
      </c>
      <c r="D372">
        <v>7.5999999999999998E-2</v>
      </c>
      <c r="E372">
        <v>3.8</v>
      </c>
      <c r="F372">
        <v>5.9</v>
      </c>
      <c r="G372">
        <v>2</v>
      </c>
      <c r="H372">
        <v>1.3</v>
      </c>
      <c r="I372">
        <v>1.8</v>
      </c>
      <c r="J372">
        <v>4.2</v>
      </c>
      <c r="K372">
        <v>2.1</v>
      </c>
      <c r="L372">
        <v>2.5</v>
      </c>
      <c r="M372">
        <v>0.8</v>
      </c>
      <c r="N372">
        <v>3.9</v>
      </c>
      <c r="O372">
        <v>3.1</v>
      </c>
      <c r="P372">
        <v>1.8</v>
      </c>
      <c r="Q372">
        <v>2.4</v>
      </c>
      <c r="R372">
        <v>3.9</v>
      </c>
      <c r="S372">
        <v>31.5</v>
      </c>
      <c r="T372">
        <v>2.9</v>
      </c>
      <c r="U372">
        <v>9.6</v>
      </c>
      <c r="V372">
        <v>3.9</v>
      </c>
    </row>
    <row r="373" spans="1:22" x14ac:dyDescent="0.25">
      <c r="A373" t="s">
        <v>79</v>
      </c>
      <c r="B373" t="s">
        <v>79</v>
      </c>
      <c r="C373">
        <v>3.12</v>
      </c>
      <c r="D373">
        <v>0.26600000000000001</v>
      </c>
      <c r="E373">
        <v>13.2</v>
      </c>
      <c r="F373">
        <v>21.7</v>
      </c>
      <c r="G373">
        <v>19</v>
      </c>
      <c r="H373">
        <v>5.6</v>
      </c>
      <c r="I373">
        <v>4.5999999999999996</v>
      </c>
      <c r="J373">
        <v>11.8</v>
      </c>
      <c r="K373">
        <v>10.1</v>
      </c>
      <c r="L373">
        <v>15.5</v>
      </c>
      <c r="M373">
        <v>3.3</v>
      </c>
      <c r="N373">
        <v>16.8</v>
      </c>
      <c r="O373">
        <v>23.1</v>
      </c>
      <c r="P373">
        <v>8.4</v>
      </c>
      <c r="Q373">
        <v>21.4</v>
      </c>
      <c r="R373">
        <v>27.9</v>
      </c>
      <c r="S373">
        <v>52.5</v>
      </c>
      <c r="T373">
        <v>21.6</v>
      </c>
      <c r="U373">
        <v>17.100000000000001</v>
      </c>
      <c r="V373">
        <v>15.2</v>
      </c>
    </row>
    <row r="374" spans="1:22" x14ac:dyDescent="0.25">
      <c r="A374" t="s">
        <v>1161</v>
      </c>
      <c r="B374" t="s">
        <v>507</v>
      </c>
      <c r="C374">
        <v>1.71</v>
      </c>
      <c r="D374">
        <v>0.14899999999999999</v>
      </c>
      <c r="E374">
        <v>7.7</v>
      </c>
      <c r="F374">
        <v>11.2</v>
      </c>
      <c r="G374">
        <v>7.2</v>
      </c>
      <c r="H374">
        <v>2.5</v>
      </c>
      <c r="I374">
        <v>3.9</v>
      </c>
      <c r="J374">
        <v>6.5</v>
      </c>
      <c r="K374">
        <v>4.5999999999999996</v>
      </c>
      <c r="L374">
        <v>5.9</v>
      </c>
      <c r="M374">
        <v>2.5</v>
      </c>
      <c r="N374">
        <v>8.8000000000000007</v>
      </c>
      <c r="O374">
        <v>12.3</v>
      </c>
      <c r="P374">
        <v>4.4000000000000004</v>
      </c>
      <c r="Q374">
        <v>10.7</v>
      </c>
      <c r="R374">
        <v>14.6</v>
      </c>
      <c r="S374">
        <v>35.9</v>
      </c>
      <c r="T374">
        <v>13.2</v>
      </c>
      <c r="U374">
        <v>11.4</v>
      </c>
      <c r="V374">
        <v>9</v>
      </c>
    </row>
    <row r="375" spans="1:22" x14ac:dyDescent="0.25">
      <c r="A375" t="s">
        <v>1171</v>
      </c>
      <c r="B375" t="s">
        <v>172</v>
      </c>
      <c r="C375">
        <v>3.32</v>
      </c>
      <c r="D375">
        <v>0.106</v>
      </c>
      <c r="E375">
        <v>4.9000000000000004</v>
      </c>
      <c r="F375">
        <v>8.6</v>
      </c>
      <c r="G375">
        <v>2.6</v>
      </c>
      <c r="H375">
        <v>1.8</v>
      </c>
      <c r="I375">
        <v>2.9</v>
      </c>
      <c r="J375">
        <v>6</v>
      </c>
      <c r="K375">
        <v>2.9</v>
      </c>
      <c r="L375">
        <v>3.5</v>
      </c>
      <c r="M375">
        <v>1.5</v>
      </c>
      <c r="N375">
        <v>5.3</v>
      </c>
      <c r="O375">
        <v>4.3</v>
      </c>
      <c r="P375">
        <v>2.4</v>
      </c>
      <c r="Q375">
        <v>4</v>
      </c>
      <c r="R375">
        <v>5.0999999999999996</v>
      </c>
      <c r="S375">
        <v>40.4</v>
      </c>
      <c r="T375">
        <v>4.5999999999999996</v>
      </c>
      <c r="U375">
        <v>15</v>
      </c>
      <c r="V375">
        <v>6.4</v>
      </c>
    </row>
    <row r="376" spans="1:22" x14ac:dyDescent="0.25">
      <c r="A376" t="s">
        <v>1173</v>
      </c>
      <c r="B376" t="s">
        <v>164</v>
      </c>
      <c r="C376">
        <v>3.26</v>
      </c>
      <c r="D376">
        <v>0.11800000000000001</v>
      </c>
      <c r="E376">
        <v>5.6</v>
      </c>
      <c r="F376">
        <v>9.6</v>
      </c>
      <c r="G376">
        <v>2.9</v>
      </c>
      <c r="H376">
        <v>2</v>
      </c>
      <c r="I376">
        <v>3.5</v>
      </c>
      <c r="J376">
        <v>6.7</v>
      </c>
      <c r="K376">
        <v>3.3</v>
      </c>
      <c r="L376">
        <v>3.8</v>
      </c>
      <c r="M376">
        <v>1.4</v>
      </c>
      <c r="N376">
        <v>5.8</v>
      </c>
      <c r="O376">
        <v>4.7</v>
      </c>
      <c r="P376">
        <v>2.7</v>
      </c>
      <c r="Q376">
        <v>4.5</v>
      </c>
      <c r="R376">
        <v>5.7</v>
      </c>
      <c r="S376">
        <v>45</v>
      </c>
      <c r="T376">
        <v>5.3</v>
      </c>
      <c r="U376">
        <v>15.9</v>
      </c>
      <c r="V376">
        <v>7.1</v>
      </c>
    </row>
    <row r="377" spans="1:22" x14ac:dyDescent="0.25">
      <c r="A377" t="s">
        <v>1175</v>
      </c>
      <c r="B377" t="s">
        <v>532</v>
      </c>
      <c r="C377">
        <v>3.3</v>
      </c>
      <c r="D377">
        <v>0.11199999999999999</v>
      </c>
      <c r="E377">
        <v>4.8</v>
      </c>
      <c r="F377">
        <v>8.6999999999999993</v>
      </c>
      <c r="G377">
        <v>3</v>
      </c>
      <c r="H377">
        <v>2</v>
      </c>
      <c r="I377">
        <v>2.7</v>
      </c>
      <c r="J377">
        <v>6.3</v>
      </c>
      <c r="K377">
        <v>3.7</v>
      </c>
      <c r="L377">
        <v>3.8</v>
      </c>
      <c r="M377">
        <v>1.3</v>
      </c>
      <c r="N377">
        <v>5.6</v>
      </c>
      <c r="O377">
        <v>4.9000000000000004</v>
      </c>
      <c r="P377">
        <v>2.4</v>
      </c>
      <c r="Q377">
        <v>4.2</v>
      </c>
      <c r="R377">
        <v>5.4</v>
      </c>
      <c r="S377">
        <v>42.7</v>
      </c>
      <c r="T377">
        <v>5</v>
      </c>
      <c r="U377">
        <v>16.100000000000001</v>
      </c>
      <c r="V377">
        <v>7.1</v>
      </c>
    </row>
    <row r="378" spans="1:22" x14ac:dyDescent="0.25">
      <c r="A378" t="s">
        <v>172</v>
      </c>
      <c r="B378" t="s">
        <v>542</v>
      </c>
      <c r="C378">
        <v>3.32</v>
      </c>
      <c r="D378">
        <v>9.8000000000000004E-2</v>
      </c>
      <c r="E378">
        <v>4.5999999999999996</v>
      </c>
      <c r="F378">
        <v>8.1999999999999993</v>
      </c>
      <c r="G378">
        <v>2.4</v>
      </c>
      <c r="H378">
        <v>1.7</v>
      </c>
      <c r="I378">
        <v>2.4</v>
      </c>
      <c r="J378">
        <v>5.5</v>
      </c>
      <c r="K378">
        <v>3.2</v>
      </c>
      <c r="L378">
        <v>3.2</v>
      </c>
      <c r="M378">
        <v>1.2</v>
      </c>
      <c r="N378">
        <v>4.9000000000000004</v>
      </c>
      <c r="O378">
        <v>4.3</v>
      </c>
      <c r="P378">
        <v>2.2000000000000002</v>
      </c>
      <c r="Q378">
        <v>3.7</v>
      </c>
      <c r="R378">
        <v>4.8</v>
      </c>
      <c r="S378">
        <v>36.6</v>
      </c>
      <c r="T378">
        <v>4.2</v>
      </c>
      <c r="U378">
        <v>14.5</v>
      </c>
      <c r="V378">
        <v>6.6</v>
      </c>
    </row>
    <row r="379" spans="1:22" x14ac:dyDescent="0.25">
      <c r="A379" t="s">
        <v>164</v>
      </c>
      <c r="B379" t="s">
        <v>546</v>
      </c>
      <c r="C379">
        <v>3.32</v>
      </c>
      <c r="D379">
        <v>9.8000000000000004E-2</v>
      </c>
      <c r="E379">
        <v>4.3</v>
      </c>
      <c r="F379">
        <v>8.1</v>
      </c>
      <c r="G379">
        <v>2.2000000000000002</v>
      </c>
      <c r="H379">
        <v>1.7</v>
      </c>
      <c r="I379">
        <v>2.4</v>
      </c>
      <c r="J379">
        <v>5.4</v>
      </c>
      <c r="K379">
        <v>3.3</v>
      </c>
      <c r="L379">
        <v>3.2</v>
      </c>
      <c r="M379">
        <v>1.2</v>
      </c>
      <c r="N379">
        <v>4.8</v>
      </c>
      <c r="O379">
        <v>4</v>
      </c>
      <c r="P379">
        <v>2.1</v>
      </c>
      <c r="Q379">
        <v>3.5</v>
      </c>
      <c r="R379">
        <v>4.5999999999999996</v>
      </c>
      <c r="S379">
        <v>38.299999999999997</v>
      </c>
      <c r="T379">
        <v>4.5999999999999996</v>
      </c>
      <c r="U379">
        <v>14.1</v>
      </c>
      <c r="V379">
        <v>5.8</v>
      </c>
    </row>
    <row r="380" spans="1:22" x14ac:dyDescent="0.25">
      <c r="A380" t="s">
        <v>1191</v>
      </c>
      <c r="B380" t="s">
        <v>543</v>
      </c>
      <c r="C380">
        <v>2.2599999999999998</v>
      </c>
      <c r="D380">
        <v>6.2E-2</v>
      </c>
      <c r="E380">
        <v>2.7</v>
      </c>
      <c r="F380">
        <v>5.0999999999999996</v>
      </c>
      <c r="G380">
        <v>2.4</v>
      </c>
      <c r="H380">
        <v>0.5</v>
      </c>
      <c r="I380">
        <v>1.4</v>
      </c>
      <c r="J380">
        <v>3.5</v>
      </c>
      <c r="K380">
        <v>1.2</v>
      </c>
      <c r="L380">
        <v>2.2999999999999998</v>
      </c>
      <c r="M380">
        <v>0.6</v>
      </c>
      <c r="N380">
        <v>3.2</v>
      </c>
      <c r="O380">
        <v>3.7</v>
      </c>
      <c r="P380">
        <v>2.2999999999999998</v>
      </c>
      <c r="Q380">
        <v>2.7</v>
      </c>
      <c r="R380">
        <v>4</v>
      </c>
      <c r="S380">
        <v>22.4</v>
      </c>
      <c r="T380">
        <v>3</v>
      </c>
      <c r="U380">
        <v>7.4</v>
      </c>
      <c r="V380">
        <v>3.7</v>
      </c>
    </row>
    <row r="381" spans="1:22" x14ac:dyDescent="0.25">
      <c r="A381" t="s">
        <v>157</v>
      </c>
      <c r="B381" t="s">
        <v>157</v>
      </c>
      <c r="C381">
        <v>3.07</v>
      </c>
      <c r="D381">
        <v>0.11199999999999999</v>
      </c>
      <c r="E381">
        <v>5.2</v>
      </c>
      <c r="F381">
        <v>6.6</v>
      </c>
      <c r="G381">
        <v>3.5</v>
      </c>
      <c r="H381">
        <v>2.1</v>
      </c>
      <c r="I381">
        <v>2.5</v>
      </c>
      <c r="J381">
        <v>5.9</v>
      </c>
      <c r="K381">
        <v>3.7</v>
      </c>
      <c r="L381">
        <v>3.9</v>
      </c>
      <c r="M381">
        <v>1.5</v>
      </c>
      <c r="N381">
        <v>6</v>
      </c>
      <c r="O381">
        <v>6</v>
      </c>
      <c r="P381">
        <v>2.5</v>
      </c>
      <c r="Q381">
        <v>4.9000000000000004</v>
      </c>
      <c r="R381">
        <v>6.6</v>
      </c>
      <c r="S381">
        <v>37.5</v>
      </c>
      <c r="T381">
        <v>6.3</v>
      </c>
      <c r="U381">
        <v>15.7</v>
      </c>
      <c r="V381">
        <v>7.4</v>
      </c>
    </row>
    <row r="382" spans="1:22" x14ac:dyDescent="0.25">
      <c r="A382" t="s">
        <v>182</v>
      </c>
      <c r="B382" t="s">
        <v>182</v>
      </c>
      <c r="C382">
        <v>1.99</v>
      </c>
      <c r="D382">
        <v>7.0000000000000007E-2</v>
      </c>
      <c r="E382">
        <v>3.2</v>
      </c>
      <c r="F382">
        <v>5.3</v>
      </c>
      <c r="G382">
        <v>2</v>
      </c>
      <c r="H382">
        <v>1.4</v>
      </c>
      <c r="I382">
        <v>1.6</v>
      </c>
      <c r="J382">
        <v>3.6</v>
      </c>
      <c r="K382">
        <v>2.2000000000000002</v>
      </c>
      <c r="L382">
        <v>2.4</v>
      </c>
      <c r="M382">
        <v>1</v>
      </c>
      <c r="N382">
        <v>3.6</v>
      </c>
      <c r="O382">
        <v>3.6</v>
      </c>
      <c r="P382">
        <v>1.5</v>
      </c>
      <c r="Q382">
        <v>3.2</v>
      </c>
      <c r="R382">
        <v>4.2</v>
      </c>
      <c r="S382">
        <v>23.8</v>
      </c>
      <c r="T382">
        <v>3.9</v>
      </c>
      <c r="U382">
        <v>9.9</v>
      </c>
      <c r="V382">
        <v>4.8</v>
      </c>
    </row>
    <row r="383" spans="1:22" x14ac:dyDescent="0.25">
      <c r="A383" t="s">
        <v>129</v>
      </c>
      <c r="B383" t="s">
        <v>129</v>
      </c>
      <c r="C383">
        <v>2.63</v>
      </c>
      <c r="D383">
        <v>0.13500000000000001</v>
      </c>
      <c r="E383">
        <v>6.74</v>
      </c>
      <c r="F383">
        <v>9.57</v>
      </c>
      <c r="G383">
        <v>9.57</v>
      </c>
      <c r="H383">
        <v>3.25</v>
      </c>
      <c r="I383">
        <v>2.08</v>
      </c>
      <c r="J383">
        <v>5.08</v>
      </c>
      <c r="K383">
        <v>4.08</v>
      </c>
      <c r="L383">
        <v>4.32</v>
      </c>
      <c r="M383">
        <v>1.25</v>
      </c>
      <c r="N383">
        <v>6.9</v>
      </c>
      <c r="O383">
        <v>8.57</v>
      </c>
      <c r="P383">
        <v>3.32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</row>
    <row r="384" spans="1:22" x14ac:dyDescent="0.25">
      <c r="A384" t="s">
        <v>186</v>
      </c>
      <c r="B384" t="s">
        <v>186</v>
      </c>
      <c r="C384">
        <v>0.17</v>
      </c>
      <c r="D384">
        <v>2.8999999999999998E-2</v>
      </c>
      <c r="E384">
        <v>1.04</v>
      </c>
      <c r="F384">
        <v>2.11</v>
      </c>
      <c r="G384">
        <v>1.6</v>
      </c>
      <c r="H384">
        <v>0.55000000000000004</v>
      </c>
      <c r="I384">
        <v>0.28000000000000003</v>
      </c>
      <c r="J384">
        <v>1.3</v>
      </c>
      <c r="K384">
        <v>1.1200000000000001</v>
      </c>
      <c r="L384">
        <v>1.1100000000000001</v>
      </c>
      <c r="M384">
        <v>0</v>
      </c>
      <c r="N384">
        <v>1.22</v>
      </c>
      <c r="O384">
        <v>1.32</v>
      </c>
      <c r="P384">
        <v>0.43</v>
      </c>
      <c r="Q384">
        <v>1.29</v>
      </c>
      <c r="R384">
        <v>2.15</v>
      </c>
      <c r="S384">
        <v>2.48</v>
      </c>
      <c r="T384">
        <v>1.25</v>
      </c>
      <c r="U384">
        <v>1.1499999999999999</v>
      </c>
      <c r="V384">
        <v>1.07</v>
      </c>
    </row>
    <row r="385" spans="1:22" x14ac:dyDescent="0.25">
      <c r="A385" t="s">
        <v>200</v>
      </c>
      <c r="B385" t="s">
        <v>200</v>
      </c>
      <c r="C385">
        <v>0.26</v>
      </c>
      <c r="D385">
        <v>2.7999999999999997E-2</v>
      </c>
      <c r="E385">
        <v>1</v>
      </c>
      <c r="F385">
        <v>1.9</v>
      </c>
      <c r="G385">
        <v>0.9</v>
      </c>
      <c r="H385">
        <v>0.25</v>
      </c>
      <c r="I385">
        <v>0</v>
      </c>
      <c r="J385">
        <v>1.2</v>
      </c>
      <c r="K385">
        <v>0</v>
      </c>
      <c r="L385">
        <v>1.1000000000000001</v>
      </c>
      <c r="M385">
        <v>0.3</v>
      </c>
      <c r="N385">
        <v>1.4</v>
      </c>
      <c r="O385">
        <v>1.5</v>
      </c>
      <c r="P385">
        <v>0.45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</row>
    <row r="386" spans="1:22" x14ac:dyDescent="0.25">
      <c r="A386" t="s">
        <v>65</v>
      </c>
      <c r="B386" t="s">
        <v>65</v>
      </c>
      <c r="C386">
        <v>0.83</v>
      </c>
      <c r="D386">
        <v>0.192</v>
      </c>
      <c r="E386">
        <v>8.6</v>
      </c>
      <c r="F386">
        <v>14.1</v>
      </c>
      <c r="G386">
        <v>20.8</v>
      </c>
      <c r="H386">
        <v>5.4</v>
      </c>
      <c r="I386">
        <v>0</v>
      </c>
      <c r="J386">
        <v>7.2</v>
      </c>
      <c r="K386">
        <v>0</v>
      </c>
      <c r="L386">
        <v>8.3000000000000007</v>
      </c>
      <c r="M386">
        <v>0</v>
      </c>
      <c r="N386">
        <v>9.6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</row>
    <row r="387" spans="1:22" x14ac:dyDescent="0.25">
      <c r="A387" t="s">
        <v>63</v>
      </c>
      <c r="B387" t="s">
        <v>63</v>
      </c>
      <c r="C387">
        <v>2.81</v>
      </c>
      <c r="D387">
        <v>0.21</v>
      </c>
      <c r="E387">
        <v>14</v>
      </c>
      <c r="F387">
        <v>24</v>
      </c>
      <c r="G387">
        <v>21</v>
      </c>
      <c r="H387">
        <v>0</v>
      </c>
      <c r="I387">
        <v>0</v>
      </c>
      <c r="J387">
        <v>0</v>
      </c>
      <c r="K387">
        <v>0</v>
      </c>
      <c r="L387">
        <v>14</v>
      </c>
      <c r="M387">
        <v>3</v>
      </c>
      <c r="N387">
        <v>17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</row>
    <row r="388" spans="1:22" x14ac:dyDescent="0.25">
      <c r="A388" t="s">
        <v>160</v>
      </c>
      <c r="B388" t="s">
        <v>160</v>
      </c>
      <c r="C388">
        <v>0.67</v>
      </c>
      <c r="D388">
        <v>3.7000000000000005E-2</v>
      </c>
      <c r="E388">
        <v>2.2999999999999998</v>
      </c>
      <c r="F388">
        <v>3.9</v>
      </c>
      <c r="G388">
        <v>3.4</v>
      </c>
      <c r="H388">
        <v>0.94</v>
      </c>
      <c r="I388">
        <v>0.83</v>
      </c>
      <c r="J388">
        <v>1.8</v>
      </c>
      <c r="K388">
        <v>2.4</v>
      </c>
      <c r="L388">
        <v>2.2999999999999998</v>
      </c>
      <c r="M388">
        <v>0.5</v>
      </c>
      <c r="N388">
        <v>2.8</v>
      </c>
      <c r="O388">
        <v>1.3</v>
      </c>
      <c r="P388">
        <v>0.79</v>
      </c>
      <c r="Q388">
        <v>1.4</v>
      </c>
      <c r="R388">
        <v>3</v>
      </c>
      <c r="S388">
        <v>7.8</v>
      </c>
      <c r="T388">
        <v>0.74</v>
      </c>
      <c r="U388">
        <v>2.1</v>
      </c>
      <c r="V388">
        <v>2.1</v>
      </c>
    </row>
    <row r="389" spans="1:22" x14ac:dyDescent="0.25">
      <c r="A389" t="s">
        <v>223</v>
      </c>
      <c r="B389" t="s">
        <v>223</v>
      </c>
      <c r="C389">
        <v>0.36</v>
      </c>
      <c r="D389">
        <v>6.9999999999999993E-3</v>
      </c>
      <c r="E389">
        <v>0.19</v>
      </c>
      <c r="F389">
        <v>0.18</v>
      </c>
      <c r="G389">
        <v>0.35</v>
      </c>
      <c r="H389">
        <v>0.1</v>
      </c>
      <c r="I389">
        <v>0.09</v>
      </c>
      <c r="J389">
        <v>0.25</v>
      </c>
      <c r="K389">
        <v>0.14000000000000001</v>
      </c>
      <c r="L389">
        <v>0.1</v>
      </c>
      <c r="M389">
        <v>0.04</v>
      </c>
      <c r="N389">
        <v>0.25</v>
      </c>
      <c r="O389">
        <v>0.4</v>
      </c>
      <c r="P389">
        <v>0.1</v>
      </c>
      <c r="Q389">
        <v>0.41</v>
      </c>
      <c r="R389">
        <v>0.96</v>
      </c>
      <c r="S389">
        <v>0.8</v>
      </c>
      <c r="T389">
        <v>0.67</v>
      </c>
      <c r="U389">
        <v>0.37</v>
      </c>
      <c r="V389">
        <v>0.19</v>
      </c>
    </row>
    <row r="390" spans="1:22" x14ac:dyDescent="0.25">
      <c r="A390" t="s">
        <v>1205</v>
      </c>
      <c r="B390" t="s">
        <v>560</v>
      </c>
      <c r="C390">
        <v>0.87</v>
      </c>
      <c r="D390">
        <v>3.3000000000000002E-2</v>
      </c>
      <c r="E390">
        <v>1.3</v>
      </c>
      <c r="F390">
        <v>3.5</v>
      </c>
      <c r="G390">
        <v>1.3</v>
      </c>
      <c r="H390">
        <v>0.55000000000000004</v>
      </c>
      <c r="I390">
        <v>0</v>
      </c>
      <c r="J390">
        <v>2</v>
      </c>
      <c r="K390">
        <v>0</v>
      </c>
      <c r="L390">
        <v>1.3</v>
      </c>
      <c r="M390">
        <v>0.16</v>
      </c>
      <c r="N390">
        <v>2.2000000000000002</v>
      </c>
      <c r="O390">
        <v>1.6</v>
      </c>
      <c r="P390">
        <v>0.85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</row>
    <row r="391" spans="1:22" x14ac:dyDescent="0.25">
      <c r="A391" t="s">
        <v>1240</v>
      </c>
      <c r="B391" t="s">
        <v>575</v>
      </c>
      <c r="C391">
        <v>0.54</v>
      </c>
      <c r="D391">
        <v>9.0000000000000011E-3</v>
      </c>
      <c r="E391">
        <v>0</v>
      </c>
      <c r="F391">
        <v>0</v>
      </c>
      <c r="G391">
        <v>0.2</v>
      </c>
      <c r="H391">
        <v>0</v>
      </c>
      <c r="I391">
        <v>0</v>
      </c>
      <c r="J391">
        <v>0.3</v>
      </c>
      <c r="K391">
        <v>0</v>
      </c>
      <c r="L391">
        <v>0</v>
      </c>
      <c r="M391">
        <v>0.05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</row>
    <row r="392" spans="1:22" x14ac:dyDescent="0.25">
      <c r="A392" t="s">
        <v>1174</v>
      </c>
      <c r="B392" t="s">
        <v>547</v>
      </c>
      <c r="C392">
        <v>3.68</v>
      </c>
      <c r="D392">
        <v>9.1999999999999998E-2</v>
      </c>
      <c r="E392">
        <v>4.9000000000000004</v>
      </c>
      <c r="F392">
        <v>8.1999999999999993</v>
      </c>
      <c r="G392">
        <v>2.1</v>
      </c>
      <c r="H392">
        <v>1.4</v>
      </c>
      <c r="I392">
        <v>2</v>
      </c>
      <c r="J392">
        <v>5.2</v>
      </c>
      <c r="K392">
        <v>3.9</v>
      </c>
      <c r="L392">
        <v>3.2</v>
      </c>
      <c r="M392">
        <v>1</v>
      </c>
      <c r="N392">
        <v>4.7</v>
      </c>
      <c r="O392">
        <v>4.2</v>
      </c>
      <c r="P392">
        <v>1.6</v>
      </c>
      <c r="Q392">
        <v>3.7</v>
      </c>
      <c r="R392">
        <v>8.1</v>
      </c>
      <c r="S392">
        <v>30.4</v>
      </c>
      <c r="T392">
        <v>4.9000000000000004</v>
      </c>
      <c r="U392">
        <v>12.9</v>
      </c>
      <c r="V392">
        <v>4</v>
      </c>
    </row>
    <row r="393" spans="1:22" x14ac:dyDescent="0.25">
      <c r="A393" t="s">
        <v>214</v>
      </c>
      <c r="B393" t="s">
        <v>214</v>
      </c>
      <c r="C393">
        <v>0.28000000000000003</v>
      </c>
      <c r="D393">
        <v>1.2E-2</v>
      </c>
      <c r="E393">
        <v>0.19</v>
      </c>
      <c r="F393">
        <v>0.35</v>
      </c>
      <c r="G393">
        <v>0.55000000000000004</v>
      </c>
      <c r="H393">
        <v>0.12</v>
      </c>
      <c r="I393">
        <v>0</v>
      </c>
      <c r="J393">
        <v>0.35</v>
      </c>
      <c r="K393">
        <v>0.41</v>
      </c>
      <c r="L393">
        <v>0.2</v>
      </c>
      <c r="M393">
        <v>0.2</v>
      </c>
      <c r="N393">
        <v>0.28000000000000003</v>
      </c>
      <c r="O393">
        <v>1.6</v>
      </c>
      <c r="P393">
        <v>0.13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</row>
    <row r="394" spans="1:2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420"/>
  <sheetViews>
    <sheetView workbookViewId="0">
      <selection activeCell="B192" sqref="B192"/>
    </sheetView>
  </sheetViews>
  <sheetFormatPr baseColWidth="10" defaultRowHeight="15" x14ac:dyDescent="0.25"/>
  <cols>
    <col min="1" max="1" width="40.85546875" bestFit="1" customWidth="1"/>
    <col min="2" max="2" width="81.85546875" bestFit="1" customWidth="1"/>
    <col min="3" max="3" width="19.28515625" bestFit="1" customWidth="1"/>
    <col min="4" max="4" width="7.42578125" bestFit="1" customWidth="1"/>
    <col min="5" max="5" width="9" bestFit="1" customWidth="1"/>
    <col min="6" max="7" width="7" bestFit="1" customWidth="1"/>
    <col min="8" max="8" width="10.42578125" bestFit="1" customWidth="1"/>
    <col min="9" max="9" width="7.42578125" bestFit="1" customWidth="1"/>
    <col min="10" max="10" width="12.42578125" bestFit="1" customWidth="1"/>
    <col min="11" max="11" width="7.42578125" bestFit="1" customWidth="1"/>
    <col min="12" max="12" width="9" bestFit="1" customWidth="1"/>
    <col min="13" max="13" width="11.140625" bestFit="1" customWidth="1"/>
    <col min="14" max="14" width="7" bestFit="1" customWidth="1"/>
    <col min="15" max="15" width="7.42578125" bestFit="1" customWidth="1"/>
    <col min="16" max="16" width="7.85546875" bestFit="1" customWidth="1"/>
    <col min="17" max="17" width="7" bestFit="1" customWidth="1"/>
    <col min="18" max="18" width="14.42578125" bestFit="1" customWidth="1"/>
    <col min="19" max="19" width="14.140625" bestFit="1" customWidth="1"/>
    <col min="20" max="22" width="7" bestFit="1" customWidth="1"/>
    <col min="23" max="23" width="24.7109375" bestFit="1" customWidth="1"/>
  </cols>
  <sheetData>
    <row r="1" spans="1:23" s="2" customFormat="1" x14ac:dyDescent="0.25">
      <c r="C1" s="2" t="s">
        <v>856</v>
      </c>
    </row>
    <row r="2" spans="1:23" s="124" customFormat="1" x14ac:dyDescent="0.25">
      <c r="C2" s="20" t="s">
        <v>383</v>
      </c>
      <c r="D2" s="20" t="s">
        <v>380</v>
      </c>
      <c r="E2" s="20" t="s">
        <v>30</v>
      </c>
      <c r="F2" s="20" t="s">
        <v>30</v>
      </c>
      <c r="G2" s="20" t="s">
        <v>30</v>
      </c>
      <c r="H2" s="20" t="s">
        <v>30</v>
      </c>
      <c r="I2" s="20" t="s">
        <v>30</v>
      </c>
      <c r="J2" s="20" t="s">
        <v>30</v>
      </c>
      <c r="K2" s="20" t="s">
        <v>30</v>
      </c>
      <c r="L2" s="20" t="s">
        <v>30</v>
      </c>
      <c r="M2" s="20" t="s">
        <v>30</v>
      </c>
      <c r="N2" s="20" t="s">
        <v>30</v>
      </c>
      <c r="O2" s="20" t="s">
        <v>30</v>
      </c>
      <c r="P2" s="20" t="s">
        <v>30</v>
      </c>
      <c r="Q2" s="20" t="s">
        <v>30</v>
      </c>
      <c r="R2" s="20" t="s">
        <v>30</v>
      </c>
      <c r="S2" s="20" t="s">
        <v>30</v>
      </c>
      <c r="T2" s="20" t="s">
        <v>30</v>
      </c>
      <c r="U2" s="20" t="s">
        <v>30</v>
      </c>
      <c r="V2" s="20" t="s">
        <v>30</v>
      </c>
      <c r="W2" s="20" t="s">
        <v>380</v>
      </c>
    </row>
    <row r="3" spans="1:23" s="124" customFormat="1" ht="33" customHeight="1" x14ac:dyDescent="0.25">
      <c r="A3" s="125" t="s">
        <v>1005</v>
      </c>
      <c r="B3" s="125" t="s">
        <v>251</v>
      </c>
      <c r="C3" s="20" t="s">
        <v>265</v>
      </c>
      <c r="D3" s="20" t="s">
        <v>1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20" t="s">
        <v>17</v>
      </c>
      <c r="Q3" s="20" t="s">
        <v>19</v>
      </c>
      <c r="R3" s="20" t="s">
        <v>20</v>
      </c>
      <c r="S3" s="20" t="s">
        <v>21</v>
      </c>
      <c r="T3" s="20" t="s">
        <v>22</v>
      </c>
      <c r="U3" s="20" t="s">
        <v>23</v>
      </c>
      <c r="V3" s="20" t="s">
        <v>24</v>
      </c>
      <c r="W3" s="20" t="s">
        <v>385</v>
      </c>
    </row>
    <row r="5" spans="1:23" x14ac:dyDescent="0.25">
      <c r="A5" s="18" t="s">
        <v>867</v>
      </c>
      <c r="B5" s="18" t="s">
        <v>880</v>
      </c>
      <c r="C5" s="14">
        <v>42</v>
      </c>
      <c r="D5" s="14">
        <v>0.5</v>
      </c>
      <c r="E5" s="14">
        <v>10</v>
      </c>
      <c r="F5" s="14">
        <v>16</v>
      </c>
      <c r="G5" s="14">
        <v>14</v>
      </c>
      <c r="H5" s="14">
        <v>4</v>
      </c>
      <c r="I5" s="14">
        <v>5</v>
      </c>
      <c r="J5" s="14">
        <v>10</v>
      </c>
      <c r="K5" s="14">
        <v>8</v>
      </c>
      <c r="L5" s="14">
        <v>12</v>
      </c>
      <c r="M5" s="14">
        <v>8</v>
      </c>
      <c r="N5" s="14">
        <v>20</v>
      </c>
      <c r="O5" s="14">
        <v>14</v>
      </c>
      <c r="P5" s="14">
        <v>10</v>
      </c>
      <c r="Q5" s="14">
        <v>24</v>
      </c>
      <c r="R5" s="14">
        <v>28</v>
      </c>
      <c r="S5" s="14">
        <v>74</v>
      </c>
      <c r="T5" s="14">
        <v>20</v>
      </c>
      <c r="U5" s="14">
        <v>66</v>
      </c>
      <c r="V5" s="14">
        <v>16</v>
      </c>
      <c r="W5" s="14">
        <v>0.5</v>
      </c>
    </row>
    <row r="6" spans="1:23" ht="15.75" customHeight="1" x14ac:dyDescent="0.25">
      <c r="A6" s="18" t="s">
        <v>867</v>
      </c>
      <c r="B6" s="18" t="s">
        <v>775</v>
      </c>
      <c r="C6" s="14">
        <v>26</v>
      </c>
      <c r="D6" s="14">
        <v>0.4</v>
      </c>
      <c r="E6" s="14">
        <v>8</v>
      </c>
      <c r="F6" s="14">
        <v>12</v>
      </c>
      <c r="G6" s="14">
        <v>11</v>
      </c>
      <c r="H6" s="14">
        <v>3</v>
      </c>
      <c r="I6" s="14">
        <v>4</v>
      </c>
      <c r="J6" s="14">
        <v>8</v>
      </c>
      <c r="K6" s="14">
        <v>6</v>
      </c>
      <c r="L6" s="14">
        <v>9</v>
      </c>
      <c r="M6" s="14">
        <v>6</v>
      </c>
      <c r="N6" s="14">
        <v>15</v>
      </c>
      <c r="O6" s="14">
        <v>11</v>
      </c>
      <c r="P6" s="14">
        <v>8</v>
      </c>
      <c r="Q6" s="14">
        <v>18</v>
      </c>
      <c r="R6" s="14">
        <v>21</v>
      </c>
      <c r="S6" s="14">
        <v>56</v>
      </c>
      <c r="T6" s="14">
        <v>15</v>
      </c>
      <c r="U6" s="14">
        <v>50</v>
      </c>
      <c r="V6" s="14">
        <v>12</v>
      </c>
      <c r="W6" s="14">
        <v>0.4</v>
      </c>
    </row>
    <row r="7" spans="1:23" x14ac:dyDescent="0.25">
      <c r="A7" s="18" t="s">
        <v>867</v>
      </c>
      <c r="B7" s="18" t="s">
        <v>776</v>
      </c>
      <c r="C7" s="14">
        <v>37</v>
      </c>
      <c r="D7" s="14">
        <v>0.4</v>
      </c>
      <c r="E7" s="14">
        <v>8</v>
      </c>
      <c r="F7" s="14">
        <v>13</v>
      </c>
      <c r="G7" s="14">
        <v>11</v>
      </c>
      <c r="H7" s="14">
        <v>3</v>
      </c>
      <c r="I7" s="14">
        <v>4</v>
      </c>
      <c r="J7" s="14">
        <v>8</v>
      </c>
      <c r="K7" s="14">
        <v>6</v>
      </c>
      <c r="L7" s="14">
        <v>10</v>
      </c>
      <c r="M7" s="14">
        <v>6</v>
      </c>
      <c r="N7" s="14">
        <v>16</v>
      </c>
      <c r="O7" s="14">
        <v>11</v>
      </c>
      <c r="P7" s="14">
        <v>8</v>
      </c>
      <c r="Q7" s="14">
        <v>19</v>
      </c>
      <c r="R7" s="14">
        <v>22</v>
      </c>
      <c r="S7" s="14">
        <v>60</v>
      </c>
      <c r="T7" s="14">
        <v>16</v>
      </c>
      <c r="U7" s="14">
        <v>53</v>
      </c>
      <c r="V7" s="14">
        <v>13</v>
      </c>
      <c r="W7" s="14">
        <v>0.4</v>
      </c>
    </row>
    <row r="8" spans="1:23" x14ac:dyDescent="0.25">
      <c r="A8" s="18" t="s">
        <v>867</v>
      </c>
      <c r="B8" s="18" t="s">
        <v>684</v>
      </c>
      <c r="C8" s="14">
        <v>39</v>
      </c>
      <c r="D8" s="14">
        <v>0.5</v>
      </c>
      <c r="E8" s="14">
        <v>10</v>
      </c>
      <c r="F8" s="14">
        <v>16</v>
      </c>
      <c r="G8" s="14">
        <v>14</v>
      </c>
      <c r="H8" s="14">
        <v>4</v>
      </c>
      <c r="I8" s="14">
        <v>5</v>
      </c>
      <c r="J8" s="14">
        <v>10</v>
      </c>
      <c r="K8" s="14">
        <v>8</v>
      </c>
      <c r="L8" s="14">
        <v>12</v>
      </c>
      <c r="M8" s="14">
        <v>8</v>
      </c>
      <c r="N8" s="14">
        <v>20</v>
      </c>
      <c r="O8" s="14">
        <v>14</v>
      </c>
      <c r="P8" s="14">
        <v>10</v>
      </c>
      <c r="Q8" s="14">
        <v>24</v>
      </c>
      <c r="R8" s="14">
        <v>28</v>
      </c>
      <c r="S8" s="14">
        <v>74</v>
      </c>
      <c r="T8" s="14">
        <v>20</v>
      </c>
      <c r="U8" s="14">
        <v>66</v>
      </c>
      <c r="V8" s="14">
        <v>16</v>
      </c>
      <c r="W8" s="14">
        <v>0.5</v>
      </c>
    </row>
    <row r="9" spans="1:23" x14ac:dyDescent="0.25">
      <c r="A9" s="18" t="s">
        <v>867</v>
      </c>
      <c r="B9" s="18" t="s">
        <v>774</v>
      </c>
      <c r="C9" s="14">
        <v>60</v>
      </c>
      <c r="D9" s="14">
        <v>0.7</v>
      </c>
      <c r="E9" s="14">
        <v>14</v>
      </c>
      <c r="F9" s="14">
        <v>22</v>
      </c>
      <c r="G9" s="14">
        <v>20</v>
      </c>
      <c r="H9" s="14">
        <v>6</v>
      </c>
      <c r="I9" s="14">
        <v>7</v>
      </c>
      <c r="J9" s="14">
        <v>14</v>
      </c>
      <c r="K9" s="14">
        <v>11</v>
      </c>
      <c r="L9" s="14">
        <v>17</v>
      </c>
      <c r="M9" s="14">
        <v>11</v>
      </c>
      <c r="N9" s="14">
        <v>28</v>
      </c>
      <c r="O9" s="14">
        <v>20</v>
      </c>
      <c r="P9" s="14">
        <v>14</v>
      </c>
      <c r="Q9" s="14">
        <v>34</v>
      </c>
      <c r="R9" s="14">
        <v>39</v>
      </c>
      <c r="S9" s="14">
        <v>104</v>
      </c>
      <c r="T9" s="14">
        <v>28</v>
      </c>
      <c r="U9" s="14">
        <v>92</v>
      </c>
      <c r="V9" s="14">
        <v>22</v>
      </c>
      <c r="W9" s="14">
        <v>0.7</v>
      </c>
    </row>
    <row r="10" spans="1:23" x14ac:dyDescent="0.25">
      <c r="A10" s="18" t="s">
        <v>867</v>
      </c>
      <c r="B10" s="18" t="s">
        <v>774</v>
      </c>
      <c r="C10" s="14">
        <v>60</v>
      </c>
      <c r="D10" s="14">
        <v>0.7</v>
      </c>
      <c r="E10" s="14">
        <v>14</v>
      </c>
      <c r="F10" s="14">
        <v>22</v>
      </c>
      <c r="G10" s="14">
        <v>20</v>
      </c>
      <c r="H10" s="14">
        <v>6</v>
      </c>
      <c r="I10" s="14">
        <v>7</v>
      </c>
      <c r="J10" s="14">
        <v>14</v>
      </c>
      <c r="K10" s="14">
        <v>11</v>
      </c>
      <c r="L10" s="14">
        <v>17</v>
      </c>
      <c r="M10" s="14">
        <v>11</v>
      </c>
      <c r="N10" s="14">
        <v>28</v>
      </c>
      <c r="O10" s="14">
        <v>20</v>
      </c>
      <c r="P10" s="14">
        <v>14</v>
      </c>
      <c r="Q10" s="14">
        <v>34</v>
      </c>
      <c r="R10" s="14">
        <v>39</v>
      </c>
      <c r="S10" s="14">
        <v>104</v>
      </c>
      <c r="T10" s="14">
        <v>28</v>
      </c>
      <c r="U10" s="14">
        <v>92</v>
      </c>
      <c r="V10" s="14">
        <v>22</v>
      </c>
      <c r="W10" s="14">
        <v>0.7</v>
      </c>
    </row>
    <row r="11" spans="1:23" x14ac:dyDescent="0.25">
      <c r="A11" s="18" t="s">
        <v>867</v>
      </c>
      <c r="B11" s="18" t="s">
        <v>685</v>
      </c>
      <c r="C11" s="14">
        <v>237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</row>
    <row r="12" spans="1:23" x14ac:dyDescent="0.25">
      <c r="A12" s="18" t="s">
        <v>867</v>
      </c>
      <c r="B12" s="18" t="s">
        <v>701</v>
      </c>
      <c r="C12" s="14">
        <v>285</v>
      </c>
      <c r="D12" s="14">
        <v>4</v>
      </c>
      <c r="E12" s="14">
        <v>248</v>
      </c>
      <c r="F12" s="14">
        <v>368</v>
      </c>
      <c r="G12" s="14">
        <v>292</v>
      </c>
      <c r="H12" s="14">
        <v>104</v>
      </c>
      <c r="I12" s="14">
        <v>68</v>
      </c>
      <c r="J12" s="14">
        <v>176</v>
      </c>
      <c r="K12" s="14">
        <v>176</v>
      </c>
      <c r="L12" s="14">
        <v>228</v>
      </c>
      <c r="M12" s="14">
        <v>64</v>
      </c>
      <c r="N12" s="14">
        <v>232</v>
      </c>
      <c r="O12" s="14">
        <v>292</v>
      </c>
      <c r="P12" s="14">
        <v>96</v>
      </c>
      <c r="Q12" s="14">
        <v>232</v>
      </c>
      <c r="R12" s="14">
        <v>244</v>
      </c>
      <c r="S12" s="14">
        <v>496</v>
      </c>
      <c r="T12" s="14">
        <v>140</v>
      </c>
      <c r="U12" s="14">
        <v>176</v>
      </c>
      <c r="V12" s="14">
        <v>368</v>
      </c>
      <c r="W12" s="14">
        <v>0</v>
      </c>
    </row>
    <row r="13" spans="1:23" x14ac:dyDescent="0.25">
      <c r="A13" s="18" t="s">
        <v>867</v>
      </c>
      <c r="B13" s="18" t="s">
        <v>881</v>
      </c>
      <c r="C13" s="14">
        <v>242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</row>
    <row r="14" spans="1:23" x14ac:dyDescent="0.25">
      <c r="A14" s="18" t="s">
        <v>867</v>
      </c>
      <c r="B14" s="18" t="s">
        <v>687</v>
      </c>
      <c r="C14" s="14">
        <v>185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</row>
    <row r="15" spans="1:23" x14ac:dyDescent="0.25">
      <c r="A15" s="18" t="s">
        <v>867</v>
      </c>
      <c r="B15" s="18" t="s">
        <v>683</v>
      </c>
      <c r="C15" s="14">
        <v>41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1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</row>
    <row r="16" spans="1:23" x14ac:dyDescent="0.25">
      <c r="A16" s="18" t="s">
        <v>867</v>
      </c>
      <c r="B16" s="18" t="s">
        <v>882</v>
      </c>
      <c r="C16" s="14">
        <v>335</v>
      </c>
      <c r="D16" s="14">
        <v>1.7</v>
      </c>
      <c r="E16" s="14">
        <v>63</v>
      </c>
      <c r="F16" s="14">
        <v>108</v>
      </c>
      <c r="G16" s="14">
        <v>78</v>
      </c>
      <c r="H16" s="14">
        <v>25</v>
      </c>
      <c r="I16" s="14">
        <v>31</v>
      </c>
      <c r="J16" s="14">
        <v>86</v>
      </c>
      <c r="K16" s="14">
        <v>59</v>
      </c>
      <c r="L16" s="14">
        <v>71</v>
      </c>
      <c r="M16" s="14">
        <v>27</v>
      </c>
      <c r="N16" s="14">
        <v>102</v>
      </c>
      <c r="O16" s="14">
        <v>111</v>
      </c>
      <c r="P16" s="14">
        <v>30</v>
      </c>
      <c r="Q16" s="14">
        <v>81</v>
      </c>
      <c r="R16" s="14">
        <v>285</v>
      </c>
      <c r="S16" s="14">
        <v>301</v>
      </c>
      <c r="T16" s="14">
        <v>82</v>
      </c>
      <c r="U16" s="14">
        <v>89</v>
      </c>
      <c r="V16" s="14">
        <v>89</v>
      </c>
      <c r="W16" s="14">
        <v>0</v>
      </c>
    </row>
    <row r="17" spans="1:23" x14ac:dyDescent="0.25">
      <c r="A17" s="18" t="s">
        <v>867</v>
      </c>
      <c r="B17" s="18" t="s">
        <v>883</v>
      </c>
      <c r="C17" s="14">
        <v>66</v>
      </c>
      <c r="D17" s="14">
        <v>0.2</v>
      </c>
      <c r="E17" s="14">
        <v>3</v>
      </c>
      <c r="F17" s="14">
        <v>2</v>
      </c>
      <c r="G17" s="14">
        <v>5</v>
      </c>
      <c r="H17" s="14">
        <v>1</v>
      </c>
      <c r="I17" s="14">
        <v>2</v>
      </c>
      <c r="J17" s="14">
        <v>2</v>
      </c>
      <c r="K17" s="14">
        <v>1</v>
      </c>
      <c r="L17" s="14">
        <v>16</v>
      </c>
      <c r="M17" s="14">
        <v>0</v>
      </c>
      <c r="N17" s="14">
        <v>4</v>
      </c>
      <c r="O17" s="14">
        <v>10</v>
      </c>
      <c r="P17" s="14">
        <v>2</v>
      </c>
      <c r="Q17" s="14">
        <v>4</v>
      </c>
      <c r="R17" s="14">
        <v>4</v>
      </c>
      <c r="S17" s="14">
        <v>23</v>
      </c>
      <c r="T17" s="14">
        <v>3</v>
      </c>
      <c r="U17" s="14">
        <v>15</v>
      </c>
      <c r="V17" s="14">
        <v>6</v>
      </c>
      <c r="W17" s="14">
        <v>0.2</v>
      </c>
    </row>
    <row r="18" spans="1:23" x14ac:dyDescent="0.25">
      <c r="A18" s="18" t="s">
        <v>867</v>
      </c>
      <c r="B18" s="18" t="s">
        <v>884</v>
      </c>
      <c r="C18" s="14">
        <v>66</v>
      </c>
      <c r="D18" s="14">
        <v>0.2</v>
      </c>
      <c r="E18" s="14">
        <v>3</v>
      </c>
      <c r="F18" s="14">
        <v>2</v>
      </c>
      <c r="G18" s="14">
        <v>5</v>
      </c>
      <c r="H18" s="14">
        <v>1</v>
      </c>
      <c r="I18" s="14">
        <v>2</v>
      </c>
      <c r="J18" s="14">
        <v>2</v>
      </c>
      <c r="K18" s="14">
        <v>1</v>
      </c>
      <c r="L18" s="14">
        <v>16</v>
      </c>
      <c r="M18" s="14">
        <v>0</v>
      </c>
      <c r="N18" s="14">
        <v>4</v>
      </c>
      <c r="O18" s="14">
        <v>10</v>
      </c>
      <c r="P18" s="14">
        <v>2</v>
      </c>
      <c r="Q18" s="14">
        <v>4</v>
      </c>
      <c r="R18" s="14">
        <v>4</v>
      </c>
      <c r="S18" s="14">
        <v>23</v>
      </c>
      <c r="T18" s="14">
        <v>3</v>
      </c>
      <c r="U18" s="14">
        <v>15</v>
      </c>
      <c r="V18" s="14">
        <v>6</v>
      </c>
      <c r="W18" s="14">
        <v>0.2</v>
      </c>
    </row>
    <row r="19" spans="1:23" x14ac:dyDescent="0.25">
      <c r="A19" s="18" t="s">
        <v>867</v>
      </c>
      <c r="B19" s="18" t="s">
        <v>885</v>
      </c>
      <c r="C19" s="14">
        <v>78</v>
      </c>
      <c r="D19" s="14">
        <v>0.2</v>
      </c>
      <c r="E19" s="14">
        <v>3</v>
      </c>
      <c r="F19" s="14">
        <v>2</v>
      </c>
      <c r="G19" s="14">
        <v>5</v>
      </c>
      <c r="H19" s="14">
        <v>1</v>
      </c>
      <c r="I19" s="14">
        <v>2</v>
      </c>
      <c r="J19" s="14">
        <v>2</v>
      </c>
      <c r="K19" s="14">
        <v>1</v>
      </c>
      <c r="L19" s="14">
        <v>16</v>
      </c>
      <c r="M19" s="14">
        <v>0</v>
      </c>
      <c r="N19" s="14">
        <v>4</v>
      </c>
      <c r="O19" s="14">
        <v>10</v>
      </c>
      <c r="P19" s="14">
        <v>2</v>
      </c>
      <c r="Q19" s="14">
        <v>4</v>
      </c>
      <c r="R19" s="14">
        <v>4</v>
      </c>
      <c r="S19" s="14">
        <v>23</v>
      </c>
      <c r="T19" s="14">
        <v>3</v>
      </c>
      <c r="U19" s="14">
        <v>15</v>
      </c>
      <c r="V19" s="14">
        <v>6</v>
      </c>
      <c r="W19" s="14">
        <v>0.2</v>
      </c>
    </row>
    <row r="20" spans="1:23" x14ac:dyDescent="0.25">
      <c r="A20" s="18" t="s">
        <v>867</v>
      </c>
      <c r="B20" s="18" t="s">
        <v>886</v>
      </c>
      <c r="C20" s="14">
        <v>71</v>
      </c>
      <c r="D20" s="14">
        <v>0.7</v>
      </c>
      <c r="E20" s="14">
        <v>6</v>
      </c>
      <c r="F20" s="14">
        <v>15</v>
      </c>
      <c r="G20" s="14">
        <v>16</v>
      </c>
      <c r="H20" s="14">
        <v>23</v>
      </c>
      <c r="I20" s="14">
        <v>12</v>
      </c>
      <c r="J20" s="14">
        <v>15</v>
      </c>
      <c r="K20" s="14">
        <v>13</v>
      </c>
      <c r="L20" s="14">
        <v>19</v>
      </c>
      <c r="M20" s="14">
        <v>4</v>
      </c>
      <c r="N20" s="14">
        <v>19</v>
      </c>
      <c r="O20" s="14">
        <v>52</v>
      </c>
      <c r="P20" s="14">
        <v>25</v>
      </c>
      <c r="Q20" s="14">
        <v>29</v>
      </c>
      <c r="R20" s="14">
        <v>86</v>
      </c>
      <c r="S20" s="14">
        <v>144</v>
      </c>
      <c r="T20" s="14">
        <v>21</v>
      </c>
      <c r="U20" s="14">
        <v>23</v>
      </c>
      <c r="V20" s="14">
        <v>34</v>
      </c>
      <c r="W20" s="14">
        <v>0.7</v>
      </c>
    </row>
    <row r="21" spans="1:23" x14ac:dyDescent="0.25">
      <c r="A21" s="18" t="s">
        <v>867</v>
      </c>
      <c r="B21" s="18" t="s">
        <v>887</v>
      </c>
      <c r="C21" s="14">
        <v>72</v>
      </c>
      <c r="D21" s="14">
        <v>0.2</v>
      </c>
      <c r="E21" s="14">
        <v>3</v>
      </c>
      <c r="F21" s="14">
        <v>2</v>
      </c>
      <c r="G21" s="14">
        <v>4</v>
      </c>
      <c r="H21" s="14">
        <v>1</v>
      </c>
      <c r="I21" s="14">
        <v>2</v>
      </c>
      <c r="J21" s="14">
        <v>2</v>
      </c>
      <c r="K21" s="14">
        <v>1</v>
      </c>
      <c r="L21" s="14">
        <v>14</v>
      </c>
      <c r="M21" s="14">
        <v>0</v>
      </c>
      <c r="N21" s="14">
        <v>4</v>
      </c>
      <c r="O21" s="14">
        <v>9</v>
      </c>
      <c r="P21" s="14">
        <v>1</v>
      </c>
      <c r="Q21" s="14">
        <v>4</v>
      </c>
      <c r="R21" s="14">
        <v>3</v>
      </c>
      <c r="S21" s="14">
        <v>22</v>
      </c>
      <c r="T21" s="14">
        <v>3</v>
      </c>
      <c r="U21" s="14">
        <v>14</v>
      </c>
      <c r="V21" s="14">
        <v>5</v>
      </c>
      <c r="W21" s="14">
        <v>0.2</v>
      </c>
    </row>
    <row r="22" spans="1:23" x14ac:dyDescent="0.25">
      <c r="A22" s="18" t="s">
        <v>867</v>
      </c>
      <c r="B22" s="18" t="s">
        <v>853</v>
      </c>
      <c r="C22" s="14">
        <v>43</v>
      </c>
      <c r="D22" s="14">
        <v>0.3</v>
      </c>
      <c r="E22" s="14">
        <v>6</v>
      </c>
      <c r="F22" s="14">
        <v>10</v>
      </c>
      <c r="G22" s="14">
        <v>8</v>
      </c>
      <c r="H22" s="14">
        <v>2</v>
      </c>
      <c r="I22" s="14">
        <v>3</v>
      </c>
      <c r="J22" s="14">
        <v>6</v>
      </c>
      <c r="K22" s="14">
        <v>5</v>
      </c>
      <c r="L22" s="14">
        <v>7</v>
      </c>
      <c r="M22" s="14">
        <v>5</v>
      </c>
      <c r="N22" s="14">
        <v>12</v>
      </c>
      <c r="O22" s="14">
        <v>8</v>
      </c>
      <c r="P22" s="14">
        <v>6</v>
      </c>
      <c r="Q22" s="14">
        <v>14</v>
      </c>
      <c r="R22" s="14">
        <v>17</v>
      </c>
      <c r="S22" s="14">
        <v>43</v>
      </c>
      <c r="T22" s="14">
        <v>12</v>
      </c>
      <c r="U22" s="14">
        <v>40</v>
      </c>
      <c r="V22" s="14">
        <v>10</v>
      </c>
      <c r="W22" s="14">
        <v>0.3</v>
      </c>
    </row>
    <row r="23" spans="1:23" x14ac:dyDescent="0.25">
      <c r="A23" s="18" t="s">
        <v>867</v>
      </c>
      <c r="B23" s="18" t="s">
        <v>686</v>
      </c>
      <c r="C23" s="14">
        <v>250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</row>
    <row r="24" spans="1:23" x14ac:dyDescent="0.25">
      <c r="A24" s="18" t="s">
        <v>867</v>
      </c>
      <c r="B24" s="18" t="s">
        <v>888</v>
      </c>
      <c r="C24" s="14">
        <v>242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</row>
    <row r="25" spans="1:23" x14ac:dyDescent="0.25">
      <c r="A25" s="18" t="s">
        <v>989</v>
      </c>
      <c r="B25" s="18" t="s">
        <v>899</v>
      </c>
      <c r="C25" s="14">
        <v>234</v>
      </c>
      <c r="D25" s="14">
        <v>10.4</v>
      </c>
      <c r="E25" s="14">
        <v>427</v>
      </c>
      <c r="F25" s="14">
        <v>713</v>
      </c>
      <c r="G25" s="14">
        <v>365</v>
      </c>
      <c r="H25" s="14">
        <v>180</v>
      </c>
      <c r="I25" s="14">
        <v>231</v>
      </c>
      <c r="J25" s="14">
        <v>500</v>
      </c>
      <c r="K25" s="14">
        <v>343</v>
      </c>
      <c r="L25" s="14">
        <v>365</v>
      </c>
      <c r="M25" s="14">
        <v>122</v>
      </c>
      <c r="N25" s="14">
        <v>495</v>
      </c>
      <c r="O25" s="14">
        <v>570</v>
      </c>
      <c r="P25" s="14">
        <v>244</v>
      </c>
      <c r="Q25" s="14">
        <v>396</v>
      </c>
      <c r="R25" s="14">
        <v>615</v>
      </c>
      <c r="S25" s="14">
        <v>2878</v>
      </c>
      <c r="T25" s="14">
        <v>454</v>
      </c>
      <c r="U25" s="14">
        <v>964</v>
      </c>
      <c r="V25" s="14">
        <v>510</v>
      </c>
      <c r="W25" s="14">
        <v>0</v>
      </c>
    </row>
    <row r="26" spans="1:23" x14ac:dyDescent="0.25">
      <c r="A26" s="18" t="s">
        <v>989</v>
      </c>
      <c r="B26" s="18" t="s">
        <v>816</v>
      </c>
      <c r="C26" s="14">
        <v>234</v>
      </c>
      <c r="D26" s="14">
        <v>10.4</v>
      </c>
      <c r="E26" s="14">
        <v>427</v>
      </c>
      <c r="F26" s="14">
        <v>713</v>
      </c>
      <c r="G26" s="14">
        <v>365</v>
      </c>
      <c r="H26" s="14">
        <v>180</v>
      </c>
      <c r="I26" s="14">
        <v>231</v>
      </c>
      <c r="J26" s="14">
        <v>500</v>
      </c>
      <c r="K26" s="14">
        <v>343</v>
      </c>
      <c r="L26" s="14">
        <v>365</v>
      </c>
      <c r="M26" s="14">
        <v>122</v>
      </c>
      <c r="N26" s="14">
        <v>495</v>
      </c>
      <c r="O26" s="14">
        <v>570</v>
      </c>
      <c r="P26" s="14">
        <v>244</v>
      </c>
      <c r="Q26" s="14">
        <v>396</v>
      </c>
      <c r="R26" s="14">
        <v>615</v>
      </c>
      <c r="S26" s="14">
        <v>2878</v>
      </c>
      <c r="T26" s="14">
        <v>454</v>
      </c>
      <c r="U26" s="14">
        <v>964</v>
      </c>
      <c r="V26" s="14">
        <v>510</v>
      </c>
      <c r="W26" s="14">
        <v>0</v>
      </c>
    </row>
    <row r="27" spans="1:23" x14ac:dyDescent="0.25">
      <c r="A27" s="18" t="s">
        <v>989</v>
      </c>
      <c r="B27" s="18" t="s">
        <v>821</v>
      </c>
      <c r="C27" s="14">
        <v>246</v>
      </c>
      <c r="D27" s="14">
        <v>11</v>
      </c>
      <c r="E27" s="14">
        <v>436</v>
      </c>
      <c r="F27" s="14">
        <v>746</v>
      </c>
      <c r="G27" s="14">
        <v>364</v>
      </c>
      <c r="H27" s="14">
        <v>187</v>
      </c>
      <c r="I27" s="14">
        <v>277</v>
      </c>
      <c r="J27" s="14">
        <v>535</v>
      </c>
      <c r="K27" s="14">
        <v>376</v>
      </c>
      <c r="L27" s="14">
        <v>393</v>
      </c>
      <c r="M27" s="14">
        <v>133</v>
      </c>
      <c r="N27" s="14">
        <v>509</v>
      </c>
      <c r="O27" s="14">
        <v>594</v>
      </c>
      <c r="P27" s="14">
        <v>269</v>
      </c>
      <c r="Q27" s="14">
        <v>399</v>
      </c>
      <c r="R27" s="14">
        <v>594</v>
      </c>
      <c r="S27" s="14">
        <v>3154</v>
      </c>
      <c r="T27" s="14">
        <v>450</v>
      </c>
      <c r="U27" s="14">
        <v>1024</v>
      </c>
      <c r="V27" s="14">
        <v>527</v>
      </c>
      <c r="W27" s="14">
        <v>0</v>
      </c>
    </row>
    <row r="28" spans="1:23" x14ac:dyDescent="0.25">
      <c r="A28" s="18" t="s">
        <v>989</v>
      </c>
      <c r="B28" s="18" t="s">
        <v>900</v>
      </c>
      <c r="C28" s="14">
        <v>188</v>
      </c>
      <c r="D28" s="14">
        <v>6.5</v>
      </c>
      <c r="E28" s="14">
        <v>249</v>
      </c>
      <c r="F28" s="14">
        <v>417</v>
      </c>
      <c r="G28" s="14">
        <v>242</v>
      </c>
      <c r="H28" s="14">
        <v>91</v>
      </c>
      <c r="I28" s="14">
        <v>114</v>
      </c>
      <c r="J28" s="14">
        <v>280</v>
      </c>
      <c r="K28" s="14">
        <v>151</v>
      </c>
      <c r="L28" s="14">
        <v>236</v>
      </c>
      <c r="M28" s="14">
        <v>64</v>
      </c>
      <c r="N28" s="14">
        <v>314</v>
      </c>
      <c r="O28" s="14">
        <v>293</v>
      </c>
      <c r="P28" s="14">
        <v>142</v>
      </c>
      <c r="Q28" s="14">
        <v>302</v>
      </c>
      <c r="R28" s="14">
        <v>502</v>
      </c>
      <c r="S28" s="14">
        <v>1663</v>
      </c>
      <c r="T28" s="14">
        <v>329</v>
      </c>
      <c r="U28" s="14">
        <v>664</v>
      </c>
      <c r="V28" s="14">
        <v>288</v>
      </c>
      <c r="W28" s="14">
        <v>6.5</v>
      </c>
    </row>
    <row r="29" spans="1:23" x14ac:dyDescent="0.25">
      <c r="A29" s="18" t="s">
        <v>989</v>
      </c>
      <c r="B29" s="18" t="s">
        <v>846</v>
      </c>
      <c r="C29" s="14">
        <v>235</v>
      </c>
      <c r="D29" s="14">
        <v>7.1</v>
      </c>
      <c r="E29" s="14">
        <v>273</v>
      </c>
      <c r="F29" s="14">
        <v>498</v>
      </c>
      <c r="G29" s="14">
        <v>157</v>
      </c>
      <c r="H29" s="14">
        <v>101</v>
      </c>
      <c r="I29" s="14">
        <v>153</v>
      </c>
      <c r="J29" s="14">
        <v>337</v>
      </c>
      <c r="K29" s="14">
        <v>187</v>
      </c>
      <c r="L29" s="14">
        <v>201</v>
      </c>
      <c r="M29" s="14">
        <v>70</v>
      </c>
      <c r="N29" s="14">
        <v>303</v>
      </c>
      <c r="O29" s="14">
        <v>255</v>
      </c>
      <c r="P29" s="14">
        <v>131</v>
      </c>
      <c r="Q29" s="14">
        <v>229</v>
      </c>
      <c r="R29" s="14">
        <v>321</v>
      </c>
      <c r="S29" s="14">
        <v>2298</v>
      </c>
      <c r="T29" s="14">
        <v>263</v>
      </c>
      <c r="U29" s="14">
        <v>827</v>
      </c>
      <c r="V29" s="14">
        <v>367</v>
      </c>
      <c r="W29" s="14">
        <v>7.1</v>
      </c>
    </row>
    <row r="30" spans="1:23" x14ac:dyDescent="0.25">
      <c r="A30" s="18" t="s">
        <v>834</v>
      </c>
      <c r="B30" s="18" t="s">
        <v>901</v>
      </c>
      <c r="C30" s="14">
        <v>77</v>
      </c>
      <c r="D30" s="14">
        <v>6.5</v>
      </c>
      <c r="E30" s="14">
        <v>393.5</v>
      </c>
      <c r="F30" s="14">
        <v>541</v>
      </c>
      <c r="G30" s="14">
        <v>367.5</v>
      </c>
      <c r="H30" s="14">
        <v>193.5</v>
      </c>
      <c r="I30" s="14">
        <v>142</v>
      </c>
      <c r="J30" s="14">
        <v>374</v>
      </c>
      <c r="K30" s="14">
        <v>264.5</v>
      </c>
      <c r="L30" s="14">
        <v>329</v>
      </c>
      <c r="M30" s="14">
        <v>90.5</v>
      </c>
      <c r="N30" s="14">
        <v>522.5</v>
      </c>
      <c r="O30" s="14">
        <v>413</v>
      </c>
      <c r="P30" s="14">
        <v>129</v>
      </c>
      <c r="Q30" s="14">
        <v>355</v>
      </c>
      <c r="R30" s="14">
        <v>600</v>
      </c>
      <c r="S30" s="14">
        <v>774</v>
      </c>
      <c r="T30" s="14">
        <v>200</v>
      </c>
      <c r="U30" s="14">
        <v>238.5</v>
      </c>
      <c r="V30" s="14">
        <v>458</v>
      </c>
      <c r="W30" s="14">
        <v>0</v>
      </c>
    </row>
    <row r="31" spans="1:23" x14ac:dyDescent="0.25">
      <c r="A31" s="18" t="s">
        <v>834</v>
      </c>
      <c r="B31" s="18" t="s">
        <v>902</v>
      </c>
      <c r="C31" s="14">
        <v>92.4</v>
      </c>
      <c r="D31" s="14">
        <v>7.7</v>
      </c>
      <c r="E31" s="14">
        <v>472.2</v>
      </c>
      <c r="F31" s="14">
        <v>649.20000000000005</v>
      </c>
      <c r="G31" s="14">
        <v>441</v>
      </c>
      <c r="H31" s="14">
        <v>232.2</v>
      </c>
      <c r="I31" s="14">
        <v>170.4</v>
      </c>
      <c r="J31" s="14">
        <v>448.8</v>
      </c>
      <c r="K31" s="14">
        <v>317.39999999999998</v>
      </c>
      <c r="L31" s="14">
        <v>394.8</v>
      </c>
      <c r="M31" s="14">
        <v>108.6</v>
      </c>
      <c r="N31" s="14">
        <v>627</v>
      </c>
      <c r="O31" s="14">
        <v>495.6</v>
      </c>
      <c r="P31" s="14">
        <v>154.80000000000001</v>
      </c>
      <c r="Q31" s="14">
        <v>426</v>
      </c>
      <c r="R31" s="14">
        <v>720</v>
      </c>
      <c r="S31" s="14">
        <v>928.8</v>
      </c>
      <c r="T31" s="14">
        <v>240</v>
      </c>
      <c r="U31" s="14">
        <v>286.2</v>
      </c>
      <c r="V31" s="14">
        <v>549.6</v>
      </c>
      <c r="W31" s="14">
        <v>0</v>
      </c>
    </row>
    <row r="32" spans="1:23" x14ac:dyDescent="0.25">
      <c r="A32" s="18" t="s">
        <v>834</v>
      </c>
      <c r="B32" s="18" t="s">
        <v>903</v>
      </c>
      <c r="C32" s="14">
        <v>107.8</v>
      </c>
      <c r="D32" s="14">
        <v>9</v>
      </c>
      <c r="E32" s="14">
        <v>550.9</v>
      </c>
      <c r="F32" s="14">
        <v>757.4</v>
      </c>
      <c r="G32" s="14">
        <v>514.5</v>
      </c>
      <c r="H32" s="14">
        <v>270.89999999999998</v>
      </c>
      <c r="I32" s="14">
        <v>198.8</v>
      </c>
      <c r="J32" s="14">
        <v>523.6</v>
      </c>
      <c r="K32" s="14">
        <v>370.3</v>
      </c>
      <c r="L32" s="14">
        <v>460.6</v>
      </c>
      <c r="M32" s="14">
        <v>126.7</v>
      </c>
      <c r="N32" s="14">
        <v>731.5</v>
      </c>
      <c r="O32" s="14">
        <v>578.20000000000005</v>
      </c>
      <c r="P32" s="14">
        <v>180.6</v>
      </c>
      <c r="Q32" s="14">
        <v>497</v>
      </c>
      <c r="R32" s="14">
        <v>840</v>
      </c>
      <c r="S32" s="14">
        <v>1083.5999999999999</v>
      </c>
      <c r="T32" s="14">
        <v>280</v>
      </c>
      <c r="U32" s="14">
        <v>333.9</v>
      </c>
      <c r="V32" s="14">
        <v>641.20000000000005</v>
      </c>
      <c r="W32" s="14">
        <v>0</v>
      </c>
    </row>
    <row r="33" spans="1:23" x14ac:dyDescent="0.25">
      <c r="A33" s="18" t="s">
        <v>834</v>
      </c>
      <c r="B33" s="18" t="s">
        <v>904</v>
      </c>
      <c r="C33" s="14">
        <v>123.2</v>
      </c>
      <c r="D33" s="14">
        <v>10.3</v>
      </c>
      <c r="E33" s="14">
        <v>629.6</v>
      </c>
      <c r="F33" s="14">
        <v>865.6</v>
      </c>
      <c r="G33" s="14">
        <v>588</v>
      </c>
      <c r="H33" s="14">
        <v>309.60000000000002</v>
      </c>
      <c r="I33" s="14">
        <v>227.2</v>
      </c>
      <c r="J33" s="14">
        <v>598.4</v>
      </c>
      <c r="K33" s="14">
        <v>423.2</v>
      </c>
      <c r="L33" s="14">
        <v>526.4</v>
      </c>
      <c r="M33" s="14">
        <v>144.80000000000001</v>
      </c>
      <c r="N33" s="14">
        <v>836</v>
      </c>
      <c r="O33" s="14">
        <v>660.8</v>
      </c>
      <c r="P33" s="14">
        <v>206.4</v>
      </c>
      <c r="Q33" s="14">
        <v>568</v>
      </c>
      <c r="R33" s="14">
        <v>960</v>
      </c>
      <c r="S33" s="14">
        <v>1238.4000000000001</v>
      </c>
      <c r="T33" s="14">
        <v>320</v>
      </c>
      <c r="U33" s="14">
        <v>381.6</v>
      </c>
      <c r="V33" s="14">
        <v>732.8</v>
      </c>
      <c r="W33" s="14">
        <v>0</v>
      </c>
    </row>
    <row r="34" spans="1:23" x14ac:dyDescent="0.25">
      <c r="A34" s="18" t="s">
        <v>834</v>
      </c>
      <c r="B34" s="18" t="s">
        <v>1006</v>
      </c>
      <c r="C34" s="14">
        <v>138.6</v>
      </c>
      <c r="D34" s="14">
        <v>11.6</v>
      </c>
      <c r="E34" s="14">
        <v>708.3</v>
      </c>
      <c r="F34" s="14">
        <v>973.8</v>
      </c>
      <c r="G34" s="14">
        <v>661.5</v>
      </c>
      <c r="H34" s="14">
        <v>348.3</v>
      </c>
      <c r="I34" s="14">
        <v>255.6</v>
      </c>
      <c r="J34" s="14">
        <v>673.2</v>
      </c>
      <c r="K34" s="14">
        <v>476.1</v>
      </c>
      <c r="L34" s="14">
        <v>592.20000000000005</v>
      </c>
      <c r="M34" s="14">
        <v>162.9</v>
      </c>
      <c r="N34" s="14">
        <v>940.5</v>
      </c>
      <c r="O34" s="14">
        <v>743.4</v>
      </c>
      <c r="P34" s="14">
        <v>232.2</v>
      </c>
      <c r="Q34" s="14">
        <v>639</v>
      </c>
      <c r="R34" s="14">
        <v>1080</v>
      </c>
      <c r="S34" s="14">
        <v>1393.2</v>
      </c>
      <c r="T34" s="14">
        <v>360</v>
      </c>
      <c r="U34" s="14">
        <v>429.3</v>
      </c>
      <c r="V34" s="14">
        <v>824.4</v>
      </c>
      <c r="W34" s="14">
        <v>0</v>
      </c>
    </row>
    <row r="35" spans="1:23" x14ac:dyDescent="0.25">
      <c r="A35" s="18" t="s">
        <v>834</v>
      </c>
      <c r="B35" s="18" t="s">
        <v>905</v>
      </c>
      <c r="C35" s="14">
        <v>195</v>
      </c>
      <c r="D35" s="14">
        <v>12.9</v>
      </c>
      <c r="E35" s="14">
        <v>790</v>
      </c>
      <c r="F35" s="14">
        <v>1084</v>
      </c>
      <c r="G35" s="14">
        <v>738</v>
      </c>
      <c r="H35" s="14">
        <v>388</v>
      </c>
      <c r="I35" s="14">
        <v>285</v>
      </c>
      <c r="J35" s="14">
        <v>750</v>
      </c>
      <c r="K35" s="14">
        <v>531</v>
      </c>
      <c r="L35" s="14">
        <v>659</v>
      </c>
      <c r="M35" s="14">
        <v>181</v>
      </c>
      <c r="N35" s="14">
        <v>1048</v>
      </c>
      <c r="O35" s="14">
        <v>828</v>
      </c>
      <c r="P35" s="14">
        <v>259</v>
      </c>
      <c r="Q35" s="14">
        <v>712</v>
      </c>
      <c r="R35" s="14">
        <v>1204</v>
      </c>
      <c r="S35" s="14">
        <v>1557</v>
      </c>
      <c r="T35" s="14">
        <v>401</v>
      </c>
      <c r="U35" s="14">
        <v>481</v>
      </c>
      <c r="V35" s="14">
        <v>919</v>
      </c>
      <c r="W35" s="14">
        <v>0</v>
      </c>
    </row>
    <row r="36" spans="1:23" x14ac:dyDescent="0.25">
      <c r="A36" s="18" t="s">
        <v>863</v>
      </c>
      <c r="B36" s="18" t="s">
        <v>906</v>
      </c>
      <c r="C36" s="14">
        <v>102</v>
      </c>
      <c r="D36" s="14">
        <v>20.399999999999999</v>
      </c>
      <c r="E36" s="14">
        <v>978</v>
      </c>
      <c r="F36" s="14">
        <v>1590</v>
      </c>
      <c r="G36" s="14">
        <v>1871</v>
      </c>
      <c r="H36" s="14">
        <v>530</v>
      </c>
      <c r="I36" s="14">
        <v>204</v>
      </c>
      <c r="J36" s="14">
        <v>775</v>
      </c>
      <c r="K36" s="14">
        <v>673</v>
      </c>
      <c r="L36" s="14">
        <v>917</v>
      </c>
      <c r="M36" s="14">
        <v>204</v>
      </c>
      <c r="N36" s="14">
        <v>1080</v>
      </c>
      <c r="O36" s="14">
        <v>1223</v>
      </c>
      <c r="P36" s="14">
        <v>530</v>
      </c>
      <c r="Q36" s="14">
        <v>1304</v>
      </c>
      <c r="R36" s="14">
        <v>1997</v>
      </c>
      <c r="S36" s="14">
        <v>2894</v>
      </c>
      <c r="T36" s="14">
        <v>877</v>
      </c>
      <c r="U36" s="14">
        <v>775</v>
      </c>
      <c r="V36" s="14">
        <v>937</v>
      </c>
      <c r="W36" s="14">
        <v>0</v>
      </c>
    </row>
    <row r="37" spans="1:23" x14ac:dyDescent="0.25">
      <c r="A37" s="18" t="s">
        <v>863</v>
      </c>
      <c r="B37" s="18" t="s">
        <v>658</v>
      </c>
      <c r="C37" s="14">
        <v>120</v>
      </c>
      <c r="D37" s="14">
        <v>23.3</v>
      </c>
      <c r="E37" s="14">
        <v>1117</v>
      </c>
      <c r="F37" s="14">
        <v>1815</v>
      </c>
      <c r="G37" s="14">
        <v>2139</v>
      </c>
      <c r="H37" s="14">
        <v>604</v>
      </c>
      <c r="I37" s="14">
        <v>234</v>
      </c>
      <c r="J37" s="14">
        <v>885</v>
      </c>
      <c r="K37" s="14">
        <v>768</v>
      </c>
      <c r="L37" s="14">
        <v>1048</v>
      </c>
      <c r="M37" s="14">
        <v>234</v>
      </c>
      <c r="N37" s="14">
        <v>1234</v>
      </c>
      <c r="O37" s="14">
        <v>1397</v>
      </c>
      <c r="P37" s="14">
        <v>604</v>
      </c>
      <c r="Q37" s="14">
        <v>1489</v>
      </c>
      <c r="R37" s="14">
        <v>2281</v>
      </c>
      <c r="S37" s="14">
        <v>3305</v>
      </c>
      <c r="T37" s="14">
        <v>1001</v>
      </c>
      <c r="U37" s="14">
        <v>885</v>
      </c>
      <c r="V37" s="14">
        <v>1071</v>
      </c>
      <c r="W37" s="14">
        <v>0</v>
      </c>
    </row>
    <row r="38" spans="1:23" x14ac:dyDescent="0.25">
      <c r="A38" s="18" t="s">
        <v>863</v>
      </c>
      <c r="B38" s="18" t="s">
        <v>657</v>
      </c>
      <c r="C38" s="14">
        <v>123</v>
      </c>
      <c r="D38" s="14">
        <v>23.8</v>
      </c>
      <c r="E38" s="14">
        <v>1144</v>
      </c>
      <c r="F38" s="14">
        <v>1860</v>
      </c>
      <c r="G38" s="14">
        <v>2190</v>
      </c>
      <c r="H38" s="14">
        <v>620</v>
      </c>
      <c r="I38" s="14">
        <v>239</v>
      </c>
      <c r="J38" s="14">
        <v>906</v>
      </c>
      <c r="K38" s="14">
        <v>787</v>
      </c>
      <c r="L38" s="14">
        <v>1073</v>
      </c>
      <c r="M38" s="14">
        <v>239</v>
      </c>
      <c r="N38" s="14">
        <v>1263</v>
      </c>
      <c r="O38" s="14">
        <v>1431</v>
      </c>
      <c r="P38" s="14">
        <v>620</v>
      </c>
      <c r="Q38" s="14">
        <v>1526</v>
      </c>
      <c r="R38" s="14">
        <v>2337</v>
      </c>
      <c r="S38" s="14">
        <v>3386</v>
      </c>
      <c r="T38" s="14">
        <v>1026</v>
      </c>
      <c r="U38" s="14">
        <v>906</v>
      </c>
      <c r="V38" s="14">
        <v>1096</v>
      </c>
      <c r="W38" s="14">
        <v>0</v>
      </c>
    </row>
    <row r="39" spans="1:23" x14ac:dyDescent="0.25">
      <c r="A39" s="18" t="s">
        <v>863</v>
      </c>
      <c r="B39" s="18" t="s">
        <v>907</v>
      </c>
      <c r="C39" s="14">
        <v>120</v>
      </c>
      <c r="D39" s="14">
        <v>21.8</v>
      </c>
      <c r="E39" s="14">
        <v>1044</v>
      </c>
      <c r="F39" s="14">
        <v>1698</v>
      </c>
      <c r="G39" s="14">
        <v>2001</v>
      </c>
      <c r="H39" s="14">
        <v>566</v>
      </c>
      <c r="I39" s="14">
        <v>218</v>
      </c>
      <c r="J39" s="14">
        <v>827</v>
      </c>
      <c r="K39" s="14">
        <v>718</v>
      </c>
      <c r="L39" s="14">
        <v>980</v>
      </c>
      <c r="M39" s="14">
        <v>218</v>
      </c>
      <c r="N39" s="14">
        <v>1153</v>
      </c>
      <c r="O39" s="14">
        <v>1306</v>
      </c>
      <c r="P39" s="14">
        <v>566</v>
      </c>
      <c r="Q39" s="14">
        <v>1393</v>
      </c>
      <c r="R39" s="14">
        <v>2133</v>
      </c>
      <c r="S39" s="14">
        <v>3090</v>
      </c>
      <c r="T39" s="14">
        <v>936</v>
      </c>
      <c r="U39" s="14">
        <v>827</v>
      </c>
      <c r="V39" s="14">
        <v>1001</v>
      </c>
      <c r="W39" s="14">
        <v>0</v>
      </c>
    </row>
    <row r="40" spans="1:23" x14ac:dyDescent="0.25">
      <c r="A40" s="18" t="s">
        <v>863</v>
      </c>
      <c r="B40" s="18" t="s">
        <v>656</v>
      </c>
      <c r="C40" s="14">
        <v>138</v>
      </c>
      <c r="D40" s="14">
        <v>22.2</v>
      </c>
      <c r="E40" s="14">
        <v>1064</v>
      </c>
      <c r="F40" s="14">
        <v>1730</v>
      </c>
      <c r="G40" s="14">
        <v>2039</v>
      </c>
      <c r="H40" s="14">
        <v>576</v>
      </c>
      <c r="I40" s="14">
        <v>222</v>
      </c>
      <c r="J40" s="14">
        <v>843</v>
      </c>
      <c r="K40" s="14">
        <v>732</v>
      </c>
      <c r="L40" s="14">
        <v>997</v>
      </c>
      <c r="M40" s="14">
        <v>222</v>
      </c>
      <c r="N40" s="14">
        <v>1175</v>
      </c>
      <c r="O40" s="14">
        <v>1332</v>
      </c>
      <c r="P40" s="14">
        <v>576</v>
      </c>
      <c r="Q40" s="14">
        <v>1419</v>
      </c>
      <c r="R40" s="14">
        <v>2175</v>
      </c>
      <c r="S40" s="14">
        <v>3153</v>
      </c>
      <c r="T40" s="14">
        <v>956</v>
      </c>
      <c r="U40" s="14">
        <v>845</v>
      </c>
      <c r="V40" s="14">
        <v>1019</v>
      </c>
      <c r="W40" s="14">
        <v>0</v>
      </c>
    </row>
    <row r="41" spans="1:23" x14ac:dyDescent="0.25">
      <c r="A41" s="18" t="s">
        <v>863</v>
      </c>
      <c r="B41" s="18" t="s">
        <v>908</v>
      </c>
      <c r="C41" s="14">
        <v>131</v>
      </c>
      <c r="D41" s="14">
        <v>18.399999999999999</v>
      </c>
      <c r="E41" s="14">
        <v>883</v>
      </c>
      <c r="F41" s="14">
        <v>1435</v>
      </c>
      <c r="G41" s="14">
        <v>1695</v>
      </c>
      <c r="H41" s="14">
        <v>478</v>
      </c>
      <c r="I41" s="14">
        <v>184</v>
      </c>
      <c r="J41" s="14">
        <v>699</v>
      </c>
      <c r="K41" s="14">
        <v>607</v>
      </c>
      <c r="L41" s="14">
        <v>828</v>
      </c>
      <c r="M41" s="14">
        <v>184</v>
      </c>
      <c r="N41" s="14">
        <v>975</v>
      </c>
      <c r="O41" s="14">
        <v>1104</v>
      </c>
      <c r="P41" s="14">
        <v>478</v>
      </c>
      <c r="Q41" s="14">
        <v>1178</v>
      </c>
      <c r="R41" s="14">
        <v>1803</v>
      </c>
      <c r="S41" s="14">
        <v>2613</v>
      </c>
      <c r="T41" s="14">
        <v>791</v>
      </c>
      <c r="U41" s="14">
        <v>699</v>
      </c>
      <c r="V41" s="14">
        <v>846</v>
      </c>
      <c r="W41" s="14">
        <v>0</v>
      </c>
    </row>
    <row r="42" spans="1:23" x14ac:dyDescent="0.25">
      <c r="A42" s="18" t="s">
        <v>863</v>
      </c>
      <c r="B42" s="18" t="s">
        <v>909</v>
      </c>
      <c r="C42" s="14">
        <v>138</v>
      </c>
      <c r="D42" s="14">
        <v>19.5</v>
      </c>
      <c r="E42" s="14">
        <v>935</v>
      </c>
      <c r="F42" s="14">
        <v>1519</v>
      </c>
      <c r="G42" s="14">
        <v>1794</v>
      </c>
      <c r="H42" s="14">
        <v>506</v>
      </c>
      <c r="I42" s="14">
        <v>195</v>
      </c>
      <c r="J42" s="14">
        <v>740</v>
      </c>
      <c r="K42" s="14">
        <v>642</v>
      </c>
      <c r="L42" s="14">
        <v>876</v>
      </c>
      <c r="M42" s="14">
        <v>195</v>
      </c>
      <c r="N42" s="14">
        <v>1032</v>
      </c>
      <c r="O42" s="14">
        <v>1168</v>
      </c>
      <c r="P42" s="14">
        <v>506</v>
      </c>
      <c r="Q42" s="14">
        <v>1247</v>
      </c>
      <c r="R42" s="14">
        <v>1908</v>
      </c>
      <c r="S42" s="14">
        <v>2766</v>
      </c>
      <c r="T42" s="14">
        <v>837</v>
      </c>
      <c r="U42" s="14">
        <v>740</v>
      </c>
      <c r="V42" s="14">
        <v>895</v>
      </c>
      <c r="W42" s="14">
        <v>0</v>
      </c>
    </row>
    <row r="43" spans="1:23" x14ac:dyDescent="0.25">
      <c r="A43" s="18" t="s">
        <v>863</v>
      </c>
      <c r="B43" s="18" t="s">
        <v>654</v>
      </c>
      <c r="C43" s="14">
        <v>84</v>
      </c>
      <c r="D43" s="14">
        <v>19.2</v>
      </c>
      <c r="E43" s="14">
        <v>922</v>
      </c>
      <c r="F43" s="14">
        <v>1498</v>
      </c>
      <c r="G43" s="14">
        <v>1764</v>
      </c>
      <c r="H43" s="14">
        <v>499</v>
      </c>
      <c r="I43" s="14">
        <v>192</v>
      </c>
      <c r="J43" s="14">
        <v>730</v>
      </c>
      <c r="K43" s="14">
        <v>634</v>
      </c>
      <c r="L43" s="14">
        <v>864</v>
      </c>
      <c r="M43" s="14">
        <v>192</v>
      </c>
      <c r="N43" s="14">
        <v>1018</v>
      </c>
      <c r="O43" s="14">
        <v>1152</v>
      </c>
      <c r="P43" s="14">
        <v>499</v>
      </c>
      <c r="Q43" s="14">
        <v>1229</v>
      </c>
      <c r="R43" s="14">
        <v>1882</v>
      </c>
      <c r="S43" s="14">
        <v>2726</v>
      </c>
      <c r="T43" s="14">
        <v>826</v>
      </c>
      <c r="U43" s="14">
        <v>730</v>
      </c>
      <c r="V43" s="14">
        <v>883</v>
      </c>
      <c r="W43" s="14">
        <v>0</v>
      </c>
    </row>
    <row r="44" spans="1:23" x14ac:dyDescent="0.25">
      <c r="A44" s="18" t="s">
        <v>863</v>
      </c>
      <c r="B44" s="18" t="s">
        <v>910</v>
      </c>
      <c r="C44" s="14">
        <v>96</v>
      </c>
      <c r="D44" s="14">
        <v>22.3</v>
      </c>
      <c r="E44" s="14">
        <v>1070</v>
      </c>
      <c r="F44" s="14">
        <v>1738</v>
      </c>
      <c r="G44" s="14">
        <v>2046</v>
      </c>
      <c r="H44" s="14">
        <v>579</v>
      </c>
      <c r="I44" s="14">
        <v>223</v>
      </c>
      <c r="J44" s="14">
        <v>847</v>
      </c>
      <c r="K44" s="14">
        <v>736</v>
      </c>
      <c r="L44" s="14">
        <v>1002</v>
      </c>
      <c r="M44" s="14">
        <v>223</v>
      </c>
      <c r="N44" s="14">
        <v>1181</v>
      </c>
      <c r="O44" s="14">
        <v>1337</v>
      </c>
      <c r="P44" s="14">
        <v>579</v>
      </c>
      <c r="Q44" s="14">
        <v>1426</v>
      </c>
      <c r="R44" s="14">
        <v>2184</v>
      </c>
      <c r="S44" s="14">
        <v>3163</v>
      </c>
      <c r="T44" s="14">
        <v>958</v>
      </c>
      <c r="U44" s="14">
        <v>847</v>
      </c>
      <c r="V44" s="14">
        <v>1025</v>
      </c>
      <c r="W44" s="14">
        <v>0</v>
      </c>
    </row>
    <row r="45" spans="1:23" x14ac:dyDescent="0.25">
      <c r="A45" s="18" t="s">
        <v>863</v>
      </c>
      <c r="B45" s="18" t="s">
        <v>655</v>
      </c>
      <c r="C45" s="14">
        <v>170</v>
      </c>
      <c r="D45" s="14">
        <v>17.600000000000001</v>
      </c>
      <c r="E45" s="14">
        <v>854</v>
      </c>
      <c r="F45" s="14">
        <v>1370</v>
      </c>
      <c r="G45" s="14">
        <v>1476</v>
      </c>
      <c r="H45" s="14">
        <v>449</v>
      </c>
      <c r="I45" s="14">
        <v>208</v>
      </c>
      <c r="J45" s="14">
        <v>712</v>
      </c>
      <c r="K45" s="14">
        <v>589</v>
      </c>
      <c r="L45" s="14">
        <v>780</v>
      </c>
      <c r="M45" s="14">
        <v>183</v>
      </c>
      <c r="N45" s="14">
        <v>967</v>
      </c>
      <c r="O45" s="14">
        <v>1041</v>
      </c>
      <c r="P45" s="14">
        <v>439</v>
      </c>
      <c r="Q45" s="14">
        <v>1074</v>
      </c>
      <c r="R45" s="14">
        <v>1656</v>
      </c>
      <c r="S45" s="14">
        <v>2681</v>
      </c>
      <c r="T45" s="14">
        <v>739</v>
      </c>
      <c r="U45" s="14">
        <v>767</v>
      </c>
      <c r="V45" s="14">
        <v>856</v>
      </c>
      <c r="W45" s="14">
        <v>1.3</v>
      </c>
    </row>
    <row r="46" spans="1:23" x14ac:dyDescent="0.25">
      <c r="A46" s="18" t="s">
        <v>864</v>
      </c>
      <c r="B46" s="18" t="s">
        <v>634</v>
      </c>
      <c r="C46" s="14">
        <v>340</v>
      </c>
      <c r="D46" s="14">
        <v>15.5</v>
      </c>
      <c r="E46" s="14">
        <v>619</v>
      </c>
      <c r="F46" s="14">
        <v>1177</v>
      </c>
      <c r="G46" s="14">
        <v>1264</v>
      </c>
      <c r="H46" s="14">
        <v>344</v>
      </c>
      <c r="I46" s="14">
        <v>183</v>
      </c>
      <c r="J46" s="14">
        <v>676</v>
      </c>
      <c r="K46" s="14">
        <v>508</v>
      </c>
      <c r="L46" s="14">
        <v>660</v>
      </c>
      <c r="M46" s="14">
        <v>167</v>
      </c>
      <c r="N46" s="14">
        <v>861</v>
      </c>
      <c r="O46" s="14">
        <v>873</v>
      </c>
      <c r="P46" s="14">
        <v>574</v>
      </c>
      <c r="Q46" s="14">
        <v>909</v>
      </c>
      <c r="R46" s="14">
        <v>1422</v>
      </c>
      <c r="S46" s="14">
        <v>2422</v>
      </c>
      <c r="T46" s="14">
        <v>837</v>
      </c>
      <c r="U46" s="14">
        <v>776</v>
      </c>
      <c r="V46" s="14">
        <v>675</v>
      </c>
      <c r="W46" s="14">
        <v>0.1</v>
      </c>
    </row>
    <row r="47" spans="1:23" x14ac:dyDescent="0.25">
      <c r="A47" s="18" t="s">
        <v>864</v>
      </c>
      <c r="B47" s="18" t="s">
        <v>911</v>
      </c>
      <c r="C47" s="14">
        <v>115</v>
      </c>
      <c r="D47" s="14">
        <v>26.8</v>
      </c>
      <c r="E47" s="14">
        <v>1465</v>
      </c>
      <c r="F47" s="14">
        <v>2113</v>
      </c>
      <c r="G47" s="14">
        <v>2451</v>
      </c>
      <c r="H47" s="14">
        <v>732</v>
      </c>
      <c r="I47" s="14">
        <v>366</v>
      </c>
      <c r="J47" s="14">
        <v>1127</v>
      </c>
      <c r="K47" s="14">
        <v>985</v>
      </c>
      <c r="L47" s="14">
        <v>1183</v>
      </c>
      <c r="M47" s="14">
        <v>310</v>
      </c>
      <c r="N47" s="14">
        <v>1351</v>
      </c>
      <c r="O47" s="14">
        <v>1775</v>
      </c>
      <c r="P47" s="14">
        <v>846</v>
      </c>
      <c r="Q47" s="14">
        <v>1522</v>
      </c>
      <c r="R47" s="14">
        <v>2535</v>
      </c>
      <c r="S47" s="14">
        <v>4227</v>
      </c>
      <c r="T47" s="14">
        <v>1381</v>
      </c>
      <c r="U47" s="14">
        <v>1268</v>
      </c>
      <c r="V47" s="14">
        <v>1127</v>
      </c>
      <c r="W47" s="14">
        <v>0</v>
      </c>
    </row>
    <row r="48" spans="1:23" x14ac:dyDescent="0.25">
      <c r="A48" s="18" t="s">
        <v>864</v>
      </c>
      <c r="B48" s="18" t="s">
        <v>912</v>
      </c>
      <c r="C48" s="14">
        <v>164</v>
      </c>
      <c r="D48" s="14">
        <v>20.100000000000001</v>
      </c>
      <c r="E48" s="14">
        <v>1124</v>
      </c>
      <c r="F48" s="14">
        <v>1556</v>
      </c>
      <c r="G48" s="14">
        <v>1787</v>
      </c>
      <c r="H48" s="14">
        <v>557</v>
      </c>
      <c r="I48" s="14">
        <v>259</v>
      </c>
      <c r="J48" s="14">
        <v>797</v>
      </c>
      <c r="K48" s="14">
        <v>672</v>
      </c>
      <c r="L48" s="14">
        <v>884</v>
      </c>
      <c r="M48" s="14">
        <v>250</v>
      </c>
      <c r="N48" s="14">
        <v>1028</v>
      </c>
      <c r="O48" s="14">
        <v>1220</v>
      </c>
      <c r="P48" s="14">
        <v>538</v>
      </c>
      <c r="Q48" s="14">
        <v>1258</v>
      </c>
      <c r="R48" s="14">
        <v>1988</v>
      </c>
      <c r="S48" s="14">
        <v>3247</v>
      </c>
      <c r="T48" s="14">
        <v>1229</v>
      </c>
      <c r="U48" s="14">
        <v>922</v>
      </c>
      <c r="V48" s="14">
        <v>807</v>
      </c>
      <c r="W48" s="14">
        <v>0</v>
      </c>
    </row>
    <row r="49" spans="1:23" x14ac:dyDescent="0.25">
      <c r="A49" s="18" t="s">
        <v>864</v>
      </c>
      <c r="B49" s="18" t="s">
        <v>650</v>
      </c>
      <c r="C49" s="14">
        <v>313</v>
      </c>
      <c r="D49" s="14">
        <v>16.3</v>
      </c>
      <c r="E49" s="14">
        <v>748</v>
      </c>
      <c r="F49" s="14">
        <v>1139</v>
      </c>
      <c r="G49" s="14">
        <v>1378</v>
      </c>
      <c r="H49" s="14">
        <v>406</v>
      </c>
      <c r="I49" s="14">
        <v>196</v>
      </c>
      <c r="J49" s="14">
        <v>651</v>
      </c>
      <c r="K49" s="14">
        <v>585</v>
      </c>
      <c r="L49" s="14">
        <v>715</v>
      </c>
      <c r="M49" s="14">
        <v>179</v>
      </c>
      <c r="N49" s="14">
        <v>829</v>
      </c>
      <c r="O49" s="14">
        <v>960</v>
      </c>
      <c r="P49" s="14">
        <v>552</v>
      </c>
      <c r="Q49" s="14">
        <v>895</v>
      </c>
      <c r="R49" s="14">
        <v>1498</v>
      </c>
      <c r="S49" s="14">
        <v>2603</v>
      </c>
      <c r="T49" s="14">
        <v>847</v>
      </c>
      <c r="U49" s="14">
        <v>732</v>
      </c>
      <c r="V49" s="14">
        <v>699</v>
      </c>
      <c r="W49" s="14">
        <v>0</v>
      </c>
    </row>
    <row r="50" spans="1:23" x14ac:dyDescent="0.25">
      <c r="A50" s="18" t="s">
        <v>864</v>
      </c>
      <c r="B50" s="18" t="s">
        <v>635</v>
      </c>
      <c r="C50" s="14">
        <v>296</v>
      </c>
      <c r="D50" s="14">
        <v>15.2</v>
      </c>
      <c r="E50" s="14">
        <v>698</v>
      </c>
      <c r="F50" s="14">
        <v>1062</v>
      </c>
      <c r="G50" s="14">
        <v>1286</v>
      </c>
      <c r="H50" s="14">
        <v>379</v>
      </c>
      <c r="I50" s="14">
        <v>182</v>
      </c>
      <c r="J50" s="14">
        <v>608</v>
      </c>
      <c r="K50" s="14">
        <v>546</v>
      </c>
      <c r="L50" s="14">
        <v>667</v>
      </c>
      <c r="M50" s="14">
        <v>167</v>
      </c>
      <c r="N50" s="14">
        <v>775</v>
      </c>
      <c r="O50" s="14">
        <v>897</v>
      </c>
      <c r="P50" s="14">
        <v>515</v>
      </c>
      <c r="Q50" s="14">
        <v>835</v>
      </c>
      <c r="R50" s="14">
        <v>1400</v>
      </c>
      <c r="S50" s="14">
        <v>2430</v>
      </c>
      <c r="T50" s="14">
        <v>789</v>
      </c>
      <c r="U50" s="14">
        <v>684</v>
      </c>
      <c r="V50" s="14">
        <v>653</v>
      </c>
      <c r="W50" s="14">
        <v>0.1</v>
      </c>
    </row>
    <row r="51" spans="1:23" x14ac:dyDescent="0.25">
      <c r="A51" s="18" t="s">
        <v>864</v>
      </c>
      <c r="B51" s="18" t="s">
        <v>913</v>
      </c>
      <c r="C51" s="14">
        <v>269</v>
      </c>
      <c r="D51" s="14">
        <v>17.399999999999999</v>
      </c>
      <c r="E51" s="14">
        <v>796</v>
      </c>
      <c r="F51" s="14">
        <v>1227</v>
      </c>
      <c r="G51" s="14">
        <v>1478</v>
      </c>
      <c r="H51" s="14">
        <v>433</v>
      </c>
      <c r="I51" s="14">
        <v>211</v>
      </c>
      <c r="J51" s="14">
        <v>706</v>
      </c>
      <c r="K51" s="14">
        <v>618</v>
      </c>
      <c r="L51" s="14">
        <v>763</v>
      </c>
      <c r="M51" s="14">
        <v>192</v>
      </c>
      <c r="N51" s="14">
        <v>895</v>
      </c>
      <c r="O51" s="14">
        <v>1019</v>
      </c>
      <c r="P51" s="14">
        <v>593</v>
      </c>
      <c r="Q51" s="14">
        <v>954</v>
      </c>
      <c r="R51" s="14">
        <v>1597</v>
      </c>
      <c r="S51" s="14">
        <v>2741</v>
      </c>
      <c r="T51" s="14">
        <v>901</v>
      </c>
      <c r="U51" s="14">
        <v>791</v>
      </c>
      <c r="V51" s="14">
        <v>751</v>
      </c>
      <c r="W51" s="14">
        <v>0.1</v>
      </c>
    </row>
    <row r="52" spans="1:23" x14ac:dyDescent="0.25">
      <c r="A52" s="18" t="s">
        <v>864</v>
      </c>
      <c r="B52" s="18" t="s">
        <v>833</v>
      </c>
      <c r="C52" s="14">
        <v>247</v>
      </c>
      <c r="D52" s="14">
        <v>18.399999999999999</v>
      </c>
      <c r="E52" s="14">
        <v>800</v>
      </c>
      <c r="F52" s="14">
        <v>1405</v>
      </c>
      <c r="G52" s="14">
        <v>1546</v>
      </c>
      <c r="H52" s="14">
        <v>444</v>
      </c>
      <c r="I52" s="14">
        <v>250</v>
      </c>
      <c r="J52" s="14">
        <v>870</v>
      </c>
      <c r="K52" s="14">
        <v>573</v>
      </c>
      <c r="L52" s="14">
        <v>793</v>
      </c>
      <c r="M52" s="14">
        <v>218</v>
      </c>
      <c r="N52" s="14">
        <v>1027</v>
      </c>
      <c r="O52" s="14">
        <v>988</v>
      </c>
      <c r="P52" s="14">
        <v>654</v>
      </c>
      <c r="Q52" s="14">
        <v>966</v>
      </c>
      <c r="R52" s="14">
        <v>1603</v>
      </c>
      <c r="S52" s="14">
        <v>2367</v>
      </c>
      <c r="T52" s="14">
        <v>913</v>
      </c>
      <c r="U52" s="14">
        <v>933</v>
      </c>
      <c r="V52" s="14">
        <v>835</v>
      </c>
      <c r="W52" s="14">
        <v>0.1</v>
      </c>
    </row>
    <row r="53" spans="1:23" x14ac:dyDescent="0.25">
      <c r="A53" s="18" t="s">
        <v>864</v>
      </c>
      <c r="B53" s="18" t="s">
        <v>623</v>
      </c>
      <c r="C53" s="14">
        <v>113</v>
      </c>
      <c r="D53" s="14">
        <v>20.6</v>
      </c>
      <c r="E53" s="14">
        <v>1030</v>
      </c>
      <c r="F53" s="14">
        <v>1607</v>
      </c>
      <c r="G53" s="14">
        <v>1669</v>
      </c>
      <c r="H53" s="14">
        <v>515</v>
      </c>
      <c r="I53" s="14">
        <v>247</v>
      </c>
      <c r="J53" s="14">
        <v>824</v>
      </c>
      <c r="K53" s="14">
        <v>700</v>
      </c>
      <c r="L53" s="14">
        <v>906</v>
      </c>
      <c r="M53" s="14">
        <v>227</v>
      </c>
      <c r="N53" s="14">
        <v>1009</v>
      </c>
      <c r="O53" s="14">
        <v>1339</v>
      </c>
      <c r="P53" s="14">
        <v>515</v>
      </c>
      <c r="Q53" s="14">
        <v>1133</v>
      </c>
      <c r="R53" s="14">
        <v>1854</v>
      </c>
      <c r="S53" s="14">
        <v>3296</v>
      </c>
      <c r="T53" s="14">
        <v>1030</v>
      </c>
      <c r="U53" s="14">
        <v>1030</v>
      </c>
      <c r="V53" s="14">
        <v>845</v>
      </c>
      <c r="W53" s="14">
        <v>0</v>
      </c>
    </row>
    <row r="54" spans="1:23" x14ac:dyDescent="0.25">
      <c r="A54" s="18" t="s">
        <v>864</v>
      </c>
      <c r="B54" s="18" t="s">
        <v>651</v>
      </c>
      <c r="C54" s="14">
        <v>181</v>
      </c>
      <c r="D54" s="14">
        <v>26.7</v>
      </c>
      <c r="E54" s="14">
        <v>1389</v>
      </c>
      <c r="F54" s="14">
        <v>2164</v>
      </c>
      <c r="G54" s="14">
        <v>2325</v>
      </c>
      <c r="H54" s="14">
        <v>667</v>
      </c>
      <c r="I54" s="14">
        <v>294</v>
      </c>
      <c r="J54" s="14">
        <v>1095</v>
      </c>
      <c r="K54" s="14">
        <v>908</v>
      </c>
      <c r="L54" s="14">
        <v>1175</v>
      </c>
      <c r="M54" s="14">
        <v>294</v>
      </c>
      <c r="N54" s="14">
        <v>1523</v>
      </c>
      <c r="O54" s="14">
        <v>1736</v>
      </c>
      <c r="P54" s="14">
        <v>908</v>
      </c>
      <c r="Q54" s="14">
        <v>1656</v>
      </c>
      <c r="R54" s="14">
        <v>2538</v>
      </c>
      <c r="S54" s="14">
        <v>4273</v>
      </c>
      <c r="T54" s="14">
        <v>1175</v>
      </c>
      <c r="U54" s="14">
        <v>1095</v>
      </c>
      <c r="V54" s="14">
        <v>962</v>
      </c>
      <c r="W54" s="14">
        <v>0</v>
      </c>
    </row>
    <row r="55" spans="1:23" x14ac:dyDescent="0.25">
      <c r="A55" s="18" t="s">
        <v>864</v>
      </c>
      <c r="B55" s="18" t="s">
        <v>640</v>
      </c>
      <c r="C55" s="14">
        <v>148</v>
      </c>
      <c r="D55" s="14">
        <v>19.7</v>
      </c>
      <c r="E55" s="14">
        <v>1026</v>
      </c>
      <c r="F55" s="14">
        <v>1598</v>
      </c>
      <c r="G55" s="14">
        <v>1714</v>
      </c>
      <c r="H55" s="14">
        <v>494</v>
      </c>
      <c r="I55" s="14">
        <v>217</v>
      </c>
      <c r="J55" s="14">
        <v>809</v>
      </c>
      <c r="K55" s="14">
        <v>671</v>
      </c>
      <c r="L55" s="14">
        <v>868</v>
      </c>
      <c r="M55" s="14">
        <v>217</v>
      </c>
      <c r="N55" s="14">
        <v>1124</v>
      </c>
      <c r="O55" s="14">
        <v>1283</v>
      </c>
      <c r="P55" s="14">
        <v>671</v>
      </c>
      <c r="Q55" s="14">
        <v>1223</v>
      </c>
      <c r="R55" s="14">
        <v>1874</v>
      </c>
      <c r="S55" s="14">
        <v>3156</v>
      </c>
      <c r="T55" s="14">
        <v>868</v>
      </c>
      <c r="U55" s="14">
        <v>809</v>
      </c>
      <c r="V55" s="14">
        <v>710</v>
      </c>
      <c r="W55" s="14">
        <v>0</v>
      </c>
    </row>
    <row r="56" spans="1:23" x14ac:dyDescent="0.25">
      <c r="A56" s="18" t="s">
        <v>864</v>
      </c>
      <c r="B56" s="18" t="s">
        <v>652</v>
      </c>
      <c r="C56" s="14">
        <v>101</v>
      </c>
      <c r="D56" s="14">
        <v>17</v>
      </c>
      <c r="E56" s="14">
        <v>835</v>
      </c>
      <c r="F56" s="14">
        <v>1483</v>
      </c>
      <c r="G56" s="14">
        <v>1327</v>
      </c>
      <c r="H56" s="14">
        <v>403</v>
      </c>
      <c r="I56" s="14">
        <v>216</v>
      </c>
      <c r="J56" s="14">
        <v>835</v>
      </c>
      <c r="K56" s="14">
        <v>560</v>
      </c>
      <c r="L56" s="14">
        <v>805</v>
      </c>
      <c r="M56" s="14">
        <v>236</v>
      </c>
      <c r="N56" s="14">
        <v>1061</v>
      </c>
      <c r="O56" s="14">
        <v>923</v>
      </c>
      <c r="P56" s="14">
        <v>521</v>
      </c>
      <c r="Q56" s="14">
        <v>1091</v>
      </c>
      <c r="R56" s="14">
        <v>1631</v>
      </c>
      <c r="S56" s="14">
        <v>2191</v>
      </c>
      <c r="T56" s="14">
        <v>1081</v>
      </c>
      <c r="U56" s="14">
        <v>923</v>
      </c>
      <c r="V56" s="14">
        <v>894</v>
      </c>
      <c r="W56" s="14">
        <v>0</v>
      </c>
    </row>
    <row r="57" spans="1:23" x14ac:dyDescent="0.25">
      <c r="A57" s="18" t="s">
        <v>864</v>
      </c>
      <c r="B57" s="18" t="s">
        <v>641</v>
      </c>
      <c r="C57" s="14">
        <v>134</v>
      </c>
      <c r="D57" s="14">
        <v>29.7</v>
      </c>
      <c r="E57" s="14">
        <v>1546</v>
      </c>
      <c r="F57" s="14">
        <v>2408</v>
      </c>
      <c r="G57" s="14">
        <v>2588</v>
      </c>
      <c r="H57" s="14">
        <v>743</v>
      </c>
      <c r="I57" s="14">
        <v>327</v>
      </c>
      <c r="J57" s="14">
        <v>1218</v>
      </c>
      <c r="K57" s="14">
        <v>1011</v>
      </c>
      <c r="L57" s="14">
        <v>1307</v>
      </c>
      <c r="M57" s="14">
        <v>327</v>
      </c>
      <c r="N57" s="14">
        <v>1694</v>
      </c>
      <c r="O57" s="14">
        <v>1932</v>
      </c>
      <c r="P57" s="14">
        <v>1011</v>
      </c>
      <c r="Q57" s="14">
        <v>1843</v>
      </c>
      <c r="R57" s="14">
        <v>2825</v>
      </c>
      <c r="S57" s="14">
        <v>4756</v>
      </c>
      <c r="T57" s="14">
        <v>1307</v>
      </c>
      <c r="U57" s="14">
        <v>1218</v>
      </c>
      <c r="V57" s="14">
        <v>1070</v>
      </c>
      <c r="W57" s="14">
        <v>0</v>
      </c>
    </row>
    <row r="58" spans="1:23" x14ac:dyDescent="0.25">
      <c r="A58" s="18" t="s">
        <v>864</v>
      </c>
      <c r="B58" s="18" t="s">
        <v>653</v>
      </c>
      <c r="C58" s="14">
        <v>105</v>
      </c>
      <c r="D58" s="14">
        <v>20.2</v>
      </c>
      <c r="E58" s="14">
        <v>1050</v>
      </c>
      <c r="F58" s="14">
        <v>1636</v>
      </c>
      <c r="G58" s="14">
        <v>1759</v>
      </c>
      <c r="H58" s="14">
        <v>505</v>
      </c>
      <c r="I58" s="14">
        <v>222</v>
      </c>
      <c r="J58" s="14">
        <v>828</v>
      </c>
      <c r="K58" s="14">
        <v>687</v>
      </c>
      <c r="L58" s="14">
        <v>889</v>
      </c>
      <c r="M58" s="14">
        <v>222</v>
      </c>
      <c r="N58" s="14">
        <v>1151</v>
      </c>
      <c r="O58" s="14">
        <v>1313</v>
      </c>
      <c r="P58" s="14">
        <v>687</v>
      </c>
      <c r="Q58" s="14">
        <v>1252</v>
      </c>
      <c r="R58" s="14">
        <v>1919</v>
      </c>
      <c r="S58" s="14">
        <v>3232</v>
      </c>
      <c r="T58" s="14">
        <v>889</v>
      </c>
      <c r="U58" s="14">
        <v>828</v>
      </c>
      <c r="V58" s="14">
        <v>727</v>
      </c>
      <c r="W58" s="14">
        <v>0</v>
      </c>
    </row>
    <row r="59" spans="1:23" x14ac:dyDescent="0.25">
      <c r="A59" s="18" t="s">
        <v>864</v>
      </c>
      <c r="B59" s="18" t="s">
        <v>637</v>
      </c>
      <c r="C59" s="14">
        <v>137</v>
      </c>
      <c r="D59" s="14">
        <v>18.7</v>
      </c>
      <c r="E59" s="14">
        <v>800</v>
      </c>
      <c r="F59" s="14">
        <v>1452</v>
      </c>
      <c r="G59" s="14">
        <v>1567</v>
      </c>
      <c r="H59" s="14">
        <v>446</v>
      </c>
      <c r="I59" s="14">
        <v>262</v>
      </c>
      <c r="J59" s="14">
        <v>914</v>
      </c>
      <c r="K59" s="14">
        <v>562</v>
      </c>
      <c r="L59" s="14">
        <v>800</v>
      </c>
      <c r="M59" s="14">
        <v>224</v>
      </c>
      <c r="N59" s="14">
        <v>1061</v>
      </c>
      <c r="O59" s="14">
        <v>986</v>
      </c>
      <c r="P59" s="14">
        <v>670</v>
      </c>
      <c r="Q59" s="14">
        <v>969</v>
      </c>
      <c r="R59" s="14">
        <v>1605</v>
      </c>
      <c r="S59" s="14">
        <v>2272</v>
      </c>
      <c r="T59" s="14">
        <v>916</v>
      </c>
      <c r="U59" s="14">
        <v>969</v>
      </c>
      <c r="V59" s="14">
        <v>858</v>
      </c>
      <c r="W59" s="14">
        <v>0.2</v>
      </c>
    </row>
    <row r="60" spans="1:23" x14ac:dyDescent="0.25">
      <c r="A60" s="18" t="s">
        <v>864</v>
      </c>
      <c r="B60" s="18" t="s">
        <v>133</v>
      </c>
      <c r="C60" s="14">
        <v>299</v>
      </c>
      <c r="D60" s="14">
        <v>17.899999999999999</v>
      </c>
      <c r="E60" s="14">
        <v>799</v>
      </c>
      <c r="F60" s="14">
        <v>1308</v>
      </c>
      <c r="G60" s="14">
        <v>1511</v>
      </c>
      <c r="H60" s="14">
        <v>439</v>
      </c>
      <c r="I60" s="14">
        <v>230</v>
      </c>
      <c r="J60" s="14">
        <v>782</v>
      </c>
      <c r="K60" s="14">
        <v>600</v>
      </c>
      <c r="L60" s="14">
        <v>779</v>
      </c>
      <c r="M60" s="14">
        <v>205</v>
      </c>
      <c r="N60" s="14">
        <v>955</v>
      </c>
      <c r="O60" s="14">
        <v>1009</v>
      </c>
      <c r="P60" s="14">
        <v>622</v>
      </c>
      <c r="Q60" s="14">
        <v>960</v>
      </c>
      <c r="R60" s="14">
        <v>1600</v>
      </c>
      <c r="S60" s="14">
        <v>2576</v>
      </c>
      <c r="T60" s="14">
        <v>908</v>
      </c>
      <c r="U60" s="14">
        <v>856</v>
      </c>
      <c r="V60" s="14">
        <v>791</v>
      </c>
      <c r="W60" s="14">
        <v>0.1</v>
      </c>
    </row>
    <row r="61" spans="1:23" x14ac:dyDescent="0.25">
      <c r="A61" s="18" t="s">
        <v>864</v>
      </c>
      <c r="B61" s="18" t="s">
        <v>633</v>
      </c>
      <c r="C61" s="14">
        <v>267</v>
      </c>
      <c r="D61" s="14">
        <v>13</v>
      </c>
      <c r="E61" s="14">
        <v>600</v>
      </c>
      <c r="F61" s="14">
        <v>913</v>
      </c>
      <c r="G61" s="14">
        <v>1109</v>
      </c>
      <c r="H61" s="14">
        <v>326</v>
      </c>
      <c r="I61" s="14">
        <v>157</v>
      </c>
      <c r="J61" s="14">
        <v>522</v>
      </c>
      <c r="K61" s="14">
        <v>469</v>
      </c>
      <c r="L61" s="14">
        <v>574</v>
      </c>
      <c r="M61" s="14">
        <v>144</v>
      </c>
      <c r="N61" s="14">
        <v>665</v>
      </c>
      <c r="O61" s="14">
        <v>771</v>
      </c>
      <c r="P61" s="14">
        <v>443</v>
      </c>
      <c r="Q61" s="14">
        <v>717</v>
      </c>
      <c r="R61" s="14">
        <v>1201</v>
      </c>
      <c r="S61" s="14">
        <v>2089</v>
      </c>
      <c r="T61" s="14">
        <v>679</v>
      </c>
      <c r="U61" s="14">
        <v>587</v>
      </c>
      <c r="V61" s="14">
        <v>560</v>
      </c>
      <c r="W61" s="14">
        <v>0</v>
      </c>
    </row>
    <row r="62" spans="1:23" x14ac:dyDescent="0.25">
      <c r="A62" s="18" t="s">
        <v>864</v>
      </c>
      <c r="B62" s="18" t="s">
        <v>639</v>
      </c>
      <c r="C62" s="14">
        <v>107</v>
      </c>
      <c r="D62" s="14">
        <v>24.1</v>
      </c>
      <c r="E62" s="14">
        <v>1253</v>
      </c>
      <c r="F62" s="14">
        <v>1808</v>
      </c>
      <c r="G62" s="14">
        <v>2096</v>
      </c>
      <c r="H62" s="14">
        <v>627</v>
      </c>
      <c r="I62" s="14">
        <v>313</v>
      </c>
      <c r="J62" s="14">
        <v>964</v>
      </c>
      <c r="K62" s="14">
        <v>844</v>
      </c>
      <c r="L62" s="14">
        <v>1012</v>
      </c>
      <c r="M62" s="14">
        <v>265</v>
      </c>
      <c r="N62" s="14">
        <v>1157</v>
      </c>
      <c r="O62" s="14">
        <v>1518</v>
      </c>
      <c r="P62" s="14">
        <v>723</v>
      </c>
      <c r="Q62" s="14">
        <v>1301</v>
      </c>
      <c r="R62" s="14">
        <v>2169</v>
      </c>
      <c r="S62" s="14">
        <v>3615</v>
      </c>
      <c r="T62" s="14">
        <v>1181</v>
      </c>
      <c r="U62" s="14">
        <v>1085</v>
      </c>
      <c r="V62" s="14">
        <v>964</v>
      </c>
      <c r="W62" s="14">
        <v>0</v>
      </c>
    </row>
    <row r="63" spans="1:23" x14ac:dyDescent="0.25">
      <c r="A63" s="18" t="s">
        <v>864</v>
      </c>
      <c r="B63" s="18" t="s">
        <v>638</v>
      </c>
      <c r="C63" s="14">
        <v>189</v>
      </c>
      <c r="D63" s="14">
        <v>25.3</v>
      </c>
      <c r="E63" s="14">
        <v>1318</v>
      </c>
      <c r="F63" s="14">
        <v>1900</v>
      </c>
      <c r="G63" s="14">
        <v>2201</v>
      </c>
      <c r="H63" s="14">
        <v>659</v>
      </c>
      <c r="I63" s="14">
        <v>329</v>
      </c>
      <c r="J63" s="14">
        <v>1014</v>
      </c>
      <c r="K63" s="14">
        <v>887</v>
      </c>
      <c r="L63" s="14">
        <v>1065</v>
      </c>
      <c r="M63" s="14">
        <v>279</v>
      </c>
      <c r="N63" s="14">
        <v>1216</v>
      </c>
      <c r="O63" s="14">
        <v>1596</v>
      </c>
      <c r="P63" s="14">
        <v>761</v>
      </c>
      <c r="Q63" s="14">
        <v>1369</v>
      </c>
      <c r="R63" s="14">
        <v>2281</v>
      </c>
      <c r="S63" s="14">
        <v>3801</v>
      </c>
      <c r="T63" s="14">
        <v>1241</v>
      </c>
      <c r="U63" s="14">
        <v>1140</v>
      </c>
      <c r="V63" s="14">
        <v>1014</v>
      </c>
      <c r="W63" s="14">
        <v>0</v>
      </c>
    </row>
    <row r="64" spans="1:23" x14ac:dyDescent="0.25">
      <c r="A64" s="18" t="s">
        <v>864</v>
      </c>
      <c r="B64" s="18" t="s">
        <v>622</v>
      </c>
      <c r="C64" s="14">
        <v>98</v>
      </c>
      <c r="D64" s="14">
        <v>21.4</v>
      </c>
      <c r="E64" s="14">
        <v>1070</v>
      </c>
      <c r="F64" s="14">
        <v>1669</v>
      </c>
      <c r="G64" s="14">
        <v>1733</v>
      </c>
      <c r="H64" s="14">
        <v>535</v>
      </c>
      <c r="I64" s="14">
        <v>257</v>
      </c>
      <c r="J64" s="14">
        <v>856</v>
      </c>
      <c r="K64" s="14">
        <v>728</v>
      </c>
      <c r="L64" s="14">
        <v>942</v>
      </c>
      <c r="M64" s="14">
        <v>235</v>
      </c>
      <c r="N64" s="14">
        <v>1049</v>
      </c>
      <c r="O64" s="14">
        <v>1391</v>
      </c>
      <c r="P64" s="14">
        <v>535</v>
      </c>
      <c r="Q64" s="14">
        <v>1177</v>
      </c>
      <c r="R64" s="14">
        <v>1926</v>
      </c>
      <c r="S64" s="14">
        <v>3424</v>
      </c>
      <c r="T64" s="14">
        <v>1070</v>
      </c>
      <c r="U64" s="14">
        <v>1070</v>
      </c>
      <c r="V64" s="14">
        <v>877</v>
      </c>
      <c r="W64" s="14">
        <v>0</v>
      </c>
    </row>
    <row r="65" spans="1:23" x14ac:dyDescent="0.25">
      <c r="A65" s="18" t="s">
        <v>864</v>
      </c>
      <c r="B65" s="18" t="s">
        <v>644</v>
      </c>
      <c r="C65" s="14">
        <v>121</v>
      </c>
      <c r="D65" s="14">
        <v>21.2</v>
      </c>
      <c r="E65" s="14">
        <v>1102</v>
      </c>
      <c r="F65" s="14">
        <v>1717</v>
      </c>
      <c r="G65" s="14">
        <v>1846</v>
      </c>
      <c r="H65" s="14">
        <v>530</v>
      </c>
      <c r="I65" s="14">
        <v>233</v>
      </c>
      <c r="J65" s="14">
        <v>869</v>
      </c>
      <c r="K65" s="14">
        <v>721</v>
      </c>
      <c r="L65" s="14">
        <v>933</v>
      </c>
      <c r="M65" s="14">
        <v>233</v>
      </c>
      <c r="N65" s="14">
        <v>1208</v>
      </c>
      <c r="O65" s="14">
        <v>1378</v>
      </c>
      <c r="P65" s="14">
        <v>721</v>
      </c>
      <c r="Q65" s="14">
        <v>1314</v>
      </c>
      <c r="R65" s="14">
        <v>2014</v>
      </c>
      <c r="S65" s="14">
        <v>3392</v>
      </c>
      <c r="T65" s="14">
        <v>933</v>
      </c>
      <c r="U65" s="14">
        <v>869</v>
      </c>
      <c r="V65" s="14">
        <v>763</v>
      </c>
      <c r="W65" s="14">
        <v>0</v>
      </c>
    </row>
    <row r="66" spans="1:23" x14ac:dyDescent="0.25">
      <c r="A66" s="18" t="s">
        <v>864</v>
      </c>
      <c r="B66" s="18" t="s">
        <v>642</v>
      </c>
      <c r="C66" s="14">
        <v>202</v>
      </c>
      <c r="D66" s="14">
        <v>19.7</v>
      </c>
      <c r="E66" s="14">
        <v>1022</v>
      </c>
      <c r="F66" s="14">
        <v>1592</v>
      </c>
      <c r="G66" s="14">
        <v>1710</v>
      </c>
      <c r="H66" s="14">
        <v>491</v>
      </c>
      <c r="I66" s="14">
        <v>216</v>
      </c>
      <c r="J66" s="14">
        <v>806</v>
      </c>
      <c r="K66" s="14">
        <v>668</v>
      </c>
      <c r="L66" s="14">
        <v>865</v>
      </c>
      <c r="M66" s="14">
        <v>216</v>
      </c>
      <c r="N66" s="14">
        <v>1120</v>
      </c>
      <c r="O66" s="14">
        <v>1278</v>
      </c>
      <c r="P66" s="14">
        <v>668</v>
      </c>
      <c r="Q66" s="14">
        <v>1218</v>
      </c>
      <c r="R66" s="14">
        <v>1867</v>
      </c>
      <c r="S66" s="14">
        <v>3145</v>
      </c>
      <c r="T66" s="14">
        <v>865</v>
      </c>
      <c r="U66" s="14">
        <v>806</v>
      </c>
      <c r="V66" s="14">
        <v>708</v>
      </c>
      <c r="W66" s="14">
        <v>0</v>
      </c>
    </row>
    <row r="67" spans="1:23" x14ac:dyDescent="0.25">
      <c r="A67" s="18" t="s">
        <v>864</v>
      </c>
      <c r="B67" s="18" t="s">
        <v>643</v>
      </c>
      <c r="C67" s="14">
        <v>223</v>
      </c>
      <c r="D67" s="14">
        <v>27.6</v>
      </c>
      <c r="E67" s="14">
        <v>1436</v>
      </c>
      <c r="F67" s="14">
        <v>2236</v>
      </c>
      <c r="G67" s="14">
        <v>2404</v>
      </c>
      <c r="H67" s="14">
        <v>690</v>
      </c>
      <c r="I67" s="14">
        <v>303</v>
      </c>
      <c r="J67" s="14">
        <v>1132</v>
      </c>
      <c r="K67" s="14">
        <v>938</v>
      </c>
      <c r="L67" s="14">
        <v>1215</v>
      </c>
      <c r="M67" s="14">
        <v>303</v>
      </c>
      <c r="N67" s="14">
        <v>1573</v>
      </c>
      <c r="O67" s="14">
        <v>1795</v>
      </c>
      <c r="P67" s="14">
        <v>938</v>
      </c>
      <c r="Q67" s="14">
        <v>1711</v>
      </c>
      <c r="R67" s="14">
        <v>2622</v>
      </c>
      <c r="S67" s="14">
        <v>4418</v>
      </c>
      <c r="T67" s="14">
        <v>1215</v>
      </c>
      <c r="U67" s="14">
        <v>1132</v>
      </c>
      <c r="V67" s="14">
        <v>994</v>
      </c>
      <c r="W67" s="14">
        <v>0</v>
      </c>
    </row>
    <row r="68" spans="1:23" x14ac:dyDescent="0.25">
      <c r="A68" s="18" t="s">
        <v>864</v>
      </c>
      <c r="B68" s="18" t="s">
        <v>914</v>
      </c>
      <c r="C68" s="14">
        <v>329</v>
      </c>
      <c r="D68" s="14">
        <v>16.5</v>
      </c>
      <c r="E68" s="14">
        <v>759</v>
      </c>
      <c r="F68" s="14">
        <v>1156</v>
      </c>
      <c r="G68" s="14">
        <v>1404</v>
      </c>
      <c r="H68" s="14">
        <v>412</v>
      </c>
      <c r="I68" s="14">
        <v>198</v>
      </c>
      <c r="J68" s="14">
        <v>660</v>
      </c>
      <c r="K68" s="14">
        <v>593</v>
      </c>
      <c r="L68" s="14">
        <v>726</v>
      </c>
      <c r="M68" s="14">
        <v>181</v>
      </c>
      <c r="N68" s="14">
        <v>842</v>
      </c>
      <c r="O68" s="14">
        <v>974</v>
      </c>
      <c r="P68" s="14">
        <v>560</v>
      </c>
      <c r="Q68" s="14">
        <v>908</v>
      </c>
      <c r="R68" s="14">
        <v>1519</v>
      </c>
      <c r="S68" s="14">
        <v>2642</v>
      </c>
      <c r="T68" s="14">
        <v>859</v>
      </c>
      <c r="U68" s="14">
        <v>743</v>
      </c>
      <c r="V68" s="14">
        <v>709</v>
      </c>
      <c r="W68" s="14">
        <v>0</v>
      </c>
    </row>
    <row r="69" spans="1:23" x14ac:dyDescent="0.25">
      <c r="A69" s="18" t="s">
        <v>864</v>
      </c>
      <c r="B69" s="18" t="s">
        <v>832</v>
      </c>
      <c r="C69" s="14">
        <v>180</v>
      </c>
      <c r="D69" s="14">
        <v>18.3</v>
      </c>
      <c r="E69" s="14">
        <v>839</v>
      </c>
      <c r="F69" s="14">
        <v>1277</v>
      </c>
      <c r="G69" s="14">
        <v>1551</v>
      </c>
      <c r="H69" s="14">
        <v>456</v>
      </c>
      <c r="I69" s="14">
        <v>219</v>
      </c>
      <c r="J69" s="14">
        <v>730</v>
      </c>
      <c r="K69" s="14">
        <v>656</v>
      </c>
      <c r="L69" s="14">
        <v>803</v>
      </c>
      <c r="M69" s="14">
        <v>200</v>
      </c>
      <c r="N69" s="14">
        <v>931</v>
      </c>
      <c r="O69" s="14">
        <v>1078</v>
      </c>
      <c r="P69" s="14">
        <v>620</v>
      </c>
      <c r="Q69" s="14">
        <v>1004</v>
      </c>
      <c r="R69" s="14">
        <v>1680</v>
      </c>
      <c r="S69" s="14">
        <v>2921</v>
      </c>
      <c r="T69" s="14">
        <v>949</v>
      </c>
      <c r="U69" s="14">
        <v>821</v>
      </c>
      <c r="V69" s="14">
        <v>784</v>
      </c>
      <c r="W69" s="14">
        <v>0</v>
      </c>
    </row>
    <row r="70" spans="1:23" x14ac:dyDescent="0.25">
      <c r="A70" s="18" t="s">
        <v>864</v>
      </c>
      <c r="B70" s="18" t="s">
        <v>646</v>
      </c>
      <c r="C70" s="14">
        <v>107</v>
      </c>
      <c r="D70" s="14">
        <v>22</v>
      </c>
      <c r="E70" s="14">
        <v>1012</v>
      </c>
      <c r="F70" s="14">
        <v>1540</v>
      </c>
      <c r="G70" s="14">
        <v>1870</v>
      </c>
      <c r="H70" s="14">
        <v>550</v>
      </c>
      <c r="I70" s="14">
        <v>264</v>
      </c>
      <c r="J70" s="14">
        <v>880</v>
      </c>
      <c r="K70" s="14">
        <v>792</v>
      </c>
      <c r="L70" s="14">
        <v>968</v>
      </c>
      <c r="M70" s="14">
        <v>242</v>
      </c>
      <c r="N70" s="14">
        <v>1122</v>
      </c>
      <c r="O70" s="14">
        <v>1298</v>
      </c>
      <c r="P70" s="14">
        <v>748</v>
      </c>
      <c r="Q70" s="14">
        <v>1210</v>
      </c>
      <c r="R70" s="14">
        <v>2024</v>
      </c>
      <c r="S70" s="14">
        <v>3520</v>
      </c>
      <c r="T70" s="14">
        <v>1144</v>
      </c>
      <c r="U70" s="14">
        <v>990</v>
      </c>
      <c r="V70" s="14">
        <v>946</v>
      </c>
      <c r="W70" s="14">
        <v>0</v>
      </c>
    </row>
    <row r="71" spans="1:23" x14ac:dyDescent="0.25">
      <c r="A71" s="18" t="s">
        <v>864</v>
      </c>
      <c r="B71" s="18" t="s">
        <v>649</v>
      </c>
      <c r="C71" s="14">
        <v>250</v>
      </c>
      <c r="D71" s="14">
        <v>17.8</v>
      </c>
      <c r="E71" s="14">
        <v>818</v>
      </c>
      <c r="F71" s="14">
        <v>1246</v>
      </c>
      <c r="G71" s="14">
        <v>1513</v>
      </c>
      <c r="H71" s="14">
        <v>445</v>
      </c>
      <c r="I71" s="14">
        <v>213</v>
      </c>
      <c r="J71" s="14">
        <v>712</v>
      </c>
      <c r="K71" s="14">
        <v>640</v>
      </c>
      <c r="L71" s="14">
        <v>783</v>
      </c>
      <c r="M71" s="14">
        <v>196</v>
      </c>
      <c r="N71" s="14">
        <v>907</v>
      </c>
      <c r="O71" s="14">
        <v>1049</v>
      </c>
      <c r="P71" s="14">
        <v>605</v>
      </c>
      <c r="Q71" s="14">
        <v>979</v>
      </c>
      <c r="R71" s="14">
        <v>1637</v>
      </c>
      <c r="S71" s="14">
        <v>2847</v>
      </c>
      <c r="T71" s="14">
        <v>925</v>
      </c>
      <c r="U71" s="14">
        <v>801</v>
      </c>
      <c r="V71" s="14">
        <v>765</v>
      </c>
      <c r="W71" s="14">
        <v>0</v>
      </c>
    </row>
    <row r="72" spans="1:23" x14ac:dyDescent="0.25">
      <c r="A72" s="18" t="s">
        <v>864</v>
      </c>
      <c r="B72" s="18" t="s">
        <v>645</v>
      </c>
      <c r="C72" s="14">
        <v>152</v>
      </c>
      <c r="D72" s="14">
        <v>20.7</v>
      </c>
      <c r="E72" s="14">
        <v>952</v>
      </c>
      <c r="F72" s="14">
        <v>1449</v>
      </c>
      <c r="G72" s="14">
        <v>1766</v>
      </c>
      <c r="H72" s="14">
        <v>518</v>
      </c>
      <c r="I72" s="14">
        <v>248</v>
      </c>
      <c r="J72" s="14">
        <v>828</v>
      </c>
      <c r="K72" s="14">
        <v>745</v>
      </c>
      <c r="L72" s="14">
        <v>911</v>
      </c>
      <c r="M72" s="14">
        <v>228</v>
      </c>
      <c r="N72" s="14">
        <v>1056</v>
      </c>
      <c r="O72" s="14">
        <v>1222</v>
      </c>
      <c r="P72" s="14">
        <v>704</v>
      </c>
      <c r="Q72" s="14">
        <v>1139</v>
      </c>
      <c r="R72" s="14">
        <v>1905</v>
      </c>
      <c r="S72" s="14">
        <v>3314</v>
      </c>
      <c r="T72" s="14">
        <v>1076</v>
      </c>
      <c r="U72" s="14">
        <v>932</v>
      </c>
      <c r="V72" s="14">
        <v>891</v>
      </c>
      <c r="W72" s="14">
        <v>0</v>
      </c>
    </row>
    <row r="73" spans="1:23" x14ac:dyDescent="0.25">
      <c r="A73" s="18" t="s">
        <v>864</v>
      </c>
      <c r="B73" s="18" t="s">
        <v>647</v>
      </c>
      <c r="C73" s="14">
        <v>136</v>
      </c>
      <c r="D73" s="14">
        <v>21.2</v>
      </c>
      <c r="E73" s="14">
        <v>975</v>
      </c>
      <c r="F73" s="14">
        <v>1484</v>
      </c>
      <c r="G73" s="14">
        <v>1803</v>
      </c>
      <c r="H73" s="14">
        <v>530</v>
      </c>
      <c r="I73" s="14">
        <v>254</v>
      </c>
      <c r="J73" s="14">
        <v>848</v>
      </c>
      <c r="K73" s="14">
        <v>763</v>
      </c>
      <c r="L73" s="14">
        <v>933</v>
      </c>
      <c r="M73" s="14">
        <v>233</v>
      </c>
      <c r="N73" s="14">
        <v>1081</v>
      </c>
      <c r="O73" s="14">
        <v>1251</v>
      </c>
      <c r="P73" s="14">
        <v>721</v>
      </c>
      <c r="Q73" s="14">
        <v>1166</v>
      </c>
      <c r="R73" s="14">
        <v>1950</v>
      </c>
      <c r="S73" s="14">
        <v>3392</v>
      </c>
      <c r="T73" s="14">
        <v>1102</v>
      </c>
      <c r="U73" s="14">
        <v>954</v>
      </c>
      <c r="V73" s="14">
        <v>912</v>
      </c>
      <c r="W73" s="14">
        <v>0</v>
      </c>
    </row>
    <row r="74" spans="1:23" x14ac:dyDescent="0.25">
      <c r="A74" s="18" t="s">
        <v>864</v>
      </c>
      <c r="B74" s="18" t="s">
        <v>915</v>
      </c>
      <c r="C74" s="14">
        <v>145</v>
      </c>
      <c r="D74" s="14">
        <v>17.5</v>
      </c>
      <c r="E74" s="14">
        <v>804</v>
      </c>
      <c r="F74" s="14">
        <v>1225</v>
      </c>
      <c r="G74" s="14">
        <v>1486</v>
      </c>
      <c r="H74" s="14">
        <v>438</v>
      </c>
      <c r="I74" s="14">
        <v>210</v>
      </c>
      <c r="J74" s="14">
        <v>700</v>
      </c>
      <c r="K74" s="14">
        <v>630</v>
      </c>
      <c r="L74" s="14">
        <v>769</v>
      </c>
      <c r="M74" s="14">
        <v>193</v>
      </c>
      <c r="N74" s="14">
        <v>892</v>
      </c>
      <c r="O74" s="14">
        <v>1031</v>
      </c>
      <c r="P74" s="14">
        <v>595</v>
      </c>
      <c r="Q74" s="14">
        <v>962</v>
      </c>
      <c r="R74" s="14">
        <v>1610</v>
      </c>
      <c r="S74" s="14">
        <v>2799</v>
      </c>
      <c r="T74" s="14">
        <v>910</v>
      </c>
      <c r="U74" s="14">
        <v>788</v>
      </c>
      <c r="V74" s="14">
        <v>753</v>
      </c>
      <c r="W74" s="14">
        <v>0</v>
      </c>
    </row>
    <row r="75" spans="1:23" x14ac:dyDescent="0.25">
      <c r="A75" s="18" t="s">
        <v>864</v>
      </c>
      <c r="B75" s="18" t="s">
        <v>636</v>
      </c>
      <c r="C75" s="14">
        <v>221</v>
      </c>
      <c r="D75" s="14">
        <v>18.2</v>
      </c>
      <c r="E75" s="14">
        <v>848</v>
      </c>
      <c r="F75" s="14">
        <v>1293</v>
      </c>
      <c r="G75" s="14">
        <v>1368</v>
      </c>
      <c r="H75" s="14">
        <v>442</v>
      </c>
      <c r="I75" s="14">
        <v>255</v>
      </c>
      <c r="J75" s="14">
        <v>775</v>
      </c>
      <c r="K75" s="14">
        <v>648</v>
      </c>
      <c r="L75" s="14">
        <v>779</v>
      </c>
      <c r="M75" s="14">
        <v>203</v>
      </c>
      <c r="N75" s="14">
        <v>967</v>
      </c>
      <c r="O75" s="14">
        <v>1047</v>
      </c>
      <c r="P75" s="14">
        <v>561</v>
      </c>
      <c r="Q75" s="14">
        <v>957</v>
      </c>
      <c r="R75" s="14">
        <v>1588</v>
      </c>
      <c r="S75" s="14">
        <v>3171</v>
      </c>
      <c r="T75" s="14">
        <v>894</v>
      </c>
      <c r="U75" s="14">
        <v>957</v>
      </c>
      <c r="V75" s="14">
        <v>850</v>
      </c>
      <c r="W75" s="14">
        <v>2.2000000000000002</v>
      </c>
    </row>
    <row r="76" spans="1:23" x14ac:dyDescent="0.25">
      <c r="A76" s="18" t="s">
        <v>864</v>
      </c>
      <c r="B76" s="18" t="s">
        <v>648</v>
      </c>
      <c r="C76" s="14">
        <v>221</v>
      </c>
      <c r="D76" s="14">
        <v>18.2</v>
      </c>
      <c r="E76" s="14">
        <v>848</v>
      </c>
      <c r="F76" s="14">
        <v>1293</v>
      </c>
      <c r="G76" s="14">
        <v>1368</v>
      </c>
      <c r="H76" s="14">
        <v>442</v>
      </c>
      <c r="I76" s="14">
        <v>255</v>
      </c>
      <c r="J76" s="14">
        <v>775</v>
      </c>
      <c r="K76" s="14">
        <v>648</v>
      </c>
      <c r="L76" s="14">
        <v>779</v>
      </c>
      <c r="M76" s="14">
        <v>203</v>
      </c>
      <c r="N76" s="14">
        <v>967</v>
      </c>
      <c r="O76" s="14">
        <v>1047</v>
      </c>
      <c r="P76" s="14">
        <v>561</v>
      </c>
      <c r="Q76" s="14">
        <v>957</v>
      </c>
      <c r="R76" s="14">
        <v>1588</v>
      </c>
      <c r="S76" s="14">
        <v>3171</v>
      </c>
      <c r="T76" s="14">
        <v>894</v>
      </c>
      <c r="U76" s="14">
        <v>957</v>
      </c>
      <c r="V76" s="14">
        <v>850</v>
      </c>
      <c r="W76" s="14">
        <v>2.2000000000000002</v>
      </c>
    </row>
    <row r="77" spans="1:23" x14ac:dyDescent="0.25">
      <c r="A77" s="18" t="s">
        <v>864</v>
      </c>
      <c r="B77" s="18" t="s">
        <v>631</v>
      </c>
      <c r="C77" s="14">
        <v>370</v>
      </c>
      <c r="D77" s="14">
        <v>17.399999999999999</v>
      </c>
      <c r="E77" s="14">
        <v>801</v>
      </c>
      <c r="F77" s="14">
        <v>1220</v>
      </c>
      <c r="G77" s="14">
        <v>1483</v>
      </c>
      <c r="H77" s="14">
        <v>435</v>
      </c>
      <c r="I77" s="14">
        <v>209</v>
      </c>
      <c r="J77" s="14">
        <v>697</v>
      </c>
      <c r="K77" s="14">
        <v>627</v>
      </c>
      <c r="L77" s="14">
        <v>766</v>
      </c>
      <c r="M77" s="14">
        <v>192</v>
      </c>
      <c r="N77" s="14">
        <v>890</v>
      </c>
      <c r="O77" s="14">
        <v>1030</v>
      </c>
      <c r="P77" s="14">
        <v>592</v>
      </c>
      <c r="Q77" s="14">
        <v>959</v>
      </c>
      <c r="R77" s="14">
        <v>1607</v>
      </c>
      <c r="S77" s="14">
        <v>2791</v>
      </c>
      <c r="T77" s="14">
        <v>906</v>
      </c>
      <c r="U77" s="14">
        <v>785</v>
      </c>
      <c r="V77" s="14">
        <v>749</v>
      </c>
      <c r="W77" s="14">
        <v>0.1</v>
      </c>
    </row>
    <row r="78" spans="1:23" x14ac:dyDescent="0.25">
      <c r="A78" s="18" t="s">
        <v>864</v>
      </c>
      <c r="B78" s="18" t="s">
        <v>631</v>
      </c>
      <c r="C78" s="14">
        <v>370</v>
      </c>
      <c r="D78" s="14">
        <v>17.399999999999999</v>
      </c>
      <c r="E78" s="14">
        <v>801</v>
      </c>
      <c r="F78" s="14">
        <v>1220</v>
      </c>
      <c r="G78" s="14">
        <v>1483</v>
      </c>
      <c r="H78" s="14">
        <v>435</v>
      </c>
      <c r="I78" s="14">
        <v>209</v>
      </c>
      <c r="J78" s="14">
        <v>697</v>
      </c>
      <c r="K78" s="14">
        <v>627</v>
      </c>
      <c r="L78" s="14">
        <v>766</v>
      </c>
      <c r="M78" s="14">
        <v>192</v>
      </c>
      <c r="N78" s="14">
        <v>890</v>
      </c>
      <c r="O78" s="14">
        <v>1030</v>
      </c>
      <c r="P78" s="14">
        <v>592</v>
      </c>
      <c r="Q78" s="14">
        <v>959</v>
      </c>
      <c r="R78" s="14">
        <v>1607</v>
      </c>
      <c r="S78" s="14">
        <v>2791</v>
      </c>
      <c r="T78" s="14">
        <v>906</v>
      </c>
      <c r="U78" s="14">
        <v>785</v>
      </c>
      <c r="V78" s="14">
        <v>749</v>
      </c>
      <c r="W78" s="14">
        <v>0.1</v>
      </c>
    </row>
    <row r="79" spans="1:23" x14ac:dyDescent="0.25">
      <c r="A79" s="18" t="s">
        <v>864</v>
      </c>
      <c r="B79" s="18" t="s">
        <v>844</v>
      </c>
      <c r="C79" s="14">
        <v>270</v>
      </c>
      <c r="D79" s="14">
        <v>14.5</v>
      </c>
      <c r="E79" s="14">
        <v>689</v>
      </c>
      <c r="F79" s="14">
        <v>1057</v>
      </c>
      <c r="G79" s="14">
        <v>1238</v>
      </c>
      <c r="H79" s="14">
        <v>361</v>
      </c>
      <c r="I79" s="14">
        <v>169</v>
      </c>
      <c r="J79" s="14">
        <v>583</v>
      </c>
      <c r="K79" s="14">
        <v>512</v>
      </c>
      <c r="L79" s="14">
        <v>636</v>
      </c>
      <c r="M79" s="14">
        <v>159</v>
      </c>
      <c r="N79" s="14">
        <v>763</v>
      </c>
      <c r="O79" s="14">
        <v>879</v>
      </c>
      <c r="P79" s="14">
        <v>491</v>
      </c>
      <c r="Q79" s="14">
        <v>824</v>
      </c>
      <c r="R79" s="14">
        <v>1344</v>
      </c>
      <c r="S79" s="14">
        <v>2314</v>
      </c>
      <c r="T79" s="14">
        <v>720</v>
      </c>
      <c r="U79" s="14">
        <v>638</v>
      </c>
      <c r="V79" s="14">
        <v>594</v>
      </c>
      <c r="W79" s="14">
        <v>0.1</v>
      </c>
    </row>
    <row r="80" spans="1:23" x14ac:dyDescent="0.25">
      <c r="A80" s="18" t="s">
        <v>864</v>
      </c>
      <c r="B80" s="18" t="s">
        <v>129</v>
      </c>
      <c r="C80" s="14">
        <v>296</v>
      </c>
      <c r="D80" s="14">
        <v>15.2</v>
      </c>
      <c r="E80" s="14">
        <v>698</v>
      </c>
      <c r="F80" s="14">
        <v>1062</v>
      </c>
      <c r="G80" s="14">
        <v>1286</v>
      </c>
      <c r="H80" s="14">
        <v>379</v>
      </c>
      <c r="I80" s="14">
        <v>182</v>
      </c>
      <c r="J80" s="14">
        <v>608</v>
      </c>
      <c r="K80" s="14">
        <v>546</v>
      </c>
      <c r="L80" s="14">
        <v>667</v>
      </c>
      <c r="M80" s="14">
        <v>167</v>
      </c>
      <c r="N80" s="14">
        <v>775</v>
      </c>
      <c r="O80" s="14">
        <v>897</v>
      </c>
      <c r="P80" s="14">
        <v>515</v>
      </c>
      <c r="Q80" s="14">
        <v>835</v>
      </c>
      <c r="R80" s="14">
        <v>1400</v>
      </c>
      <c r="S80" s="14">
        <v>2430</v>
      </c>
      <c r="T80" s="14">
        <v>789</v>
      </c>
      <c r="U80" s="14">
        <v>684</v>
      </c>
      <c r="V80" s="14">
        <v>653</v>
      </c>
      <c r="W80" s="14">
        <v>0.1</v>
      </c>
    </row>
    <row r="81" spans="1:23" x14ac:dyDescent="0.25">
      <c r="A81" s="18" t="s">
        <v>842</v>
      </c>
      <c r="B81" s="18" t="s">
        <v>662</v>
      </c>
      <c r="C81" s="14">
        <v>232</v>
      </c>
      <c r="D81" s="14">
        <v>2.4</v>
      </c>
      <c r="E81" s="14">
        <v>69</v>
      </c>
      <c r="F81" s="14">
        <v>126</v>
      </c>
      <c r="G81" s="14">
        <v>126</v>
      </c>
      <c r="H81" s="14">
        <v>23</v>
      </c>
      <c r="I81" s="14">
        <v>11</v>
      </c>
      <c r="J81" s="14">
        <v>57</v>
      </c>
      <c r="K81" s="14">
        <v>46</v>
      </c>
      <c r="L81" s="14">
        <v>69</v>
      </c>
      <c r="M81" s="14">
        <v>23</v>
      </c>
      <c r="N81" s="14">
        <v>80</v>
      </c>
      <c r="O81" s="14">
        <v>80</v>
      </c>
      <c r="P81" s="14">
        <v>34</v>
      </c>
      <c r="Q81" s="14">
        <v>103</v>
      </c>
      <c r="R81" s="14">
        <v>218</v>
      </c>
      <c r="S81" s="14">
        <v>279</v>
      </c>
      <c r="T81" s="14">
        <v>80</v>
      </c>
      <c r="U81" s="14">
        <v>80</v>
      </c>
      <c r="V81" s="14">
        <v>92</v>
      </c>
      <c r="W81" s="14">
        <v>2.4</v>
      </c>
    </row>
    <row r="82" spans="1:23" x14ac:dyDescent="0.25">
      <c r="A82" s="18" t="s">
        <v>842</v>
      </c>
      <c r="B82" s="18" t="s">
        <v>916</v>
      </c>
      <c r="C82" s="14">
        <v>59</v>
      </c>
      <c r="D82" s="14">
        <v>0.5</v>
      </c>
      <c r="E82" s="14">
        <v>15</v>
      </c>
      <c r="F82" s="14">
        <v>22</v>
      </c>
      <c r="G82" s="14">
        <v>29</v>
      </c>
      <c r="H82" s="14">
        <v>13</v>
      </c>
      <c r="I82" s="14">
        <v>2</v>
      </c>
      <c r="J82" s="14">
        <v>14</v>
      </c>
      <c r="K82" s="14">
        <v>14</v>
      </c>
      <c r="L82" s="14">
        <v>14</v>
      </c>
      <c r="M82" s="14">
        <v>6</v>
      </c>
      <c r="N82" s="14">
        <v>19</v>
      </c>
      <c r="O82" s="14">
        <v>21</v>
      </c>
      <c r="P82" s="14">
        <v>11</v>
      </c>
      <c r="Q82" s="14">
        <v>20</v>
      </c>
      <c r="R82" s="14">
        <v>67</v>
      </c>
      <c r="S82" s="14">
        <v>53</v>
      </c>
      <c r="T82" s="14">
        <v>20</v>
      </c>
      <c r="U82" s="14">
        <v>15</v>
      </c>
      <c r="V82" s="14">
        <v>29</v>
      </c>
      <c r="W82" s="14">
        <v>0.5</v>
      </c>
    </row>
    <row r="83" spans="1:23" x14ac:dyDescent="0.25">
      <c r="A83" s="18" t="s">
        <v>842</v>
      </c>
      <c r="B83" s="18" t="s">
        <v>232</v>
      </c>
      <c r="C83" s="14">
        <v>61</v>
      </c>
      <c r="D83" s="14">
        <v>0.3</v>
      </c>
      <c r="E83" s="14">
        <v>13</v>
      </c>
      <c r="F83" s="14">
        <v>20</v>
      </c>
      <c r="G83" s="14">
        <v>19</v>
      </c>
      <c r="H83" s="14">
        <v>4</v>
      </c>
      <c r="I83" s="14">
        <v>1</v>
      </c>
      <c r="J83" s="14">
        <v>11</v>
      </c>
      <c r="K83" s="14">
        <v>6</v>
      </c>
      <c r="L83" s="14">
        <v>10</v>
      </c>
      <c r="M83" s="14">
        <v>3</v>
      </c>
      <c r="N83" s="14">
        <v>15</v>
      </c>
      <c r="O83" s="14">
        <v>10</v>
      </c>
      <c r="P83" s="14">
        <v>8</v>
      </c>
      <c r="Q83" s="14">
        <v>19</v>
      </c>
      <c r="R83" s="14">
        <v>129</v>
      </c>
      <c r="S83" s="14">
        <v>32</v>
      </c>
      <c r="T83" s="14">
        <v>11</v>
      </c>
      <c r="U83" s="14">
        <v>13</v>
      </c>
      <c r="V83" s="14">
        <v>15</v>
      </c>
      <c r="W83" s="14">
        <v>0</v>
      </c>
    </row>
    <row r="84" spans="1:23" x14ac:dyDescent="0.25">
      <c r="A84" s="18" t="s">
        <v>842</v>
      </c>
      <c r="B84" s="18" t="s">
        <v>917</v>
      </c>
      <c r="C84" s="14">
        <v>43</v>
      </c>
      <c r="D84" s="14">
        <v>0.9</v>
      </c>
      <c r="E84" s="14">
        <v>29</v>
      </c>
      <c r="F84" s="14">
        <v>56</v>
      </c>
      <c r="G84" s="14">
        <v>69</v>
      </c>
      <c r="H84" s="14">
        <v>4</v>
      </c>
      <c r="I84" s="14">
        <v>2</v>
      </c>
      <c r="J84" s="14">
        <v>37</v>
      </c>
      <c r="K84" s="14">
        <v>21</v>
      </c>
      <c r="L84" s="14">
        <v>35</v>
      </c>
      <c r="M84" s="14">
        <v>11</v>
      </c>
      <c r="N84" s="14">
        <v>35</v>
      </c>
      <c r="O84" s="14">
        <v>32</v>
      </c>
      <c r="P84" s="14">
        <v>19</v>
      </c>
      <c r="Q84" s="14">
        <v>49</v>
      </c>
      <c r="R84" s="14">
        <v>226</v>
      </c>
      <c r="S84" s="14">
        <v>113</v>
      </c>
      <c r="T84" s="14">
        <v>29</v>
      </c>
      <c r="U84" s="14">
        <v>73</v>
      </c>
      <c r="V84" s="14">
        <v>59</v>
      </c>
      <c r="W84" s="14">
        <v>0</v>
      </c>
    </row>
    <row r="85" spans="1:23" x14ac:dyDescent="0.25">
      <c r="A85" s="18" t="s">
        <v>842</v>
      </c>
      <c r="B85" s="18" t="s">
        <v>587</v>
      </c>
      <c r="C85" s="14">
        <v>130</v>
      </c>
      <c r="D85" s="14">
        <v>1.4</v>
      </c>
      <c r="E85" s="14">
        <v>50</v>
      </c>
      <c r="F85" s="14">
        <v>90</v>
      </c>
      <c r="G85" s="14">
        <v>90</v>
      </c>
      <c r="H85" s="14">
        <v>0</v>
      </c>
      <c r="I85" s="14">
        <v>0</v>
      </c>
      <c r="J85" s="14">
        <v>60</v>
      </c>
      <c r="K85" s="14">
        <v>0</v>
      </c>
      <c r="L85" s="14">
        <v>60</v>
      </c>
      <c r="M85" s="14">
        <v>0</v>
      </c>
      <c r="N85" s="14">
        <v>80</v>
      </c>
      <c r="O85" s="14">
        <v>60</v>
      </c>
      <c r="P85" s="14">
        <v>0</v>
      </c>
      <c r="Q85" s="14">
        <v>70</v>
      </c>
      <c r="R85" s="14">
        <v>140</v>
      </c>
      <c r="S85" s="14">
        <v>150</v>
      </c>
      <c r="T85" s="14">
        <v>70</v>
      </c>
      <c r="U85" s="14">
        <v>60</v>
      </c>
      <c r="V85" s="14">
        <v>70</v>
      </c>
      <c r="W85" s="14">
        <v>0</v>
      </c>
    </row>
    <row r="86" spans="1:23" x14ac:dyDescent="0.25">
      <c r="A86" s="18" t="s">
        <v>842</v>
      </c>
      <c r="B86" s="18" t="s">
        <v>660</v>
      </c>
      <c r="C86" s="14">
        <v>130</v>
      </c>
      <c r="D86" s="14">
        <v>1.4</v>
      </c>
      <c r="E86" s="14">
        <v>50</v>
      </c>
      <c r="F86" s="14">
        <v>90</v>
      </c>
      <c r="G86" s="14">
        <v>90</v>
      </c>
      <c r="H86" s="14">
        <v>0</v>
      </c>
      <c r="I86" s="14">
        <v>0</v>
      </c>
      <c r="J86" s="14">
        <v>60</v>
      </c>
      <c r="K86" s="14">
        <v>0</v>
      </c>
      <c r="L86" s="14">
        <v>60</v>
      </c>
      <c r="M86" s="14">
        <v>0</v>
      </c>
      <c r="N86" s="14">
        <v>80</v>
      </c>
      <c r="O86" s="14">
        <v>60</v>
      </c>
      <c r="P86" s="14">
        <v>0</v>
      </c>
      <c r="Q86" s="14">
        <v>70</v>
      </c>
      <c r="R86" s="14">
        <v>140</v>
      </c>
      <c r="S86" s="14">
        <v>150</v>
      </c>
      <c r="T86" s="14">
        <v>70</v>
      </c>
      <c r="U86" s="14">
        <v>60</v>
      </c>
      <c r="V86" s="14">
        <v>70</v>
      </c>
      <c r="W86" s="14">
        <v>0</v>
      </c>
    </row>
    <row r="87" spans="1:23" x14ac:dyDescent="0.25">
      <c r="A87" s="18" t="s">
        <v>842</v>
      </c>
      <c r="B87" s="18" t="s">
        <v>212</v>
      </c>
      <c r="C87" s="14">
        <v>95</v>
      </c>
      <c r="D87" s="14">
        <v>1.2</v>
      </c>
      <c r="E87" s="14">
        <v>38</v>
      </c>
      <c r="F87" s="14">
        <v>84</v>
      </c>
      <c r="G87" s="14">
        <v>58</v>
      </c>
      <c r="H87" s="14">
        <v>9</v>
      </c>
      <c r="I87" s="14">
        <v>2</v>
      </c>
      <c r="J87" s="14">
        <v>35</v>
      </c>
      <c r="K87" s="14">
        <v>21</v>
      </c>
      <c r="L87" s="14">
        <v>38</v>
      </c>
      <c r="M87" s="14">
        <v>18</v>
      </c>
      <c r="N87" s="14">
        <v>58</v>
      </c>
      <c r="O87" s="14">
        <v>54</v>
      </c>
      <c r="P87" s="14">
        <v>77</v>
      </c>
      <c r="Q87" s="14">
        <v>46</v>
      </c>
      <c r="R87" s="14">
        <v>115</v>
      </c>
      <c r="S87" s="14">
        <v>105</v>
      </c>
      <c r="T87" s="14">
        <v>43</v>
      </c>
      <c r="U87" s="14">
        <v>40</v>
      </c>
      <c r="V87" s="14">
        <v>49</v>
      </c>
      <c r="W87" s="14">
        <v>1.2</v>
      </c>
    </row>
    <row r="88" spans="1:23" x14ac:dyDescent="0.25">
      <c r="A88" s="18" t="s">
        <v>842</v>
      </c>
      <c r="B88" s="18" t="s">
        <v>597</v>
      </c>
      <c r="C88" s="14">
        <v>325</v>
      </c>
      <c r="D88" s="14">
        <v>11.8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7670</v>
      </c>
      <c r="S88" s="14">
        <v>4130</v>
      </c>
      <c r="T88" s="14">
        <v>0</v>
      </c>
      <c r="U88" s="14">
        <v>0</v>
      </c>
      <c r="V88" s="14">
        <v>0</v>
      </c>
      <c r="W88" s="14">
        <v>0</v>
      </c>
    </row>
    <row r="89" spans="1:23" x14ac:dyDescent="0.25">
      <c r="A89" s="18" t="s">
        <v>842</v>
      </c>
      <c r="B89" s="18" t="s">
        <v>964</v>
      </c>
      <c r="C89" s="14">
        <v>52</v>
      </c>
      <c r="D89" s="14">
        <v>0.5</v>
      </c>
      <c r="E89" s="14">
        <v>14</v>
      </c>
      <c r="F89" s="14">
        <v>26</v>
      </c>
      <c r="G89" s="14">
        <v>18</v>
      </c>
      <c r="H89" s="14">
        <v>7</v>
      </c>
      <c r="I89" s="14">
        <v>5</v>
      </c>
      <c r="J89" s="14">
        <v>13</v>
      </c>
      <c r="K89" s="14">
        <v>4</v>
      </c>
      <c r="L89" s="14">
        <v>13</v>
      </c>
      <c r="M89" s="14">
        <v>0</v>
      </c>
      <c r="N89" s="14">
        <v>18</v>
      </c>
      <c r="O89" s="14">
        <v>9</v>
      </c>
      <c r="P89" s="14">
        <v>5</v>
      </c>
      <c r="Q89" s="14">
        <v>17</v>
      </c>
      <c r="R89" s="14">
        <v>97</v>
      </c>
      <c r="S89" s="14">
        <v>36</v>
      </c>
      <c r="T89" s="14">
        <v>14</v>
      </c>
      <c r="U89" s="14">
        <v>14</v>
      </c>
      <c r="V89" s="14">
        <v>18</v>
      </c>
      <c r="W89" s="14">
        <v>0.5</v>
      </c>
    </row>
    <row r="90" spans="1:23" x14ac:dyDescent="0.25">
      <c r="A90" s="18" t="s">
        <v>842</v>
      </c>
      <c r="B90" s="18" t="s">
        <v>889</v>
      </c>
      <c r="C90" s="14">
        <v>30</v>
      </c>
      <c r="D90" s="14">
        <v>1.2</v>
      </c>
      <c r="E90" s="14">
        <v>24</v>
      </c>
      <c r="F90" s="14">
        <v>54</v>
      </c>
      <c r="G90" s="14">
        <v>30</v>
      </c>
      <c r="H90" s="14">
        <v>18</v>
      </c>
      <c r="I90" s="14">
        <v>12</v>
      </c>
      <c r="J90" s="14">
        <v>36</v>
      </c>
      <c r="K90" s="14">
        <v>24</v>
      </c>
      <c r="L90" s="14">
        <v>36</v>
      </c>
      <c r="M90" s="14">
        <v>12</v>
      </c>
      <c r="N90" s="14">
        <v>42</v>
      </c>
      <c r="O90" s="14">
        <v>66</v>
      </c>
      <c r="P90" s="14">
        <v>30</v>
      </c>
      <c r="Q90" s="14">
        <v>54</v>
      </c>
      <c r="R90" s="14">
        <v>174</v>
      </c>
      <c r="S90" s="14">
        <v>192</v>
      </c>
      <c r="T90" s="14">
        <v>48</v>
      </c>
      <c r="U90" s="14">
        <v>42</v>
      </c>
      <c r="V90" s="14">
        <v>48</v>
      </c>
      <c r="W90" s="14">
        <v>1.2</v>
      </c>
    </row>
    <row r="91" spans="1:23" x14ac:dyDescent="0.25">
      <c r="A91" s="18" t="s">
        <v>842</v>
      </c>
      <c r="B91" s="18" t="s">
        <v>918</v>
      </c>
      <c r="C91" s="14">
        <v>46</v>
      </c>
      <c r="D91" s="14">
        <v>0.7</v>
      </c>
      <c r="E91" s="14">
        <v>17</v>
      </c>
      <c r="F91" s="14">
        <v>17</v>
      </c>
      <c r="G91" s="14">
        <v>31</v>
      </c>
      <c r="H91" s="14">
        <v>10</v>
      </c>
      <c r="I91" s="14">
        <v>7</v>
      </c>
      <c r="J91" s="14">
        <v>21</v>
      </c>
      <c r="K91" s="14">
        <v>10</v>
      </c>
      <c r="L91" s="14">
        <v>10</v>
      </c>
      <c r="M91" s="14">
        <v>7</v>
      </c>
      <c r="N91" s="14">
        <v>24</v>
      </c>
      <c r="O91" s="14">
        <v>45</v>
      </c>
      <c r="P91" s="14">
        <v>10</v>
      </c>
      <c r="Q91" s="14">
        <v>35</v>
      </c>
      <c r="R91" s="14">
        <v>103</v>
      </c>
      <c r="S91" s="14">
        <v>70</v>
      </c>
      <c r="T91" s="14">
        <v>56</v>
      </c>
      <c r="U91" s="14">
        <v>38</v>
      </c>
      <c r="V91" s="14">
        <v>24</v>
      </c>
      <c r="W91" s="14">
        <v>0.7</v>
      </c>
    </row>
    <row r="92" spans="1:23" x14ac:dyDescent="0.25">
      <c r="A92" s="18" t="s">
        <v>842</v>
      </c>
      <c r="B92" s="18" t="s">
        <v>965</v>
      </c>
      <c r="C92" s="14">
        <v>285</v>
      </c>
      <c r="D92" s="14">
        <v>2</v>
      </c>
      <c r="E92" s="14">
        <v>49</v>
      </c>
      <c r="F92" s="14">
        <v>92</v>
      </c>
      <c r="G92" s="14">
        <v>61</v>
      </c>
      <c r="H92" s="14">
        <v>22</v>
      </c>
      <c r="I92" s="14">
        <v>47</v>
      </c>
      <c r="J92" s="14">
        <v>57</v>
      </c>
      <c r="K92" s="14">
        <v>31</v>
      </c>
      <c r="L92" s="14">
        <v>53</v>
      </c>
      <c r="M92" s="14">
        <v>51</v>
      </c>
      <c r="N92" s="14">
        <v>69</v>
      </c>
      <c r="O92" s="14">
        <v>69</v>
      </c>
      <c r="P92" s="14">
        <v>31</v>
      </c>
      <c r="Q92" s="14">
        <v>104</v>
      </c>
      <c r="R92" s="14">
        <v>130</v>
      </c>
      <c r="S92" s="14">
        <v>218</v>
      </c>
      <c r="T92" s="14">
        <v>98</v>
      </c>
      <c r="U92" s="14">
        <v>110</v>
      </c>
      <c r="V92" s="14">
        <v>69</v>
      </c>
      <c r="W92" s="14">
        <v>2</v>
      </c>
    </row>
    <row r="93" spans="1:23" x14ac:dyDescent="0.25">
      <c r="A93" s="18" t="s">
        <v>842</v>
      </c>
      <c r="B93" s="18" t="s">
        <v>890</v>
      </c>
      <c r="C93" s="14">
        <v>32</v>
      </c>
      <c r="D93" s="14">
        <v>0.8</v>
      </c>
      <c r="E93" s="14">
        <v>18</v>
      </c>
      <c r="F93" s="14">
        <v>43</v>
      </c>
      <c r="G93" s="14">
        <v>33</v>
      </c>
      <c r="H93" s="14">
        <v>1</v>
      </c>
      <c r="I93" s="14">
        <v>7</v>
      </c>
      <c r="J93" s="14">
        <v>24</v>
      </c>
      <c r="K93" s="14">
        <v>28</v>
      </c>
      <c r="L93" s="14">
        <v>26</v>
      </c>
      <c r="M93" s="14">
        <v>14</v>
      </c>
      <c r="N93" s="14">
        <v>24</v>
      </c>
      <c r="O93" s="14">
        <v>36</v>
      </c>
      <c r="P93" s="14">
        <v>16</v>
      </c>
      <c r="Q93" s="14">
        <v>43</v>
      </c>
      <c r="R93" s="14">
        <v>187</v>
      </c>
      <c r="S93" s="14">
        <v>123</v>
      </c>
      <c r="T93" s="14">
        <v>33</v>
      </c>
      <c r="U93" s="14">
        <v>26</v>
      </c>
      <c r="V93" s="14">
        <v>32</v>
      </c>
      <c r="W93" s="14">
        <v>0.8</v>
      </c>
    </row>
    <row r="94" spans="1:23" x14ac:dyDescent="0.25">
      <c r="A94" s="18" t="s">
        <v>842</v>
      </c>
      <c r="B94" s="18" t="s">
        <v>919</v>
      </c>
      <c r="C94" s="14">
        <v>63</v>
      </c>
      <c r="D94" s="14">
        <v>1.3</v>
      </c>
      <c r="E94" s="14">
        <v>40</v>
      </c>
      <c r="F94" s="14">
        <v>57</v>
      </c>
      <c r="G94" s="14">
        <v>52</v>
      </c>
      <c r="H94" s="14">
        <v>10</v>
      </c>
      <c r="I94" s="14">
        <v>21</v>
      </c>
      <c r="J94" s="14">
        <v>31</v>
      </c>
      <c r="K94" s="14">
        <v>56</v>
      </c>
      <c r="L94" s="14">
        <v>42</v>
      </c>
      <c r="M94" s="14">
        <v>10</v>
      </c>
      <c r="N94" s="14">
        <v>48</v>
      </c>
      <c r="O94" s="14">
        <v>30</v>
      </c>
      <c r="P94" s="14">
        <v>20</v>
      </c>
      <c r="Q94" s="14">
        <v>78</v>
      </c>
      <c r="R94" s="14">
        <v>305</v>
      </c>
      <c r="S94" s="14">
        <v>125</v>
      </c>
      <c r="T94" s="14">
        <v>43</v>
      </c>
      <c r="U94" s="14">
        <v>85</v>
      </c>
      <c r="V94" s="14">
        <v>64</v>
      </c>
      <c r="W94" s="14">
        <v>1.3</v>
      </c>
    </row>
    <row r="95" spans="1:23" x14ac:dyDescent="0.25">
      <c r="A95" s="18" t="s">
        <v>842</v>
      </c>
      <c r="B95" s="18" t="s">
        <v>920</v>
      </c>
      <c r="C95" s="14">
        <v>284</v>
      </c>
      <c r="D95" s="14">
        <v>5.9</v>
      </c>
      <c r="E95" s="14">
        <v>180</v>
      </c>
      <c r="F95" s="14">
        <v>257</v>
      </c>
      <c r="G95" s="14">
        <v>234</v>
      </c>
      <c r="H95" s="14">
        <v>45</v>
      </c>
      <c r="I95" s="14">
        <v>95</v>
      </c>
      <c r="J95" s="14">
        <v>140</v>
      </c>
      <c r="K95" s="14">
        <v>253</v>
      </c>
      <c r="L95" s="14">
        <v>189</v>
      </c>
      <c r="M95" s="14">
        <v>45</v>
      </c>
      <c r="N95" s="14">
        <v>216</v>
      </c>
      <c r="O95" s="14">
        <v>135</v>
      </c>
      <c r="P95" s="14">
        <v>90</v>
      </c>
      <c r="Q95" s="14">
        <v>352</v>
      </c>
      <c r="R95" s="14">
        <v>1376</v>
      </c>
      <c r="S95" s="14">
        <v>564</v>
      </c>
      <c r="T95" s="14">
        <v>194</v>
      </c>
      <c r="U95" s="14">
        <v>383</v>
      </c>
      <c r="V95" s="14">
        <v>289</v>
      </c>
      <c r="W95" s="14">
        <v>5.9</v>
      </c>
    </row>
    <row r="96" spans="1:23" x14ac:dyDescent="0.25">
      <c r="A96" s="18" t="s">
        <v>842</v>
      </c>
      <c r="B96" s="18" t="s">
        <v>966</v>
      </c>
      <c r="C96" s="14">
        <v>78</v>
      </c>
      <c r="D96" s="14">
        <v>0.7</v>
      </c>
      <c r="E96" s="14">
        <v>21</v>
      </c>
      <c r="F96" s="14">
        <v>35</v>
      </c>
      <c r="G96" s="14">
        <v>35</v>
      </c>
      <c r="H96" s="14">
        <v>7</v>
      </c>
      <c r="I96" s="14">
        <v>4</v>
      </c>
      <c r="J96" s="14">
        <v>18</v>
      </c>
      <c r="K96" s="14">
        <v>14</v>
      </c>
      <c r="L96" s="14">
        <v>21</v>
      </c>
      <c r="M96" s="14">
        <v>7</v>
      </c>
      <c r="N96" s="14">
        <v>25</v>
      </c>
      <c r="O96" s="14">
        <v>25</v>
      </c>
      <c r="P96" s="14">
        <v>11</v>
      </c>
      <c r="Q96" s="14">
        <v>32</v>
      </c>
      <c r="R96" s="14">
        <v>63</v>
      </c>
      <c r="S96" s="14">
        <v>66</v>
      </c>
      <c r="T96" s="14">
        <v>25</v>
      </c>
      <c r="U96" s="14">
        <v>25</v>
      </c>
      <c r="V96" s="14">
        <v>28</v>
      </c>
      <c r="W96" s="14">
        <v>0.7</v>
      </c>
    </row>
    <row r="97" spans="1:23" x14ac:dyDescent="0.25">
      <c r="A97" s="18" t="s">
        <v>842</v>
      </c>
      <c r="B97" s="18" t="s">
        <v>891</v>
      </c>
      <c r="C97" s="14">
        <v>42</v>
      </c>
      <c r="D97" s="14">
        <v>0.6</v>
      </c>
      <c r="E97" s="14">
        <v>19</v>
      </c>
      <c r="F97" s="14">
        <v>36</v>
      </c>
      <c r="G97" s="14">
        <v>11</v>
      </c>
      <c r="H97" s="14">
        <v>10</v>
      </c>
      <c r="I97" s="14">
        <v>6</v>
      </c>
      <c r="J97" s="14">
        <v>22</v>
      </c>
      <c r="K97" s="14">
        <v>7</v>
      </c>
      <c r="L97" s="14">
        <v>16</v>
      </c>
      <c r="M97" s="14">
        <v>2</v>
      </c>
      <c r="N97" s="14">
        <v>25</v>
      </c>
      <c r="O97" s="14">
        <v>31</v>
      </c>
      <c r="P97" s="14">
        <v>9</v>
      </c>
      <c r="Q97" s="14">
        <v>25</v>
      </c>
      <c r="R97" s="14">
        <v>47</v>
      </c>
      <c r="S97" s="14">
        <v>74</v>
      </c>
      <c r="T97" s="14">
        <v>25</v>
      </c>
      <c r="U97" s="14">
        <v>22</v>
      </c>
      <c r="V97" s="14">
        <v>18</v>
      </c>
      <c r="W97" s="14">
        <v>0.6</v>
      </c>
    </row>
    <row r="98" spans="1:23" x14ac:dyDescent="0.25">
      <c r="A98" s="18" t="s">
        <v>842</v>
      </c>
      <c r="B98" s="18" t="s">
        <v>892</v>
      </c>
      <c r="C98" s="14">
        <v>34</v>
      </c>
      <c r="D98" s="14">
        <v>1.3</v>
      </c>
      <c r="E98" s="14">
        <v>33</v>
      </c>
      <c r="F98" s="14">
        <v>75</v>
      </c>
      <c r="G98" s="14">
        <v>42</v>
      </c>
      <c r="H98" s="14">
        <v>25</v>
      </c>
      <c r="I98" s="14">
        <v>16</v>
      </c>
      <c r="J98" s="14">
        <v>49</v>
      </c>
      <c r="K98" s="14">
        <v>33</v>
      </c>
      <c r="L98" s="14">
        <v>49</v>
      </c>
      <c r="M98" s="14">
        <v>16</v>
      </c>
      <c r="N98" s="14">
        <v>58</v>
      </c>
      <c r="O98" s="14">
        <v>91</v>
      </c>
      <c r="P98" s="14">
        <v>42</v>
      </c>
      <c r="Q98" s="14">
        <v>75</v>
      </c>
      <c r="R98" s="14">
        <v>240</v>
      </c>
      <c r="S98" s="14">
        <v>264</v>
      </c>
      <c r="T98" s="14">
        <v>66</v>
      </c>
      <c r="U98" s="14">
        <v>58</v>
      </c>
      <c r="V98" s="14">
        <v>66</v>
      </c>
      <c r="W98" s="14">
        <v>0</v>
      </c>
    </row>
    <row r="99" spans="1:23" x14ac:dyDescent="0.25">
      <c r="A99" s="18" t="s">
        <v>842</v>
      </c>
      <c r="B99" s="18" t="s">
        <v>893</v>
      </c>
      <c r="C99" s="14">
        <v>43</v>
      </c>
      <c r="D99" s="14">
        <v>1.1000000000000001</v>
      </c>
      <c r="E99" s="14">
        <v>22</v>
      </c>
      <c r="F99" s="14">
        <v>50</v>
      </c>
      <c r="G99" s="14">
        <v>28</v>
      </c>
      <c r="H99" s="14">
        <v>17</v>
      </c>
      <c r="I99" s="14">
        <v>11</v>
      </c>
      <c r="J99" s="14">
        <v>33</v>
      </c>
      <c r="K99" s="14">
        <v>22</v>
      </c>
      <c r="L99" s="14">
        <v>33</v>
      </c>
      <c r="M99" s="14">
        <v>11</v>
      </c>
      <c r="N99" s="14">
        <v>39</v>
      </c>
      <c r="O99" s="14">
        <v>61</v>
      </c>
      <c r="P99" s="14">
        <v>28</v>
      </c>
      <c r="Q99" s="14">
        <v>50</v>
      </c>
      <c r="R99" s="14">
        <v>160</v>
      </c>
      <c r="S99" s="14">
        <v>171</v>
      </c>
      <c r="T99" s="14">
        <v>44</v>
      </c>
      <c r="U99" s="14">
        <v>39</v>
      </c>
      <c r="V99" s="14">
        <v>44</v>
      </c>
      <c r="W99" s="14">
        <v>1.1000000000000001</v>
      </c>
    </row>
    <row r="100" spans="1:23" x14ac:dyDescent="0.25">
      <c r="A100" s="18" t="s">
        <v>842</v>
      </c>
      <c r="B100" s="18" t="s">
        <v>894</v>
      </c>
      <c r="C100" s="14">
        <v>57</v>
      </c>
      <c r="D100" s="14">
        <v>1.3</v>
      </c>
      <c r="E100" s="14">
        <v>26</v>
      </c>
      <c r="F100" s="14">
        <v>59</v>
      </c>
      <c r="G100" s="14">
        <v>33</v>
      </c>
      <c r="H100" s="14">
        <v>20</v>
      </c>
      <c r="I100" s="14">
        <v>13</v>
      </c>
      <c r="J100" s="14">
        <v>39</v>
      </c>
      <c r="K100" s="14">
        <v>26</v>
      </c>
      <c r="L100" s="14">
        <v>39</v>
      </c>
      <c r="M100" s="14">
        <v>13</v>
      </c>
      <c r="N100" s="14">
        <v>46</v>
      </c>
      <c r="O100" s="14">
        <v>72</v>
      </c>
      <c r="P100" s="14">
        <v>33</v>
      </c>
      <c r="Q100" s="14">
        <v>59</v>
      </c>
      <c r="R100" s="14">
        <v>189</v>
      </c>
      <c r="S100" s="14">
        <v>203</v>
      </c>
      <c r="T100" s="14">
        <v>52</v>
      </c>
      <c r="U100" s="14">
        <v>46</v>
      </c>
      <c r="V100" s="14">
        <v>52</v>
      </c>
      <c r="W100" s="14">
        <v>1.3</v>
      </c>
    </row>
    <row r="101" spans="1:23" x14ac:dyDescent="0.25">
      <c r="A101" s="18" t="s">
        <v>842</v>
      </c>
      <c r="B101" s="18" t="s">
        <v>921</v>
      </c>
      <c r="C101" s="14">
        <v>71</v>
      </c>
      <c r="D101" s="14">
        <v>0.6</v>
      </c>
      <c r="E101" s="14">
        <v>28</v>
      </c>
      <c r="F101" s="14">
        <v>46</v>
      </c>
      <c r="G101" s="14">
        <v>36</v>
      </c>
      <c r="H101" s="14">
        <v>6</v>
      </c>
      <c r="I101" s="14">
        <v>14</v>
      </c>
      <c r="J101" s="14">
        <v>29</v>
      </c>
      <c r="K101" s="14">
        <v>18</v>
      </c>
      <c r="L101" s="14">
        <v>33</v>
      </c>
      <c r="M101" s="14">
        <v>11</v>
      </c>
      <c r="N101" s="14">
        <v>33</v>
      </c>
      <c r="O101" s="14">
        <v>28</v>
      </c>
      <c r="P101" s="14">
        <v>13</v>
      </c>
      <c r="Q101" s="14">
        <v>32</v>
      </c>
      <c r="R101" s="14">
        <v>63</v>
      </c>
      <c r="S101" s="14">
        <v>84</v>
      </c>
      <c r="T101" s="14">
        <v>28</v>
      </c>
      <c r="U101" s="14">
        <v>24</v>
      </c>
      <c r="V101" s="14">
        <v>24</v>
      </c>
      <c r="W101" s="14">
        <v>0.6</v>
      </c>
    </row>
    <row r="102" spans="1:23" x14ac:dyDescent="0.25">
      <c r="A102" s="18" t="s">
        <v>842</v>
      </c>
      <c r="B102" s="18" t="s">
        <v>895</v>
      </c>
      <c r="C102" s="14">
        <v>76</v>
      </c>
      <c r="D102" s="14">
        <v>2.2999999999999998</v>
      </c>
      <c r="E102" s="14">
        <v>69</v>
      </c>
      <c r="F102" s="14">
        <v>115</v>
      </c>
      <c r="G102" s="14">
        <v>115</v>
      </c>
      <c r="H102" s="14">
        <v>23</v>
      </c>
      <c r="I102" s="14">
        <v>12</v>
      </c>
      <c r="J102" s="14">
        <v>58</v>
      </c>
      <c r="K102" s="14">
        <v>46</v>
      </c>
      <c r="L102" s="14">
        <v>69</v>
      </c>
      <c r="M102" s="14">
        <v>23</v>
      </c>
      <c r="N102" s="14">
        <v>81</v>
      </c>
      <c r="O102" s="14">
        <v>81</v>
      </c>
      <c r="P102" s="14">
        <v>35</v>
      </c>
      <c r="Q102" s="14">
        <v>104</v>
      </c>
      <c r="R102" s="14">
        <v>207</v>
      </c>
      <c r="S102" s="14">
        <v>226</v>
      </c>
      <c r="T102" s="14">
        <v>81</v>
      </c>
      <c r="U102" s="14">
        <v>81</v>
      </c>
      <c r="V102" s="14">
        <v>92</v>
      </c>
      <c r="W102" s="14">
        <v>2.2999999999999998</v>
      </c>
    </row>
    <row r="103" spans="1:23" x14ac:dyDescent="0.25">
      <c r="A103" s="18" t="s">
        <v>842</v>
      </c>
      <c r="B103" s="18" t="s">
        <v>896</v>
      </c>
      <c r="C103" s="14">
        <v>61</v>
      </c>
      <c r="D103" s="14">
        <v>1</v>
      </c>
      <c r="E103" s="14">
        <v>30</v>
      </c>
      <c r="F103" s="14">
        <v>50</v>
      </c>
      <c r="G103" s="14">
        <v>50</v>
      </c>
      <c r="H103" s="14">
        <v>10</v>
      </c>
      <c r="I103" s="14">
        <v>5</v>
      </c>
      <c r="J103" s="14">
        <v>25</v>
      </c>
      <c r="K103" s="14">
        <v>20</v>
      </c>
      <c r="L103" s="14">
        <v>30</v>
      </c>
      <c r="M103" s="14">
        <v>10</v>
      </c>
      <c r="N103" s="14">
        <v>35</v>
      </c>
      <c r="O103" s="14">
        <v>35</v>
      </c>
      <c r="P103" s="14">
        <v>15</v>
      </c>
      <c r="Q103" s="14">
        <v>45</v>
      </c>
      <c r="R103" s="14">
        <v>90</v>
      </c>
      <c r="S103" s="14">
        <v>100</v>
      </c>
      <c r="T103" s="14">
        <v>35</v>
      </c>
      <c r="U103" s="14">
        <v>35</v>
      </c>
      <c r="V103" s="14">
        <v>40</v>
      </c>
      <c r="W103" s="14">
        <v>1</v>
      </c>
    </row>
    <row r="104" spans="1:23" x14ac:dyDescent="0.25">
      <c r="A104" s="18" t="s">
        <v>842</v>
      </c>
      <c r="B104" s="18" t="s">
        <v>922</v>
      </c>
      <c r="C104" s="14">
        <v>50</v>
      </c>
      <c r="D104" s="14">
        <v>0.7</v>
      </c>
      <c r="E104" s="14">
        <v>18</v>
      </c>
      <c r="F104" s="14">
        <v>18</v>
      </c>
      <c r="G104" s="14">
        <v>32</v>
      </c>
      <c r="H104" s="14">
        <v>11</v>
      </c>
      <c r="I104" s="14">
        <v>7</v>
      </c>
      <c r="J104" s="14">
        <v>21</v>
      </c>
      <c r="K104" s="14">
        <v>11</v>
      </c>
      <c r="L104" s="14">
        <v>11</v>
      </c>
      <c r="M104" s="14">
        <v>7</v>
      </c>
      <c r="N104" s="14">
        <v>25</v>
      </c>
      <c r="O104" s="14">
        <v>46</v>
      </c>
      <c r="P104" s="14">
        <v>11</v>
      </c>
      <c r="Q104" s="14">
        <v>35</v>
      </c>
      <c r="R104" s="14">
        <v>92</v>
      </c>
      <c r="S104" s="14">
        <v>70</v>
      </c>
      <c r="T104" s="14">
        <v>56</v>
      </c>
      <c r="U104" s="14">
        <v>39</v>
      </c>
      <c r="V104" s="14">
        <v>25</v>
      </c>
      <c r="W104" s="14">
        <v>0.7</v>
      </c>
    </row>
    <row r="105" spans="1:23" x14ac:dyDescent="0.25">
      <c r="A105" s="18" t="s">
        <v>842</v>
      </c>
      <c r="B105" s="18" t="s">
        <v>923</v>
      </c>
      <c r="C105" s="14">
        <v>60</v>
      </c>
      <c r="D105" s="14">
        <v>0.6</v>
      </c>
      <c r="E105" s="14">
        <v>21</v>
      </c>
      <c r="F105" s="14">
        <v>37</v>
      </c>
      <c r="G105" s="14">
        <v>48</v>
      </c>
      <c r="H105" s="14">
        <v>6</v>
      </c>
      <c r="I105" s="14">
        <v>0</v>
      </c>
      <c r="J105" s="14">
        <v>20</v>
      </c>
      <c r="K105" s="14">
        <v>12</v>
      </c>
      <c r="L105" s="14">
        <v>22</v>
      </c>
      <c r="M105" s="14">
        <v>10</v>
      </c>
      <c r="N105" s="14">
        <v>31</v>
      </c>
      <c r="O105" s="14">
        <v>22</v>
      </c>
      <c r="P105" s="14">
        <v>14</v>
      </c>
      <c r="Q105" s="14">
        <v>60</v>
      </c>
      <c r="R105" s="14">
        <v>49</v>
      </c>
      <c r="S105" s="14">
        <v>70</v>
      </c>
      <c r="T105" s="14">
        <v>25</v>
      </c>
      <c r="U105" s="14">
        <v>21</v>
      </c>
      <c r="V105" s="14">
        <v>26</v>
      </c>
      <c r="W105" s="14">
        <v>0.6</v>
      </c>
    </row>
    <row r="106" spans="1:23" x14ac:dyDescent="0.25">
      <c r="A106" s="18" t="s">
        <v>842</v>
      </c>
      <c r="B106" s="18" t="s">
        <v>666</v>
      </c>
      <c r="C106" s="14">
        <v>60</v>
      </c>
      <c r="D106" s="14">
        <v>0.6</v>
      </c>
      <c r="E106" s="14">
        <v>20</v>
      </c>
      <c r="F106" s="14">
        <v>33</v>
      </c>
      <c r="G106" s="14">
        <v>44</v>
      </c>
      <c r="H106" s="14">
        <v>6</v>
      </c>
      <c r="I106" s="14">
        <v>0</v>
      </c>
      <c r="J106" s="14">
        <v>19</v>
      </c>
      <c r="K106" s="14">
        <v>11</v>
      </c>
      <c r="L106" s="14">
        <v>20</v>
      </c>
      <c r="M106" s="14">
        <v>9</v>
      </c>
      <c r="N106" s="14">
        <v>29</v>
      </c>
      <c r="O106" s="14">
        <v>20</v>
      </c>
      <c r="P106" s="14">
        <v>13</v>
      </c>
      <c r="Q106" s="14">
        <v>55</v>
      </c>
      <c r="R106" s="14">
        <v>45</v>
      </c>
      <c r="S106" s="14">
        <v>62</v>
      </c>
      <c r="T106" s="14">
        <v>23</v>
      </c>
      <c r="U106" s="14">
        <v>20</v>
      </c>
      <c r="V106" s="14">
        <v>24</v>
      </c>
      <c r="W106" s="14">
        <v>0.6</v>
      </c>
    </row>
    <row r="107" spans="1:23" x14ac:dyDescent="0.25">
      <c r="A107" s="18" t="s">
        <v>842</v>
      </c>
      <c r="B107" s="18" t="s">
        <v>666</v>
      </c>
      <c r="C107" s="14">
        <v>60</v>
      </c>
      <c r="D107" s="14">
        <v>0.6</v>
      </c>
      <c r="E107" s="14">
        <v>20</v>
      </c>
      <c r="F107" s="14">
        <v>33</v>
      </c>
      <c r="G107" s="14">
        <v>44</v>
      </c>
      <c r="H107" s="14">
        <v>6</v>
      </c>
      <c r="I107" s="14">
        <v>0</v>
      </c>
      <c r="J107" s="14">
        <v>19</v>
      </c>
      <c r="K107" s="14">
        <v>11</v>
      </c>
      <c r="L107" s="14">
        <v>20</v>
      </c>
      <c r="M107" s="14">
        <v>9</v>
      </c>
      <c r="N107" s="14">
        <v>29</v>
      </c>
      <c r="O107" s="14">
        <v>20</v>
      </c>
      <c r="P107" s="14">
        <v>13</v>
      </c>
      <c r="Q107" s="14">
        <v>55</v>
      </c>
      <c r="R107" s="14">
        <v>45</v>
      </c>
      <c r="S107" s="14">
        <v>62</v>
      </c>
      <c r="T107" s="14">
        <v>23</v>
      </c>
      <c r="U107" s="14">
        <v>20</v>
      </c>
      <c r="V107" s="14">
        <v>24</v>
      </c>
      <c r="W107" s="14">
        <v>0.6</v>
      </c>
    </row>
    <row r="108" spans="1:23" x14ac:dyDescent="0.25">
      <c r="A108" s="18" t="s">
        <v>842</v>
      </c>
      <c r="B108" s="18" t="s">
        <v>661</v>
      </c>
      <c r="C108" s="14">
        <v>289</v>
      </c>
      <c r="D108" s="14">
        <v>2.9</v>
      </c>
      <c r="E108" s="14">
        <v>101</v>
      </c>
      <c r="F108" s="14">
        <v>178</v>
      </c>
      <c r="G108" s="14">
        <v>231</v>
      </c>
      <c r="H108" s="14">
        <v>29</v>
      </c>
      <c r="I108" s="14">
        <v>0</v>
      </c>
      <c r="J108" s="14">
        <v>96</v>
      </c>
      <c r="K108" s="14">
        <v>58</v>
      </c>
      <c r="L108" s="14">
        <v>106</v>
      </c>
      <c r="M108" s="14">
        <v>48</v>
      </c>
      <c r="N108" s="14">
        <v>149</v>
      </c>
      <c r="O108" s="14">
        <v>106</v>
      </c>
      <c r="P108" s="14">
        <v>67</v>
      </c>
      <c r="Q108" s="14">
        <v>288</v>
      </c>
      <c r="R108" s="14">
        <v>236</v>
      </c>
      <c r="S108" s="14">
        <v>336</v>
      </c>
      <c r="T108" s="14">
        <v>120</v>
      </c>
      <c r="U108" s="14">
        <v>101</v>
      </c>
      <c r="V108" s="14">
        <v>125</v>
      </c>
      <c r="W108" s="14">
        <v>2.9</v>
      </c>
    </row>
    <row r="109" spans="1:23" x14ac:dyDescent="0.25">
      <c r="A109" s="18" t="s">
        <v>842</v>
      </c>
      <c r="B109" s="18" t="s">
        <v>924</v>
      </c>
      <c r="C109" s="14">
        <v>64</v>
      </c>
      <c r="D109" s="14">
        <v>0.7</v>
      </c>
      <c r="E109" s="14">
        <v>14</v>
      </c>
      <c r="F109" s="14">
        <v>19</v>
      </c>
      <c r="G109" s="14">
        <v>15</v>
      </c>
      <c r="H109" s="14">
        <v>6</v>
      </c>
      <c r="I109" s="14">
        <v>4</v>
      </c>
      <c r="J109" s="14">
        <v>15</v>
      </c>
      <c r="K109" s="14">
        <v>6</v>
      </c>
      <c r="L109" s="14">
        <v>14</v>
      </c>
      <c r="M109" s="14">
        <v>0</v>
      </c>
      <c r="N109" s="14">
        <v>17</v>
      </c>
      <c r="O109" s="14">
        <v>11</v>
      </c>
      <c r="P109" s="14">
        <v>11</v>
      </c>
      <c r="Q109" s="14">
        <v>26</v>
      </c>
      <c r="R109" s="14">
        <v>219</v>
      </c>
      <c r="S109" s="14">
        <v>33</v>
      </c>
      <c r="T109" s="14">
        <v>11</v>
      </c>
      <c r="U109" s="14">
        <v>30</v>
      </c>
      <c r="V109" s="14">
        <v>18</v>
      </c>
      <c r="W109" s="14">
        <v>0.7</v>
      </c>
    </row>
    <row r="110" spans="1:23" x14ac:dyDescent="0.25">
      <c r="A110" s="18" t="s">
        <v>842</v>
      </c>
      <c r="B110" s="18" t="s">
        <v>925</v>
      </c>
      <c r="C110" s="14">
        <v>57</v>
      </c>
      <c r="D110" s="14">
        <v>0.9</v>
      </c>
      <c r="E110" s="14">
        <v>15</v>
      </c>
      <c r="F110" s="14">
        <v>33</v>
      </c>
      <c r="G110" s="14">
        <v>34</v>
      </c>
      <c r="H110" s="14">
        <v>35</v>
      </c>
      <c r="I110" s="14">
        <v>11</v>
      </c>
      <c r="J110" s="14">
        <v>22</v>
      </c>
      <c r="K110" s="14">
        <v>23</v>
      </c>
      <c r="L110" s="14">
        <v>32</v>
      </c>
      <c r="M110" s="14">
        <v>6</v>
      </c>
      <c r="N110" s="14">
        <v>46</v>
      </c>
      <c r="O110" s="14">
        <v>20</v>
      </c>
      <c r="P110" s="14">
        <v>20</v>
      </c>
      <c r="Q110" s="14">
        <v>46</v>
      </c>
      <c r="R110" s="14">
        <v>106</v>
      </c>
      <c r="S110" s="14">
        <v>166</v>
      </c>
      <c r="T110" s="14">
        <v>18</v>
      </c>
      <c r="U110" s="14">
        <v>32</v>
      </c>
      <c r="V110" s="14">
        <v>39</v>
      </c>
      <c r="W110" s="14">
        <v>0.9</v>
      </c>
    </row>
    <row r="111" spans="1:23" x14ac:dyDescent="0.25">
      <c r="A111" s="18" t="s">
        <v>842</v>
      </c>
      <c r="B111" s="18" t="s">
        <v>714</v>
      </c>
      <c r="C111" s="14">
        <v>143</v>
      </c>
      <c r="D111" s="14">
        <v>1.4</v>
      </c>
      <c r="E111" s="14">
        <v>63</v>
      </c>
      <c r="F111" s="14">
        <v>92</v>
      </c>
      <c r="G111" s="14">
        <v>51</v>
      </c>
      <c r="H111" s="14">
        <v>29</v>
      </c>
      <c r="I111" s="14">
        <v>26</v>
      </c>
      <c r="J111" s="14">
        <v>62</v>
      </c>
      <c r="K111" s="14">
        <v>46</v>
      </c>
      <c r="L111" s="14">
        <v>50</v>
      </c>
      <c r="M111" s="14">
        <v>21</v>
      </c>
      <c r="N111" s="14">
        <v>75</v>
      </c>
      <c r="O111" s="14">
        <v>137</v>
      </c>
      <c r="P111" s="14">
        <v>39</v>
      </c>
      <c r="Q111" s="14">
        <v>65</v>
      </c>
      <c r="R111" s="14">
        <v>134</v>
      </c>
      <c r="S111" s="14">
        <v>290</v>
      </c>
      <c r="T111" s="14">
        <v>72</v>
      </c>
      <c r="U111" s="14">
        <v>58</v>
      </c>
      <c r="V111" s="14">
        <v>63</v>
      </c>
      <c r="W111" s="14">
        <v>1.4</v>
      </c>
    </row>
    <row r="112" spans="1:23" x14ac:dyDescent="0.25">
      <c r="A112" s="18" t="s">
        <v>842</v>
      </c>
      <c r="B112" s="18" t="s">
        <v>718</v>
      </c>
      <c r="C112" s="14">
        <v>130</v>
      </c>
      <c r="D112" s="14">
        <v>1.4</v>
      </c>
      <c r="E112" s="14">
        <v>64</v>
      </c>
      <c r="F112" s="14">
        <v>94</v>
      </c>
      <c r="G112" s="14">
        <v>52</v>
      </c>
      <c r="H112" s="14">
        <v>29</v>
      </c>
      <c r="I112" s="14">
        <v>27</v>
      </c>
      <c r="J112" s="14">
        <v>63</v>
      </c>
      <c r="K112" s="14">
        <v>46</v>
      </c>
      <c r="L112" s="14">
        <v>50</v>
      </c>
      <c r="M112" s="14">
        <v>21</v>
      </c>
      <c r="N112" s="14">
        <v>76</v>
      </c>
      <c r="O112" s="14">
        <v>140</v>
      </c>
      <c r="P112" s="14">
        <v>39</v>
      </c>
      <c r="Q112" s="14">
        <v>66</v>
      </c>
      <c r="R112" s="14">
        <v>136</v>
      </c>
      <c r="S112" s="14">
        <v>294</v>
      </c>
      <c r="T112" s="14">
        <v>73</v>
      </c>
      <c r="U112" s="14">
        <v>59</v>
      </c>
      <c r="V112" s="14">
        <v>64</v>
      </c>
      <c r="W112" s="14">
        <v>1.4</v>
      </c>
    </row>
    <row r="113" spans="1:23" x14ac:dyDescent="0.25">
      <c r="A113" s="18" t="s">
        <v>842</v>
      </c>
      <c r="B113" s="18" t="s">
        <v>716</v>
      </c>
      <c r="C113" s="14">
        <v>143</v>
      </c>
      <c r="D113" s="14">
        <v>1.4</v>
      </c>
      <c r="E113" s="14">
        <v>63</v>
      </c>
      <c r="F113" s="14">
        <v>92</v>
      </c>
      <c r="G113" s="14">
        <v>51</v>
      </c>
      <c r="H113" s="14">
        <v>29</v>
      </c>
      <c r="I113" s="14">
        <v>26</v>
      </c>
      <c r="J113" s="14">
        <v>62</v>
      </c>
      <c r="K113" s="14">
        <v>46</v>
      </c>
      <c r="L113" s="14">
        <v>50</v>
      </c>
      <c r="M113" s="14">
        <v>21</v>
      </c>
      <c r="N113" s="14">
        <v>75</v>
      </c>
      <c r="O113" s="14">
        <v>137</v>
      </c>
      <c r="P113" s="14">
        <v>39</v>
      </c>
      <c r="Q113" s="14">
        <v>65</v>
      </c>
      <c r="R113" s="14">
        <v>134</v>
      </c>
      <c r="S113" s="14">
        <v>290</v>
      </c>
      <c r="T113" s="14">
        <v>72</v>
      </c>
      <c r="U113" s="14">
        <v>58</v>
      </c>
      <c r="V113" s="14">
        <v>63</v>
      </c>
      <c r="W113" s="14">
        <v>1.4</v>
      </c>
    </row>
    <row r="114" spans="1:23" x14ac:dyDescent="0.25">
      <c r="A114" s="18" t="s">
        <v>842</v>
      </c>
      <c r="B114" s="18" t="s">
        <v>715</v>
      </c>
      <c r="C114" s="14">
        <v>353</v>
      </c>
      <c r="D114" s="14">
        <v>2.2000000000000002</v>
      </c>
      <c r="E114" s="14">
        <v>101</v>
      </c>
      <c r="F114" s="14">
        <v>147</v>
      </c>
      <c r="G114" s="14">
        <v>81</v>
      </c>
      <c r="H114" s="14">
        <v>46</v>
      </c>
      <c r="I114" s="14">
        <v>42</v>
      </c>
      <c r="J114" s="14">
        <v>99</v>
      </c>
      <c r="K114" s="14">
        <v>73</v>
      </c>
      <c r="L114" s="14">
        <v>79</v>
      </c>
      <c r="M114" s="14">
        <v>33</v>
      </c>
      <c r="N114" s="14">
        <v>119</v>
      </c>
      <c r="O114" s="14">
        <v>222</v>
      </c>
      <c r="P114" s="14">
        <v>62</v>
      </c>
      <c r="Q114" s="14">
        <v>103</v>
      </c>
      <c r="R114" s="14">
        <v>213</v>
      </c>
      <c r="S114" s="14">
        <v>462</v>
      </c>
      <c r="T114" s="14">
        <v>114</v>
      </c>
      <c r="U114" s="14">
        <v>92</v>
      </c>
      <c r="V114" s="14">
        <v>101</v>
      </c>
      <c r="W114" s="14">
        <v>2.2000000000000002</v>
      </c>
    </row>
    <row r="115" spans="1:23" x14ac:dyDescent="0.25">
      <c r="A115" s="18" t="s">
        <v>842</v>
      </c>
      <c r="B115" s="18" t="s">
        <v>719</v>
      </c>
      <c r="C115" s="14">
        <v>345</v>
      </c>
      <c r="D115" s="14">
        <v>2.2000000000000002</v>
      </c>
      <c r="E115" s="14">
        <v>101</v>
      </c>
      <c r="F115" s="14">
        <v>147</v>
      </c>
      <c r="G115" s="14">
        <v>81</v>
      </c>
      <c r="H115" s="14">
        <v>46</v>
      </c>
      <c r="I115" s="14">
        <v>42</v>
      </c>
      <c r="J115" s="14">
        <v>99</v>
      </c>
      <c r="K115" s="14">
        <v>73</v>
      </c>
      <c r="L115" s="14">
        <v>79</v>
      </c>
      <c r="M115" s="14">
        <v>33</v>
      </c>
      <c r="N115" s="14">
        <v>119</v>
      </c>
      <c r="O115" s="14">
        <v>222</v>
      </c>
      <c r="P115" s="14">
        <v>62</v>
      </c>
      <c r="Q115" s="14">
        <v>103</v>
      </c>
      <c r="R115" s="14">
        <v>213</v>
      </c>
      <c r="S115" s="14">
        <v>462</v>
      </c>
      <c r="T115" s="14">
        <v>114</v>
      </c>
      <c r="U115" s="14">
        <v>92</v>
      </c>
      <c r="V115" s="14">
        <v>101</v>
      </c>
      <c r="W115" s="14">
        <v>2.2000000000000002</v>
      </c>
    </row>
    <row r="116" spans="1:23" x14ac:dyDescent="0.25">
      <c r="A116" s="18" t="s">
        <v>842</v>
      </c>
      <c r="B116" s="18" t="s">
        <v>717</v>
      </c>
      <c r="C116" s="14">
        <v>353</v>
      </c>
      <c r="D116" s="14">
        <v>2.2000000000000002</v>
      </c>
      <c r="E116" s="14">
        <v>101</v>
      </c>
      <c r="F116" s="14">
        <v>147</v>
      </c>
      <c r="G116" s="14">
        <v>81</v>
      </c>
      <c r="H116" s="14">
        <v>46</v>
      </c>
      <c r="I116" s="14">
        <v>42</v>
      </c>
      <c r="J116" s="14">
        <v>99</v>
      </c>
      <c r="K116" s="14">
        <v>73</v>
      </c>
      <c r="L116" s="14">
        <v>79</v>
      </c>
      <c r="M116" s="14">
        <v>33</v>
      </c>
      <c r="N116" s="14">
        <v>119</v>
      </c>
      <c r="O116" s="14">
        <v>222</v>
      </c>
      <c r="P116" s="14">
        <v>62</v>
      </c>
      <c r="Q116" s="14">
        <v>103</v>
      </c>
      <c r="R116" s="14">
        <v>213</v>
      </c>
      <c r="S116" s="14">
        <v>462</v>
      </c>
      <c r="T116" s="14">
        <v>114</v>
      </c>
      <c r="U116" s="14">
        <v>92</v>
      </c>
      <c r="V116" s="14">
        <v>101</v>
      </c>
      <c r="W116" s="14">
        <v>2.2000000000000002</v>
      </c>
    </row>
    <row r="117" spans="1:23" x14ac:dyDescent="0.25">
      <c r="A117" s="18" t="s">
        <v>842</v>
      </c>
      <c r="B117" s="18" t="s">
        <v>926</v>
      </c>
      <c r="C117" s="14">
        <v>47</v>
      </c>
      <c r="D117" s="14">
        <v>1</v>
      </c>
      <c r="E117" s="14">
        <v>27</v>
      </c>
      <c r="F117" s="14">
        <v>24</v>
      </c>
      <c r="G117" s="14">
        <v>50</v>
      </c>
      <c r="H117" s="14">
        <v>21</v>
      </c>
      <c r="I117" s="14">
        <v>11</v>
      </c>
      <c r="J117" s="14">
        <v>33</v>
      </c>
      <c r="K117" s="14">
        <v>17</v>
      </c>
      <c r="L117" s="14">
        <v>16</v>
      </c>
      <c r="M117" s="14">
        <v>10</v>
      </c>
      <c r="N117" s="14">
        <v>43</v>
      </c>
      <c r="O117" s="14">
        <v>69</v>
      </c>
      <c r="P117" s="14">
        <v>19</v>
      </c>
      <c r="Q117" s="14">
        <v>53</v>
      </c>
      <c r="R117" s="14">
        <v>121</v>
      </c>
      <c r="S117" s="14">
        <v>100</v>
      </c>
      <c r="T117" s="14">
        <v>100</v>
      </c>
      <c r="U117" s="14">
        <v>49</v>
      </c>
      <c r="V117" s="14">
        <v>34</v>
      </c>
      <c r="W117" s="14">
        <v>1</v>
      </c>
    </row>
    <row r="118" spans="1:23" x14ac:dyDescent="0.25">
      <c r="A118" s="18" t="s">
        <v>842</v>
      </c>
      <c r="B118" s="18" t="s">
        <v>667</v>
      </c>
      <c r="C118" s="14">
        <v>45</v>
      </c>
      <c r="D118" s="14">
        <v>0.9</v>
      </c>
      <c r="E118" s="14">
        <v>25</v>
      </c>
      <c r="F118" s="14">
        <v>23</v>
      </c>
      <c r="G118" s="14">
        <v>46</v>
      </c>
      <c r="H118" s="14">
        <v>20</v>
      </c>
      <c r="I118" s="14">
        <v>10</v>
      </c>
      <c r="J118" s="14">
        <v>31</v>
      </c>
      <c r="K118" s="14">
        <v>16</v>
      </c>
      <c r="L118" s="14">
        <v>15</v>
      </c>
      <c r="M118" s="14">
        <v>9</v>
      </c>
      <c r="N118" s="14">
        <v>39</v>
      </c>
      <c r="O118" s="14">
        <v>64</v>
      </c>
      <c r="P118" s="14">
        <v>18</v>
      </c>
      <c r="Q118" s="14">
        <v>49</v>
      </c>
      <c r="R118" s="14">
        <v>110</v>
      </c>
      <c r="S118" s="14">
        <v>93</v>
      </c>
      <c r="T118" s="14">
        <v>93</v>
      </c>
      <c r="U118" s="14">
        <v>45</v>
      </c>
      <c r="V118" s="14">
        <v>31</v>
      </c>
      <c r="W118" s="14">
        <v>0.9</v>
      </c>
    </row>
    <row r="119" spans="1:23" x14ac:dyDescent="0.25">
      <c r="A119" s="18" t="s">
        <v>842</v>
      </c>
      <c r="B119" s="18" t="s">
        <v>927</v>
      </c>
      <c r="C119" s="14">
        <v>32</v>
      </c>
      <c r="D119" s="14">
        <v>0.5</v>
      </c>
      <c r="E119" s="14">
        <v>17</v>
      </c>
      <c r="F119" s="14">
        <v>35</v>
      </c>
      <c r="G119" s="14">
        <v>52</v>
      </c>
      <c r="H119" s="14">
        <v>5</v>
      </c>
      <c r="I119" s="14">
        <v>0</v>
      </c>
      <c r="J119" s="14">
        <v>20</v>
      </c>
      <c r="K119" s="14">
        <v>10</v>
      </c>
      <c r="L119" s="14">
        <v>22</v>
      </c>
      <c r="M119" s="14">
        <v>17</v>
      </c>
      <c r="N119" s="14">
        <v>20</v>
      </c>
      <c r="O119" s="14">
        <v>20</v>
      </c>
      <c r="P119" s="14">
        <v>10</v>
      </c>
      <c r="Q119" s="14">
        <v>30</v>
      </c>
      <c r="R119" s="14">
        <v>103</v>
      </c>
      <c r="S119" s="14">
        <v>69</v>
      </c>
      <c r="T119" s="14">
        <v>39</v>
      </c>
      <c r="U119" s="14">
        <v>20</v>
      </c>
      <c r="V119" s="14">
        <v>32</v>
      </c>
      <c r="W119" s="14">
        <v>0</v>
      </c>
    </row>
    <row r="120" spans="1:23" x14ac:dyDescent="0.25">
      <c r="A120" s="18" t="s">
        <v>842</v>
      </c>
      <c r="B120" s="18" t="s">
        <v>702</v>
      </c>
      <c r="C120" s="14">
        <v>80</v>
      </c>
      <c r="D120" s="14">
        <v>2.4</v>
      </c>
      <c r="E120" s="14">
        <v>72</v>
      </c>
      <c r="F120" s="14">
        <v>120</v>
      </c>
      <c r="G120" s="14">
        <v>120</v>
      </c>
      <c r="H120" s="14">
        <v>24</v>
      </c>
      <c r="I120" s="14">
        <v>12</v>
      </c>
      <c r="J120" s="14">
        <v>60</v>
      </c>
      <c r="K120" s="14">
        <v>48</v>
      </c>
      <c r="L120" s="14">
        <v>72</v>
      </c>
      <c r="M120" s="14">
        <v>24</v>
      </c>
      <c r="N120" s="14">
        <v>84</v>
      </c>
      <c r="O120" s="14">
        <v>84</v>
      </c>
      <c r="P120" s="14">
        <v>36</v>
      </c>
      <c r="Q120" s="14">
        <v>108</v>
      </c>
      <c r="R120" s="14">
        <v>216</v>
      </c>
      <c r="S120" s="14">
        <v>240</v>
      </c>
      <c r="T120" s="14">
        <v>84</v>
      </c>
      <c r="U120" s="14">
        <v>84</v>
      </c>
      <c r="V120" s="14">
        <v>96</v>
      </c>
      <c r="W120" s="14">
        <v>2.4</v>
      </c>
    </row>
    <row r="121" spans="1:23" x14ac:dyDescent="0.25">
      <c r="A121" s="18" t="s">
        <v>842</v>
      </c>
      <c r="B121" s="18" t="s">
        <v>928</v>
      </c>
      <c r="C121" s="14">
        <v>138</v>
      </c>
      <c r="D121" s="14">
        <v>0.8</v>
      </c>
      <c r="E121" s="14">
        <v>34</v>
      </c>
      <c r="F121" s="14">
        <v>58</v>
      </c>
      <c r="G121" s="14">
        <v>45</v>
      </c>
      <c r="H121" s="14">
        <v>6</v>
      </c>
      <c r="I121" s="14">
        <v>18</v>
      </c>
      <c r="J121" s="14">
        <v>35</v>
      </c>
      <c r="K121" s="14">
        <v>22</v>
      </c>
      <c r="L121" s="14">
        <v>41</v>
      </c>
      <c r="M121" s="14">
        <v>14</v>
      </c>
      <c r="N121" s="14">
        <v>42</v>
      </c>
      <c r="O121" s="14">
        <v>34</v>
      </c>
      <c r="P121" s="14">
        <v>16</v>
      </c>
      <c r="Q121" s="14">
        <v>38</v>
      </c>
      <c r="R121" s="14">
        <v>78</v>
      </c>
      <c r="S121" s="14">
        <v>104</v>
      </c>
      <c r="T121" s="14">
        <v>34</v>
      </c>
      <c r="U121" s="14">
        <v>30</v>
      </c>
      <c r="V121" s="14">
        <v>30</v>
      </c>
      <c r="W121" s="14">
        <v>0.8</v>
      </c>
    </row>
    <row r="122" spans="1:23" x14ac:dyDescent="0.25">
      <c r="A122" s="18" t="s">
        <v>842</v>
      </c>
      <c r="B122" s="18" t="s">
        <v>929</v>
      </c>
      <c r="C122" s="14">
        <v>41</v>
      </c>
      <c r="D122" s="14">
        <v>0.8</v>
      </c>
      <c r="E122" s="14">
        <v>14</v>
      </c>
      <c r="F122" s="14">
        <v>30</v>
      </c>
      <c r="G122" s="14">
        <v>30</v>
      </c>
      <c r="H122" s="14">
        <v>31</v>
      </c>
      <c r="I122" s="14">
        <v>10</v>
      </c>
      <c r="J122" s="14">
        <v>19</v>
      </c>
      <c r="K122" s="14">
        <v>21</v>
      </c>
      <c r="L122" s="14">
        <v>29</v>
      </c>
      <c r="M122" s="14">
        <v>6</v>
      </c>
      <c r="N122" s="14">
        <v>41</v>
      </c>
      <c r="O122" s="14">
        <v>18</v>
      </c>
      <c r="P122" s="14">
        <v>18</v>
      </c>
      <c r="Q122" s="14">
        <v>41</v>
      </c>
      <c r="R122" s="14">
        <v>94</v>
      </c>
      <c r="S122" s="14">
        <v>145</v>
      </c>
      <c r="T122" s="14">
        <v>16</v>
      </c>
      <c r="U122" s="14">
        <v>29</v>
      </c>
      <c r="V122" s="14">
        <v>34</v>
      </c>
      <c r="W122" s="14">
        <v>0.8</v>
      </c>
    </row>
    <row r="123" spans="1:23" x14ac:dyDescent="0.25">
      <c r="A123" s="18" t="s">
        <v>842</v>
      </c>
      <c r="B123" s="18" t="s">
        <v>930</v>
      </c>
      <c r="C123" s="14">
        <v>47</v>
      </c>
      <c r="D123" s="14">
        <v>0.6</v>
      </c>
      <c r="E123" s="14">
        <v>12</v>
      </c>
      <c r="F123" s="14">
        <v>16</v>
      </c>
      <c r="G123" s="14">
        <v>13</v>
      </c>
      <c r="H123" s="14">
        <v>5</v>
      </c>
      <c r="I123" s="14">
        <v>3</v>
      </c>
      <c r="J123" s="14">
        <v>13</v>
      </c>
      <c r="K123" s="14">
        <v>5</v>
      </c>
      <c r="L123" s="14">
        <v>12</v>
      </c>
      <c r="M123" s="14">
        <v>0</v>
      </c>
      <c r="N123" s="14">
        <v>14</v>
      </c>
      <c r="O123" s="14">
        <v>10</v>
      </c>
      <c r="P123" s="14">
        <v>10</v>
      </c>
      <c r="Q123" s="14">
        <v>22</v>
      </c>
      <c r="R123" s="14">
        <v>189</v>
      </c>
      <c r="S123" s="14">
        <v>28</v>
      </c>
      <c r="T123" s="14">
        <v>9</v>
      </c>
      <c r="U123" s="14">
        <v>26</v>
      </c>
      <c r="V123" s="14">
        <v>15</v>
      </c>
      <c r="W123" s="14">
        <v>0.6</v>
      </c>
    </row>
    <row r="124" spans="1:23" x14ac:dyDescent="0.25">
      <c r="A124" s="18" t="s">
        <v>842</v>
      </c>
      <c r="B124" s="18" t="s">
        <v>682</v>
      </c>
      <c r="C124" s="14">
        <v>46</v>
      </c>
      <c r="D124" s="14">
        <v>0.8</v>
      </c>
      <c r="E124" s="14">
        <v>19</v>
      </c>
      <c r="F124" s="14">
        <v>19</v>
      </c>
      <c r="G124" s="14">
        <v>34</v>
      </c>
      <c r="H124" s="14">
        <v>11</v>
      </c>
      <c r="I124" s="14">
        <v>8</v>
      </c>
      <c r="J124" s="14">
        <v>23</v>
      </c>
      <c r="K124" s="14">
        <v>11</v>
      </c>
      <c r="L124" s="14">
        <v>11</v>
      </c>
      <c r="M124" s="14">
        <v>8</v>
      </c>
      <c r="N124" s="14">
        <v>27</v>
      </c>
      <c r="O124" s="14">
        <v>49</v>
      </c>
      <c r="P124" s="14">
        <v>11</v>
      </c>
      <c r="Q124" s="14">
        <v>38</v>
      </c>
      <c r="R124" s="14">
        <v>106</v>
      </c>
      <c r="S124" s="14">
        <v>76</v>
      </c>
      <c r="T124" s="14">
        <v>61</v>
      </c>
      <c r="U124" s="14">
        <v>42</v>
      </c>
      <c r="V124" s="14">
        <v>27</v>
      </c>
      <c r="W124" s="14">
        <v>0.8</v>
      </c>
    </row>
    <row r="125" spans="1:23" x14ac:dyDescent="0.25">
      <c r="A125" s="18" t="s">
        <v>842</v>
      </c>
      <c r="B125" s="18" t="s">
        <v>682</v>
      </c>
      <c r="C125" s="14">
        <v>46</v>
      </c>
      <c r="D125" s="14">
        <v>0.8</v>
      </c>
      <c r="E125" s="14">
        <v>19</v>
      </c>
      <c r="F125" s="14">
        <v>19</v>
      </c>
      <c r="G125" s="14">
        <v>34</v>
      </c>
      <c r="H125" s="14">
        <v>11</v>
      </c>
      <c r="I125" s="14">
        <v>8</v>
      </c>
      <c r="J125" s="14">
        <v>23</v>
      </c>
      <c r="K125" s="14">
        <v>11</v>
      </c>
      <c r="L125" s="14">
        <v>11</v>
      </c>
      <c r="M125" s="14">
        <v>8</v>
      </c>
      <c r="N125" s="14">
        <v>27</v>
      </c>
      <c r="O125" s="14">
        <v>49</v>
      </c>
      <c r="P125" s="14">
        <v>11</v>
      </c>
      <c r="Q125" s="14">
        <v>38</v>
      </c>
      <c r="R125" s="14">
        <v>106</v>
      </c>
      <c r="S125" s="14">
        <v>76</v>
      </c>
      <c r="T125" s="14">
        <v>61</v>
      </c>
      <c r="U125" s="14">
        <v>42</v>
      </c>
      <c r="V125" s="14">
        <v>27</v>
      </c>
      <c r="W125" s="14">
        <v>0.8</v>
      </c>
    </row>
    <row r="126" spans="1:23" x14ac:dyDescent="0.25">
      <c r="A126" s="18" t="s">
        <v>842</v>
      </c>
      <c r="B126" s="18" t="s">
        <v>680</v>
      </c>
      <c r="C126" s="14">
        <v>94</v>
      </c>
      <c r="D126" s="14">
        <v>1.4</v>
      </c>
      <c r="E126" s="14">
        <v>57</v>
      </c>
      <c r="F126" s="14">
        <v>130</v>
      </c>
      <c r="G126" s="14">
        <v>55</v>
      </c>
      <c r="H126" s="14">
        <v>29</v>
      </c>
      <c r="I126" s="14">
        <v>32</v>
      </c>
      <c r="J126" s="14">
        <v>85</v>
      </c>
      <c r="K126" s="14">
        <v>108</v>
      </c>
      <c r="L126" s="14">
        <v>57</v>
      </c>
      <c r="M126" s="14">
        <v>28</v>
      </c>
      <c r="N126" s="14">
        <v>70</v>
      </c>
      <c r="O126" s="14">
        <v>99</v>
      </c>
      <c r="P126" s="14">
        <v>32</v>
      </c>
      <c r="Q126" s="14">
        <v>63</v>
      </c>
      <c r="R126" s="14">
        <v>123</v>
      </c>
      <c r="S126" s="14">
        <v>203</v>
      </c>
      <c r="T126" s="14">
        <v>77</v>
      </c>
      <c r="U126" s="14">
        <v>53</v>
      </c>
      <c r="V126" s="14">
        <v>67</v>
      </c>
      <c r="W126" s="14">
        <v>1.4</v>
      </c>
    </row>
    <row r="127" spans="1:23" x14ac:dyDescent="0.25">
      <c r="A127" s="18" t="s">
        <v>842</v>
      </c>
      <c r="B127" s="18" t="s">
        <v>897</v>
      </c>
      <c r="C127" s="14">
        <v>44</v>
      </c>
      <c r="D127" s="14">
        <v>0.8</v>
      </c>
      <c r="E127" s="14">
        <v>16</v>
      </c>
      <c r="F127" s="14">
        <v>36</v>
      </c>
      <c r="G127" s="14">
        <v>20</v>
      </c>
      <c r="H127" s="14">
        <v>12</v>
      </c>
      <c r="I127" s="14">
        <v>8</v>
      </c>
      <c r="J127" s="14">
        <v>24</v>
      </c>
      <c r="K127" s="14">
        <v>16</v>
      </c>
      <c r="L127" s="14">
        <v>24</v>
      </c>
      <c r="M127" s="14">
        <v>8</v>
      </c>
      <c r="N127" s="14">
        <v>28</v>
      </c>
      <c r="O127" s="14">
        <v>44</v>
      </c>
      <c r="P127" s="14">
        <v>20</v>
      </c>
      <c r="Q127" s="14">
        <v>36</v>
      </c>
      <c r="R127" s="14">
        <v>116</v>
      </c>
      <c r="S127" s="14">
        <v>128</v>
      </c>
      <c r="T127" s="14">
        <v>32</v>
      </c>
      <c r="U127" s="14">
        <v>28</v>
      </c>
      <c r="V127" s="14">
        <v>32</v>
      </c>
      <c r="W127" s="14">
        <v>0.8</v>
      </c>
    </row>
    <row r="128" spans="1:23" x14ac:dyDescent="0.25">
      <c r="A128" s="18" t="s">
        <v>842</v>
      </c>
      <c r="B128" s="18" t="s">
        <v>898</v>
      </c>
      <c r="C128" s="14">
        <v>32</v>
      </c>
      <c r="D128" s="14">
        <v>0.8</v>
      </c>
      <c r="E128" s="14">
        <v>18</v>
      </c>
      <c r="F128" s="14">
        <v>43</v>
      </c>
      <c r="G128" s="14">
        <v>33</v>
      </c>
      <c r="H128" s="14">
        <v>1</v>
      </c>
      <c r="I128" s="14">
        <v>7</v>
      </c>
      <c r="J128" s="14">
        <v>24</v>
      </c>
      <c r="K128" s="14">
        <v>28</v>
      </c>
      <c r="L128" s="14">
        <v>26</v>
      </c>
      <c r="M128" s="14">
        <v>14</v>
      </c>
      <c r="N128" s="14">
        <v>24</v>
      </c>
      <c r="O128" s="14">
        <v>36</v>
      </c>
      <c r="P128" s="14">
        <v>16</v>
      </c>
      <c r="Q128" s="14">
        <v>43</v>
      </c>
      <c r="R128" s="14">
        <v>187</v>
      </c>
      <c r="S128" s="14">
        <v>123</v>
      </c>
      <c r="T128" s="14">
        <v>33</v>
      </c>
      <c r="U128" s="14">
        <v>26</v>
      </c>
      <c r="V128" s="14">
        <v>32</v>
      </c>
      <c r="W128" s="14">
        <v>0.8</v>
      </c>
    </row>
    <row r="129" spans="1:23" x14ac:dyDescent="0.25">
      <c r="A129" s="18" t="s">
        <v>842</v>
      </c>
      <c r="B129" s="18" t="s">
        <v>931</v>
      </c>
      <c r="C129" s="14">
        <v>71</v>
      </c>
      <c r="D129" s="14">
        <v>0.7</v>
      </c>
      <c r="E129" s="14">
        <v>6</v>
      </c>
      <c r="F129" s="14">
        <v>15</v>
      </c>
      <c r="G129" s="14">
        <v>16</v>
      </c>
      <c r="H129" s="14">
        <v>23</v>
      </c>
      <c r="I129" s="14">
        <v>12</v>
      </c>
      <c r="J129" s="14">
        <v>15</v>
      </c>
      <c r="K129" s="14">
        <v>13</v>
      </c>
      <c r="L129" s="14">
        <v>19</v>
      </c>
      <c r="M129" s="14">
        <v>4</v>
      </c>
      <c r="N129" s="14">
        <v>19</v>
      </c>
      <c r="O129" s="14">
        <v>52</v>
      </c>
      <c r="P129" s="14">
        <v>25</v>
      </c>
      <c r="Q129" s="14">
        <v>29</v>
      </c>
      <c r="R129" s="14">
        <v>86</v>
      </c>
      <c r="S129" s="14">
        <v>144</v>
      </c>
      <c r="T129" s="14">
        <v>21</v>
      </c>
      <c r="U129" s="14">
        <v>23</v>
      </c>
      <c r="V129" s="14">
        <v>34</v>
      </c>
      <c r="W129" s="14">
        <v>0.7</v>
      </c>
    </row>
    <row r="130" spans="1:23" x14ac:dyDescent="0.25">
      <c r="A130" s="18" t="s">
        <v>842</v>
      </c>
      <c r="B130" s="18" t="s">
        <v>663</v>
      </c>
      <c r="C130" s="14">
        <v>304</v>
      </c>
      <c r="D130" s="14">
        <v>3</v>
      </c>
      <c r="E130" s="14">
        <v>26</v>
      </c>
      <c r="F130" s="14">
        <v>64</v>
      </c>
      <c r="G130" s="14">
        <v>68</v>
      </c>
      <c r="H130" s="14">
        <v>98</v>
      </c>
      <c r="I130" s="14">
        <v>51</v>
      </c>
      <c r="J130" s="14">
        <v>64</v>
      </c>
      <c r="K130" s="14">
        <v>56</v>
      </c>
      <c r="L130" s="14">
        <v>81</v>
      </c>
      <c r="M130" s="14">
        <v>17</v>
      </c>
      <c r="N130" s="14">
        <v>81</v>
      </c>
      <c r="O130" s="14">
        <v>223</v>
      </c>
      <c r="P130" s="14">
        <v>107</v>
      </c>
      <c r="Q130" s="14">
        <v>124</v>
      </c>
      <c r="R130" s="14">
        <v>368</v>
      </c>
      <c r="S130" s="14">
        <v>618</v>
      </c>
      <c r="T130" s="14">
        <v>90</v>
      </c>
      <c r="U130" s="14">
        <v>98</v>
      </c>
      <c r="V130" s="14">
        <v>146</v>
      </c>
      <c r="W130" s="14">
        <v>3</v>
      </c>
    </row>
    <row r="131" spans="1:23" x14ac:dyDescent="0.25">
      <c r="A131" s="18" t="s">
        <v>842</v>
      </c>
      <c r="B131" s="18" t="s">
        <v>664</v>
      </c>
      <c r="C131" s="14">
        <v>56</v>
      </c>
      <c r="D131" s="14">
        <v>0.7</v>
      </c>
      <c r="E131" s="14">
        <v>19</v>
      </c>
      <c r="F131" s="14">
        <v>18</v>
      </c>
      <c r="G131" s="14">
        <v>35</v>
      </c>
      <c r="H131" s="14">
        <v>10</v>
      </c>
      <c r="I131" s="14">
        <v>9</v>
      </c>
      <c r="J131" s="14">
        <v>25</v>
      </c>
      <c r="K131" s="14">
        <v>14</v>
      </c>
      <c r="L131" s="14">
        <v>10</v>
      </c>
      <c r="M131" s="14">
        <v>4</v>
      </c>
      <c r="N131" s="14">
        <v>25</v>
      </c>
      <c r="O131" s="14">
        <v>42</v>
      </c>
      <c r="P131" s="14">
        <v>10</v>
      </c>
      <c r="Q131" s="14">
        <v>41</v>
      </c>
      <c r="R131" s="14">
        <v>96</v>
      </c>
      <c r="S131" s="14">
        <v>80</v>
      </c>
      <c r="T131" s="14">
        <v>67</v>
      </c>
      <c r="U131" s="14">
        <v>37</v>
      </c>
      <c r="V131" s="14">
        <v>19</v>
      </c>
      <c r="W131" s="14">
        <v>0.7</v>
      </c>
    </row>
    <row r="132" spans="1:23" x14ac:dyDescent="0.25">
      <c r="A132" s="18" t="s">
        <v>842</v>
      </c>
      <c r="B132" s="18" t="s">
        <v>665</v>
      </c>
      <c r="C132" s="14">
        <v>100</v>
      </c>
      <c r="D132" s="14">
        <v>0.6</v>
      </c>
      <c r="E132" s="14">
        <v>15</v>
      </c>
      <c r="F132" s="14">
        <v>14</v>
      </c>
      <c r="G132" s="14">
        <v>28</v>
      </c>
      <c r="H132" s="14">
        <v>8</v>
      </c>
      <c r="I132" s="14">
        <v>7</v>
      </c>
      <c r="J132" s="14">
        <v>20</v>
      </c>
      <c r="K132" s="14">
        <v>11</v>
      </c>
      <c r="L132" s="14">
        <v>8</v>
      </c>
      <c r="M132" s="14">
        <v>3</v>
      </c>
      <c r="N132" s="14">
        <v>20</v>
      </c>
      <c r="O132" s="14">
        <v>33</v>
      </c>
      <c r="P132" s="14">
        <v>8</v>
      </c>
      <c r="Q132" s="14">
        <v>32</v>
      </c>
      <c r="R132" s="14">
        <v>76</v>
      </c>
      <c r="S132" s="14">
        <v>64</v>
      </c>
      <c r="T132" s="14">
        <v>54</v>
      </c>
      <c r="U132" s="14">
        <v>30</v>
      </c>
      <c r="V132" s="14">
        <v>15</v>
      </c>
      <c r="W132" s="14">
        <v>0.6</v>
      </c>
    </row>
    <row r="133" spans="1:23" x14ac:dyDescent="0.25">
      <c r="A133" s="18" t="s">
        <v>842</v>
      </c>
      <c r="B133" s="18" t="s">
        <v>932</v>
      </c>
      <c r="C133" s="14">
        <v>43</v>
      </c>
      <c r="D133" s="14">
        <v>0.6</v>
      </c>
      <c r="E133" s="14">
        <v>12</v>
      </c>
      <c r="F133" s="14">
        <v>16</v>
      </c>
      <c r="G133" s="14">
        <v>13</v>
      </c>
      <c r="H133" s="14">
        <v>5</v>
      </c>
      <c r="I133" s="14">
        <v>3</v>
      </c>
      <c r="J133" s="14">
        <v>13</v>
      </c>
      <c r="K133" s="14">
        <v>5</v>
      </c>
      <c r="L133" s="14">
        <v>12</v>
      </c>
      <c r="M133" s="14">
        <v>0</v>
      </c>
      <c r="N133" s="14">
        <v>14</v>
      </c>
      <c r="O133" s="14">
        <v>10</v>
      </c>
      <c r="P133" s="14">
        <v>10</v>
      </c>
      <c r="Q133" s="14">
        <v>22</v>
      </c>
      <c r="R133" s="14">
        <v>189</v>
      </c>
      <c r="S133" s="14">
        <v>28</v>
      </c>
      <c r="T133" s="14">
        <v>9</v>
      </c>
      <c r="U133" s="14">
        <v>26</v>
      </c>
      <c r="V133" s="14">
        <v>15</v>
      </c>
      <c r="W133" s="14">
        <v>0.6</v>
      </c>
    </row>
    <row r="134" spans="1:23" x14ac:dyDescent="0.25">
      <c r="A134" s="18" t="s">
        <v>842</v>
      </c>
      <c r="B134" s="18" t="s">
        <v>933</v>
      </c>
      <c r="C134" s="14">
        <v>253</v>
      </c>
      <c r="D134" s="14">
        <v>3.5</v>
      </c>
      <c r="E134" s="14">
        <v>70</v>
      </c>
      <c r="F134" s="14">
        <v>93</v>
      </c>
      <c r="G134" s="14">
        <v>76</v>
      </c>
      <c r="H134" s="14">
        <v>29</v>
      </c>
      <c r="I134" s="14">
        <v>18</v>
      </c>
      <c r="J134" s="14">
        <v>76</v>
      </c>
      <c r="K134" s="14">
        <v>29</v>
      </c>
      <c r="L134" s="14">
        <v>70</v>
      </c>
      <c r="M134" s="14">
        <v>0</v>
      </c>
      <c r="N134" s="14">
        <v>82</v>
      </c>
      <c r="O134" s="14">
        <v>58</v>
      </c>
      <c r="P134" s="14">
        <v>58</v>
      </c>
      <c r="Q134" s="14">
        <v>128</v>
      </c>
      <c r="R134" s="14">
        <v>1104</v>
      </c>
      <c r="S134" s="14">
        <v>164</v>
      </c>
      <c r="T134" s="14">
        <v>53</v>
      </c>
      <c r="U134" s="14">
        <v>152</v>
      </c>
      <c r="V134" s="14">
        <v>88</v>
      </c>
      <c r="W134" s="14">
        <v>3.5</v>
      </c>
    </row>
    <row r="135" spans="1:23" x14ac:dyDescent="0.25">
      <c r="A135" s="18" t="s">
        <v>841</v>
      </c>
      <c r="B135" s="18" t="s">
        <v>690</v>
      </c>
      <c r="C135" s="14">
        <v>22</v>
      </c>
      <c r="D135" s="14">
        <v>2.4</v>
      </c>
      <c r="E135" s="14">
        <v>96</v>
      </c>
      <c r="F135" s="14">
        <v>144</v>
      </c>
      <c r="G135" s="14">
        <v>120</v>
      </c>
      <c r="H135" s="14">
        <v>29</v>
      </c>
      <c r="I135" s="14">
        <v>24</v>
      </c>
      <c r="J135" s="14">
        <v>72</v>
      </c>
      <c r="K135" s="14">
        <v>48</v>
      </c>
      <c r="L135" s="14">
        <v>84</v>
      </c>
      <c r="M135" s="14">
        <v>24</v>
      </c>
      <c r="N135" s="14">
        <v>96</v>
      </c>
      <c r="O135" s="14">
        <v>96</v>
      </c>
      <c r="P135" s="14">
        <v>36</v>
      </c>
      <c r="Q135" s="14">
        <v>120</v>
      </c>
      <c r="R135" s="14">
        <v>240</v>
      </c>
      <c r="S135" s="14">
        <v>360</v>
      </c>
      <c r="T135" s="14">
        <v>67</v>
      </c>
      <c r="U135" s="14">
        <v>96</v>
      </c>
      <c r="V135" s="14">
        <v>72</v>
      </c>
      <c r="W135" s="14">
        <v>2.4</v>
      </c>
    </row>
    <row r="136" spans="1:23" x14ac:dyDescent="0.25">
      <c r="A136" s="18" t="s">
        <v>841</v>
      </c>
      <c r="B136" s="18" t="s">
        <v>689</v>
      </c>
      <c r="C136" s="14">
        <v>20</v>
      </c>
      <c r="D136" s="14">
        <v>2.4</v>
      </c>
      <c r="E136" s="14">
        <v>96</v>
      </c>
      <c r="F136" s="14">
        <v>144</v>
      </c>
      <c r="G136" s="14">
        <v>120</v>
      </c>
      <c r="H136" s="14">
        <v>29</v>
      </c>
      <c r="I136" s="14">
        <v>24</v>
      </c>
      <c r="J136" s="14">
        <v>72</v>
      </c>
      <c r="K136" s="14">
        <v>48</v>
      </c>
      <c r="L136" s="14">
        <v>84</v>
      </c>
      <c r="M136" s="14">
        <v>24</v>
      </c>
      <c r="N136" s="14">
        <v>96</v>
      </c>
      <c r="O136" s="14">
        <v>96</v>
      </c>
      <c r="P136" s="14">
        <v>36</v>
      </c>
      <c r="Q136" s="14">
        <v>120</v>
      </c>
      <c r="R136" s="14">
        <v>241</v>
      </c>
      <c r="S136" s="14">
        <v>365</v>
      </c>
      <c r="T136" s="14">
        <v>67</v>
      </c>
      <c r="U136" s="14">
        <v>96</v>
      </c>
      <c r="V136" s="14">
        <v>72</v>
      </c>
      <c r="W136" s="14">
        <v>2.4</v>
      </c>
    </row>
    <row r="137" spans="1:23" x14ac:dyDescent="0.25">
      <c r="A137" s="18" t="s">
        <v>841</v>
      </c>
      <c r="B137" s="18" t="s">
        <v>659</v>
      </c>
      <c r="C137" s="14">
        <v>17</v>
      </c>
      <c r="D137" s="14">
        <v>1.2</v>
      </c>
      <c r="E137" s="14">
        <v>56</v>
      </c>
      <c r="F137" s="14">
        <v>77</v>
      </c>
      <c r="G137" s="14">
        <v>53</v>
      </c>
      <c r="H137" s="14">
        <v>11</v>
      </c>
      <c r="I137" s="14">
        <v>6</v>
      </c>
      <c r="J137" s="14">
        <v>52</v>
      </c>
      <c r="K137" s="14">
        <v>40</v>
      </c>
      <c r="L137" s="14">
        <v>43</v>
      </c>
      <c r="M137" s="14">
        <v>11</v>
      </c>
      <c r="N137" s="14">
        <v>55</v>
      </c>
      <c r="O137" s="14">
        <v>60</v>
      </c>
      <c r="P137" s="14">
        <v>25</v>
      </c>
      <c r="Q137" s="14">
        <v>61</v>
      </c>
      <c r="R137" s="14">
        <v>186</v>
      </c>
      <c r="S137" s="14">
        <v>210</v>
      </c>
      <c r="T137" s="14">
        <v>47</v>
      </c>
      <c r="U137" s="14">
        <v>51</v>
      </c>
      <c r="V137" s="14">
        <v>47</v>
      </c>
      <c r="W137" s="14">
        <v>1.2</v>
      </c>
    </row>
    <row r="138" spans="1:23" x14ac:dyDescent="0.25">
      <c r="A138" s="18" t="s">
        <v>841</v>
      </c>
      <c r="B138" s="18" t="s">
        <v>588</v>
      </c>
      <c r="C138" s="14">
        <v>17</v>
      </c>
      <c r="D138" s="14">
        <v>1.2</v>
      </c>
      <c r="E138" s="14">
        <v>56</v>
      </c>
      <c r="F138" s="14">
        <v>77</v>
      </c>
      <c r="G138" s="14">
        <v>53</v>
      </c>
      <c r="H138" s="14">
        <v>11</v>
      </c>
      <c r="I138" s="14">
        <v>6</v>
      </c>
      <c r="J138" s="14">
        <v>52</v>
      </c>
      <c r="K138" s="14">
        <v>40</v>
      </c>
      <c r="L138" s="14">
        <v>43</v>
      </c>
      <c r="M138" s="14">
        <v>11</v>
      </c>
      <c r="N138" s="14">
        <v>55</v>
      </c>
      <c r="O138" s="14">
        <v>60</v>
      </c>
      <c r="P138" s="14">
        <v>25</v>
      </c>
      <c r="Q138" s="14">
        <v>61</v>
      </c>
      <c r="R138" s="14">
        <v>186</v>
      </c>
      <c r="S138" s="14">
        <v>209</v>
      </c>
      <c r="T138" s="14">
        <v>47</v>
      </c>
      <c r="U138" s="14">
        <v>51</v>
      </c>
      <c r="V138" s="14">
        <v>47</v>
      </c>
      <c r="W138" s="14">
        <v>1.2</v>
      </c>
    </row>
    <row r="139" spans="1:23" x14ac:dyDescent="0.25">
      <c r="A139" s="18" t="s">
        <v>841</v>
      </c>
      <c r="B139" s="18" t="s">
        <v>588</v>
      </c>
      <c r="C139" s="14">
        <v>17</v>
      </c>
      <c r="D139" s="14">
        <v>1.2</v>
      </c>
      <c r="E139" s="14">
        <v>56</v>
      </c>
      <c r="F139" s="14">
        <v>77</v>
      </c>
      <c r="G139" s="14">
        <v>53</v>
      </c>
      <c r="H139" s="14">
        <v>11</v>
      </c>
      <c r="I139" s="14">
        <v>6</v>
      </c>
      <c r="J139" s="14">
        <v>52</v>
      </c>
      <c r="K139" s="14">
        <v>40</v>
      </c>
      <c r="L139" s="14">
        <v>43</v>
      </c>
      <c r="M139" s="14">
        <v>11</v>
      </c>
      <c r="N139" s="14">
        <v>55</v>
      </c>
      <c r="O139" s="14">
        <v>60</v>
      </c>
      <c r="P139" s="14">
        <v>25</v>
      </c>
      <c r="Q139" s="14">
        <v>61</v>
      </c>
      <c r="R139" s="14">
        <v>186</v>
      </c>
      <c r="S139" s="14">
        <v>209</v>
      </c>
      <c r="T139" s="14">
        <v>47</v>
      </c>
      <c r="U139" s="14">
        <v>51</v>
      </c>
      <c r="V139" s="14">
        <v>47</v>
      </c>
      <c r="W139" s="14">
        <v>1.2</v>
      </c>
    </row>
    <row r="140" spans="1:23" x14ac:dyDescent="0.25">
      <c r="A140" s="18" t="s">
        <v>841</v>
      </c>
      <c r="B140" s="18" t="s">
        <v>804</v>
      </c>
      <c r="C140" s="14">
        <v>19</v>
      </c>
      <c r="D140" s="14">
        <v>0.9</v>
      </c>
      <c r="E140" s="14">
        <v>23</v>
      </c>
      <c r="F140" s="14">
        <v>34</v>
      </c>
      <c r="G140" s="14">
        <v>57</v>
      </c>
      <c r="H140" s="14">
        <v>13</v>
      </c>
      <c r="I140" s="14">
        <v>21</v>
      </c>
      <c r="J140" s="14">
        <v>34</v>
      </c>
      <c r="K140" s="14">
        <v>39</v>
      </c>
      <c r="L140" s="14">
        <v>20</v>
      </c>
      <c r="M140" s="14">
        <v>19</v>
      </c>
      <c r="N140" s="14">
        <v>26</v>
      </c>
      <c r="O140" s="14">
        <v>167</v>
      </c>
      <c r="P140" s="14">
        <v>14</v>
      </c>
      <c r="Q140" s="14">
        <v>34</v>
      </c>
      <c r="R140" s="14">
        <v>70</v>
      </c>
      <c r="S140" s="14">
        <v>200</v>
      </c>
      <c r="T140" s="14">
        <v>53</v>
      </c>
      <c r="U140" s="14">
        <v>40</v>
      </c>
      <c r="V140" s="14">
        <v>36</v>
      </c>
      <c r="W140" s="14">
        <v>0</v>
      </c>
    </row>
    <row r="141" spans="1:23" x14ac:dyDescent="0.25">
      <c r="A141" s="18" t="s">
        <v>841</v>
      </c>
      <c r="B141" s="18" t="s">
        <v>799</v>
      </c>
      <c r="C141" s="14">
        <v>22</v>
      </c>
      <c r="D141" s="14">
        <v>2.5</v>
      </c>
      <c r="E141" s="14">
        <v>120</v>
      </c>
      <c r="F141" s="14">
        <v>185</v>
      </c>
      <c r="G141" s="14">
        <v>153</v>
      </c>
      <c r="H141" s="14">
        <v>52</v>
      </c>
      <c r="I141" s="14">
        <v>34</v>
      </c>
      <c r="J141" s="14">
        <v>84</v>
      </c>
      <c r="K141" s="14">
        <v>38</v>
      </c>
      <c r="L141" s="14">
        <v>120</v>
      </c>
      <c r="M141" s="14">
        <v>37</v>
      </c>
      <c r="N141" s="14">
        <v>164</v>
      </c>
      <c r="O141" s="14">
        <v>120</v>
      </c>
      <c r="P141" s="14">
        <v>53</v>
      </c>
      <c r="Q141" s="14">
        <v>160</v>
      </c>
      <c r="R141" s="14">
        <v>339</v>
      </c>
      <c r="S141" s="14">
        <v>401</v>
      </c>
      <c r="T141" s="14">
        <v>108</v>
      </c>
      <c r="U141" s="14">
        <v>133</v>
      </c>
      <c r="V141" s="14">
        <v>160</v>
      </c>
      <c r="W141" s="14">
        <v>0</v>
      </c>
    </row>
    <row r="142" spans="1:23" x14ac:dyDescent="0.25">
      <c r="A142" s="18" t="s">
        <v>841</v>
      </c>
      <c r="B142" s="18" t="s">
        <v>934</v>
      </c>
      <c r="C142" s="14">
        <v>23</v>
      </c>
      <c r="D142" s="14">
        <v>2.5</v>
      </c>
      <c r="E142" s="14">
        <v>110</v>
      </c>
      <c r="F142" s="14">
        <v>170</v>
      </c>
      <c r="G142" s="14">
        <v>140</v>
      </c>
      <c r="H142" s="14">
        <v>48</v>
      </c>
      <c r="I142" s="14">
        <v>31</v>
      </c>
      <c r="J142" s="14">
        <v>77</v>
      </c>
      <c r="K142" s="14">
        <v>35</v>
      </c>
      <c r="L142" s="14">
        <v>110</v>
      </c>
      <c r="M142" s="14">
        <v>34</v>
      </c>
      <c r="N142" s="14">
        <v>150</v>
      </c>
      <c r="O142" s="14">
        <v>110</v>
      </c>
      <c r="P142" s="14">
        <v>49</v>
      </c>
      <c r="Q142" s="14">
        <v>147</v>
      </c>
      <c r="R142" s="14">
        <v>311</v>
      </c>
      <c r="S142" s="14">
        <v>368</v>
      </c>
      <c r="T142" s="14">
        <v>99</v>
      </c>
      <c r="U142" s="14">
        <v>122</v>
      </c>
      <c r="V142" s="14">
        <v>147</v>
      </c>
      <c r="W142" s="14">
        <v>0</v>
      </c>
    </row>
    <row r="143" spans="1:23" x14ac:dyDescent="0.25">
      <c r="A143" s="18" t="s">
        <v>841</v>
      </c>
      <c r="B143" s="18" t="s">
        <v>800</v>
      </c>
      <c r="C143" s="14">
        <v>25</v>
      </c>
      <c r="D143" s="14">
        <v>2.4</v>
      </c>
      <c r="E143" s="14">
        <v>96</v>
      </c>
      <c r="F143" s="14">
        <v>148</v>
      </c>
      <c r="G143" s="14">
        <v>136</v>
      </c>
      <c r="H143" s="14">
        <v>31</v>
      </c>
      <c r="I143" s="14">
        <v>24</v>
      </c>
      <c r="J143" s="14">
        <v>91</v>
      </c>
      <c r="K143" s="14">
        <v>67</v>
      </c>
      <c r="L143" s="14">
        <v>91</v>
      </c>
      <c r="M143" s="14">
        <v>29</v>
      </c>
      <c r="N143" s="14">
        <v>127</v>
      </c>
      <c r="O143" s="14">
        <v>100</v>
      </c>
      <c r="P143" s="14">
        <v>53</v>
      </c>
      <c r="Q143" s="14">
        <v>105</v>
      </c>
      <c r="R143" s="14">
        <v>286</v>
      </c>
      <c r="S143" s="14">
        <v>255</v>
      </c>
      <c r="T143" s="14">
        <v>91</v>
      </c>
      <c r="U143" s="14">
        <v>96</v>
      </c>
      <c r="V143" s="14">
        <v>129</v>
      </c>
      <c r="W143" s="14">
        <v>2.4</v>
      </c>
    </row>
    <row r="144" spans="1:23" x14ac:dyDescent="0.25">
      <c r="A144" s="18" t="s">
        <v>841</v>
      </c>
      <c r="B144" s="18" t="s">
        <v>935</v>
      </c>
      <c r="C144" s="14">
        <v>16</v>
      </c>
      <c r="D144" s="14">
        <v>1.6</v>
      </c>
      <c r="E144" s="14">
        <v>63</v>
      </c>
      <c r="F144" s="14">
        <v>100</v>
      </c>
      <c r="G144" s="14">
        <v>89</v>
      </c>
      <c r="H144" s="14">
        <v>20</v>
      </c>
      <c r="I144" s="14">
        <v>16</v>
      </c>
      <c r="J144" s="14">
        <v>60</v>
      </c>
      <c r="K144" s="14">
        <v>44</v>
      </c>
      <c r="L144" s="14">
        <v>60</v>
      </c>
      <c r="M144" s="14">
        <v>19</v>
      </c>
      <c r="N144" s="14">
        <v>83</v>
      </c>
      <c r="O144" s="14">
        <v>66</v>
      </c>
      <c r="P144" s="14">
        <v>35</v>
      </c>
      <c r="Q144" s="14">
        <v>69</v>
      </c>
      <c r="R144" s="14">
        <v>188</v>
      </c>
      <c r="S144" s="14">
        <v>168</v>
      </c>
      <c r="T144" s="14">
        <v>60</v>
      </c>
      <c r="U144" s="14">
        <v>63</v>
      </c>
      <c r="V144" s="14">
        <v>85</v>
      </c>
      <c r="W144" s="14">
        <v>1.6</v>
      </c>
    </row>
    <row r="145" spans="1:23" x14ac:dyDescent="0.25">
      <c r="A145" s="18" t="s">
        <v>841</v>
      </c>
      <c r="B145" s="18" t="s">
        <v>936</v>
      </c>
      <c r="C145" s="14">
        <v>60</v>
      </c>
      <c r="D145" s="14">
        <v>4.9000000000000004</v>
      </c>
      <c r="E145" s="14">
        <v>273</v>
      </c>
      <c r="F145" s="14">
        <v>411</v>
      </c>
      <c r="G145" s="14">
        <v>361</v>
      </c>
      <c r="H145" s="14">
        <v>49</v>
      </c>
      <c r="I145" s="14">
        <v>44</v>
      </c>
      <c r="J145" s="14">
        <v>269</v>
      </c>
      <c r="K145" s="14">
        <v>185</v>
      </c>
      <c r="L145" s="14">
        <v>210</v>
      </c>
      <c r="M145" s="14">
        <v>44</v>
      </c>
      <c r="N145" s="14">
        <v>293</v>
      </c>
      <c r="O145" s="14">
        <v>293</v>
      </c>
      <c r="P145" s="14">
        <v>136</v>
      </c>
      <c r="Q145" s="14">
        <v>122</v>
      </c>
      <c r="R145" s="14">
        <v>463</v>
      </c>
      <c r="S145" s="14">
        <v>810</v>
      </c>
      <c r="T145" s="14">
        <v>151</v>
      </c>
      <c r="U145" s="14">
        <v>176</v>
      </c>
      <c r="V145" s="14">
        <v>244</v>
      </c>
      <c r="W145" s="14">
        <v>4.9000000000000004</v>
      </c>
    </row>
    <row r="146" spans="1:23" x14ac:dyDescent="0.25">
      <c r="A146" s="18" t="s">
        <v>841</v>
      </c>
      <c r="B146" s="18" t="s">
        <v>937</v>
      </c>
      <c r="C146" s="14">
        <v>25</v>
      </c>
      <c r="D146" s="14">
        <v>2.4</v>
      </c>
      <c r="E146" s="14">
        <v>96</v>
      </c>
      <c r="F146" s="14">
        <v>151</v>
      </c>
      <c r="G146" s="14">
        <v>136</v>
      </c>
      <c r="H146" s="14">
        <v>31</v>
      </c>
      <c r="I146" s="14">
        <v>24</v>
      </c>
      <c r="J146" s="14">
        <v>91</v>
      </c>
      <c r="K146" s="14">
        <v>67</v>
      </c>
      <c r="L146" s="14">
        <v>91</v>
      </c>
      <c r="M146" s="14">
        <v>29</v>
      </c>
      <c r="N146" s="14">
        <v>127</v>
      </c>
      <c r="O146" s="14">
        <v>100</v>
      </c>
      <c r="P146" s="14">
        <v>53</v>
      </c>
      <c r="Q146" s="14">
        <v>105</v>
      </c>
      <c r="R146" s="14">
        <v>287</v>
      </c>
      <c r="S146" s="14">
        <v>256</v>
      </c>
      <c r="T146" s="14">
        <v>91</v>
      </c>
      <c r="U146" s="14">
        <v>96</v>
      </c>
      <c r="V146" s="14">
        <v>129</v>
      </c>
      <c r="W146" s="14">
        <v>2.4</v>
      </c>
    </row>
    <row r="147" spans="1:23" x14ac:dyDescent="0.25">
      <c r="A147" s="18" t="s">
        <v>841</v>
      </c>
      <c r="B147" s="18" t="s">
        <v>813</v>
      </c>
      <c r="C147" s="14">
        <v>42</v>
      </c>
      <c r="D147" s="14">
        <v>7.4</v>
      </c>
      <c r="E147" s="14">
        <v>247</v>
      </c>
      <c r="F147" s="14">
        <v>474</v>
      </c>
      <c r="G147" s="14">
        <v>415</v>
      </c>
      <c r="H147" s="14">
        <v>119</v>
      </c>
      <c r="I147" s="14">
        <v>67</v>
      </c>
      <c r="J147" s="14">
        <v>285</v>
      </c>
      <c r="K147" s="14">
        <v>234</v>
      </c>
      <c r="L147" s="14">
        <v>258</v>
      </c>
      <c r="M147" s="14">
        <v>176</v>
      </c>
      <c r="N147" s="14">
        <v>292</v>
      </c>
      <c r="O147" s="14">
        <v>359</v>
      </c>
      <c r="P147" s="14">
        <v>101</v>
      </c>
      <c r="Q147" s="14">
        <v>321</v>
      </c>
      <c r="R147" s="14">
        <v>535</v>
      </c>
      <c r="S147" s="14">
        <v>639</v>
      </c>
      <c r="T147" s="14">
        <v>289</v>
      </c>
      <c r="U147" s="14">
        <v>260</v>
      </c>
      <c r="V147" s="14">
        <v>270</v>
      </c>
      <c r="W147" s="14">
        <v>0</v>
      </c>
    </row>
    <row r="148" spans="1:23" x14ac:dyDescent="0.25">
      <c r="A148" s="18" t="s">
        <v>841</v>
      </c>
      <c r="B148" s="18" t="s">
        <v>938</v>
      </c>
      <c r="C148" s="14">
        <v>26</v>
      </c>
      <c r="D148" s="14">
        <v>3.3</v>
      </c>
      <c r="E148" s="14">
        <v>129</v>
      </c>
      <c r="F148" s="14">
        <v>158</v>
      </c>
      <c r="G148" s="14">
        <v>155</v>
      </c>
      <c r="H148" s="14">
        <v>43</v>
      </c>
      <c r="I148" s="14">
        <v>33</v>
      </c>
      <c r="J148" s="14">
        <v>119</v>
      </c>
      <c r="K148" s="14">
        <v>69</v>
      </c>
      <c r="L148" s="14">
        <v>116</v>
      </c>
      <c r="M148" s="14">
        <v>33</v>
      </c>
      <c r="N148" s="14">
        <v>158</v>
      </c>
      <c r="O148" s="14">
        <v>189</v>
      </c>
      <c r="P148" s="14">
        <v>56</v>
      </c>
      <c r="Q148" s="14">
        <v>129</v>
      </c>
      <c r="R148" s="14">
        <v>234</v>
      </c>
      <c r="S148" s="14">
        <v>419</v>
      </c>
      <c r="T148" s="14">
        <v>102</v>
      </c>
      <c r="U148" s="14">
        <v>125</v>
      </c>
      <c r="V148" s="14">
        <v>109</v>
      </c>
      <c r="W148" s="14">
        <v>3.3</v>
      </c>
    </row>
    <row r="149" spans="1:23" x14ac:dyDescent="0.25">
      <c r="A149" s="18" t="s">
        <v>841</v>
      </c>
      <c r="B149" s="18" t="s">
        <v>802</v>
      </c>
      <c r="C149" s="14">
        <v>23</v>
      </c>
      <c r="D149" s="14">
        <v>3.2</v>
      </c>
      <c r="E149" s="14">
        <v>123</v>
      </c>
      <c r="F149" s="14">
        <v>151</v>
      </c>
      <c r="G149" s="14">
        <v>148</v>
      </c>
      <c r="H149" s="14">
        <v>41</v>
      </c>
      <c r="I149" s="14">
        <v>32</v>
      </c>
      <c r="J149" s="14">
        <v>114</v>
      </c>
      <c r="K149" s="14">
        <v>66</v>
      </c>
      <c r="L149" s="14">
        <v>111</v>
      </c>
      <c r="M149" s="14">
        <v>32</v>
      </c>
      <c r="N149" s="14">
        <v>151</v>
      </c>
      <c r="O149" s="14">
        <v>181</v>
      </c>
      <c r="P149" s="14">
        <v>54</v>
      </c>
      <c r="Q149" s="14">
        <v>123</v>
      </c>
      <c r="R149" s="14">
        <v>224</v>
      </c>
      <c r="S149" s="14">
        <v>401</v>
      </c>
      <c r="T149" s="14">
        <v>98</v>
      </c>
      <c r="U149" s="14">
        <v>120</v>
      </c>
      <c r="V149" s="14">
        <v>104</v>
      </c>
      <c r="W149" s="14">
        <v>3.2</v>
      </c>
    </row>
    <row r="150" spans="1:23" x14ac:dyDescent="0.25">
      <c r="A150" s="18" t="s">
        <v>841</v>
      </c>
      <c r="B150" s="18" t="s">
        <v>780</v>
      </c>
      <c r="C150" s="14">
        <v>19</v>
      </c>
      <c r="D150" s="14">
        <v>1.6</v>
      </c>
      <c r="E150" s="14">
        <v>72</v>
      </c>
      <c r="F150" s="14">
        <v>120</v>
      </c>
      <c r="G150" s="14">
        <v>9</v>
      </c>
      <c r="H150" s="14">
        <v>17</v>
      </c>
      <c r="I150" s="14">
        <v>6</v>
      </c>
      <c r="J150" s="14">
        <v>58</v>
      </c>
      <c r="K150" s="14">
        <v>34</v>
      </c>
      <c r="L150" s="14">
        <v>79</v>
      </c>
      <c r="M150" s="14">
        <v>26</v>
      </c>
      <c r="N150" s="14">
        <v>79</v>
      </c>
      <c r="O150" s="14">
        <v>50</v>
      </c>
      <c r="P150" s="14">
        <v>32</v>
      </c>
      <c r="Q150" s="14">
        <v>121</v>
      </c>
      <c r="R150" s="14">
        <v>167</v>
      </c>
      <c r="S150" s="14">
        <v>171</v>
      </c>
      <c r="T150" s="14">
        <v>99</v>
      </c>
      <c r="U150" s="14">
        <v>85</v>
      </c>
      <c r="V150" s="14">
        <v>54</v>
      </c>
      <c r="W150" s="14">
        <v>0</v>
      </c>
    </row>
    <row r="151" spans="1:23" x14ac:dyDescent="0.25">
      <c r="A151" s="18" t="s">
        <v>841</v>
      </c>
      <c r="B151" s="18" t="s">
        <v>801</v>
      </c>
      <c r="C151" s="14">
        <v>25</v>
      </c>
      <c r="D151" s="14">
        <v>2.4</v>
      </c>
      <c r="E151" s="14">
        <v>96</v>
      </c>
      <c r="F151" s="14">
        <v>151</v>
      </c>
      <c r="G151" s="14">
        <v>136</v>
      </c>
      <c r="H151" s="14">
        <v>31</v>
      </c>
      <c r="I151" s="14">
        <v>24</v>
      </c>
      <c r="J151" s="14">
        <v>91</v>
      </c>
      <c r="K151" s="14">
        <v>67</v>
      </c>
      <c r="L151" s="14">
        <v>91</v>
      </c>
      <c r="M151" s="14">
        <v>29</v>
      </c>
      <c r="N151" s="14">
        <v>127</v>
      </c>
      <c r="O151" s="14">
        <v>100</v>
      </c>
      <c r="P151" s="14">
        <v>53</v>
      </c>
      <c r="Q151" s="14">
        <v>105</v>
      </c>
      <c r="R151" s="14">
        <v>287</v>
      </c>
      <c r="S151" s="14">
        <v>256</v>
      </c>
      <c r="T151" s="14">
        <v>91</v>
      </c>
      <c r="U151" s="14">
        <v>96</v>
      </c>
      <c r="V151" s="14">
        <v>129</v>
      </c>
      <c r="W151" s="14">
        <v>2.4</v>
      </c>
    </row>
    <row r="152" spans="1:23" x14ac:dyDescent="0.25">
      <c r="A152" s="18" t="s">
        <v>841</v>
      </c>
      <c r="B152" s="18" t="s">
        <v>794</v>
      </c>
      <c r="C152" s="14">
        <v>14</v>
      </c>
      <c r="D152" s="14">
        <v>1.2</v>
      </c>
      <c r="E152" s="14">
        <v>67</v>
      </c>
      <c r="F152" s="14">
        <v>69</v>
      </c>
      <c r="G152" s="14">
        <v>62</v>
      </c>
      <c r="H152" s="14">
        <v>12</v>
      </c>
      <c r="I152" s="14">
        <v>11</v>
      </c>
      <c r="J152" s="14">
        <v>39</v>
      </c>
      <c r="K152" s="14">
        <v>29</v>
      </c>
      <c r="L152" s="14">
        <v>44</v>
      </c>
      <c r="M152" s="14">
        <v>14</v>
      </c>
      <c r="N152" s="14">
        <v>57</v>
      </c>
      <c r="O152" s="14">
        <v>71</v>
      </c>
      <c r="P152" s="14">
        <v>21</v>
      </c>
      <c r="Q152" s="14">
        <v>68</v>
      </c>
      <c r="R152" s="14">
        <v>86</v>
      </c>
      <c r="S152" s="14">
        <v>286</v>
      </c>
      <c r="T152" s="14">
        <v>33</v>
      </c>
      <c r="U152" s="14">
        <v>24</v>
      </c>
      <c r="V152" s="14">
        <v>38</v>
      </c>
      <c r="W152" s="14">
        <v>1.2</v>
      </c>
    </row>
    <row r="153" spans="1:23" x14ac:dyDescent="0.25">
      <c r="A153" s="18" t="s">
        <v>841</v>
      </c>
      <c r="B153" s="18" t="s">
        <v>803</v>
      </c>
      <c r="C153" s="14">
        <v>12</v>
      </c>
      <c r="D153" s="14">
        <v>1.1000000000000001</v>
      </c>
      <c r="E153" s="14">
        <v>64</v>
      </c>
      <c r="F153" s="14">
        <v>66</v>
      </c>
      <c r="G153" s="14">
        <v>59</v>
      </c>
      <c r="H153" s="14">
        <v>11</v>
      </c>
      <c r="I153" s="14">
        <v>10</v>
      </c>
      <c r="J153" s="14">
        <v>37</v>
      </c>
      <c r="K153" s="14">
        <v>28</v>
      </c>
      <c r="L153" s="14">
        <v>42</v>
      </c>
      <c r="M153" s="14">
        <v>13</v>
      </c>
      <c r="N153" s="14">
        <v>54</v>
      </c>
      <c r="O153" s="14">
        <v>68</v>
      </c>
      <c r="P153" s="14">
        <v>20</v>
      </c>
      <c r="Q153" s="14">
        <v>65</v>
      </c>
      <c r="R153" s="14">
        <v>82</v>
      </c>
      <c r="S153" s="14">
        <v>273</v>
      </c>
      <c r="T153" s="14">
        <v>31</v>
      </c>
      <c r="U153" s="14">
        <v>23</v>
      </c>
      <c r="V153" s="14">
        <v>36</v>
      </c>
      <c r="W153" s="14">
        <v>1.1000000000000001</v>
      </c>
    </row>
    <row r="154" spans="1:23" x14ac:dyDescent="0.25">
      <c r="A154" s="18" t="s">
        <v>841</v>
      </c>
      <c r="B154" s="18" t="s">
        <v>939</v>
      </c>
      <c r="C154" s="14">
        <v>82</v>
      </c>
      <c r="D154" s="14">
        <v>6.6</v>
      </c>
      <c r="E154" s="14">
        <v>282</v>
      </c>
      <c r="F154" s="14">
        <v>406</v>
      </c>
      <c r="G154" s="14">
        <v>393</v>
      </c>
      <c r="H154" s="14">
        <v>66</v>
      </c>
      <c r="I154" s="14">
        <v>72</v>
      </c>
      <c r="J154" s="14">
        <v>262</v>
      </c>
      <c r="K154" s="14">
        <v>177</v>
      </c>
      <c r="L154" s="14">
        <v>255</v>
      </c>
      <c r="M154" s="14">
        <v>59</v>
      </c>
      <c r="N154" s="14">
        <v>295</v>
      </c>
      <c r="O154" s="14">
        <v>621</v>
      </c>
      <c r="P154" s="14">
        <v>138</v>
      </c>
      <c r="Q154" s="14">
        <v>269</v>
      </c>
      <c r="R154" s="14">
        <v>648</v>
      </c>
      <c r="S154" s="14">
        <v>950</v>
      </c>
      <c r="T154" s="14">
        <v>249</v>
      </c>
      <c r="U154" s="14">
        <v>229</v>
      </c>
      <c r="V154" s="14">
        <v>262</v>
      </c>
      <c r="W154" s="14">
        <v>6.6</v>
      </c>
    </row>
    <row r="155" spans="1:23" x14ac:dyDescent="0.25">
      <c r="A155" s="18" t="s">
        <v>841</v>
      </c>
      <c r="B155" s="18" t="s">
        <v>940</v>
      </c>
      <c r="C155" s="14">
        <v>19</v>
      </c>
      <c r="D155" s="14">
        <v>1.4</v>
      </c>
      <c r="E155" s="14">
        <v>74</v>
      </c>
      <c r="F155" s="14">
        <v>111</v>
      </c>
      <c r="G155" s="14">
        <v>92</v>
      </c>
      <c r="H155" s="14">
        <v>22</v>
      </c>
      <c r="I155" s="14">
        <v>18</v>
      </c>
      <c r="J155" s="14">
        <v>55</v>
      </c>
      <c r="K155" s="14">
        <v>37</v>
      </c>
      <c r="L155" s="14">
        <v>64</v>
      </c>
      <c r="M155" s="14">
        <v>18</v>
      </c>
      <c r="N155" s="14">
        <v>74</v>
      </c>
      <c r="O155" s="14">
        <v>74</v>
      </c>
      <c r="P155" s="14">
        <v>28</v>
      </c>
      <c r="Q155" s="14">
        <v>92</v>
      </c>
      <c r="R155" s="14">
        <v>184</v>
      </c>
      <c r="S155" s="14">
        <v>276</v>
      </c>
      <c r="T155" s="14">
        <v>51</v>
      </c>
      <c r="U155" s="14">
        <v>74</v>
      </c>
      <c r="V155" s="14">
        <v>55</v>
      </c>
      <c r="W155" s="14">
        <v>0</v>
      </c>
    </row>
    <row r="156" spans="1:23" x14ac:dyDescent="0.25">
      <c r="A156" s="18" t="s">
        <v>841</v>
      </c>
      <c r="B156" s="18" t="s">
        <v>941</v>
      </c>
      <c r="C156" s="14">
        <v>20</v>
      </c>
      <c r="D156" s="14">
        <v>1.5</v>
      </c>
      <c r="E156" s="14">
        <v>78</v>
      </c>
      <c r="F156" s="14">
        <v>117</v>
      </c>
      <c r="G156" s="14">
        <v>97</v>
      </c>
      <c r="H156" s="14">
        <v>23</v>
      </c>
      <c r="I156" s="14">
        <v>19</v>
      </c>
      <c r="J156" s="14">
        <v>58</v>
      </c>
      <c r="K156" s="14">
        <v>39</v>
      </c>
      <c r="L156" s="14">
        <v>67</v>
      </c>
      <c r="M156" s="14">
        <v>19</v>
      </c>
      <c r="N156" s="14">
        <v>78</v>
      </c>
      <c r="O156" s="14">
        <v>78</v>
      </c>
      <c r="P156" s="14">
        <v>29</v>
      </c>
      <c r="Q156" s="14">
        <v>97</v>
      </c>
      <c r="R156" s="14">
        <v>194</v>
      </c>
      <c r="S156" s="14">
        <v>290</v>
      </c>
      <c r="T156" s="14">
        <v>54</v>
      </c>
      <c r="U156" s="14">
        <v>78</v>
      </c>
      <c r="V156" s="14">
        <v>58</v>
      </c>
      <c r="W156" s="14">
        <v>0</v>
      </c>
    </row>
    <row r="157" spans="1:23" x14ac:dyDescent="0.25">
      <c r="A157" s="18" t="s">
        <v>841</v>
      </c>
      <c r="B157" s="18" t="s">
        <v>594</v>
      </c>
      <c r="C157" s="14">
        <v>30</v>
      </c>
      <c r="D157" s="14">
        <v>1.2</v>
      </c>
      <c r="E157" s="14">
        <v>40</v>
      </c>
      <c r="F157" s="14">
        <v>55</v>
      </c>
      <c r="G157" s="14">
        <v>52</v>
      </c>
      <c r="H157" s="14">
        <v>11</v>
      </c>
      <c r="I157" s="14">
        <v>22</v>
      </c>
      <c r="J157" s="14">
        <v>46</v>
      </c>
      <c r="K157" s="14">
        <v>24</v>
      </c>
      <c r="L157" s="14">
        <v>42</v>
      </c>
      <c r="M157" s="14">
        <v>12</v>
      </c>
      <c r="N157" s="14">
        <v>43</v>
      </c>
      <c r="O157" s="14">
        <v>46</v>
      </c>
      <c r="P157" s="14">
        <v>18</v>
      </c>
      <c r="Q157" s="14">
        <v>48</v>
      </c>
      <c r="R157" s="14">
        <v>169</v>
      </c>
      <c r="S157" s="14">
        <v>163</v>
      </c>
      <c r="T157" s="14">
        <v>43</v>
      </c>
      <c r="U157" s="14">
        <v>48</v>
      </c>
      <c r="V157" s="14">
        <v>54</v>
      </c>
      <c r="W157" s="14">
        <v>1.2</v>
      </c>
    </row>
    <row r="158" spans="1:23" x14ac:dyDescent="0.25">
      <c r="A158" s="18" t="s">
        <v>841</v>
      </c>
      <c r="B158" s="18" t="s">
        <v>595</v>
      </c>
      <c r="C158" s="14">
        <v>20</v>
      </c>
      <c r="D158" s="14">
        <v>1.2</v>
      </c>
      <c r="E158" s="14">
        <v>39</v>
      </c>
      <c r="F158" s="14">
        <v>54</v>
      </c>
      <c r="G158" s="14">
        <v>50</v>
      </c>
      <c r="H158" s="14">
        <v>11</v>
      </c>
      <c r="I158" s="14">
        <v>21</v>
      </c>
      <c r="J158" s="14">
        <v>44</v>
      </c>
      <c r="K158" s="14">
        <v>23</v>
      </c>
      <c r="L158" s="14">
        <v>41</v>
      </c>
      <c r="M158" s="14">
        <v>12</v>
      </c>
      <c r="N158" s="14">
        <v>42</v>
      </c>
      <c r="O158" s="14">
        <v>44</v>
      </c>
      <c r="P158" s="14">
        <v>18</v>
      </c>
      <c r="Q158" s="14">
        <v>47</v>
      </c>
      <c r="R158" s="14">
        <v>166</v>
      </c>
      <c r="S158" s="14">
        <v>159</v>
      </c>
      <c r="T158" s="14">
        <v>42</v>
      </c>
      <c r="U158" s="14">
        <v>47</v>
      </c>
      <c r="V158" s="14">
        <v>53</v>
      </c>
      <c r="W158" s="14">
        <v>1.2</v>
      </c>
    </row>
    <row r="159" spans="1:23" x14ac:dyDescent="0.25">
      <c r="A159" s="18" t="s">
        <v>841</v>
      </c>
      <c r="B159" s="18" t="s">
        <v>593</v>
      </c>
      <c r="C159" s="14">
        <v>37</v>
      </c>
      <c r="D159" s="14">
        <v>1.3</v>
      </c>
      <c r="E159" s="14">
        <v>43</v>
      </c>
      <c r="F159" s="14">
        <v>60</v>
      </c>
      <c r="G159" s="14">
        <v>56</v>
      </c>
      <c r="H159" s="14">
        <v>12</v>
      </c>
      <c r="I159" s="14">
        <v>23</v>
      </c>
      <c r="J159" s="14">
        <v>49</v>
      </c>
      <c r="K159" s="14">
        <v>26</v>
      </c>
      <c r="L159" s="14">
        <v>46</v>
      </c>
      <c r="M159" s="14">
        <v>13</v>
      </c>
      <c r="N159" s="14">
        <v>47</v>
      </c>
      <c r="O159" s="14">
        <v>49</v>
      </c>
      <c r="P159" s="14">
        <v>20</v>
      </c>
      <c r="Q159" s="14">
        <v>52</v>
      </c>
      <c r="R159" s="14">
        <v>183</v>
      </c>
      <c r="S159" s="14">
        <v>177</v>
      </c>
      <c r="T159" s="14">
        <v>47</v>
      </c>
      <c r="U159" s="14">
        <v>52</v>
      </c>
      <c r="V159" s="14">
        <v>59</v>
      </c>
      <c r="W159" s="14">
        <v>1.3</v>
      </c>
    </row>
    <row r="160" spans="1:23" x14ac:dyDescent="0.25">
      <c r="A160" s="18" t="s">
        <v>841</v>
      </c>
      <c r="B160" s="18" t="s">
        <v>592</v>
      </c>
      <c r="C160" s="14">
        <v>28</v>
      </c>
      <c r="D160" s="14">
        <v>1.2</v>
      </c>
      <c r="E160" s="14">
        <v>22</v>
      </c>
      <c r="F160" s="14">
        <v>38</v>
      </c>
      <c r="G160" s="14">
        <v>65</v>
      </c>
      <c r="H160" s="14">
        <v>14</v>
      </c>
      <c r="I160" s="14">
        <v>33</v>
      </c>
      <c r="J160" s="14">
        <v>40</v>
      </c>
      <c r="K160" s="14">
        <v>47</v>
      </c>
      <c r="L160" s="14">
        <v>23</v>
      </c>
      <c r="M160" s="14">
        <v>22</v>
      </c>
      <c r="N160" s="14">
        <v>32</v>
      </c>
      <c r="O160" s="14">
        <v>183</v>
      </c>
      <c r="P160" s="14">
        <v>15</v>
      </c>
      <c r="Q160" s="14">
        <v>53</v>
      </c>
      <c r="R160" s="14">
        <v>104</v>
      </c>
      <c r="S160" s="14">
        <v>297</v>
      </c>
      <c r="T160" s="14">
        <v>79</v>
      </c>
      <c r="U160" s="14">
        <v>58</v>
      </c>
      <c r="V160" s="14">
        <v>54</v>
      </c>
      <c r="W160" s="14">
        <v>0</v>
      </c>
    </row>
    <row r="161" spans="1:23" x14ac:dyDescent="0.25">
      <c r="A161" s="18" t="s">
        <v>841</v>
      </c>
      <c r="B161" s="18" t="s">
        <v>607</v>
      </c>
      <c r="C161" s="14">
        <v>340</v>
      </c>
      <c r="D161" s="14">
        <v>9.1</v>
      </c>
      <c r="E161" s="14">
        <v>336</v>
      </c>
      <c r="F161" s="14">
        <v>535</v>
      </c>
      <c r="G161" s="14">
        <v>499</v>
      </c>
      <c r="H161" s="14">
        <v>154</v>
      </c>
      <c r="I161" s="14">
        <v>181</v>
      </c>
      <c r="J161" s="14">
        <v>345</v>
      </c>
      <c r="K161" s="14">
        <v>181</v>
      </c>
      <c r="L161" s="14">
        <v>354</v>
      </c>
      <c r="M161" s="14">
        <v>127</v>
      </c>
      <c r="N161" s="14">
        <v>499</v>
      </c>
      <c r="O161" s="14">
        <v>717</v>
      </c>
      <c r="P161" s="14">
        <v>190</v>
      </c>
      <c r="Q161" s="14">
        <v>435</v>
      </c>
      <c r="R161" s="14">
        <v>816</v>
      </c>
      <c r="S161" s="14">
        <v>1541</v>
      </c>
      <c r="T161" s="14">
        <v>590</v>
      </c>
      <c r="U161" s="14">
        <v>381</v>
      </c>
      <c r="V161" s="14">
        <v>463</v>
      </c>
      <c r="W161" s="14">
        <v>9.1</v>
      </c>
    </row>
    <row r="162" spans="1:23" x14ac:dyDescent="0.25">
      <c r="A162" s="18" t="s">
        <v>841</v>
      </c>
      <c r="B162" s="18" t="s">
        <v>603</v>
      </c>
      <c r="C162" s="14">
        <v>354</v>
      </c>
      <c r="D162" s="14">
        <v>13.2</v>
      </c>
      <c r="E162" s="14">
        <v>610</v>
      </c>
      <c r="F162" s="14">
        <v>1130</v>
      </c>
      <c r="G162" s="14">
        <v>500</v>
      </c>
      <c r="H162" s="14">
        <v>240</v>
      </c>
      <c r="I162" s="14">
        <v>390</v>
      </c>
      <c r="J162" s="14">
        <v>780</v>
      </c>
      <c r="K162" s="14">
        <v>570</v>
      </c>
      <c r="L162" s="14">
        <v>530</v>
      </c>
      <c r="M162" s="14">
        <v>190</v>
      </c>
      <c r="N162" s="14">
        <v>810</v>
      </c>
      <c r="O162" s="14">
        <v>870</v>
      </c>
      <c r="P162" s="14">
        <v>300</v>
      </c>
      <c r="Q162" s="14">
        <v>790</v>
      </c>
      <c r="R162" s="14">
        <v>1290</v>
      </c>
      <c r="S162" s="14">
        <v>3080</v>
      </c>
      <c r="T162" s="14">
        <v>850</v>
      </c>
      <c r="U162" s="14">
        <v>840</v>
      </c>
      <c r="V162" s="14">
        <v>710</v>
      </c>
      <c r="W162" s="14">
        <v>0</v>
      </c>
    </row>
    <row r="163" spans="1:23" x14ac:dyDescent="0.25">
      <c r="A163" s="18" t="s">
        <v>841</v>
      </c>
      <c r="B163" s="18" t="s">
        <v>604</v>
      </c>
      <c r="C163" s="14">
        <v>118</v>
      </c>
      <c r="D163" s="14">
        <v>4.2</v>
      </c>
      <c r="E163" s="14">
        <v>242.4</v>
      </c>
      <c r="F163" s="14">
        <v>313.2</v>
      </c>
      <c r="G163" s="14">
        <v>290.39999999999998</v>
      </c>
      <c r="H163" s="14">
        <v>63.6</v>
      </c>
      <c r="I163" s="14">
        <v>66</v>
      </c>
      <c r="J163" s="14">
        <v>178.8</v>
      </c>
      <c r="K163" s="14">
        <v>141.6</v>
      </c>
      <c r="L163" s="14">
        <v>199.2</v>
      </c>
      <c r="M163" s="14">
        <v>55.2</v>
      </c>
      <c r="N163" s="14">
        <v>213.6</v>
      </c>
      <c r="O163" s="14">
        <v>372</v>
      </c>
      <c r="P163" s="14">
        <v>124.8</v>
      </c>
      <c r="Q163" s="14">
        <v>202.8</v>
      </c>
      <c r="R163" s="14">
        <v>379.2</v>
      </c>
      <c r="S163" s="14">
        <v>693.6</v>
      </c>
      <c r="T163" s="14">
        <v>266.39999999999998</v>
      </c>
      <c r="U163" s="14">
        <v>172.8</v>
      </c>
      <c r="V163" s="14">
        <v>212.4</v>
      </c>
      <c r="W163" s="14">
        <v>0</v>
      </c>
    </row>
    <row r="164" spans="1:23" x14ac:dyDescent="0.25">
      <c r="A164" s="18" t="s">
        <v>841</v>
      </c>
      <c r="B164" s="18" t="s">
        <v>605</v>
      </c>
      <c r="C164" s="14">
        <v>366</v>
      </c>
      <c r="D164" s="14">
        <v>12.6</v>
      </c>
      <c r="E164" s="14">
        <v>739.5</v>
      </c>
      <c r="F164" s="14">
        <v>957.9</v>
      </c>
      <c r="G164" s="14">
        <v>885.8</v>
      </c>
      <c r="H164" s="14">
        <v>193.6</v>
      </c>
      <c r="I164" s="14">
        <v>200.9</v>
      </c>
      <c r="J164" s="14">
        <v>545.9</v>
      </c>
      <c r="K164" s="14">
        <v>435.7</v>
      </c>
      <c r="L164" s="14">
        <v>607.70000000000005</v>
      </c>
      <c r="M164" s="14">
        <v>170</v>
      </c>
      <c r="N164" s="14">
        <v>652</v>
      </c>
      <c r="O164" s="14">
        <v>1136.0999999999999</v>
      </c>
      <c r="P164" s="14">
        <v>379</v>
      </c>
      <c r="Q164" s="14">
        <v>618</v>
      </c>
      <c r="R164" s="14">
        <v>1153.5999999999999</v>
      </c>
      <c r="S164" s="14">
        <v>2111.5</v>
      </c>
      <c r="T164" s="14">
        <v>813.7</v>
      </c>
      <c r="U164" s="14">
        <v>525.29999999999995</v>
      </c>
      <c r="V164" s="14">
        <v>648.9</v>
      </c>
      <c r="W164" s="14">
        <v>0</v>
      </c>
    </row>
    <row r="165" spans="1:23" x14ac:dyDescent="0.25">
      <c r="A165" s="18" t="s">
        <v>841</v>
      </c>
      <c r="B165" s="18" t="s">
        <v>608</v>
      </c>
      <c r="C165" s="14">
        <v>349</v>
      </c>
      <c r="D165" s="14">
        <v>6.8</v>
      </c>
      <c r="E165" s="14">
        <v>321</v>
      </c>
      <c r="F165" s="14">
        <v>587</v>
      </c>
      <c r="G165" s="14">
        <v>260</v>
      </c>
      <c r="H165" s="14">
        <v>123</v>
      </c>
      <c r="I165" s="14">
        <v>82</v>
      </c>
      <c r="J165" s="14">
        <v>342</v>
      </c>
      <c r="K165" s="14">
        <v>307</v>
      </c>
      <c r="L165" s="14">
        <v>266</v>
      </c>
      <c r="M165" s="14">
        <v>68</v>
      </c>
      <c r="N165" s="14">
        <v>458</v>
      </c>
      <c r="O165" s="14">
        <v>396</v>
      </c>
      <c r="P165" s="14">
        <v>109</v>
      </c>
      <c r="Q165" s="14">
        <v>410</v>
      </c>
      <c r="R165" s="14">
        <v>649</v>
      </c>
      <c r="S165" s="14">
        <v>1331</v>
      </c>
      <c r="T165" s="14">
        <v>307</v>
      </c>
      <c r="U165" s="14">
        <v>342</v>
      </c>
      <c r="V165" s="14">
        <v>335</v>
      </c>
      <c r="W165" s="14">
        <v>6.8</v>
      </c>
    </row>
    <row r="166" spans="1:23" x14ac:dyDescent="0.25">
      <c r="A166" s="18" t="s">
        <v>841</v>
      </c>
      <c r="B166" s="18" t="s">
        <v>606</v>
      </c>
      <c r="C166" s="14">
        <v>89</v>
      </c>
      <c r="D166" s="14">
        <v>3.3</v>
      </c>
      <c r="E166" s="14">
        <v>128</v>
      </c>
      <c r="F166" s="14">
        <v>348</v>
      </c>
      <c r="G166" s="14">
        <v>128</v>
      </c>
      <c r="H166" s="14">
        <v>56</v>
      </c>
      <c r="I166" s="14">
        <v>26</v>
      </c>
      <c r="J166" s="14">
        <v>161</v>
      </c>
      <c r="K166" s="14">
        <v>125</v>
      </c>
      <c r="L166" s="14">
        <v>128</v>
      </c>
      <c r="M166" s="14">
        <v>20</v>
      </c>
      <c r="N166" s="14">
        <v>203</v>
      </c>
      <c r="O166" s="14">
        <v>134</v>
      </c>
      <c r="P166" s="14">
        <v>82</v>
      </c>
      <c r="Q166" s="14">
        <v>262</v>
      </c>
      <c r="R166" s="14">
        <v>230</v>
      </c>
      <c r="S166" s="14">
        <v>646</v>
      </c>
      <c r="T166" s="14">
        <v>121</v>
      </c>
      <c r="U166" s="14">
        <v>292</v>
      </c>
      <c r="V166" s="14">
        <v>154</v>
      </c>
      <c r="W166" s="14">
        <v>3.3</v>
      </c>
    </row>
    <row r="167" spans="1:23" x14ac:dyDescent="0.25">
      <c r="A167" s="18" t="s">
        <v>841</v>
      </c>
      <c r="B167" s="18" t="s">
        <v>611</v>
      </c>
      <c r="C167" s="14">
        <v>41</v>
      </c>
      <c r="D167" s="14">
        <v>3.1</v>
      </c>
      <c r="E167" s="14">
        <v>163</v>
      </c>
      <c r="F167" s="14">
        <v>245</v>
      </c>
      <c r="G167" s="14">
        <v>204</v>
      </c>
      <c r="H167" s="14">
        <v>49</v>
      </c>
      <c r="I167" s="14">
        <v>41</v>
      </c>
      <c r="J167" s="14">
        <v>122</v>
      </c>
      <c r="K167" s="14">
        <v>82</v>
      </c>
      <c r="L167" s="14">
        <v>143</v>
      </c>
      <c r="M167" s="14">
        <v>41</v>
      </c>
      <c r="N167" s="14">
        <v>163</v>
      </c>
      <c r="O167" s="14">
        <v>163</v>
      </c>
      <c r="P167" s="14">
        <v>62</v>
      </c>
      <c r="Q167" s="14">
        <v>204</v>
      </c>
      <c r="R167" s="14">
        <v>408</v>
      </c>
      <c r="S167" s="14">
        <v>612</v>
      </c>
      <c r="T167" s="14">
        <v>114</v>
      </c>
      <c r="U167" s="14">
        <v>163</v>
      </c>
      <c r="V167" s="14">
        <v>122</v>
      </c>
      <c r="W167" s="14">
        <v>0</v>
      </c>
    </row>
    <row r="168" spans="1:23" x14ac:dyDescent="0.25">
      <c r="A168" s="18" t="s">
        <v>841</v>
      </c>
      <c r="B168" s="18" t="s">
        <v>609</v>
      </c>
      <c r="C168" s="14">
        <v>23</v>
      </c>
      <c r="D168" s="14">
        <v>2.1</v>
      </c>
      <c r="E168" s="14">
        <v>100</v>
      </c>
      <c r="F168" s="14">
        <v>180</v>
      </c>
      <c r="G168" s="14">
        <v>140</v>
      </c>
      <c r="H168" s="14">
        <v>0</v>
      </c>
      <c r="I168" s="14">
        <v>0</v>
      </c>
      <c r="J168" s="14">
        <v>120</v>
      </c>
      <c r="K168" s="14">
        <v>90</v>
      </c>
      <c r="L168" s="14">
        <v>90</v>
      </c>
      <c r="M168" s="14">
        <v>40</v>
      </c>
      <c r="N168" s="14">
        <v>130</v>
      </c>
      <c r="O168" s="14">
        <v>120</v>
      </c>
      <c r="P168" s="14">
        <v>50</v>
      </c>
      <c r="Q168" s="14">
        <v>120</v>
      </c>
      <c r="R168" s="14">
        <v>220</v>
      </c>
      <c r="S168" s="14">
        <v>240</v>
      </c>
      <c r="T168" s="14">
        <v>110</v>
      </c>
      <c r="U168" s="14">
        <v>100</v>
      </c>
      <c r="V168" s="14">
        <v>100</v>
      </c>
      <c r="W168" s="14">
        <v>0</v>
      </c>
    </row>
    <row r="169" spans="1:23" x14ac:dyDescent="0.25">
      <c r="A169" s="18" t="s">
        <v>841</v>
      </c>
      <c r="B169" s="18" t="s">
        <v>610</v>
      </c>
      <c r="C169" s="14">
        <v>27</v>
      </c>
      <c r="D169" s="14">
        <v>3.6</v>
      </c>
      <c r="E169" s="14">
        <v>150</v>
      </c>
      <c r="F169" s="14">
        <v>211</v>
      </c>
      <c r="G169" s="14">
        <v>175</v>
      </c>
      <c r="H169" s="14">
        <v>36</v>
      </c>
      <c r="I169" s="14">
        <v>29</v>
      </c>
      <c r="J169" s="14">
        <v>115</v>
      </c>
      <c r="K169" s="14">
        <v>100</v>
      </c>
      <c r="L169" s="14">
        <v>140</v>
      </c>
      <c r="M169" s="14">
        <v>39</v>
      </c>
      <c r="N169" s="14">
        <v>158</v>
      </c>
      <c r="O169" s="14">
        <v>258</v>
      </c>
      <c r="P169" s="14">
        <v>61</v>
      </c>
      <c r="Q169" s="14">
        <v>158</v>
      </c>
      <c r="R169" s="14">
        <v>329</v>
      </c>
      <c r="S169" s="14">
        <v>733</v>
      </c>
      <c r="T169" s="14">
        <v>175</v>
      </c>
      <c r="U169" s="14">
        <v>233</v>
      </c>
      <c r="V169" s="14">
        <v>158</v>
      </c>
      <c r="W169" s="14">
        <v>3.6</v>
      </c>
    </row>
    <row r="170" spans="1:23" x14ac:dyDescent="0.25">
      <c r="A170" s="18" t="s">
        <v>841</v>
      </c>
      <c r="B170" s="18" t="s">
        <v>792</v>
      </c>
      <c r="C170" s="14">
        <v>37</v>
      </c>
      <c r="D170" s="14">
        <v>4.3</v>
      </c>
      <c r="E170" s="14">
        <v>142</v>
      </c>
      <c r="F170" s="14">
        <v>255</v>
      </c>
      <c r="G170" s="14">
        <v>215</v>
      </c>
      <c r="H170" s="14">
        <v>52</v>
      </c>
      <c r="I170" s="14">
        <v>47</v>
      </c>
      <c r="J170" s="14">
        <v>146</v>
      </c>
      <c r="K170" s="14">
        <v>129</v>
      </c>
      <c r="L170" s="14">
        <v>142</v>
      </c>
      <c r="M170" s="14">
        <v>52</v>
      </c>
      <c r="N170" s="14">
        <v>215</v>
      </c>
      <c r="O170" s="14">
        <v>237</v>
      </c>
      <c r="P170" s="14">
        <v>82</v>
      </c>
      <c r="Q170" s="14">
        <v>194</v>
      </c>
      <c r="R170" s="14">
        <v>323</v>
      </c>
      <c r="S170" s="14">
        <v>387</v>
      </c>
      <c r="T170" s="14">
        <v>155</v>
      </c>
      <c r="U170" s="14">
        <v>181</v>
      </c>
      <c r="V170" s="14">
        <v>142</v>
      </c>
      <c r="W170" s="14">
        <v>4.3</v>
      </c>
    </row>
    <row r="171" spans="1:23" x14ac:dyDescent="0.25">
      <c r="A171" s="18" t="s">
        <v>841</v>
      </c>
      <c r="B171" s="18" t="s">
        <v>942</v>
      </c>
      <c r="C171" s="14">
        <v>12</v>
      </c>
      <c r="D171" s="14">
        <v>0.6</v>
      </c>
      <c r="E171" s="14">
        <v>18</v>
      </c>
      <c r="F171" s="14">
        <v>25</v>
      </c>
      <c r="G171" s="14">
        <v>26</v>
      </c>
      <c r="H171" s="14">
        <v>5</v>
      </c>
      <c r="I171" s="14">
        <v>3</v>
      </c>
      <c r="J171" s="14">
        <v>14</v>
      </c>
      <c r="K171" s="14">
        <v>10</v>
      </c>
      <c r="L171" s="14">
        <v>16</v>
      </c>
      <c r="M171" s="14">
        <v>4</v>
      </c>
      <c r="N171" s="14">
        <v>20</v>
      </c>
      <c r="O171" s="14">
        <v>41</v>
      </c>
      <c r="P171" s="14">
        <v>8</v>
      </c>
      <c r="Q171" s="14">
        <v>20</v>
      </c>
      <c r="R171" s="14">
        <v>35</v>
      </c>
      <c r="S171" s="14">
        <v>172</v>
      </c>
      <c r="T171" s="14">
        <v>21</v>
      </c>
      <c r="U171" s="14">
        <v>13</v>
      </c>
      <c r="V171" s="14">
        <v>17</v>
      </c>
      <c r="W171" s="14">
        <v>0.6</v>
      </c>
    </row>
    <row r="172" spans="1:23" x14ac:dyDescent="0.25">
      <c r="A172" s="18" t="s">
        <v>841</v>
      </c>
      <c r="B172" s="18" t="s">
        <v>668</v>
      </c>
      <c r="C172" s="14">
        <v>50</v>
      </c>
      <c r="D172" s="14">
        <v>1.2</v>
      </c>
      <c r="E172" s="14">
        <v>35</v>
      </c>
      <c r="F172" s="14">
        <v>50</v>
      </c>
      <c r="G172" s="14">
        <v>38</v>
      </c>
      <c r="H172" s="14">
        <v>8</v>
      </c>
      <c r="I172" s="14">
        <v>5</v>
      </c>
      <c r="J172" s="14">
        <v>30</v>
      </c>
      <c r="K172" s="14">
        <v>13</v>
      </c>
      <c r="L172" s="14">
        <v>24</v>
      </c>
      <c r="M172" s="14">
        <v>7</v>
      </c>
      <c r="N172" s="14">
        <v>49</v>
      </c>
      <c r="O172" s="14">
        <v>29</v>
      </c>
      <c r="P172" s="14">
        <v>20</v>
      </c>
      <c r="Q172" s="14">
        <v>20</v>
      </c>
      <c r="R172" s="14">
        <v>143</v>
      </c>
      <c r="S172" s="14">
        <v>112</v>
      </c>
      <c r="T172" s="14">
        <v>29</v>
      </c>
      <c r="U172" s="14">
        <v>28</v>
      </c>
      <c r="V172" s="14">
        <v>30</v>
      </c>
      <c r="W172" s="14">
        <v>1.2</v>
      </c>
    </row>
    <row r="173" spans="1:23" x14ac:dyDescent="0.25">
      <c r="A173" s="18" t="s">
        <v>841</v>
      </c>
      <c r="B173" s="18" t="s">
        <v>806</v>
      </c>
      <c r="C173" s="14">
        <v>33</v>
      </c>
      <c r="D173" s="14">
        <v>0.8</v>
      </c>
      <c r="E173" s="14">
        <v>44</v>
      </c>
      <c r="F173" s="14">
        <v>43</v>
      </c>
      <c r="G173" s="14">
        <v>48</v>
      </c>
      <c r="H173" s="14">
        <v>8</v>
      </c>
      <c r="I173" s="14">
        <v>13</v>
      </c>
      <c r="J173" s="14">
        <v>32</v>
      </c>
      <c r="K173" s="14">
        <v>16</v>
      </c>
      <c r="L173" s="14">
        <v>37</v>
      </c>
      <c r="M173" s="14">
        <v>10</v>
      </c>
      <c r="N173" s="14">
        <v>41</v>
      </c>
      <c r="O173" s="14">
        <v>42</v>
      </c>
      <c r="P173" s="14">
        <v>15</v>
      </c>
      <c r="Q173" s="14">
        <v>55</v>
      </c>
      <c r="R173" s="14">
        <v>126</v>
      </c>
      <c r="S173" s="14">
        <v>212</v>
      </c>
      <c r="T173" s="14">
        <v>32</v>
      </c>
      <c r="U173" s="14">
        <v>32</v>
      </c>
      <c r="V173" s="14">
        <v>37</v>
      </c>
      <c r="W173" s="14">
        <v>0</v>
      </c>
    </row>
    <row r="174" spans="1:23" x14ac:dyDescent="0.25">
      <c r="A174" s="18" t="s">
        <v>841</v>
      </c>
      <c r="B174" s="18" t="s">
        <v>943</v>
      </c>
      <c r="C174" s="14">
        <v>33</v>
      </c>
      <c r="D174" s="14">
        <v>0.8</v>
      </c>
      <c r="E174" s="14">
        <v>43</v>
      </c>
      <c r="F174" s="14">
        <v>42</v>
      </c>
      <c r="G174" s="14">
        <v>47</v>
      </c>
      <c r="H174" s="14">
        <v>8</v>
      </c>
      <c r="I174" s="14">
        <v>13</v>
      </c>
      <c r="J174" s="14">
        <v>31</v>
      </c>
      <c r="K174" s="14">
        <v>16</v>
      </c>
      <c r="L174" s="14">
        <v>36</v>
      </c>
      <c r="M174" s="14">
        <v>10</v>
      </c>
      <c r="N174" s="14">
        <v>40</v>
      </c>
      <c r="O174" s="14">
        <v>41</v>
      </c>
      <c r="P174" s="14">
        <v>15</v>
      </c>
      <c r="Q174" s="14">
        <v>54</v>
      </c>
      <c r="R174" s="14">
        <v>124</v>
      </c>
      <c r="S174" s="14">
        <v>208</v>
      </c>
      <c r="T174" s="14">
        <v>31</v>
      </c>
      <c r="U174" s="14">
        <v>31</v>
      </c>
      <c r="V174" s="14">
        <v>36</v>
      </c>
      <c r="W174" s="14">
        <v>0</v>
      </c>
    </row>
    <row r="175" spans="1:23" x14ac:dyDescent="0.25">
      <c r="A175" s="18" t="s">
        <v>841</v>
      </c>
      <c r="B175" s="18" t="s">
        <v>944</v>
      </c>
      <c r="C175" s="14">
        <v>125</v>
      </c>
      <c r="D175" s="14">
        <v>7.3</v>
      </c>
      <c r="E175" s="14">
        <v>425</v>
      </c>
      <c r="F175" s="14">
        <v>569</v>
      </c>
      <c r="G175" s="14">
        <v>516</v>
      </c>
      <c r="H175" s="14">
        <v>82</v>
      </c>
      <c r="I175" s="14">
        <v>93</v>
      </c>
      <c r="J175" s="14">
        <v>364</v>
      </c>
      <c r="K175" s="14">
        <v>267</v>
      </c>
      <c r="L175" s="14">
        <v>297</v>
      </c>
      <c r="M175" s="14">
        <v>69</v>
      </c>
      <c r="N175" s="14">
        <v>357</v>
      </c>
      <c r="O175" s="14">
        <v>607</v>
      </c>
      <c r="P175" s="14">
        <v>204</v>
      </c>
      <c r="Q175" s="14">
        <v>326</v>
      </c>
      <c r="R175" s="14">
        <v>889</v>
      </c>
      <c r="S175" s="14">
        <v>1214</v>
      </c>
      <c r="T175" s="14">
        <v>304</v>
      </c>
      <c r="U175" s="14">
        <v>319</v>
      </c>
      <c r="V175" s="14">
        <v>388</v>
      </c>
      <c r="W175" s="14">
        <v>0</v>
      </c>
    </row>
    <row r="176" spans="1:23" x14ac:dyDescent="0.25">
      <c r="A176" s="18" t="s">
        <v>841</v>
      </c>
      <c r="B176" s="18" t="s">
        <v>945</v>
      </c>
      <c r="C176" s="14">
        <v>72</v>
      </c>
      <c r="D176" s="14">
        <v>5.4</v>
      </c>
      <c r="E176" s="14">
        <v>247</v>
      </c>
      <c r="F176" s="14">
        <v>453</v>
      </c>
      <c r="G176" s="14">
        <v>436</v>
      </c>
      <c r="H176" s="14">
        <v>66</v>
      </c>
      <c r="I176" s="14">
        <v>49</v>
      </c>
      <c r="J176" s="14">
        <v>314</v>
      </c>
      <c r="K176" s="14">
        <v>151</v>
      </c>
      <c r="L176" s="14">
        <v>242</v>
      </c>
      <c r="M176" s="14">
        <v>54</v>
      </c>
      <c r="N176" s="14">
        <v>278</v>
      </c>
      <c r="O176" s="14">
        <v>345</v>
      </c>
      <c r="P176" s="14">
        <v>169</v>
      </c>
      <c r="Q176" s="14">
        <v>247</v>
      </c>
      <c r="R176" s="14">
        <v>726</v>
      </c>
      <c r="S176" s="14">
        <v>883</v>
      </c>
      <c r="T176" s="14">
        <v>230</v>
      </c>
      <c r="U176" s="14">
        <v>212</v>
      </c>
      <c r="V176" s="14">
        <v>339</v>
      </c>
      <c r="W176" s="14">
        <v>0</v>
      </c>
    </row>
    <row r="177" spans="1:23" x14ac:dyDescent="0.25">
      <c r="A177" s="18" t="s">
        <v>841</v>
      </c>
      <c r="B177" s="18" t="s">
        <v>626</v>
      </c>
      <c r="C177" s="14">
        <v>146</v>
      </c>
      <c r="D177" s="14">
        <v>6.3</v>
      </c>
      <c r="E177" s="14">
        <v>314</v>
      </c>
      <c r="F177" s="14">
        <v>493</v>
      </c>
      <c r="G177" s="14">
        <v>376</v>
      </c>
      <c r="H177" s="14">
        <v>152</v>
      </c>
      <c r="I177" s="14">
        <v>90</v>
      </c>
      <c r="J177" s="14">
        <v>250</v>
      </c>
      <c r="K177" s="14">
        <v>108</v>
      </c>
      <c r="L177" s="14">
        <v>250</v>
      </c>
      <c r="M177" s="14">
        <v>108</v>
      </c>
      <c r="N177" s="14">
        <v>411</v>
      </c>
      <c r="O177" s="14">
        <v>895</v>
      </c>
      <c r="P177" s="14">
        <v>162</v>
      </c>
      <c r="Q177" s="14">
        <v>179</v>
      </c>
      <c r="R177" s="14">
        <v>679</v>
      </c>
      <c r="S177" s="14">
        <v>1127</v>
      </c>
      <c r="T177" s="14">
        <v>279</v>
      </c>
      <c r="U177" s="14">
        <v>135</v>
      </c>
      <c r="V177" s="14">
        <v>259</v>
      </c>
      <c r="W177" s="14">
        <v>0</v>
      </c>
    </row>
    <row r="178" spans="1:23" x14ac:dyDescent="0.25">
      <c r="A178" s="18" t="s">
        <v>841</v>
      </c>
      <c r="B178" s="18" t="s">
        <v>625</v>
      </c>
      <c r="C178" s="14">
        <v>142</v>
      </c>
      <c r="D178" s="14">
        <v>6.1</v>
      </c>
      <c r="E178" s="14">
        <v>303</v>
      </c>
      <c r="F178" s="14">
        <v>476</v>
      </c>
      <c r="G178" s="14">
        <v>363</v>
      </c>
      <c r="H178" s="14">
        <v>147</v>
      </c>
      <c r="I178" s="14">
        <v>87</v>
      </c>
      <c r="J178" s="14">
        <v>241</v>
      </c>
      <c r="K178" s="14">
        <v>104</v>
      </c>
      <c r="L178" s="14">
        <v>241</v>
      </c>
      <c r="M178" s="14">
        <v>104</v>
      </c>
      <c r="N178" s="14">
        <v>397</v>
      </c>
      <c r="O178" s="14">
        <v>864</v>
      </c>
      <c r="P178" s="14">
        <v>156</v>
      </c>
      <c r="Q178" s="14">
        <v>173</v>
      </c>
      <c r="R178" s="14">
        <v>657</v>
      </c>
      <c r="S178" s="14">
        <v>1089</v>
      </c>
      <c r="T178" s="14">
        <v>269</v>
      </c>
      <c r="U178" s="14">
        <v>130</v>
      </c>
      <c r="V178" s="14">
        <v>250</v>
      </c>
      <c r="W178" s="14">
        <v>0</v>
      </c>
    </row>
    <row r="179" spans="1:23" x14ac:dyDescent="0.25">
      <c r="A179" s="18" t="s">
        <v>841</v>
      </c>
      <c r="B179" s="18" t="s">
        <v>625</v>
      </c>
      <c r="C179" s="14">
        <v>142</v>
      </c>
      <c r="D179" s="14">
        <v>6.1</v>
      </c>
      <c r="E179" s="14">
        <v>303</v>
      </c>
      <c r="F179" s="14">
        <v>476</v>
      </c>
      <c r="G179" s="14">
        <v>363</v>
      </c>
      <c r="H179" s="14">
        <v>147</v>
      </c>
      <c r="I179" s="14">
        <v>87</v>
      </c>
      <c r="J179" s="14">
        <v>241</v>
      </c>
      <c r="K179" s="14">
        <v>104</v>
      </c>
      <c r="L179" s="14">
        <v>241</v>
      </c>
      <c r="M179" s="14">
        <v>104</v>
      </c>
      <c r="N179" s="14">
        <v>397</v>
      </c>
      <c r="O179" s="14">
        <v>864</v>
      </c>
      <c r="P179" s="14">
        <v>156</v>
      </c>
      <c r="Q179" s="14">
        <v>173</v>
      </c>
      <c r="R179" s="14">
        <v>657</v>
      </c>
      <c r="S179" s="14">
        <v>1089</v>
      </c>
      <c r="T179" s="14">
        <v>269</v>
      </c>
      <c r="U179" s="14">
        <v>130</v>
      </c>
      <c r="V179" s="14">
        <v>250</v>
      </c>
      <c r="W179" s="14">
        <v>0</v>
      </c>
    </row>
    <row r="180" spans="1:23" x14ac:dyDescent="0.25">
      <c r="A180" s="18" t="s">
        <v>841</v>
      </c>
      <c r="B180" s="18" t="s">
        <v>946</v>
      </c>
      <c r="C180" s="14">
        <v>25</v>
      </c>
      <c r="D180" s="14">
        <v>2</v>
      </c>
      <c r="E180" s="14">
        <v>82</v>
      </c>
      <c r="F180" s="14">
        <v>90</v>
      </c>
      <c r="G180" s="14">
        <v>84</v>
      </c>
      <c r="H180" s="14">
        <v>20</v>
      </c>
      <c r="I180" s="14">
        <v>10</v>
      </c>
      <c r="J180" s="14">
        <v>56</v>
      </c>
      <c r="K180" s="14">
        <v>40</v>
      </c>
      <c r="L180" s="14">
        <v>64</v>
      </c>
      <c r="M180" s="14">
        <v>20</v>
      </c>
      <c r="N180" s="14">
        <v>76</v>
      </c>
      <c r="O180" s="14">
        <v>124</v>
      </c>
      <c r="P180" s="14">
        <v>42</v>
      </c>
      <c r="Q180" s="14">
        <v>96</v>
      </c>
      <c r="R180" s="14">
        <v>204</v>
      </c>
      <c r="S180" s="14">
        <v>320</v>
      </c>
      <c r="T180" s="14">
        <v>76</v>
      </c>
      <c r="U180" s="14">
        <v>354</v>
      </c>
      <c r="V180" s="14">
        <v>102</v>
      </c>
      <c r="W180" s="14">
        <v>2</v>
      </c>
    </row>
    <row r="181" spans="1:23" x14ac:dyDescent="0.25">
      <c r="A181" s="18" t="s">
        <v>841</v>
      </c>
      <c r="B181" s="18" t="s">
        <v>781</v>
      </c>
      <c r="C181" s="14">
        <v>35</v>
      </c>
      <c r="D181" s="14">
        <v>4.2</v>
      </c>
      <c r="E181" s="14">
        <v>221</v>
      </c>
      <c r="F181" s="14">
        <v>314</v>
      </c>
      <c r="G181" s="14">
        <v>321</v>
      </c>
      <c r="H181" s="14">
        <v>78</v>
      </c>
      <c r="I181" s="14">
        <v>5</v>
      </c>
      <c r="J181" s="14">
        <v>226</v>
      </c>
      <c r="K181" s="14">
        <v>149</v>
      </c>
      <c r="L181" s="14">
        <v>210</v>
      </c>
      <c r="M181" s="14">
        <v>55</v>
      </c>
      <c r="N181" s="14">
        <v>281</v>
      </c>
      <c r="O181" s="14">
        <v>266</v>
      </c>
      <c r="P181" s="14">
        <v>110</v>
      </c>
      <c r="Q181" s="14">
        <v>243</v>
      </c>
      <c r="R181" s="14">
        <v>487</v>
      </c>
      <c r="S181" s="14">
        <v>570</v>
      </c>
      <c r="T181" s="14">
        <v>226</v>
      </c>
      <c r="U181" s="14">
        <v>226</v>
      </c>
      <c r="V181" s="14">
        <v>211</v>
      </c>
      <c r="W181" s="14">
        <v>0</v>
      </c>
    </row>
    <row r="182" spans="1:23" x14ac:dyDescent="0.25">
      <c r="A182" s="18" t="s">
        <v>841</v>
      </c>
      <c r="B182" s="18" t="s">
        <v>947</v>
      </c>
      <c r="C182" s="14">
        <v>26</v>
      </c>
      <c r="D182" s="14">
        <v>2.2000000000000002</v>
      </c>
      <c r="E182" s="14">
        <v>67</v>
      </c>
      <c r="F182" s="14">
        <v>112</v>
      </c>
      <c r="G182" s="14">
        <v>112</v>
      </c>
      <c r="H182" s="14">
        <v>25</v>
      </c>
      <c r="I182" s="14">
        <v>13</v>
      </c>
      <c r="J182" s="14">
        <v>63</v>
      </c>
      <c r="K182" s="14">
        <v>38</v>
      </c>
      <c r="L182" s="14">
        <v>74</v>
      </c>
      <c r="M182" s="14">
        <v>16</v>
      </c>
      <c r="N182" s="14">
        <v>83</v>
      </c>
      <c r="O182" s="14">
        <v>114</v>
      </c>
      <c r="P182" s="14">
        <v>36</v>
      </c>
      <c r="Q182" s="14">
        <v>90</v>
      </c>
      <c r="R182" s="14">
        <v>170</v>
      </c>
      <c r="S182" s="14">
        <v>340</v>
      </c>
      <c r="T182" s="14">
        <v>74</v>
      </c>
      <c r="U182" s="14">
        <v>67</v>
      </c>
      <c r="V182" s="14">
        <v>74</v>
      </c>
      <c r="W182" s="14">
        <v>2.2000000000000002</v>
      </c>
    </row>
    <row r="183" spans="1:23" x14ac:dyDescent="0.25">
      <c r="A183" s="18" t="s">
        <v>841</v>
      </c>
      <c r="B183" s="18" t="s">
        <v>805</v>
      </c>
      <c r="C183" s="14">
        <v>23</v>
      </c>
      <c r="D183" s="14">
        <v>2.2999999999999998</v>
      </c>
      <c r="E183" s="14">
        <v>67</v>
      </c>
      <c r="F183" s="14">
        <v>113</v>
      </c>
      <c r="G183" s="14">
        <v>113</v>
      </c>
      <c r="H183" s="14">
        <v>25</v>
      </c>
      <c r="I183" s="14">
        <v>13</v>
      </c>
      <c r="J183" s="14">
        <v>63</v>
      </c>
      <c r="K183" s="14">
        <v>38</v>
      </c>
      <c r="L183" s="14">
        <v>74</v>
      </c>
      <c r="M183" s="14">
        <v>16</v>
      </c>
      <c r="N183" s="14">
        <v>84</v>
      </c>
      <c r="O183" s="14">
        <v>115</v>
      </c>
      <c r="P183" s="14">
        <v>36</v>
      </c>
      <c r="Q183" s="14">
        <v>91</v>
      </c>
      <c r="R183" s="14">
        <v>171</v>
      </c>
      <c r="S183" s="14">
        <v>344</v>
      </c>
      <c r="T183" s="14">
        <v>74</v>
      </c>
      <c r="U183" s="14">
        <v>67</v>
      </c>
      <c r="V183" s="14">
        <v>74</v>
      </c>
      <c r="W183" s="14">
        <v>2.2999999999999998</v>
      </c>
    </row>
    <row r="184" spans="1:23" x14ac:dyDescent="0.25">
      <c r="A184" s="18" t="s">
        <v>841</v>
      </c>
      <c r="B184" s="18" t="s">
        <v>948</v>
      </c>
      <c r="C184" s="14">
        <v>309</v>
      </c>
      <c r="D184" s="14">
        <v>23.5</v>
      </c>
      <c r="E184" s="14">
        <v>1058</v>
      </c>
      <c r="F184" s="14">
        <v>1692</v>
      </c>
      <c r="G184" s="14">
        <v>1645</v>
      </c>
      <c r="H184" s="14">
        <v>188</v>
      </c>
      <c r="I184" s="14">
        <v>212</v>
      </c>
      <c r="J184" s="14">
        <v>1175</v>
      </c>
      <c r="K184" s="14">
        <v>752</v>
      </c>
      <c r="L184" s="14">
        <v>940</v>
      </c>
      <c r="M184" s="14">
        <v>212</v>
      </c>
      <c r="N184" s="14">
        <v>1269</v>
      </c>
      <c r="O184" s="14">
        <v>1853</v>
      </c>
      <c r="P184" s="14">
        <v>564</v>
      </c>
      <c r="Q184" s="14">
        <v>1011</v>
      </c>
      <c r="R184" s="14">
        <v>2703</v>
      </c>
      <c r="S184" s="14">
        <v>3878</v>
      </c>
      <c r="T184" s="14">
        <v>964</v>
      </c>
      <c r="U184" s="14">
        <v>987</v>
      </c>
      <c r="V184" s="14">
        <v>1222</v>
      </c>
      <c r="W184" s="14">
        <v>23.5</v>
      </c>
    </row>
    <row r="185" spans="1:23" x14ac:dyDescent="0.25">
      <c r="A185" s="18" t="s">
        <v>841</v>
      </c>
      <c r="B185" s="18" t="s">
        <v>616</v>
      </c>
      <c r="C185" s="14">
        <v>362</v>
      </c>
      <c r="D185" s="14">
        <v>42.9</v>
      </c>
      <c r="E185" s="14">
        <v>1894.4</v>
      </c>
      <c r="F185" s="14">
        <v>3218.1</v>
      </c>
      <c r="G185" s="14">
        <v>2267.9</v>
      </c>
      <c r="H185" s="14">
        <v>298.60000000000002</v>
      </c>
      <c r="I185" s="14">
        <v>523.70000000000005</v>
      </c>
      <c r="J185" s="14">
        <v>1683.5</v>
      </c>
      <c r="K185" s="14">
        <v>1595.3</v>
      </c>
      <c r="L185" s="14">
        <v>1562</v>
      </c>
      <c r="M185" s="14">
        <v>338.6</v>
      </c>
      <c r="N185" s="14">
        <v>1771.4</v>
      </c>
      <c r="O185" s="14">
        <v>4548.8</v>
      </c>
      <c r="P185" s="14">
        <v>1209.4000000000001</v>
      </c>
      <c r="Q185" s="14">
        <v>1520.2</v>
      </c>
      <c r="R185" s="14">
        <v>4547.8</v>
      </c>
      <c r="S185" s="14">
        <v>10189.200000000001</v>
      </c>
      <c r="T185" s="14">
        <v>1805.8</v>
      </c>
      <c r="U185" s="14">
        <v>1732.2</v>
      </c>
      <c r="V185" s="14">
        <v>2193.3000000000002</v>
      </c>
      <c r="W185" s="14">
        <v>0</v>
      </c>
    </row>
    <row r="186" spans="1:23" x14ac:dyDescent="0.25">
      <c r="A186" s="18" t="s">
        <v>841</v>
      </c>
      <c r="B186" s="18" t="s">
        <v>808</v>
      </c>
      <c r="C186" s="14">
        <v>25</v>
      </c>
      <c r="D186" s="14">
        <v>2.1</v>
      </c>
      <c r="E186" s="14">
        <v>85</v>
      </c>
      <c r="F186" s="14">
        <v>158</v>
      </c>
      <c r="G186" s="14">
        <v>128</v>
      </c>
      <c r="H186" s="14">
        <v>32</v>
      </c>
      <c r="I186" s="14">
        <v>21</v>
      </c>
      <c r="J186" s="14">
        <v>107</v>
      </c>
      <c r="K186" s="14">
        <v>64</v>
      </c>
      <c r="L186" s="14">
        <v>96</v>
      </c>
      <c r="M186" s="14">
        <v>32</v>
      </c>
      <c r="N186" s="14">
        <v>128</v>
      </c>
      <c r="O186" s="14">
        <v>85</v>
      </c>
      <c r="P186" s="14">
        <v>43</v>
      </c>
      <c r="Q186" s="14">
        <v>117</v>
      </c>
      <c r="R186" s="14">
        <v>192</v>
      </c>
      <c r="S186" s="14">
        <v>213</v>
      </c>
      <c r="T186" s="14">
        <v>107</v>
      </c>
      <c r="U186" s="14">
        <v>96</v>
      </c>
      <c r="V186" s="14">
        <v>85</v>
      </c>
      <c r="W186" s="14">
        <v>2.1</v>
      </c>
    </row>
    <row r="187" spans="1:23" x14ac:dyDescent="0.25">
      <c r="A187" s="18" t="s">
        <v>841</v>
      </c>
      <c r="B187" s="18" t="s">
        <v>809</v>
      </c>
      <c r="C187" s="14">
        <v>26</v>
      </c>
      <c r="D187" s="14">
        <v>2.4</v>
      </c>
      <c r="E187" s="14">
        <v>95</v>
      </c>
      <c r="F187" s="14">
        <v>177</v>
      </c>
      <c r="G187" s="14">
        <v>143</v>
      </c>
      <c r="H187" s="14">
        <v>36</v>
      </c>
      <c r="I187" s="14">
        <v>23</v>
      </c>
      <c r="J187" s="14">
        <v>120</v>
      </c>
      <c r="K187" s="14">
        <v>72</v>
      </c>
      <c r="L187" s="14">
        <v>107</v>
      </c>
      <c r="M187" s="14">
        <v>36</v>
      </c>
      <c r="N187" s="14">
        <v>143</v>
      </c>
      <c r="O187" s="14">
        <v>95</v>
      </c>
      <c r="P187" s="14">
        <v>48</v>
      </c>
      <c r="Q187" s="14">
        <v>131</v>
      </c>
      <c r="R187" s="14">
        <v>215</v>
      </c>
      <c r="S187" s="14">
        <v>238</v>
      </c>
      <c r="T187" s="14">
        <v>120</v>
      </c>
      <c r="U187" s="14">
        <v>107</v>
      </c>
      <c r="V187" s="14">
        <v>95</v>
      </c>
      <c r="W187" s="14">
        <v>2.4</v>
      </c>
    </row>
    <row r="188" spans="1:23" x14ac:dyDescent="0.25">
      <c r="A188" s="18" t="s">
        <v>841</v>
      </c>
      <c r="B188" s="18" t="s">
        <v>807</v>
      </c>
      <c r="C188" s="14">
        <v>64</v>
      </c>
      <c r="D188" s="14">
        <v>2.8</v>
      </c>
      <c r="E188" s="14">
        <v>132</v>
      </c>
      <c r="F188" s="14">
        <v>234</v>
      </c>
      <c r="G188" s="14">
        <v>160</v>
      </c>
      <c r="H188" s="14">
        <v>34</v>
      </c>
      <c r="I188" s="14">
        <v>39</v>
      </c>
      <c r="J188" s="14">
        <v>143</v>
      </c>
      <c r="K188" s="14">
        <v>101</v>
      </c>
      <c r="L188" s="14">
        <v>120</v>
      </c>
      <c r="M188" s="14">
        <v>42</v>
      </c>
      <c r="N188" s="14">
        <v>179</v>
      </c>
      <c r="O188" s="14">
        <v>157</v>
      </c>
      <c r="P188" s="14">
        <v>56</v>
      </c>
      <c r="Q188" s="14">
        <v>207</v>
      </c>
      <c r="R188" s="14">
        <v>272</v>
      </c>
      <c r="S188" s="14">
        <v>308</v>
      </c>
      <c r="T188" s="14">
        <v>151</v>
      </c>
      <c r="U188" s="14">
        <v>132</v>
      </c>
      <c r="V188" s="14">
        <v>123</v>
      </c>
      <c r="W188" s="14">
        <v>2.8</v>
      </c>
    </row>
    <row r="189" spans="1:23" x14ac:dyDescent="0.25">
      <c r="A189" s="18" t="s">
        <v>841</v>
      </c>
      <c r="B189" s="18" t="s">
        <v>811</v>
      </c>
      <c r="C189" s="14">
        <v>273</v>
      </c>
      <c r="D189" s="14">
        <v>23.1</v>
      </c>
      <c r="E189" s="14">
        <v>855</v>
      </c>
      <c r="F189" s="14">
        <v>1617</v>
      </c>
      <c r="G189" s="14">
        <v>1916</v>
      </c>
      <c r="H189" s="14">
        <v>185</v>
      </c>
      <c r="I189" s="14">
        <v>116</v>
      </c>
      <c r="J189" s="14">
        <v>1178</v>
      </c>
      <c r="K189" s="14">
        <v>554</v>
      </c>
      <c r="L189" s="14">
        <v>762</v>
      </c>
      <c r="M189" s="14">
        <v>277</v>
      </c>
      <c r="N189" s="14">
        <v>970</v>
      </c>
      <c r="O189" s="14">
        <v>1317</v>
      </c>
      <c r="P189" s="14">
        <v>670</v>
      </c>
      <c r="Q189" s="14">
        <v>855</v>
      </c>
      <c r="R189" s="14">
        <v>2564</v>
      </c>
      <c r="S189" s="14">
        <v>3165</v>
      </c>
      <c r="T189" s="14">
        <v>762</v>
      </c>
      <c r="U189" s="14">
        <v>832</v>
      </c>
      <c r="V189" s="14">
        <v>1040</v>
      </c>
      <c r="W189" s="14">
        <v>23.1</v>
      </c>
    </row>
    <row r="190" spans="1:23" x14ac:dyDescent="0.25">
      <c r="A190" s="18" t="s">
        <v>841</v>
      </c>
      <c r="B190" s="18" t="s">
        <v>756</v>
      </c>
      <c r="C190" s="14">
        <v>53</v>
      </c>
      <c r="D190" s="14">
        <v>4.4000000000000004</v>
      </c>
      <c r="E190" s="14">
        <v>204</v>
      </c>
      <c r="F190" s="14">
        <v>296</v>
      </c>
      <c r="G190" s="14">
        <v>275</v>
      </c>
      <c r="H190" s="14">
        <v>27</v>
      </c>
      <c r="I190" s="14">
        <v>18</v>
      </c>
      <c r="J190" s="14">
        <v>239</v>
      </c>
      <c r="K190" s="14">
        <v>124</v>
      </c>
      <c r="L190" s="14">
        <v>182</v>
      </c>
      <c r="M190" s="14">
        <v>71</v>
      </c>
      <c r="N190" s="14">
        <v>297</v>
      </c>
      <c r="O190" s="14">
        <v>177</v>
      </c>
      <c r="P190" s="14">
        <v>97</v>
      </c>
      <c r="Q190" s="14">
        <v>301</v>
      </c>
      <c r="R190" s="14">
        <v>470</v>
      </c>
      <c r="S190" s="14">
        <v>390</v>
      </c>
      <c r="T190" s="14">
        <v>204</v>
      </c>
      <c r="U190" s="14">
        <v>425</v>
      </c>
      <c r="V190" s="14">
        <v>190</v>
      </c>
      <c r="W190" s="14">
        <v>4.4000000000000004</v>
      </c>
    </row>
    <row r="191" spans="1:23" x14ac:dyDescent="0.25">
      <c r="A191" s="18" t="s">
        <v>841</v>
      </c>
      <c r="B191" s="18" t="s">
        <v>756</v>
      </c>
      <c r="C191" s="14">
        <v>53</v>
      </c>
      <c r="D191" s="14">
        <v>4.4000000000000004</v>
      </c>
      <c r="E191" s="14">
        <v>204</v>
      </c>
      <c r="F191" s="14">
        <v>296</v>
      </c>
      <c r="G191" s="14">
        <v>275</v>
      </c>
      <c r="H191" s="14">
        <v>27</v>
      </c>
      <c r="I191" s="14">
        <v>18</v>
      </c>
      <c r="J191" s="14">
        <v>239</v>
      </c>
      <c r="K191" s="14">
        <v>124</v>
      </c>
      <c r="L191" s="14">
        <v>182</v>
      </c>
      <c r="M191" s="14">
        <v>71</v>
      </c>
      <c r="N191" s="14">
        <v>297</v>
      </c>
      <c r="O191" s="14">
        <v>177</v>
      </c>
      <c r="P191" s="14">
        <v>97</v>
      </c>
      <c r="Q191" s="14">
        <v>301</v>
      </c>
      <c r="R191" s="14">
        <v>470</v>
      </c>
      <c r="S191" s="14">
        <v>390</v>
      </c>
      <c r="T191" s="14">
        <v>204</v>
      </c>
      <c r="U191" s="14">
        <v>425</v>
      </c>
      <c r="V191" s="14">
        <v>190</v>
      </c>
      <c r="W191" s="14">
        <v>4.4000000000000004</v>
      </c>
    </row>
    <row r="192" spans="1:23" x14ac:dyDescent="0.25">
      <c r="A192" s="18" t="s">
        <v>841</v>
      </c>
      <c r="B192" s="18" t="s">
        <v>949</v>
      </c>
      <c r="C192" s="14">
        <v>15</v>
      </c>
      <c r="D192" s="14">
        <v>1.1000000000000001</v>
      </c>
      <c r="E192" s="14">
        <v>47</v>
      </c>
      <c r="F192" s="14">
        <v>59</v>
      </c>
      <c r="G192" s="14">
        <v>58</v>
      </c>
      <c r="H192" s="14">
        <v>11</v>
      </c>
      <c r="I192" s="14">
        <v>11</v>
      </c>
      <c r="J192" s="14">
        <v>37</v>
      </c>
      <c r="K192" s="14">
        <v>21</v>
      </c>
      <c r="L192" s="14">
        <v>47</v>
      </c>
      <c r="M192" s="14">
        <v>5</v>
      </c>
      <c r="N192" s="14">
        <v>53</v>
      </c>
      <c r="O192" s="14">
        <v>60</v>
      </c>
      <c r="P192" s="14">
        <v>21</v>
      </c>
      <c r="Q192" s="14">
        <v>37</v>
      </c>
      <c r="R192" s="14">
        <v>79</v>
      </c>
      <c r="S192" s="14">
        <v>210</v>
      </c>
      <c r="T192" s="14">
        <v>35</v>
      </c>
      <c r="U192" s="14">
        <v>27</v>
      </c>
      <c r="V192" s="14">
        <v>32</v>
      </c>
      <c r="W192" s="14">
        <v>1.1000000000000001</v>
      </c>
    </row>
    <row r="193" spans="1:23" x14ac:dyDescent="0.25">
      <c r="A193" s="18" t="s">
        <v>841</v>
      </c>
      <c r="B193" s="18" t="s">
        <v>950</v>
      </c>
      <c r="C193" s="14">
        <v>14</v>
      </c>
      <c r="D193" s="14">
        <v>1.1000000000000001</v>
      </c>
      <c r="E193" s="14">
        <v>50</v>
      </c>
      <c r="F193" s="14">
        <v>64</v>
      </c>
      <c r="G193" s="14">
        <v>49</v>
      </c>
      <c r="H193" s="14">
        <v>9</v>
      </c>
      <c r="I193" s="14">
        <v>8</v>
      </c>
      <c r="J193" s="14">
        <v>40</v>
      </c>
      <c r="K193" s="14">
        <v>21</v>
      </c>
      <c r="L193" s="14">
        <v>42</v>
      </c>
      <c r="M193" s="14">
        <v>4</v>
      </c>
      <c r="N193" s="14">
        <v>58</v>
      </c>
      <c r="O193" s="14">
        <v>74</v>
      </c>
      <c r="P193" s="14">
        <v>25</v>
      </c>
      <c r="Q193" s="14">
        <v>38</v>
      </c>
      <c r="R193" s="14">
        <v>79</v>
      </c>
      <c r="S193" s="14">
        <v>231</v>
      </c>
      <c r="T193" s="14">
        <v>33</v>
      </c>
      <c r="U193" s="14">
        <v>30</v>
      </c>
      <c r="V193" s="14">
        <v>37</v>
      </c>
      <c r="W193" s="14">
        <v>1.1000000000000001</v>
      </c>
    </row>
    <row r="194" spans="1:23" x14ac:dyDescent="0.25">
      <c r="A194" s="18" t="s">
        <v>841</v>
      </c>
      <c r="B194" s="18" t="s">
        <v>796</v>
      </c>
      <c r="C194" s="14">
        <v>23</v>
      </c>
      <c r="D194" s="14">
        <v>2.5</v>
      </c>
      <c r="E194" s="14">
        <v>120</v>
      </c>
      <c r="F194" s="14">
        <v>185</v>
      </c>
      <c r="G194" s="14">
        <v>153</v>
      </c>
      <c r="H194" s="14">
        <v>52</v>
      </c>
      <c r="I194" s="14">
        <v>34</v>
      </c>
      <c r="J194" s="14">
        <v>84</v>
      </c>
      <c r="K194" s="14">
        <v>38</v>
      </c>
      <c r="L194" s="14">
        <v>120</v>
      </c>
      <c r="M194" s="14">
        <v>37</v>
      </c>
      <c r="N194" s="14">
        <v>163</v>
      </c>
      <c r="O194" s="14">
        <v>120</v>
      </c>
      <c r="P194" s="14">
        <v>53</v>
      </c>
      <c r="Q194" s="14">
        <v>160</v>
      </c>
      <c r="R194" s="14">
        <v>339</v>
      </c>
      <c r="S194" s="14">
        <v>401</v>
      </c>
      <c r="T194" s="14">
        <v>108</v>
      </c>
      <c r="U194" s="14">
        <v>133</v>
      </c>
      <c r="V194" s="14">
        <v>160</v>
      </c>
      <c r="W194" s="14">
        <v>0</v>
      </c>
    </row>
    <row r="195" spans="1:23" x14ac:dyDescent="0.25">
      <c r="A195" s="18" t="s">
        <v>841</v>
      </c>
      <c r="B195" s="18" t="s">
        <v>793</v>
      </c>
      <c r="C195" s="14">
        <v>36</v>
      </c>
      <c r="D195" s="14">
        <v>4.5</v>
      </c>
      <c r="E195" s="14">
        <v>182</v>
      </c>
      <c r="F195" s="14">
        <v>200</v>
      </c>
      <c r="G195" s="14">
        <v>187</v>
      </c>
      <c r="H195" s="14">
        <v>45</v>
      </c>
      <c r="I195" s="14">
        <v>22</v>
      </c>
      <c r="J195" s="14">
        <v>125</v>
      </c>
      <c r="K195" s="14">
        <v>89</v>
      </c>
      <c r="L195" s="14">
        <v>142</v>
      </c>
      <c r="M195" s="14">
        <v>45</v>
      </c>
      <c r="N195" s="14">
        <v>169</v>
      </c>
      <c r="O195" s="14">
        <v>276</v>
      </c>
      <c r="P195" s="14">
        <v>93</v>
      </c>
      <c r="Q195" s="14">
        <v>214</v>
      </c>
      <c r="R195" s="14">
        <v>454</v>
      </c>
      <c r="S195" s="14">
        <v>712</v>
      </c>
      <c r="T195" s="14">
        <v>169</v>
      </c>
      <c r="U195" s="14">
        <v>787</v>
      </c>
      <c r="V195" s="14">
        <v>227</v>
      </c>
      <c r="W195" s="14">
        <v>4.5</v>
      </c>
    </row>
    <row r="196" spans="1:23" x14ac:dyDescent="0.25">
      <c r="A196" s="18" t="s">
        <v>841</v>
      </c>
      <c r="B196" s="18" t="s">
        <v>798</v>
      </c>
      <c r="C196" s="14">
        <v>28</v>
      </c>
      <c r="D196" s="14">
        <v>3.8</v>
      </c>
      <c r="E196" s="14">
        <v>154</v>
      </c>
      <c r="F196" s="14">
        <v>169</v>
      </c>
      <c r="G196" s="14">
        <v>158</v>
      </c>
      <c r="H196" s="14">
        <v>38</v>
      </c>
      <c r="I196" s="14">
        <v>19</v>
      </c>
      <c r="J196" s="14">
        <v>106</v>
      </c>
      <c r="K196" s="14">
        <v>75</v>
      </c>
      <c r="L196" s="14">
        <v>120</v>
      </c>
      <c r="M196" s="14">
        <v>38</v>
      </c>
      <c r="N196" s="14">
        <v>143</v>
      </c>
      <c r="O196" s="14">
        <v>233</v>
      </c>
      <c r="P196" s="14">
        <v>79</v>
      </c>
      <c r="Q196" s="14">
        <v>181</v>
      </c>
      <c r="R196" s="14">
        <v>384</v>
      </c>
      <c r="S196" s="14">
        <v>602</v>
      </c>
      <c r="T196" s="14">
        <v>143</v>
      </c>
      <c r="U196" s="14">
        <v>662</v>
      </c>
      <c r="V196" s="14">
        <v>192</v>
      </c>
      <c r="W196" s="14">
        <v>3.8</v>
      </c>
    </row>
    <row r="197" spans="1:23" x14ac:dyDescent="0.25">
      <c r="A197" s="18" t="s">
        <v>841</v>
      </c>
      <c r="B197" s="18" t="s">
        <v>951</v>
      </c>
      <c r="C197" s="14">
        <v>32</v>
      </c>
      <c r="D197" s="14">
        <v>1.4</v>
      </c>
      <c r="E197" s="14">
        <v>36</v>
      </c>
      <c r="F197" s="14">
        <v>57</v>
      </c>
      <c r="G197" s="14">
        <v>75</v>
      </c>
      <c r="H197" s="14">
        <v>26</v>
      </c>
      <c r="I197" s="14">
        <v>16</v>
      </c>
      <c r="J197" s="14">
        <v>43</v>
      </c>
      <c r="K197" s="14">
        <v>51</v>
      </c>
      <c r="L197" s="14">
        <v>41</v>
      </c>
      <c r="M197" s="14">
        <v>11</v>
      </c>
      <c r="N197" s="14">
        <v>36</v>
      </c>
      <c r="O197" s="14">
        <v>29</v>
      </c>
      <c r="P197" s="14">
        <v>17</v>
      </c>
      <c r="Q197" s="14">
        <v>33</v>
      </c>
      <c r="R197" s="14">
        <v>103</v>
      </c>
      <c r="S197" s="14">
        <v>371</v>
      </c>
      <c r="T197" s="14">
        <v>29</v>
      </c>
      <c r="U197" s="14">
        <v>36</v>
      </c>
      <c r="V197" s="14">
        <v>36</v>
      </c>
      <c r="W197" s="14">
        <v>1.4</v>
      </c>
    </row>
    <row r="198" spans="1:23" x14ac:dyDescent="0.25">
      <c r="A198" s="18" t="s">
        <v>841</v>
      </c>
      <c r="B198" s="18" t="s">
        <v>791</v>
      </c>
      <c r="C198" s="14">
        <v>23</v>
      </c>
      <c r="D198" s="14">
        <v>1.5</v>
      </c>
      <c r="E198" s="14">
        <v>45</v>
      </c>
      <c r="F198" s="14">
        <v>77</v>
      </c>
      <c r="G198" s="14">
        <v>69</v>
      </c>
      <c r="H198" s="14">
        <v>15</v>
      </c>
      <c r="I198" s="14">
        <v>18</v>
      </c>
      <c r="J198" s="14">
        <v>45</v>
      </c>
      <c r="K198" s="14">
        <v>27</v>
      </c>
      <c r="L198" s="14">
        <v>51</v>
      </c>
      <c r="M198" s="14">
        <v>15</v>
      </c>
      <c r="N198" s="14">
        <v>60</v>
      </c>
      <c r="O198" s="14">
        <v>113</v>
      </c>
      <c r="P198" s="14">
        <v>30</v>
      </c>
      <c r="Q198" s="14">
        <v>60</v>
      </c>
      <c r="R198" s="14">
        <v>128</v>
      </c>
      <c r="S198" s="14">
        <v>312</v>
      </c>
      <c r="T198" s="14">
        <v>38</v>
      </c>
      <c r="U198" s="14">
        <v>284</v>
      </c>
      <c r="V198" s="14">
        <v>83</v>
      </c>
      <c r="W198" s="14">
        <v>1.5</v>
      </c>
    </row>
    <row r="199" spans="1:23" x14ac:dyDescent="0.25">
      <c r="A199" s="18" t="s">
        <v>841</v>
      </c>
      <c r="B199" s="18" t="s">
        <v>797</v>
      </c>
      <c r="C199" s="14">
        <v>18</v>
      </c>
      <c r="D199" s="14">
        <v>1.4</v>
      </c>
      <c r="E199" s="14">
        <v>41</v>
      </c>
      <c r="F199" s="14">
        <v>70</v>
      </c>
      <c r="G199" s="14">
        <v>63</v>
      </c>
      <c r="H199" s="14">
        <v>14</v>
      </c>
      <c r="I199" s="14">
        <v>16</v>
      </c>
      <c r="J199" s="14">
        <v>41</v>
      </c>
      <c r="K199" s="14">
        <v>25</v>
      </c>
      <c r="L199" s="14">
        <v>47</v>
      </c>
      <c r="M199" s="14">
        <v>14</v>
      </c>
      <c r="N199" s="14">
        <v>55</v>
      </c>
      <c r="O199" s="14">
        <v>103</v>
      </c>
      <c r="P199" s="14">
        <v>27</v>
      </c>
      <c r="Q199" s="14">
        <v>55</v>
      </c>
      <c r="R199" s="14">
        <v>117</v>
      </c>
      <c r="S199" s="14">
        <v>285</v>
      </c>
      <c r="T199" s="14">
        <v>35</v>
      </c>
      <c r="U199" s="14">
        <v>260</v>
      </c>
      <c r="V199" s="14">
        <v>76</v>
      </c>
      <c r="W199" s="14">
        <v>1.4</v>
      </c>
    </row>
    <row r="200" spans="1:23" x14ac:dyDescent="0.25">
      <c r="A200" s="18" t="s">
        <v>841</v>
      </c>
      <c r="B200" s="18" t="s">
        <v>681</v>
      </c>
      <c r="C200" s="14">
        <v>44</v>
      </c>
      <c r="D200" s="14">
        <v>1.1000000000000001</v>
      </c>
      <c r="E200" s="14">
        <v>33</v>
      </c>
      <c r="F200" s="14">
        <v>55</v>
      </c>
      <c r="G200" s="14">
        <v>48</v>
      </c>
      <c r="H200" s="14">
        <v>12</v>
      </c>
      <c r="I200" s="14">
        <v>13</v>
      </c>
      <c r="J200" s="14">
        <v>33</v>
      </c>
      <c r="K200" s="14">
        <v>21</v>
      </c>
      <c r="L200" s="14">
        <v>35</v>
      </c>
      <c r="M200" s="14">
        <v>11</v>
      </c>
      <c r="N200" s="14">
        <v>43</v>
      </c>
      <c r="O200" s="14">
        <v>79</v>
      </c>
      <c r="P200" s="14">
        <v>21</v>
      </c>
      <c r="Q200" s="14">
        <v>42</v>
      </c>
      <c r="R200" s="14">
        <v>104</v>
      </c>
      <c r="S200" s="14">
        <v>207</v>
      </c>
      <c r="T200" s="14">
        <v>30</v>
      </c>
      <c r="U200" s="14">
        <v>168</v>
      </c>
      <c r="V200" s="14">
        <v>55</v>
      </c>
      <c r="W200" s="14">
        <v>1.1000000000000001</v>
      </c>
    </row>
    <row r="201" spans="1:23" x14ac:dyDescent="0.25">
      <c r="A201" s="18" t="s">
        <v>841</v>
      </c>
      <c r="B201" s="18" t="s">
        <v>757</v>
      </c>
      <c r="C201" s="14">
        <v>27</v>
      </c>
      <c r="D201" s="14">
        <v>3.6</v>
      </c>
      <c r="E201" s="14">
        <v>150</v>
      </c>
      <c r="F201" s="14">
        <v>211</v>
      </c>
      <c r="G201" s="14">
        <v>175</v>
      </c>
      <c r="H201" s="14">
        <v>36</v>
      </c>
      <c r="I201" s="14">
        <v>29</v>
      </c>
      <c r="J201" s="14">
        <v>115</v>
      </c>
      <c r="K201" s="14">
        <v>100</v>
      </c>
      <c r="L201" s="14">
        <v>140</v>
      </c>
      <c r="M201" s="14">
        <v>39</v>
      </c>
      <c r="N201" s="14">
        <v>158</v>
      </c>
      <c r="O201" s="14">
        <v>258</v>
      </c>
      <c r="P201" s="14">
        <v>61</v>
      </c>
      <c r="Q201" s="14">
        <v>158</v>
      </c>
      <c r="R201" s="14">
        <v>329</v>
      </c>
      <c r="S201" s="14">
        <v>733</v>
      </c>
      <c r="T201" s="14">
        <v>175</v>
      </c>
      <c r="U201" s="14">
        <v>233</v>
      </c>
      <c r="V201" s="14">
        <v>158</v>
      </c>
      <c r="W201" s="14">
        <v>3.6</v>
      </c>
    </row>
    <row r="202" spans="1:23" x14ac:dyDescent="0.25">
      <c r="A202" s="18" t="s">
        <v>841</v>
      </c>
      <c r="B202" s="18" t="s">
        <v>952</v>
      </c>
      <c r="C202" s="14">
        <v>20</v>
      </c>
      <c r="D202" s="14">
        <v>2</v>
      </c>
      <c r="E202" s="14">
        <v>69</v>
      </c>
      <c r="F202" s="14">
        <v>83</v>
      </c>
      <c r="G202" s="14">
        <v>89</v>
      </c>
      <c r="H202" s="14">
        <v>27</v>
      </c>
      <c r="I202" s="14">
        <v>23</v>
      </c>
      <c r="J202" s="14">
        <v>60</v>
      </c>
      <c r="K202" s="14">
        <v>44</v>
      </c>
      <c r="L202" s="14">
        <v>57</v>
      </c>
      <c r="M202" s="14">
        <v>23</v>
      </c>
      <c r="N202" s="14">
        <v>91</v>
      </c>
      <c r="O202" s="14">
        <v>110</v>
      </c>
      <c r="P202" s="14">
        <v>31</v>
      </c>
      <c r="Q202" s="14">
        <v>124</v>
      </c>
      <c r="R202" s="14">
        <v>273</v>
      </c>
      <c r="S202" s="14">
        <v>476</v>
      </c>
      <c r="T202" s="14">
        <v>82</v>
      </c>
      <c r="U202" s="14">
        <v>137</v>
      </c>
      <c r="V202" s="14">
        <v>85</v>
      </c>
      <c r="W202" s="14">
        <v>0</v>
      </c>
    </row>
    <row r="203" spans="1:23" x14ac:dyDescent="0.25">
      <c r="A203" s="18" t="s">
        <v>841</v>
      </c>
      <c r="B203" s="18" t="s">
        <v>953</v>
      </c>
      <c r="C203" s="14">
        <v>16</v>
      </c>
      <c r="D203" s="14">
        <v>1.9</v>
      </c>
      <c r="E203" s="14">
        <v>57</v>
      </c>
      <c r="F203" s="14">
        <v>82</v>
      </c>
      <c r="G203" s="14">
        <v>82</v>
      </c>
      <c r="H203" s="14">
        <v>19</v>
      </c>
      <c r="I203" s="14">
        <v>17</v>
      </c>
      <c r="J203" s="14">
        <v>49</v>
      </c>
      <c r="K203" s="14">
        <v>34</v>
      </c>
      <c r="L203" s="14">
        <v>51</v>
      </c>
      <c r="M203" s="14">
        <v>19</v>
      </c>
      <c r="N203" s="14">
        <v>74</v>
      </c>
      <c r="O203" s="14">
        <v>87</v>
      </c>
      <c r="P203" s="14">
        <v>29</v>
      </c>
      <c r="Q203" s="14">
        <v>95</v>
      </c>
      <c r="R203" s="14">
        <v>210</v>
      </c>
      <c r="S203" s="14">
        <v>370</v>
      </c>
      <c r="T203" s="14">
        <v>63</v>
      </c>
      <c r="U203" s="14">
        <v>105</v>
      </c>
      <c r="V203" s="14">
        <v>65</v>
      </c>
      <c r="W203" s="14">
        <v>1.9</v>
      </c>
    </row>
    <row r="204" spans="1:23" x14ac:dyDescent="0.25">
      <c r="A204" s="18" t="s">
        <v>841</v>
      </c>
      <c r="B204" s="18" t="s">
        <v>795</v>
      </c>
      <c r="C204" s="14">
        <v>23</v>
      </c>
      <c r="D204" s="14">
        <v>2.1</v>
      </c>
      <c r="E204" s="14">
        <v>63</v>
      </c>
      <c r="F204" s="14">
        <v>107</v>
      </c>
      <c r="G204" s="14">
        <v>97</v>
      </c>
      <c r="H204" s="14">
        <v>21</v>
      </c>
      <c r="I204" s="14">
        <v>25</v>
      </c>
      <c r="J204" s="14">
        <v>63</v>
      </c>
      <c r="K204" s="14">
        <v>38</v>
      </c>
      <c r="L204" s="14">
        <v>71</v>
      </c>
      <c r="M204" s="14">
        <v>21</v>
      </c>
      <c r="N204" s="14">
        <v>84</v>
      </c>
      <c r="O204" s="14">
        <v>158</v>
      </c>
      <c r="P204" s="14">
        <v>42</v>
      </c>
      <c r="Q204" s="14">
        <v>84</v>
      </c>
      <c r="R204" s="14">
        <v>179</v>
      </c>
      <c r="S204" s="14">
        <v>439</v>
      </c>
      <c r="T204" s="14">
        <v>53</v>
      </c>
      <c r="U204" s="14">
        <v>397</v>
      </c>
      <c r="V204" s="14">
        <v>116</v>
      </c>
      <c r="W204" s="14">
        <v>2.1</v>
      </c>
    </row>
    <row r="205" spans="1:23" x14ac:dyDescent="0.25">
      <c r="A205" s="18" t="s">
        <v>841</v>
      </c>
      <c r="B205" s="18" t="s">
        <v>858</v>
      </c>
      <c r="C205" s="14">
        <v>25</v>
      </c>
      <c r="D205" s="14">
        <v>2.4</v>
      </c>
      <c r="E205" s="14">
        <v>96</v>
      </c>
      <c r="F205" s="14">
        <v>151</v>
      </c>
      <c r="G205" s="14">
        <v>136</v>
      </c>
      <c r="H205" s="14">
        <v>31</v>
      </c>
      <c r="I205" s="14">
        <v>24</v>
      </c>
      <c r="J205" s="14">
        <v>91</v>
      </c>
      <c r="K205" s="14">
        <v>67</v>
      </c>
      <c r="L205" s="14">
        <v>91</v>
      </c>
      <c r="M205" s="14">
        <v>29</v>
      </c>
      <c r="N205" s="14">
        <v>127</v>
      </c>
      <c r="O205" s="14">
        <v>100</v>
      </c>
      <c r="P205" s="14">
        <v>53</v>
      </c>
      <c r="Q205" s="14">
        <v>105</v>
      </c>
      <c r="R205" s="14">
        <v>287</v>
      </c>
      <c r="S205" s="14">
        <v>256</v>
      </c>
      <c r="T205" s="14">
        <v>91</v>
      </c>
      <c r="U205" s="14">
        <v>96</v>
      </c>
      <c r="V205" s="14">
        <v>129</v>
      </c>
      <c r="W205" s="14">
        <v>2.4</v>
      </c>
    </row>
    <row r="206" spans="1:23" x14ac:dyDescent="0.25">
      <c r="A206" s="18" t="s">
        <v>841</v>
      </c>
      <c r="B206" s="18" t="s">
        <v>376</v>
      </c>
      <c r="C206" s="14">
        <v>17</v>
      </c>
      <c r="D206" s="14">
        <v>1</v>
      </c>
      <c r="E206" s="14">
        <v>23</v>
      </c>
      <c r="F206" s="14">
        <v>30</v>
      </c>
      <c r="G206" s="14">
        <v>29</v>
      </c>
      <c r="H206" s="14">
        <v>7</v>
      </c>
      <c r="I206" s="14">
        <v>1</v>
      </c>
      <c r="J206" s="14">
        <v>24</v>
      </c>
      <c r="K206" s="14">
        <v>12</v>
      </c>
      <c r="L206" s="14">
        <v>23</v>
      </c>
      <c r="M206" s="14">
        <v>6</v>
      </c>
      <c r="N206" s="14">
        <v>23</v>
      </c>
      <c r="O206" s="14">
        <v>18</v>
      </c>
      <c r="P206" s="14">
        <v>13</v>
      </c>
      <c r="Q206" s="14">
        <v>26</v>
      </c>
      <c r="R206" s="14">
        <v>121</v>
      </c>
      <c r="S206" s="14">
        <v>337</v>
      </c>
      <c r="T206" s="14">
        <v>18</v>
      </c>
      <c r="U206" s="14">
        <v>16</v>
      </c>
      <c r="V206" s="14">
        <v>28</v>
      </c>
      <c r="W206" s="14">
        <v>0</v>
      </c>
    </row>
    <row r="207" spans="1:23" x14ac:dyDescent="0.25">
      <c r="A207" s="18" t="s">
        <v>841</v>
      </c>
      <c r="B207" s="18" t="s">
        <v>602</v>
      </c>
      <c r="C207" s="14">
        <v>20</v>
      </c>
      <c r="D207" s="14">
        <v>1</v>
      </c>
      <c r="E207" s="14">
        <v>23</v>
      </c>
      <c r="F207" s="14">
        <v>30</v>
      </c>
      <c r="G207" s="14">
        <v>29</v>
      </c>
      <c r="H207" s="14">
        <v>7</v>
      </c>
      <c r="I207" s="14">
        <v>1</v>
      </c>
      <c r="J207" s="14">
        <v>24</v>
      </c>
      <c r="K207" s="14">
        <v>12</v>
      </c>
      <c r="L207" s="14">
        <v>23</v>
      </c>
      <c r="M207" s="14">
        <v>6</v>
      </c>
      <c r="N207" s="14">
        <v>23</v>
      </c>
      <c r="O207" s="14">
        <v>18</v>
      </c>
      <c r="P207" s="14">
        <v>13</v>
      </c>
      <c r="Q207" s="14">
        <v>26</v>
      </c>
      <c r="R207" s="14">
        <v>121</v>
      </c>
      <c r="S207" s="14">
        <v>337</v>
      </c>
      <c r="T207" s="14">
        <v>18</v>
      </c>
      <c r="U207" s="14">
        <v>16</v>
      </c>
      <c r="V207" s="14">
        <v>28</v>
      </c>
      <c r="W207" s="14">
        <v>0</v>
      </c>
    </row>
    <row r="208" spans="1:23" x14ac:dyDescent="0.25">
      <c r="A208" s="18" t="s">
        <v>841</v>
      </c>
      <c r="B208" s="18" t="s">
        <v>601</v>
      </c>
      <c r="C208" s="14">
        <v>50</v>
      </c>
      <c r="D208" s="14">
        <v>0.8</v>
      </c>
      <c r="E208" s="14">
        <v>30</v>
      </c>
      <c r="F208" s="14">
        <v>51</v>
      </c>
      <c r="G208" s="14">
        <v>25</v>
      </c>
      <c r="H208" s="14">
        <v>10</v>
      </c>
      <c r="I208" s="14">
        <v>14</v>
      </c>
      <c r="J208" s="14">
        <v>34</v>
      </c>
      <c r="K208" s="14">
        <v>20</v>
      </c>
      <c r="L208" s="14">
        <v>24</v>
      </c>
      <c r="M208" s="14">
        <v>8</v>
      </c>
      <c r="N208" s="14">
        <v>32</v>
      </c>
      <c r="O208" s="14">
        <v>27</v>
      </c>
      <c r="P208" s="14">
        <v>14</v>
      </c>
      <c r="Q208" s="14">
        <v>26</v>
      </c>
      <c r="R208" s="14">
        <v>59</v>
      </c>
      <c r="S208" s="14">
        <v>271</v>
      </c>
      <c r="T208" s="14">
        <v>27</v>
      </c>
      <c r="U208" s="14">
        <v>73</v>
      </c>
      <c r="V208" s="14">
        <v>38</v>
      </c>
      <c r="W208" s="14">
        <v>0.8</v>
      </c>
    </row>
    <row r="209" spans="1:23" x14ac:dyDescent="0.25">
      <c r="A209" s="18" t="s">
        <v>841</v>
      </c>
      <c r="B209" s="18" t="s">
        <v>854</v>
      </c>
      <c r="C209" s="14">
        <v>25</v>
      </c>
      <c r="D209" s="14">
        <v>1.4</v>
      </c>
      <c r="E209" s="14">
        <v>41</v>
      </c>
      <c r="F209" s="14">
        <v>70</v>
      </c>
      <c r="G209" s="14">
        <v>63</v>
      </c>
      <c r="H209" s="14">
        <v>14</v>
      </c>
      <c r="I209" s="14">
        <v>16</v>
      </c>
      <c r="J209" s="14">
        <v>41</v>
      </c>
      <c r="K209" s="14">
        <v>25</v>
      </c>
      <c r="L209" s="14">
        <v>47</v>
      </c>
      <c r="M209" s="14">
        <v>14</v>
      </c>
      <c r="N209" s="14">
        <v>55</v>
      </c>
      <c r="O209" s="14">
        <v>103</v>
      </c>
      <c r="P209" s="14">
        <v>27</v>
      </c>
      <c r="Q209" s="14">
        <v>55</v>
      </c>
      <c r="R209" s="14">
        <v>116</v>
      </c>
      <c r="S209" s="14">
        <v>288</v>
      </c>
      <c r="T209" s="14">
        <v>34</v>
      </c>
      <c r="U209" s="14">
        <v>259</v>
      </c>
      <c r="V209" s="14">
        <v>75</v>
      </c>
      <c r="W209" s="14">
        <v>1.4</v>
      </c>
    </row>
    <row r="210" spans="1:23" x14ac:dyDescent="0.25">
      <c r="A210" s="18" t="s">
        <v>841</v>
      </c>
      <c r="B210" s="18" t="s">
        <v>777</v>
      </c>
      <c r="C210" s="14">
        <v>26</v>
      </c>
      <c r="D210" s="14">
        <v>3</v>
      </c>
      <c r="E210" s="14">
        <v>90</v>
      </c>
      <c r="F210" s="14">
        <v>153</v>
      </c>
      <c r="G210" s="14">
        <v>138</v>
      </c>
      <c r="H210" s="14">
        <v>30</v>
      </c>
      <c r="I210" s="14">
        <v>36</v>
      </c>
      <c r="J210" s="14">
        <v>90</v>
      </c>
      <c r="K210" s="14">
        <v>54</v>
      </c>
      <c r="L210" s="14">
        <v>102</v>
      </c>
      <c r="M210" s="14">
        <v>30</v>
      </c>
      <c r="N210" s="14">
        <v>120</v>
      </c>
      <c r="O210" s="14">
        <v>225</v>
      </c>
      <c r="P210" s="14">
        <v>60</v>
      </c>
      <c r="Q210" s="14">
        <v>120</v>
      </c>
      <c r="R210" s="14">
        <v>255</v>
      </c>
      <c r="S210" s="14">
        <v>630</v>
      </c>
      <c r="T210" s="14">
        <v>75</v>
      </c>
      <c r="U210" s="14">
        <v>567</v>
      </c>
      <c r="V210" s="14">
        <v>165</v>
      </c>
      <c r="W210" s="14">
        <v>3</v>
      </c>
    </row>
    <row r="211" spans="1:23" x14ac:dyDescent="0.25">
      <c r="A211" s="18" t="s">
        <v>841</v>
      </c>
      <c r="B211" s="18" t="s">
        <v>779</v>
      </c>
      <c r="C211" s="14">
        <v>41</v>
      </c>
      <c r="D211" s="14">
        <v>2.7</v>
      </c>
      <c r="E211" s="14">
        <v>81</v>
      </c>
      <c r="F211" s="14">
        <v>138</v>
      </c>
      <c r="G211" s="14">
        <v>122</v>
      </c>
      <c r="H211" s="14">
        <v>27</v>
      </c>
      <c r="I211" s="14">
        <v>33</v>
      </c>
      <c r="J211" s="14">
        <v>82</v>
      </c>
      <c r="K211" s="14">
        <v>50</v>
      </c>
      <c r="L211" s="14">
        <v>90</v>
      </c>
      <c r="M211" s="14">
        <v>27</v>
      </c>
      <c r="N211" s="14">
        <v>107</v>
      </c>
      <c r="O211" s="14">
        <v>199</v>
      </c>
      <c r="P211" s="14">
        <v>53</v>
      </c>
      <c r="Q211" s="14">
        <v>105</v>
      </c>
      <c r="R211" s="14">
        <v>223</v>
      </c>
      <c r="S211" s="14">
        <v>567</v>
      </c>
      <c r="T211" s="14">
        <v>68</v>
      </c>
      <c r="U211" s="14">
        <v>490</v>
      </c>
      <c r="V211" s="14">
        <v>145</v>
      </c>
      <c r="W211" s="14">
        <v>2.6</v>
      </c>
    </row>
    <row r="212" spans="1:23" x14ac:dyDescent="0.25">
      <c r="A212" s="18" t="s">
        <v>841</v>
      </c>
      <c r="B212" s="18" t="s">
        <v>778</v>
      </c>
      <c r="C212" s="14">
        <v>22</v>
      </c>
      <c r="D212" s="14">
        <v>2.7</v>
      </c>
      <c r="E212" s="14">
        <v>82</v>
      </c>
      <c r="F212" s="14">
        <v>140</v>
      </c>
      <c r="G212" s="14">
        <v>126</v>
      </c>
      <c r="H212" s="14">
        <v>27</v>
      </c>
      <c r="I212" s="14">
        <v>33</v>
      </c>
      <c r="J212" s="14">
        <v>82</v>
      </c>
      <c r="K212" s="14">
        <v>49</v>
      </c>
      <c r="L212" s="14">
        <v>93</v>
      </c>
      <c r="M212" s="14">
        <v>27</v>
      </c>
      <c r="N212" s="14">
        <v>110</v>
      </c>
      <c r="O212" s="14">
        <v>206</v>
      </c>
      <c r="P212" s="14">
        <v>55</v>
      </c>
      <c r="Q212" s="14">
        <v>110</v>
      </c>
      <c r="R212" s="14">
        <v>233</v>
      </c>
      <c r="S212" s="14">
        <v>574</v>
      </c>
      <c r="T212" s="14">
        <v>69</v>
      </c>
      <c r="U212" s="14">
        <v>518</v>
      </c>
      <c r="V212" s="14">
        <v>151</v>
      </c>
      <c r="W212" s="14">
        <v>2.7</v>
      </c>
    </row>
    <row r="213" spans="1:23" x14ac:dyDescent="0.25">
      <c r="A213" s="18" t="s">
        <v>841</v>
      </c>
      <c r="B213" s="18" t="s">
        <v>627</v>
      </c>
      <c r="C213" s="14">
        <v>19</v>
      </c>
      <c r="D213" s="14">
        <v>1.6</v>
      </c>
      <c r="E213" s="14">
        <v>61</v>
      </c>
      <c r="F213" s="14">
        <v>88</v>
      </c>
      <c r="G213" s="14">
        <v>82</v>
      </c>
      <c r="H213" s="14">
        <v>19</v>
      </c>
      <c r="I213" s="14">
        <v>13</v>
      </c>
      <c r="J213" s="14">
        <v>51</v>
      </c>
      <c r="K213" s="14">
        <v>42</v>
      </c>
      <c r="L213" s="14">
        <v>40</v>
      </c>
      <c r="M213" s="14">
        <v>19</v>
      </c>
      <c r="N213" s="14">
        <v>62</v>
      </c>
      <c r="O213" s="14">
        <v>67</v>
      </c>
      <c r="P213" s="14">
        <v>27</v>
      </c>
      <c r="Q213" s="14">
        <v>72</v>
      </c>
      <c r="R213" s="14">
        <v>192</v>
      </c>
      <c r="S213" s="14">
        <v>247</v>
      </c>
      <c r="T213" s="14">
        <v>51</v>
      </c>
      <c r="U213" s="14">
        <v>46</v>
      </c>
      <c r="V213" s="14">
        <v>69</v>
      </c>
      <c r="W213" s="14">
        <v>1.6</v>
      </c>
    </row>
    <row r="214" spans="1:23" x14ac:dyDescent="0.25">
      <c r="A214" s="18" t="s">
        <v>841</v>
      </c>
      <c r="B214" s="18" t="s">
        <v>628</v>
      </c>
      <c r="C214" s="14">
        <v>19</v>
      </c>
      <c r="D214" s="14">
        <v>1.6</v>
      </c>
      <c r="E214" s="14">
        <v>61</v>
      </c>
      <c r="F214" s="14">
        <v>88</v>
      </c>
      <c r="G214" s="14">
        <v>82</v>
      </c>
      <c r="H214" s="14">
        <v>19</v>
      </c>
      <c r="I214" s="14">
        <v>13</v>
      </c>
      <c r="J214" s="14">
        <v>51</v>
      </c>
      <c r="K214" s="14">
        <v>42</v>
      </c>
      <c r="L214" s="14">
        <v>40</v>
      </c>
      <c r="M214" s="14">
        <v>19</v>
      </c>
      <c r="N214" s="14">
        <v>62</v>
      </c>
      <c r="O214" s="14">
        <v>67</v>
      </c>
      <c r="P214" s="14">
        <v>27</v>
      </c>
      <c r="Q214" s="14">
        <v>72</v>
      </c>
      <c r="R214" s="14">
        <v>192</v>
      </c>
      <c r="S214" s="14">
        <v>247</v>
      </c>
      <c r="T214" s="14">
        <v>51</v>
      </c>
      <c r="U214" s="14">
        <v>46</v>
      </c>
      <c r="V214" s="14">
        <v>69</v>
      </c>
      <c r="W214" s="14">
        <v>1.6</v>
      </c>
    </row>
    <row r="215" spans="1:23" x14ac:dyDescent="0.25">
      <c r="A215" s="18" t="s">
        <v>841</v>
      </c>
      <c r="B215" s="18" t="s">
        <v>214</v>
      </c>
      <c r="C215" s="14">
        <v>28</v>
      </c>
      <c r="D215" s="14">
        <v>1.2</v>
      </c>
      <c r="E215" s="14">
        <v>19</v>
      </c>
      <c r="F215" s="14">
        <v>33</v>
      </c>
      <c r="G215" s="14">
        <v>57</v>
      </c>
      <c r="H215" s="14">
        <v>12</v>
      </c>
      <c r="I215" s="14">
        <v>29</v>
      </c>
      <c r="J215" s="14">
        <v>35</v>
      </c>
      <c r="K215" s="14">
        <v>41</v>
      </c>
      <c r="L215" s="14">
        <v>20</v>
      </c>
      <c r="M215" s="14">
        <v>19</v>
      </c>
      <c r="N215" s="14">
        <v>28</v>
      </c>
      <c r="O215" s="14">
        <v>160</v>
      </c>
      <c r="P215" s="14">
        <v>13</v>
      </c>
      <c r="Q215" s="14">
        <v>46</v>
      </c>
      <c r="R215" s="14">
        <v>91</v>
      </c>
      <c r="S215" s="14">
        <v>260</v>
      </c>
      <c r="T215" s="14">
        <v>69</v>
      </c>
      <c r="U215" s="14">
        <v>51</v>
      </c>
      <c r="V215" s="14">
        <v>47</v>
      </c>
      <c r="W215" s="14">
        <v>0</v>
      </c>
    </row>
    <row r="216" spans="1:23" x14ac:dyDescent="0.25">
      <c r="A216" s="18" t="s">
        <v>874</v>
      </c>
      <c r="B216" s="18" t="s">
        <v>812</v>
      </c>
      <c r="C216" s="14">
        <v>385</v>
      </c>
      <c r="D216" s="14">
        <v>14.5</v>
      </c>
      <c r="E216" s="14">
        <v>582</v>
      </c>
      <c r="F216" s="14">
        <v>879</v>
      </c>
      <c r="G216" s="14">
        <v>747</v>
      </c>
      <c r="H216" s="14">
        <v>226</v>
      </c>
      <c r="I216" s="14">
        <v>310</v>
      </c>
      <c r="J216" s="14">
        <v>542</v>
      </c>
      <c r="K216" s="14">
        <v>329</v>
      </c>
      <c r="L216" s="14">
        <v>558</v>
      </c>
      <c r="M216" s="14">
        <v>181</v>
      </c>
      <c r="N216" s="14">
        <v>679</v>
      </c>
      <c r="O216" s="14">
        <v>1060</v>
      </c>
      <c r="P216" s="14">
        <v>389</v>
      </c>
      <c r="Q216" s="14">
        <v>799</v>
      </c>
      <c r="R216" s="14">
        <v>1261</v>
      </c>
      <c r="S216" s="14">
        <v>2259</v>
      </c>
      <c r="T216" s="14">
        <v>1636</v>
      </c>
      <c r="U216" s="14">
        <v>698</v>
      </c>
      <c r="V216" s="14">
        <v>1148</v>
      </c>
      <c r="W216" s="14">
        <v>0</v>
      </c>
    </row>
    <row r="217" spans="1:23" x14ac:dyDescent="0.25">
      <c r="A217" s="18" t="s">
        <v>874</v>
      </c>
      <c r="B217" s="18" t="s">
        <v>814</v>
      </c>
      <c r="C217" s="14">
        <v>340</v>
      </c>
      <c r="D217" s="14">
        <v>9.1</v>
      </c>
      <c r="E217" s="14">
        <v>336</v>
      </c>
      <c r="F217" s="14">
        <v>535</v>
      </c>
      <c r="G217" s="14">
        <v>499</v>
      </c>
      <c r="H217" s="14">
        <v>154</v>
      </c>
      <c r="I217" s="14">
        <v>181</v>
      </c>
      <c r="J217" s="14">
        <v>345</v>
      </c>
      <c r="K217" s="14">
        <v>181</v>
      </c>
      <c r="L217" s="14">
        <v>354</v>
      </c>
      <c r="M217" s="14">
        <v>127</v>
      </c>
      <c r="N217" s="14">
        <v>499</v>
      </c>
      <c r="O217" s="14">
        <v>717</v>
      </c>
      <c r="P217" s="14">
        <v>190</v>
      </c>
      <c r="Q217" s="14">
        <v>435</v>
      </c>
      <c r="R217" s="14">
        <v>816</v>
      </c>
      <c r="S217" s="14">
        <v>1541</v>
      </c>
      <c r="T217" s="14">
        <v>590</v>
      </c>
      <c r="U217" s="14">
        <v>381</v>
      </c>
      <c r="V217" s="14">
        <v>463</v>
      </c>
      <c r="W217" s="14">
        <v>9.1</v>
      </c>
    </row>
    <row r="218" spans="1:23" x14ac:dyDescent="0.25">
      <c r="A218" s="18" t="s">
        <v>874</v>
      </c>
      <c r="B218" s="18" t="s">
        <v>815</v>
      </c>
      <c r="C218" s="14">
        <v>346</v>
      </c>
      <c r="D218" s="14">
        <v>5.0999999999999996</v>
      </c>
      <c r="E218" s="14">
        <v>189</v>
      </c>
      <c r="F218" s="14">
        <v>301</v>
      </c>
      <c r="G218" s="14">
        <v>281</v>
      </c>
      <c r="H218" s="14">
        <v>87</v>
      </c>
      <c r="I218" s="14">
        <v>102</v>
      </c>
      <c r="J218" s="14">
        <v>194</v>
      </c>
      <c r="K218" s="14">
        <v>102</v>
      </c>
      <c r="L218" s="14">
        <v>199</v>
      </c>
      <c r="M218" s="14">
        <v>71</v>
      </c>
      <c r="N218" s="14">
        <v>281</v>
      </c>
      <c r="O218" s="14">
        <v>403</v>
      </c>
      <c r="P218" s="14">
        <v>107</v>
      </c>
      <c r="Q218" s="14">
        <v>245</v>
      </c>
      <c r="R218" s="14">
        <v>459</v>
      </c>
      <c r="S218" s="14">
        <v>865</v>
      </c>
      <c r="T218" s="14">
        <v>332</v>
      </c>
      <c r="U218" s="14">
        <v>214</v>
      </c>
      <c r="V218" s="14">
        <v>260</v>
      </c>
      <c r="W218" s="14">
        <v>5.0999999999999996</v>
      </c>
    </row>
    <row r="219" spans="1:23" x14ac:dyDescent="0.25">
      <c r="A219" s="18" t="s">
        <v>874</v>
      </c>
      <c r="B219" s="18" t="s">
        <v>822</v>
      </c>
      <c r="C219" s="14">
        <v>329</v>
      </c>
      <c r="D219" s="14">
        <v>17</v>
      </c>
      <c r="E219" s="14">
        <v>683</v>
      </c>
      <c r="F219" s="14">
        <v>1234</v>
      </c>
      <c r="G219" s="14">
        <v>449</v>
      </c>
      <c r="H219" s="14">
        <v>318</v>
      </c>
      <c r="I219" s="14">
        <v>414</v>
      </c>
      <c r="J219" s="14">
        <v>939</v>
      </c>
      <c r="K219" s="14">
        <v>586</v>
      </c>
      <c r="L219" s="14">
        <v>609</v>
      </c>
      <c r="M219" s="14">
        <v>172</v>
      </c>
      <c r="N219" s="14">
        <v>844</v>
      </c>
      <c r="O219" s="14">
        <v>888</v>
      </c>
      <c r="P219" s="14">
        <v>444</v>
      </c>
      <c r="Q219" s="14">
        <v>803</v>
      </c>
      <c r="R219" s="14">
        <v>1052</v>
      </c>
      <c r="S219" s="14">
        <v>5266</v>
      </c>
      <c r="T219" s="14">
        <v>952</v>
      </c>
      <c r="U219" s="14">
        <v>1888</v>
      </c>
      <c r="V219" s="14">
        <v>923</v>
      </c>
      <c r="W219" s="14">
        <v>0</v>
      </c>
    </row>
    <row r="220" spans="1:23" x14ac:dyDescent="0.25">
      <c r="A220" s="18" t="s">
        <v>874</v>
      </c>
      <c r="B220" s="18" t="s">
        <v>817</v>
      </c>
      <c r="C220" s="14">
        <v>342</v>
      </c>
      <c r="D220" s="14">
        <v>12.7</v>
      </c>
      <c r="E220" s="14">
        <v>555</v>
      </c>
      <c r="F220" s="14">
        <v>1023</v>
      </c>
      <c r="G220" s="14">
        <v>353</v>
      </c>
      <c r="H220" s="14">
        <v>230</v>
      </c>
      <c r="I220" s="14">
        <v>470</v>
      </c>
      <c r="J220" s="14">
        <v>760</v>
      </c>
      <c r="K220" s="14">
        <v>540</v>
      </c>
      <c r="L220" s="14">
        <v>505</v>
      </c>
      <c r="M220" s="14">
        <v>180</v>
      </c>
      <c r="N220" s="14">
        <v>653</v>
      </c>
      <c r="O220" s="14">
        <v>700</v>
      </c>
      <c r="P220" s="14">
        <v>360</v>
      </c>
      <c r="Q220" s="14">
        <v>470</v>
      </c>
      <c r="R220" s="14">
        <v>550</v>
      </c>
      <c r="S220" s="14">
        <v>5170</v>
      </c>
      <c r="T220" s="14">
        <v>580</v>
      </c>
      <c r="U220" s="14">
        <v>1740</v>
      </c>
      <c r="V220" s="14">
        <v>740</v>
      </c>
      <c r="W220" s="14">
        <v>0</v>
      </c>
    </row>
    <row r="221" spans="1:23" x14ac:dyDescent="0.25">
      <c r="A221" s="18" t="s">
        <v>874</v>
      </c>
      <c r="B221" s="18" t="s">
        <v>819</v>
      </c>
      <c r="C221" s="14">
        <v>388</v>
      </c>
      <c r="D221" s="14">
        <v>11</v>
      </c>
      <c r="E221" s="14">
        <v>427</v>
      </c>
      <c r="F221" s="14">
        <v>750.9</v>
      </c>
      <c r="G221" s="14">
        <v>293.60000000000002</v>
      </c>
      <c r="H221" s="14">
        <v>166.6</v>
      </c>
      <c r="I221" s="14">
        <v>231</v>
      </c>
      <c r="J221" s="14">
        <v>519</v>
      </c>
      <c r="K221" s="14">
        <v>319.3</v>
      </c>
      <c r="L221" s="14">
        <v>316.60000000000002</v>
      </c>
      <c r="M221" s="14">
        <v>116</v>
      </c>
      <c r="N221" s="14">
        <v>499.7</v>
      </c>
      <c r="O221" s="14">
        <v>490.5</v>
      </c>
      <c r="P221" s="14">
        <v>219.9</v>
      </c>
      <c r="Q221" s="14">
        <v>385.6</v>
      </c>
      <c r="R221" s="14">
        <v>541.1</v>
      </c>
      <c r="S221" s="14">
        <v>3431.7</v>
      </c>
      <c r="T221" s="14">
        <v>485</v>
      </c>
      <c r="U221" s="14">
        <v>1257.0999999999999</v>
      </c>
      <c r="V221" s="14">
        <v>549.4</v>
      </c>
      <c r="W221" s="14">
        <v>0</v>
      </c>
    </row>
    <row r="222" spans="1:23" x14ac:dyDescent="0.25">
      <c r="A222" s="18" t="s">
        <v>874</v>
      </c>
      <c r="B222" s="18" t="s">
        <v>820</v>
      </c>
      <c r="C222" s="14">
        <v>342</v>
      </c>
      <c r="D222" s="14">
        <v>12.9</v>
      </c>
      <c r="E222" s="14">
        <v>509.2</v>
      </c>
      <c r="F222" s="14">
        <v>873.7</v>
      </c>
      <c r="G222" s="14">
        <v>352</v>
      </c>
      <c r="H222" s="14">
        <v>195.8</v>
      </c>
      <c r="I222" s="14">
        <v>260.3</v>
      </c>
      <c r="J222" s="14">
        <v>598.79999999999995</v>
      </c>
      <c r="K222" s="14">
        <v>390.5</v>
      </c>
      <c r="L222" s="14">
        <v>378</v>
      </c>
      <c r="M222" s="14">
        <v>130.19999999999999</v>
      </c>
      <c r="N222" s="14">
        <v>587.29999999999995</v>
      </c>
      <c r="O222" s="14">
        <v>587.29999999999995</v>
      </c>
      <c r="P222" s="14">
        <v>247.8</v>
      </c>
      <c r="Q222" s="14">
        <v>456.1</v>
      </c>
      <c r="R222" s="14">
        <v>639.4</v>
      </c>
      <c r="S222" s="14">
        <v>3946.6</v>
      </c>
      <c r="T222" s="14">
        <v>598.79999999999995</v>
      </c>
      <c r="U222" s="14">
        <v>1484.9</v>
      </c>
      <c r="V222" s="14">
        <v>663.3</v>
      </c>
      <c r="W222" s="14">
        <v>0</v>
      </c>
    </row>
    <row r="223" spans="1:23" x14ac:dyDescent="0.25">
      <c r="A223" s="18" t="s">
        <v>874</v>
      </c>
      <c r="B223" s="18" t="s">
        <v>818</v>
      </c>
      <c r="C223" s="14">
        <v>342</v>
      </c>
      <c r="D223" s="14">
        <v>12.4</v>
      </c>
      <c r="E223" s="14">
        <v>489</v>
      </c>
      <c r="F223" s="14">
        <v>839</v>
      </c>
      <c r="G223" s="14">
        <v>338</v>
      </c>
      <c r="H223" s="14">
        <v>188</v>
      </c>
      <c r="I223" s="14">
        <v>250</v>
      </c>
      <c r="J223" s="14">
        <v>575</v>
      </c>
      <c r="K223" s="14">
        <v>375</v>
      </c>
      <c r="L223" s="14">
        <v>363</v>
      </c>
      <c r="M223" s="14">
        <v>125</v>
      </c>
      <c r="N223" s="14">
        <v>564</v>
      </c>
      <c r="O223" s="14">
        <v>564</v>
      </c>
      <c r="P223" s="14">
        <v>238</v>
      </c>
      <c r="Q223" s="14">
        <v>438</v>
      </c>
      <c r="R223" s="14">
        <v>614</v>
      </c>
      <c r="S223" s="14">
        <v>3790</v>
      </c>
      <c r="T223" s="14">
        <v>575</v>
      </c>
      <c r="U223" s="14">
        <v>1426</v>
      </c>
      <c r="V223" s="14">
        <v>637</v>
      </c>
      <c r="W223" s="14">
        <v>0</v>
      </c>
    </row>
    <row r="224" spans="1:23" x14ac:dyDescent="0.25">
      <c r="A224" s="18" t="s">
        <v>874</v>
      </c>
      <c r="B224" s="18" t="s">
        <v>830</v>
      </c>
      <c r="C224" s="14">
        <v>127</v>
      </c>
      <c r="D224" s="14">
        <v>3.8</v>
      </c>
      <c r="E224" s="14">
        <v>169</v>
      </c>
      <c r="F224" s="14">
        <v>414</v>
      </c>
      <c r="G224" s="14">
        <v>86</v>
      </c>
      <c r="H224" s="14">
        <v>77</v>
      </c>
      <c r="I224" s="14">
        <v>46</v>
      </c>
      <c r="J224" s="14">
        <v>141</v>
      </c>
      <c r="K224" s="14">
        <v>80</v>
      </c>
      <c r="L224" s="14">
        <v>129</v>
      </c>
      <c r="M224" s="14">
        <v>55</v>
      </c>
      <c r="N224" s="14">
        <v>187</v>
      </c>
      <c r="O224" s="14">
        <v>114</v>
      </c>
      <c r="P224" s="14">
        <v>58</v>
      </c>
      <c r="Q224" s="14">
        <v>411</v>
      </c>
      <c r="R224" s="14">
        <v>197</v>
      </c>
      <c r="S224" s="14">
        <v>687</v>
      </c>
      <c r="T224" s="14">
        <v>101</v>
      </c>
      <c r="U224" s="14">
        <v>335</v>
      </c>
      <c r="V224" s="14">
        <v>516</v>
      </c>
      <c r="W224" s="14">
        <v>0</v>
      </c>
    </row>
    <row r="225" spans="1:23" x14ac:dyDescent="0.25">
      <c r="A225" s="18" t="s">
        <v>874</v>
      </c>
      <c r="B225" s="18" t="s">
        <v>831</v>
      </c>
      <c r="C225" s="14">
        <v>345</v>
      </c>
      <c r="D225" s="14">
        <v>5.8</v>
      </c>
      <c r="E225" s="14">
        <v>273</v>
      </c>
      <c r="F225" s="14">
        <v>679</v>
      </c>
      <c r="G225" s="14">
        <v>133</v>
      </c>
      <c r="H225" s="14">
        <v>122</v>
      </c>
      <c r="I225" s="14">
        <v>75</v>
      </c>
      <c r="J225" s="14">
        <v>226</v>
      </c>
      <c r="K225" s="14">
        <v>133</v>
      </c>
      <c r="L225" s="14">
        <v>203</v>
      </c>
      <c r="M225" s="14">
        <v>87</v>
      </c>
      <c r="N225" s="14">
        <v>302</v>
      </c>
      <c r="O225" s="14">
        <v>180</v>
      </c>
      <c r="P225" s="14">
        <v>99</v>
      </c>
      <c r="Q225" s="14">
        <v>661</v>
      </c>
      <c r="R225" s="14">
        <v>313</v>
      </c>
      <c r="S225" s="14">
        <v>1131</v>
      </c>
      <c r="T225" s="14">
        <v>151</v>
      </c>
      <c r="U225" s="14">
        <v>539</v>
      </c>
      <c r="V225" s="14">
        <v>377</v>
      </c>
      <c r="W225" s="14">
        <v>5.8</v>
      </c>
    </row>
    <row r="226" spans="1:23" x14ac:dyDescent="0.25">
      <c r="A226" s="18" t="s">
        <v>874</v>
      </c>
      <c r="B226" s="18" t="s">
        <v>829</v>
      </c>
      <c r="C226" s="14">
        <v>357</v>
      </c>
      <c r="D226" s="14">
        <v>10.6</v>
      </c>
      <c r="E226" s="14">
        <v>471</v>
      </c>
      <c r="F226" s="14">
        <v>1155</v>
      </c>
      <c r="G226" s="14">
        <v>240</v>
      </c>
      <c r="H226" s="14">
        <v>214</v>
      </c>
      <c r="I226" s="14">
        <v>128</v>
      </c>
      <c r="J226" s="14">
        <v>394</v>
      </c>
      <c r="K226" s="14">
        <v>223</v>
      </c>
      <c r="L226" s="14">
        <v>359</v>
      </c>
      <c r="M226" s="14">
        <v>154</v>
      </c>
      <c r="N226" s="14">
        <v>522</v>
      </c>
      <c r="O226" s="14">
        <v>317</v>
      </c>
      <c r="P226" s="14">
        <v>163</v>
      </c>
      <c r="Q226" s="14">
        <v>1147</v>
      </c>
      <c r="R226" s="14">
        <v>548</v>
      </c>
      <c r="S226" s="14">
        <v>1917</v>
      </c>
      <c r="T226" s="14">
        <v>282</v>
      </c>
      <c r="U226" s="14">
        <v>933</v>
      </c>
      <c r="V226" s="14">
        <v>1438</v>
      </c>
      <c r="W226" s="14">
        <v>0</v>
      </c>
    </row>
    <row r="227" spans="1:23" x14ac:dyDescent="0.25">
      <c r="A227" s="18" t="s">
        <v>874</v>
      </c>
      <c r="B227" s="18" t="s">
        <v>828</v>
      </c>
      <c r="C227" s="14">
        <v>357</v>
      </c>
      <c r="D227" s="14">
        <v>10.6</v>
      </c>
      <c r="E227" s="14">
        <v>471</v>
      </c>
      <c r="F227" s="14">
        <v>1155</v>
      </c>
      <c r="G227" s="14">
        <v>240</v>
      </c>
      <c r="H227" s="14">
        <v>214</v>
      </c>
      <c r="I227" s="14">
        <v>128</v>
      </c>
      <c r="J227" s="14">
        <v>394</v>
      </c>
      <c r="K227" s="14">
        <v>223</v>
      </c>
      <c r="L227" s="14">
        <v>359</v>
      </c>
      <c r="M227" s="14">
        <v>154</v>
      </c>
      <c r="N227" s="14">
        <v>522</v>
      </c>
      <c r="O227" s="14">
        <v>317</v>
      </c>
      <c r="P227" s="14">
        <v>163</v>
      </c>
      <c r="Q227" s="14">
        <v>1147</v>
      </c>
      <c r="R227" s="14">
        <v>548</v>
      </c>
      <c r="S227" s="14">
        <v>1917</v>
      </c>
      <c r="T227" s="14">
        <v>282</v>
      </c>
      <c r="U227" s="14">
        <v>933</v>
      </c>
      <c r="V227" s="14">
        <v>1438</v>
      </c>
      <c r="W227" s="14">
        <v>0</v>
      </c>
    </row>
    <row r="228" spans="1:23" x14ac:dyDescent="0.25">
      <c r="A228" s="18" t="s">
        <v>874</v>
      </c>
      <c r="B228" s="18" t="s">
        <v>738</v>
      </c>
      <c r="C228" s="14">
        <v>129</v>
      </c>
      <c r="D228" s="14">
        <v>3.9</v>
      </c>
      <c r="E228" s="14">
        <v>211</v>
      </c>
      <c r="F228" s="14">
        <v>362</v>
      </c>
      <c r="G228" s="14">
        <v>235</v>
      </c>
      <c r="H228" s="14">
        <v>84</v>
      </c>
      <c r="I228" s="14">
        <v>36</v>
      </c>
      <c r="J228" s="14">
        <v>187</v>
      </c>
      <c r="K228" s="14">
        <v>180</v>
      </c>
      <c r="L228" s="14">
        <v>159</v>
      </c>
      <c r="M228" s="14">
        <v>47</v>
      </c>
      <c r="N228" s="14">
        <v>252</v>
      </c>
      <c r="O228" s="14">
        <v>164</v>
      </c>
      <c r="P228" s="14">
        <v>83</v>
      </c>
      <c r="Q228" s="14">
        <v>167</v>
      </c>
      <c r="R228" s="14">
        <v>320</v>
      </c>
      <c r="S228" s="14">
        <v>790</v>
      </c>
      <c r="T228" s="14">
        <v>115</v>
      </c>
      <c r="U228" s="14">
        <v>312</v>
      </c>
      <c r="V228" s="14">
        <v>202</v>
      </c>
      <c r="W228" s="14">
        <v>1.3</v>
      </c>
    </row>
    <row r="229" spans="1:23" x14ac:dyDescent="0.25">
      <c r="A229" s="18" t="s">
        <v>874</v>
      </c>
      <c r="B229" s="18" t="s">
        <v>824</v>
      </c>
      <c r="C229" s="14">
        <v>314</v>
      </c>
      <c r="D229" s="14">
        <v>26.6</v>
      </c>
      <c r="E229" s="14">
        <v>1144</v>
      </c>
      <c r="F229" s="14">
        <v>1756</v>
      </c>
      <c r="G229" s="14">
        <v>1596</v>
      </c>
      <c r="H229" s="14">
        <v>426</v>
      </c>
      <c r="I229" s="14">
        <v>293</v>
      </c>
      <c r="J229" s="14">
        <v>984</v>
      </c>
      <c r="K229" s="14">
        <v>904</v>
      </c>
      <c r="L229" s="14">
        <v>1330</v>
      </c>
      <c r="M229" s="14">
        <v>266</v>
      </c>
      <c r="N229" s="14">
        <v>1436</v>
      </c>
      <c r="O229" s="14">
        <v>1942</v>
      </c>
      <c r="P229" s="14">
        <v>718</v>
      </c>
      <c r="Q229" s="14">
        <v>1862</v>
      </c>
      <c r="R229" s="14">
        <v>2394</v>
      </c>
      <c r="S229" s="14">
        <v>4521</v>
      </c>
      <c r="T229" s="14">
        <v>1942</v>
      </c>
      <c r="U229" s="14">
        <v>1490</v>
      </c>
      <c r="V229" s="14">
        <v>1330</v>
      </c>
      <c r="W229" s="14">
        <v>26.6</v>
      </c>
    </row>
    <row r="230" spans="1:23" x14ac:dyDescent="0.25">
      <c r="A230" s="18" t="s">
        <v>874</v>
      </c>
      <c r="B230" s="18" t="s">
        <v>823</v>
      </c>
      <c r="C230" s="14">
        <v>343</v>
      </c>
      <c r="D230" s="14">
        <v>10</v>
      </c>
      <c r="E230" s="14">
        <v>460</v>
      </c>
      <c r="F230" s="14">
        <v>820</v>
      </c>
      <c r="G230" s="14">
        <v>240</v>
      </c>
      <c r="H230" s="14">
        <v>170</v>
      </c>
      <c r="I230" s="14">
        <v>240</v>
      </c>
      <c r="J230" s="14">
        <v>550</v>
      </c>
      <c r="K230" s="14">
        <v>320</v>
      </c>
      <c r="L230" s="14">
        <v>320</v>
      </c>
      <c r="M230" s="14">
        <v>120</v>
      </c>
      <c r="N230" s="14">
        <v>490</v>
      </c>
      <c r="O230" s="14">
        <v>430</v>
      </c>
      <c r="P230" s="14">
        <v>220</v>
      </c>
      <c r="Q230" s="14">
        <v>370</v>
      </c>
      <c r="R230" s="14">
        <v>480</v>
      </c>
      <c r="S230" s="14">
        <v>3660</v>
      </c>
      <c r="T230" s="14">
        <v>420</v>
      </c>
      <c r="U230" s="14">
        <v>1450</v>
      </c>
      <c r="V230" s="14">
        <v>660</v>
      </c>
      <c r="W230" s="14">
        <v>0</v>
      </c>
    </row>
    <row r="231" spans="1:23" x14ac:dyDescent="0.25">
      <c r="A231" s="18" t="s">
        <v>874</v>
      </c>
      <c r="B231" s="18" t="s">
        <v>826</v>
      </c>
      <c r="C231" s="14">
        <v>345</v>
      </c>
      <c r="D231" s="14">
        <v>10.6</v>
      </c>
      <c r="E231" s="14">
        <v>430</v>
      </c>
      <c r="F231" s="14">
        <v>810</v>
      </c>
      <c r="G231" s="14">
        <v>220</v>
      </c>
      <c r="H231" s="14">
        <v>170</v>
      </c>
      <c r="I231" s="14">
        <v>240</v>
      </c>
      <c r="J231" s="14">
        <v>540</v>
      </c>
      <c r="K231" s="14">
        <v>330</v>
      </c>
      <c r="L231" s="14">
        <v>320</v>
      </c>
      <c r="M231" s="14">
        <v>120</v>
      </c>
      <c r="N231" s="14">
        <v>480</v>
      </c>
      <c r="O231" s="14">
        <v>400</v>
      </c>
      <c r="P231" s="14">
        <v>210</v>
      </c>
      <c r="Q231" s="14">
        <v>350</v>
      </c>
      <c r="R231" s="14">
        <v>460</v>
      </c>
      <c r="S231" s="14">
        <v>3830</v>
      </c>
      <c r="T231" s="14">
        <v>460</v>
      </c>
      <c r="U231" s="14">
        <v>1410</v>
      </c>
      <c r="V231" s="14">
        <v>580</v>
      </c>
      <c r="W231" s="14">
        <v>0</v>
      </c>
    </row>
    <row r="232" spans="1:23" x14ac:dyDescent="0.25">
      <c r="A232" s="18" t="s">
        <v>874</v>
      </c>
      <c r="B232" s="18" t="s">
        <v>827</v>
      </c>
      <c r="C232" s="14">
        <v>313</v>
      </c>
      <c r="D232" s="14">
        <v>11.7</v>
      </c>
      <c r="E232" s="14">
        <v>457</v>
      </c>
      <c r="F232" s="14">
        <v>786</v>
      </c>
      <c r="G232" s="14">
        <v>317</v>
      </c>
      <c r="H232" s="14">
        <v>176</v>
      </c>
      <c r="I232" s="14">
        <v>235</v>
      </c>
      <c r="J232" s="14">
        <v>540</v>
      </c>
      <c r="K232" s="14">
        <v>352</v>
      </c>
      <c r="L232" s="14">
        <v>340</v>
      </c>
      <c r="M232" s="14">
        <v>117</v>
      </c>
      <c r="N232" s="14">
        <v>528</v>
      </c>
      <c r="O232" s="14">
        <v>528</v>
      </c>
      <c r="P232" s="14">
        <v>223</v>
      </c>
      <c r="Q232" s="14">
        <v>411</v>
      </c>
      <c r="R232" s="14">
        <v>575</v>
      </c>
      <c r="S232" s="14">
        <v>3553</v>
      </c>
      <c r="T232" s="14">
        <v>540</v>
      </c>
      <c r="U232" s="14">
        <v>1337</v>
      </c>
      <c r="V232" s="14">
        <v>598</v>
      </c>
      <c r="W232" s="14">
        <v>11.7</v>
      </c>
    </row>
    <row r="233" spans="1:23" x14ac:dyDescent="0.25">
      <c r="A233" s="18" t="s">
        <v>874</v>
      </c>
      <c r="B233" s="18" t="s">
        <v>825</v>
      </c>
      <c r="C233" s="14">
        <v>309</v>
      </c>
      <c r="D233" s="14">
        <v>11.4</v>
      </c>
      <c r="E233" s="14">
        <v>450</v>
      </c>
      <c r="F233" s="14">
        <v>772</v>
      </c>
      <c r="G233" s="14">
        <v>311</v>
      </c>
      <c r="H233" s="14">
        <v>173</v>
      </c>
      <c r="I233" s="14">
        <v>230</v>
      </c>
      <c r="J233" s="14">
        <v>530</v>
      </c>
      <c r="K233" s="14">
        <v>346</v>
      </c>
      <c r="L233" s="14">
        <v>334</v>
      </c>
      <c r="M233" s="14">
        <v>115</v>
      </c>
      <c r="N233" s="14">
        <v>518</v>
      </c>
      <c r="O233" s="14">
        <v>518</v>
      </c>
      <c r="P233" s="14">
        <v>219</v>
      </c>
      <c r="Q233" s="14">
        <v>403</v>
      </c>
      <c r="R233" s="14">
        <v>565</v>
      </c>
      <c r="S233" s="14">
        <v>3493</v>
      </c>
      <c r="T233" s="14">
        <v>530</v>
      </c>
      <c r="U233" s="14">
        <v>1314</v>
      </c>
      <c r="V233" s="14">
        <v>588</v>
      </c>
      <c r="W233" s="14">
        <v>0</v>
      </c>
    </row>
    <row r="234" spans="1:23" x14ac:dyDescent="0.25">
      <c r="A234" s="18" t="s">
        <v>869</v>
      </c>
      <c r="B234" s="18" t="s">
        <v>696</v>
      </c>
      <c r="C234" s="14">
        <v>248</v>
      </c>
      <c r="D234" s="14">
        <v>7.4</v>
      </c>
      <c r="E234" s="14">
        <v>288</v>
      </c>
      <c r="F234" s="14">
        <v>525</v>
      </c>
      <c r="G234" s="14">
        <v>165</v>
      </c>
      <c r="H234" s="14">
        <v>106</v>
      </c>
      <c r="I234" s="14">
        <v>161</v>
      </c>
      <c r="J234" s="14">
        <v>355</v>
      </c>
      <c r="K234" s="14">
        <v>197</v>
      </c>
      <c r="L234" s="14">
        <v>212</v>
      </c>
      <c r="M234" s="14">
        <v>74</v>
      </c>
      <c r="N234" s="14">
        <v>319</v>
      </c>
      <c r="O234" s="14">
        <v>269</v>
      </c>
      <c r="P234" s="14">
        <v>138</v>
      </c>
      <c r="Q234" s="14">
        <v>241</v>
      </c>
      <c r="R234" s="14">
        <v>338</v>
      </c>
      <c r="S234" s="14">
        <v>2421</v>
      </c>
      <c r="T234" s="14">
        <v>277</v>
      </c>
      <c r="U234" s="14">
        <v>871</v>
      </c>
      <c r="V234" s="14">
        <v>387</v>
      </c>
      <c r="W234" s="14">
        <v>7.4</v>
      </c>
    </row>
    <row r="235" spans="1:23" x14ac:dyDescent="0.25">
      <c r="A235" s="18" t="s">
        <v>869</v>
      </c>
      <c r="B235" s="18" t="s">
        <v>699</v>
      </c>
      <c r="C235" s="14">
        <v>352</v>
      </c>
      <c r="D235" s="14">
        <v>12.3</v>
      </c>
      <c r="E235" s="14">
        <v>469</v>
      </c>
      <c r="F235" s="14">
        <v>864</v>
      </c>
      <c r="G235" s="14">
        <v>234</v>
      </c>
      <c r="H235" s="14">
        <v>173</v>
      </c>
      <c r="I235" s="14">
        <v>271</v>
      </c>
      <c r="J235" s="14">
        <v>592</v>
      </c>
      <c r="K235" s="14">
        <v>321</v>
      </c>
      <c r="L235" s="14">
        <v>333</v>
      </c>
      <c r="M235" s="14">
        <v>123</v>
      </c>
      <c r="N235" s="14">
        <v>518</v>
      </c>
      <c r="O235" s="14">
        <v>432</v>
      </c>
      <c r="P235" s="14">
        <v>222</v>
      </c>
      <c r="Q235" s="14">
        <v>370</v>
      </c>
      <c r="R235" s="14">
        <v>518</v>
      </c>
      <c r="S235" s="14">
        <v>4210</v>
      </c>
      <c r="T235" s="14">
        <v>457</v>
      </c>
      <c r="U235" s="14">
        <v>1505</v>
      </c>
      <c r="V235" s="14">
        <v>642</v>
      </c>
      <c r="W235" s="14">
        <v>12.3</v>
      </c>
    </row>
    <row r="236" spans="1:23" x14ac:dyDescent="0.25">
      <c r="A236" s="18" t="s">
        <v>869</v>
      </c>
      <c r="B236" s="18" t="s">
        <v>700</v>
      </c>
      <c r="C236" s="14">
        <v>352</v>
      </c>
      <c r="D236" s="14">
        <v>12.3</v>
      </c>
      <c r="E236" s="14">
        <v>469</v>
      </c>
      <c r="F236" s="14">
        <v>864</v>
      </c>
      <c r="G236" s="14">
        <v>234</v>
      </c>
      <c r="H236" s="14">
        <v>173</v>
      </c>
      <c r="I236" s="14">
        <v>271</v>
      </c>
      <c r="J236" s="14">
        <v>592</v>
      </c>
      <c r="K236" s="14">
        <v>321</v>
      </c>
      <c r="L236" s="14">
        <v>333</v>
      </c>
      <c r="M236" s="14">
        <v>123</v>
      </c>
      <c r="N236" s="14">
        <v>518</v>
      </c>
      <c r="O236" s="14">
        <v>432</v>
      </c>
      <c r="P236" s="14">
        <v>222</v>
      </c>
      <c r="Q236" s="14">
        <v>370</v>
      </c>
      <c r="R236" s="14">
        <v>518</v>
      </c>
      <c r="S236" s="14">
        <v>4210</v>
      </c>
      <c r="T236" s="14">
        <v>457</v>
      </c>
      <c r="U236" s="14">
        <v>1505</v>
      </c>
      <c r="V236" s="14">
        <v>642</v>
      </c>
      <c r="W236" s="14">
        <v>12.3</v>
      </c>
    </row>
    <row r="237" spans="1:23" x14ac:dyDescent="0.25">
      <c r="A237" s="18" t="s">
        <v>869</v>
      </c>
      <c r="B237" s="18" t="s">
        <v>697</v>
      </c>
      <c r="C237" s="14">
        <v>352</v>
      </c>
      <c r="D237" s="14">
        <v>12.3</v>
      </c>
      <c r="E237" s="14">
        <v>469</v>
      </c>
      <c r="F237" s="14">
        <v>864</v>
      </c>
      <c r="G237" s="14">
        <v>234</v>
      </c>
      <c r="H237" s="14">
        <v>173</v>
      </c>
      <c r="I237" s="14">
        <v>271</v>
      </c>
      <c r="J237" s="14">
        <v>592</v>
      </c>
      <c r="K237" s="14">
        <v>321</v>
      </c>
      <c r="L237" s="14">
        <v>333</v>
      </c>
      <c r="M237" s="14">
        <v>123</v>
      </c>
      <c r="N237" s="14">
        <v>518</v>
      </c>
      <c r="O237" s="14">
        <v>432</v>
      </c>
      <c r="P237" s="14">
        <v>222</v>
      </c>
      <c r="Q237" s="14">
        <v>370</v>
      </c>
      <c r="R237" s="14">
        <v>518</v>
      </c>
      <c r="S237" s="14">
        <v>4210</v>
      </c>
      <c r="T237" s="14">
        <v>457</v>
      </c>
      <c r="U237" s="14">
        <v>1505</v>
      </c>
      <c r="V237" s="14">
        <v>642</v>
      </c>
      <c r="W237" s="14">
        <v>12.3</v>
      </c>
    </row>
    <row r="238" spans="1:23" x14ac:dyDescent="0.25">
      <c r="A238" s="18" t="s">
        <v>869</v>
      </c>
      <c r="B238" s="18" t="s">
        <v>596</v>
      </c>
      <c r="C238" s="14">
        <v>352</v>
      </c>
      <c r="D238" s="14">
        <v>12.3</v>
      </c>
      <c r="E238" s="14">
        <v>469</v>
      </c>
      <c r="F238" s="14">
        <v>864</v>
      </c>
      <c r="G238" s="14">
        <v>234</v>
      </c>
      <c r="H238" s="14">
        <v>173</v>
      </c>
      <c r="I238" s="14">
        <v>271</v>
      </c>
      <c r="J238" s="14">
        <v>592</v>
      </c>
      <c r="K238" s="14">
        <v>321</v>
      </c>
      <c r="L238" s="14">
        <v>333</v>
      </c>
      <c r="M238" s="14">
        <v>123</v>
      </c>
      <c r="N238" s="14">
        <v>518</v>
      </c>
      <c r="O238" s="14">
        <v>432</v>
      </c>
      <c r="P238" s="14">
        <v>222</v>
      </c>
      <c r="Q238" s="14">
        <v>370</v>
      </c>
      <c r="R238" s="14">
        <v>518</v>
      </c>
      <c r="S238" s="14">
        <v>4210</v>
      </c>
      <c r="T238" s="14">
        <v>457</v>
      </c>
      <c r="U238" s="14">
        <v>1505</v>
      </c>
      <c r="V238" s="14">
        <v>642</v>
      </c>
      <c r="W238" s="14">
        <v>12.3</v>
      </c>
    </row>
    <row r="239" spans="1:23" x14ac:dyDescent="0.25">
      <c r="A239" s="18" t="s">
        <v>869</v>
      </c>
      <c r="B239" s="18" t="s">
        <v>596</v>
      </c>
      <c r="C239" s="14">
        <v>352</v>
      </c>
      <c r="D239" s="14">
        <v>12.3</v>
      </c>
      <c r="E239" s="14">
        <v>469</v>
      </c>
      <c r="F239" s="14">
        <v>864</v>
      </c>
      <c r="G239" s="14">
        <v>234</v>
      </c>
      <c r="H239" s="14">
        <v>173</v>
      </c>
      <c r="I239" s="14">
        <v>271</v>
      </c>
      <c r="J239" s="14">
        <v>592</v>
      </c>
      <c r="K239" s="14">
        <v>321</v>
      </c>
      <c r="L239" s="14">
        <v>333</v>
      </c>
      <c r="M239" s="14">
        <v>123</v>
      </c>
      <c r="N239" s="14">
        <v>518</v>
      </c>
      <c r="O239" s="14">
        <v>432</v>
      </c>
      <c r="P239" s="14">
        <v>222</v>
      </c>
      <c r="Q239" s="14">
        <v>370</v>
      </c>
      <c r="R239" s="14">
        <v>518</v>
      </c>
      <c r="S239" s="14">
        <v>4210</v>
      </c>
      <c r="T239" s="14">
        <v>457</v>
      </c>
      <c r="U239" s="14">
        <v>1505</v>
      </c>
      <c r="V239" s="14">
        <v>642</v>
      </c>
      <c r="W239" s="14">
        <v>12.3</v>
      </c>
    </row>
    <row r="240" spans="1:23" x14ac:dyDescent="0.25">
      <c r="A240" s="18" t="s">
        <v>869</v>
      </c>
      <c r="B240" s="18" t="s">
        <v>698</v>
      </c>
      <c r="C240" s="14">
        <v>352</v>
      </c>
      <c r="D240" s="14">
        <v>12.3</v>
      </c>
      <c r="E240" s="14">
        <v>469</v>
      </c>
      <c r="F240" s="14">
        <v>864</v>
      </c>
      <c r="G240" s="14">
        <v>234</v>
      </c>
      <c r="H240" s="14">
        <v>173</v>
      </c>
      <c r="I240" s="14">
        <v>271</v>
      </c>
      <c r="J240" s="14">
        <v>592</v>
      </c>
      <c r="K240" s="14">
        <v>321</v>
      </c>
      <c r="L240" s="14">
        <v>333</v>
      </c>
      <c r="M240" s="14">
        <v>123</v>
      </c>
      <c r="N240" s="14">
        <v>518</v>
      </c>
      <c r="O240" s="14">
        <v>432</v>
      </c>
      <c r="P240" s="14">
        <v>222</v>
      </c>
      <c r="Q240" s="14">
        <v>370</v>
      </c>
      <c r="R240" s="14">
        <v>518</v>
      </c>
      <c r="S240" s="14">
        <v>4210</v>
      </c>
      <c r="T240" s="14">
        <v>457</v>
      </c>
      <c r="U240" s="14">
        <v>1505</v>
      </c>
      <c r="V240" s="14">
        <v>642</v>
      </c>
      <c r="W240" s="14">
        <v>12.3</v>
      </c>
    </row>
    <row r="241" spans="1:23" x14ac:dyDescent="0.25">
      <c r="A241" s="18" t="s">
        <v>869</v>
      </c>
      <c r="B241" s="18" t="s">
        <v>847</v>
      </c>
      <c r="C241" s="14">
        <v>150</v>
      </c>
      <c r="D241" s="14">
        <v>5.4</v>
      </c>
      <c r="E241" s="14">
        <v>204</v>
      </c>
      <c r="F241" s="14">
        <v>377</v>
      </c>
      <c r="G241" s="14">
        <v>102</v>
      </c>
      <c r="H241" s="14">
        <v>75</v>
      </c>
      <c r="I241" s="14">
        <v>118</v>
      </c>
      <c r="J241" s="14">
        <v>258</v>
      </c>
      <c r="K241" s="14">
        <v>140</v>
      </c>
      <c r="L241" s="14">
        <v>146</v>
      </c>
      <c r="M241" s="14">
        <v>54</v>
      </c>
      <c r="N241" s="14">
        <v>226</v>
      </c>
      <c r="O241" s="14">
        <v>189</v>
      </c>
      <c r="P241" s="14">
        <v>97</v>
      </c>
      <c r="Q241" s="14">
        <v>161</v>
      </c>
      <c r="R241" s="14">
        <v>226</v>
      </c>
      <c r="S241" s="14">
        <v>1835</v>
      </c>
      <c r="T241" s="14">
        <v>199</v>
      </c>
      <c r="U241" s="14">
        <v>656</v>
      </c>
      <c r="V241" s="14">
        <v>280</v>
      </c>
      <c r="W241" s="14">
        <v>5.4</v>
      </c>
    </row>
    <row r="242" spans="1:23" x14ac:dyDescent="0.25">
      <c r="A242" s="18" t="s">
        <v>869</v>
      </c>
      <c r="B242" s="18" t="s">
        <v>996</v>
      </c>
      <c r="C242" s="14">
        <v>352</v>
      </c>
      <c r="D242" s="14">
        <v>12.3</v>
      </c>
      <c r="E242" s="14">
        <v>469</v>
      </c>
      <c r="F242" s="14">
        <v>864</v>
      </c>
      <c r="G242" s="14">
        <v>234</v>
      </c>
      <c r="H242" s="14">
        <v>173</v>
      </c>
      <c r="I242" s="14">
        <v>271</v>
      </c>
      <c r="J242" s="14">
        <v>592</v>
      </c>
      <c r="K242" s="14">
        <v>321</v>
      </c>
      <c r="L242" s="14">
        <v>333</v>
      </c>
      <c r="M242" s="14">
        <v>123</v>
      </c>
      <c r="N242" s="14">
        <v>518</v>
      </c>
      <c r="O242" s="14">
        <v>432</v>
      </c>
      <c r="P242" s="14">
        <v>222</v>
      </c>
      <c r="Q242" s="14">
        <v>370</v>
      </c>
      <c r="R242" s="14">
        <v>518</v>
      </c>
      <c r="S242" s="14">
        <v>4210</v>
      </c>
      <c r="T242" s="14">
        <v>457</v>
      </c>
      <c r="U242" s="14">
        <v>1505</v>
      </c>
      <c r="V242" s="14">
        <v>642</v>
      </c>
      <c r="W242" s="14">
        <v>12.3</v>
      </c>
    </row>
    <row r="243" spans="1:23" x14ac:dyDescent="0.25">
      <c r="A243" s="18" t="s">
        <v>869</v>
      </c>
      <c r="B243" s="18" t="s">
        <v>991</v>
      </c>
      <c r="C243" s="14">
        <v>126</v>
      </c>
      <c r="D243" s="14">
        <v>4.4000000000000004</v>
      </c>
      <c r="E243" s="14">
        <v>168</v>
      </c>
      <c r="F243" s="14">
        <v>309</v>
      </c>
      <c r="G243" s="14">
        <v>84</v>
      </c>
      <c r="H243" s="14">
        <v>62</v>
      </c>
      <c r="I243" s="14">
        <v>97</v>
      </c>
      <c r="J243" s="14">
        <v>212</v>
      </c>
      <c r="K243" s="14">
        <v>115</v>
      </c>
      <c r="L243" s="14">
        <v>119</v>
      </c>
      <c r="M243" s="14">
        <v>44</v>
      </c>
      <c r="N243" s="14">
        <v>185</v>
      </c>
      <c r="O243" s="14">
        <v>154</v>
      </c>
      <c r="P243" s="14">
        <v>79</v>
      </c>
      <c r="Q243" s="14">
        <v>132</v>
      </c>
      <c r="R243" s="14">
        <v>185</v>
      </c>
      <c r="S243" s="14">
        <v>1505</v>
      </c>
      <c r="T243" s="14">
        <v>163</v>
      </c>
      <c r="U243" s="14">
        <v>538</v>
      </c>
      <c r="V243" s="14">
        <v>230</v>
      </c>
      <c r="W243" s="14">
        <v>4.4000000000000004</v>
      </c>
    </row>
    <row r="244" spans="1:23" x14ac:dyDescent="0.25">
      <c r="A244" s="18" t="s">
        <v>869</v>
      </c>
      <c r="B244" s="18" t="s">
        <v>999</v>
      </c>
      <c r="C244" s="14">
        <v>352</v>
      </c>
      <c r="D244" s="14">
        <v>12.3</v>
      </c>
      <c r="E244" s="14">
        <v>469</v>
      </c>
      <c r="F244" s="14">
        <v>864</v>
      </c>
      <c r="G244" s="14">
        <v>234</v>
      </c>
      <c r="H244" s="14">
        <v>173</v>
      </c>
      <c r="I244" s="14">
        <v>271</v>
      </c>
      <c r="J244" s="14">
        <v>592</v>
      </c>
      <c r="K244" s="14">
        <v>321</v>
      </c>
      <c r="L244" s="14">
        <v>333</v>
      </c>
      <c r="M244" s="14">
        <v>123</v>
      </c>
      <c r="N244" s="14">
        <v>518</v>
      </c>
      <c r="O244" s="14">
        <v>432</v>
      </c>
      <c r="P244" s="14">
        <v>222</v>
      </c>
      <c r="Q244" s="14">
        <v>370</v>
      </c>
      <c r="R244" s="14">
        <v>518</v>
      </c>
      <c r="S244" s="14">
        <v>4210</v>
      </c>
      <c r="T244" s="14">
        <v>457</v>
      </c>
      <c r="U244" s="14">
        <v>1505</v>
      </c>
      <c r="V244" s="14">
        <v>642</v>
      </c>
      <c r="W244" s="14">
        <v>12.3</v>
      </c>
    </row>
    <row r="245" spans="1:23" x14ac:dyDescent="0.25">
      <c r="A245" s="18" t="s">
        <v>869</v>
      </c>
      <c r="B245" s="18" t="s">
        <v>598</v>
      </c>
      <c r="C245" s="14">
        <v>352</v>
      </c>
      <c r="D245" s="14">
        <v>12.3</v>
      </c>
      <c r="E245" s="14">
        <v>469</v>
      </c>
      <c r="F245" s="14">
        <v>864</v>
      </c>
      <c r="G245" s="14">
        <v>234</v>
      </c>
      <c r="H245" s="14">
        <v>173</v>
      </c>
      <c r="I245" s="14">
        <v>271</v>
      </c>
      <c r="J245" s="14">
        <v>592</v>
      </c>
      <c r="K245" s="14">
        <v>321</v>
      </c>
      <c r="L245" s="14">
        <v>333</v>
      </c>
      <c r="M245" s="14">
        <v>123</v>
      </c>
      <c r="N245" s="14">
        <v>518</v>
      </c>
      <c r="O245" s="14">
        <v>432</v>
      </c>
      <c r="P245" s="14">
        <v>222</v>
      </c>
      <c r="Q245" s="14">
        <v>370</v>
      </c>
      <c r="R245" s="14">
        <v>518</v>
      </c>
      <c r="S245" s="14">
        <v>4210</v>
      </c>
      <c r="T245" s="14">
        <v>457</v>
      </c>
      <c r="U245" s="14">
        <v>1505</v>
      </c>
      <c r="V245" s="14">
        <v>642</v>
      </c>
      <c r="W245" s="14">
        <v>12.3</v>
      </c>
    </row>
    <row r="246" spans="1:23" x14ac:dyDescent="0.25">
      <c r="A246" s="18" t="s">
        <v>869</v>
      </c>
      <c r="B246" s="18" t="s">
        <v>598</v>
      </c>
      <c r="C246" s="14">
        <v>352</v>
      </c>
      <c r="D246" s="14">
        <v>12.3</v>
      </c>
      <c r="E246" s="14">
        <v>469</v>
      </c>
      <c r="F246" s="14">
        <v>864</v>
      </c>
      <c r="G246" s="14">
        <v>234</v>
      </c>
      <c r="H246" s="14">
        <v>173</v>
      </c>
      <c r="I246" s="14">
        <v>271</v>
      </c>
      <c r="J246" s="14">
        <v>592</v>
      </c>
      <c r="K246" s="14">
        <v>321</v>
      </c>
      <c r="L246" s="14">
        <v>333</v>
      </c>
      <c r="M246" s="14">
        <v>123</v>
      </c>
      <c r="N246" s="14">
        <v>518</v>
      </c>
      <c r="O246" s="14">
        <v>432</v>
      </c>
      <c r="P246" s="14">
        <v>222</v>
      </c>
      <c r="Q246" s="14">
        <v>370</v>
      </c>
      <c r="R246" s="14">
        <v>518</v>
      </c>
      <c r="S246" s="14">
        <v>4210</v>
      </c>
      <c r="T246" s="14">
        <v>457</v>
      </c>
      <c r="U246" s="14">
        <v>1505</v>
      </c>
      <c r="V246" s="14">
        <v>642</v>
      </c>
      <c r="W246" s="14">
        <v>12.3</v>
      </c>
    </row>
    <row r="247" spans="1:23" x14ac:dyDescent="0.25">
      <c r="A247" s="18" t="s">
        <v>869</v>
      </c>
      <c r="B247" s="18" t="s">
        <v>992</v>
      </c>
      <c r="C247" s="14">
        <v>343</v>
      </c>
      <c r="D247" s="14">
        <v>11.4</v>
      </c>
      <c r="E247" s="14">
        <v>489</v>
      </c>
      <c r="F247" s="14">
        <v>798</v>
      </c>
      <c r="G247" s="14">
        <v>368</v>
      </c>
      <c r="H247" s="14">
        <v>201</v>
      </c>
      <c r="I247" s="14">
        <v>232</v>
      </c>
      <c r="J247" s="14">
        <v>548</v>
      </c>
      <c r="K247" s="14">
        <v>364</v>
      </c>
      <c r="L247" s="14">
        <v>374</v>
      </c>
      <c r="M247" s="14">
        <v>122</v>
      </c>
      <c r="N247" s="14">
        <v>584</v>
      </c>
      <c r="O247" s="14">
        <v>550</v>
      </c>
      <c r="P247" s="14">
        <v>219</v>
      </c>
      <c r="Q247" s="14">
        <v>439</v>
      </c>
      <c r="R247" s="14">
        <v>648</v>
      </c>
      <c r="S247" s="14">
        <v>3077</v>
      </c>
      <c r="T247" s="14">
        <v>493</v>
      </c>
      <c r="U247" s="14">
        <v>1140</v>
      </c>
      <c r="V247" s="14">
        <v>621</v>
      </c>
      <c r="W247" s="14">
        <v>9.3000000000000007</v>
      </c>
    </row>
    <row r="248" spans="1:23" x14ac:dyDescent="0.25">
      <c r="A248" s="18" t="s">
        <v>869</v>
      </c>
      <c r="B248" s="18" t="s">
        <v>997</v>
      </c>
      <c r="C248" s="14">
        <v>122</v>
      </c>
      <c r="D248" s="14">
        <v>4.0999999999999996</v>
      </c>
      <c r="E248" s="14">
        <v>175</v>
      </c>
      <c r="F248" s="14">
        <v>285</v>
      </c>
      <c r="G248" s="14">
        <v>132</v>
      </c>
      <c r="H248" s="14">
        <v>72</v>
      </c>
      <c r="I248" s="14">
        <v>83</v>
      </c>
      <c r="J248" s="14">
        <v>196</v>
      </c>
      <c r="K248" s="14">
        <v>130</v>
      </c>
      <c r="L248" s="14">
        <v>134</v>
      </c>
      <c r="M248" s="14">
        <v>44</v>
      </c>
      <c r="N248" s="14">
        <v>209</v>
      </c>
      <c r="O248" s="14">
        <v>197</v>
      </c>
      <c r="P248" s="14">
        <v>78</v>
      </c>
      <c r="Q248" s="14">
        <v>157</v>
      </c>
      <c r="R248" s="14">
        <v>232</v>
      </c>
      <c r="S248" s="14">
        <v>1097</v>
      </c>
      <c r="T248" s="14">
        <v>176</v>
      </c>
      <c r="U248" s="14">
        <v>407</v>
      </c>
      <c r="V248" s="14">
        <v>222</v>
      </c>
      <c r="W248" s="14">
        <v>3.3</v>
      </c>
    </row>
    <row r="249" spans="1:23" x14ac:dyDescent="0.25">
      <c r="A249" s="18" t="s">
        <v>869</v>
      </c>
      <c r="B249" s="18" t="s">
        <v>995</v>
      </c>
      <c r="C249" s="14">
        <v>140</v>
      </c>
      <c r="D249" s="14">
        <v>4.9000000000000004</v>
      </c>
      <c r="E249" s="14">
        <v>188</v>
      </c>
      <c r="F249" s="14">
        <v>345</v>
      </c>
      <c r="G249" s="14">
        <v>94</v>
      </c>
      <c r="H249" s="14">
        <v>69</v>
      </c>
      <c r="I249" s="14">
        <v>108</v>
      </c>
      <c r="J249" s="14">
        <v>237</v>
      </c>
      <c r="K249" s="14">
        <v>128</v>
      </c>
      <c r="L249" s="14">
        <v>133</v>
      </c>
      <c r="M249" s="14">
        <v>49</v>
      </c>
      <c r="N249" s="14">
        <v>207</v>
      </c>
      <c r="O249" s="14">
        <v>173</v>
      </c>
      <c r="P249" s="14">
        <v>89</v>
      </c>
      <c r="Q249" s="14">
        <v>148</v>
      </c>
      <c r="R249" s="14">
        <v>207</v>
      </c>
      <c r="S249" s="14">
        <v>1677</v>
      </c>
      <c r="T249" s="14">
        <v>183</v>
      </c>
      <c r="U249" s="14">
        <v>601</v>
      </c>
      <c r="V249" s="14">
        <v>257</v>
      </c>
      <c r="W249" s="14">
        <v>4.9000000000000004</v>
      </c>
    </row>
    <row r="250" spans="1:23" x14ac:dyDescent="0.25">
      <c r="A250" s="18" t="s">
        <v>869</v>
      </c>
      <c r="B250" s="18" t="s">
        <v>599</v>
      </c>
      <c r="C250" s="14">
        <v>121</v>
      </c>
      <c r="D250" s="14">
        <v>5.6</v>
      </c>
      <c r="E250" s="14">
        <v>245</v>
      </c>
      <c r="F250" s="14">
        <v>409</v>
      </c>
      <c r="G250" s="14">
        <v>281</v>
      </c>
      <c r="H250" s="14">
        <v>103</v>
      </c>
      <c r="I250" s="14">
        <v>84</v>
      </c>
      <c r="J250" s="14">
        <v>244</v>
      </c>
      <c r="K250" s="14">
        <v>174</v>
      </c>
      <c r="L250" s="14">
        <v>195</v>
      </c>
      <c r="M250" s="14">
        <v>60</v>
      </c>
      <c r="N250" s="14">
        <v>269</v>
      </c>
      <c r="O250" s="14">
        <v>247</v>
      </c>
      <c r="P250" s="14">
        <v>138</v>
      </c>
      <c r="Q250" s="14">
        <v>218</v>
      </c>
      <c r="R250" s="14">
        <v>377</v>
      </c>
      <c r="S250" s="14">
        <v>1439</v>
      </c>
      <c r="T250" s="14">
        <v>205</v>
      </c>
      <c r="U250" s="14">
        <v>486</v>
      </c>
      <c r="V250" s="14">
        <v>259</v>
      </c>
      <c r="W250" s="14">
        <v>3</v>
      </c>
    </row>
    <row r="251" spans="1:23" x14ac:dyDescent="0.25">
      <c r="A251" s="18" t="s">
        <v>869</v>
      </c>
      <c r="B251" s="18" t="s">
        <v>600</v>
      </c>
      <c r="C251" s="14">
        <v>124</v>
      </c>
      <c r="D251" s="14">
        <v>5.2</v>
      </c>
      <c r="E251" s="14">
        <v>225</v>
      </c>
      <c r="F251" s="14">
        <v>387</v>
      </c>
      <c r="G251" s="14">
        <v>228</v>
      </c>
      <c r="H251" s="14">
        <v>92</v>
      </c>
      <c r="I251" s="14">
        <v>85</v>
      </c>
      <c r="J251" s="14">
        <v>235</v>
      </c>
      <c r="K251" s="14">
        <v>159</v>
      </c>
      <c r="L251" s="14">
        <v>173</v>
      </c>
      <c r="M251" s="14">
        <v>56</v>
      </c>
      <c r="N251" s="14">
        <v>247</v>
      </c>
      <c r="O251" s="14">
        <v>218</v>
      </c>
      <c r="P251" s="14">
        <v>119</v>
      </c>
      <c r="Q251" s="14">
        <v>188</v>
      </c>
      <c r="R251" s="14">
        <v>307</v>
      </c>
      <c r="S251" s="14">
        <v>1435</v>
      </c>
      <c r="T251" s="14">
        <v>186</v>
      </c>
      <c r="U251" s="14">
        <v>510</v>
      </c>
      <c r="V251" s="14">
        <v>251</v>
      </c>
      <c r="W251" s="14">
        <v>3.2</v>
      </c>
    </row>
    <row r="252" spans="1:23" x14ac:dyDescent="0.25">
      <c r="A252" s="18" t="s">
        <v>869</v>
      </c>
      <c r="B252" s="18" t="s">
        <v>998</v>
      </c>
      <c r="C252" s="14">
        <v>333</v>
      </c>
      <c r="D252" s="14">
        <v>12.5</v>
      </c>
      <c r="E252" s="14">
        <v>508</v>
      </c>
      <c r="F252" s="14">
        <v>854</v>
      </c>
      <c r="G252" s="14">
        <v>372</v>
      </c>
      <c r="H252" s="14">
        <v>197</v>
      </c>
      <c r="I252" s="14">
        <v>246</v>
      </c>
      <c r="J252" s="14">
        <v>573</v>
      </c>
      <c r="K252" s="14">
        <v>387</v>
      </c>
      <c r="L252" s="14">
        <v>387</v>
      </c>
      <c r="M252" s="14">
        <v>129</v>
      </c>
      <c r="N252" s="14">
        <v>581</v>
      </c>
      <c r="O252" s="14">
        <v>586</v>
      </c>
      <c r="P252" s="14">
        <v>241</v>
      </c>
      <c r="Q252" s="14">
        <v>453</v>
      </c>
      <c r="R252" s="14">
        <v>653</v>
      </c>
      <c r="S252" s="14">
        <v>3623</v>
      </c>
      <c r="T252" s="14">
        <v>561</v>
      </c>
      <c r="U252" s="14">
        <v>1358</v>
      </c>
      <c r="V252" s="14">
        <v>671</v>
      </c>
      <c r="W252" s="14">
        <v>11.6</v>
      </c>
    </row>
    <row r="253" spans="1:23" x14ac:dyDescent="0.25">
      <c r="A253" s="18" t="s">
        <v>869</v>
      </c>
      <c r="B253" s="18" t="s">
        <v>993</v>
      </c>
      <c r="C253" s="14">
        <v>323</v>
      </c>
      <c r="D253" s="14">
        <v>13.4</v>
      </c>
      <c r="E253" s="14">
        <v>523</v>
      </c>
      <c r="F253" s="14">
        <v>898</v>
      </c>
      <c r="G253" s="14">
        <v>362</v>
      </c>
      <c r="H253" s="14">
        <v>201</v>
      </c>
      <c r="I253" s="14">
        <v>268</v>
      </c>
      <c r="J253" s="14">
        <v>616</v>
      </c>
      <c r="K253" s="14">
        <v>402</v>
      </c>
      <c r="L253" s="14">
        <v>389</v>
      </c>
      <c r="M253" s="14">
        <v>134</v>
      </c>
      <c r="N253" s="14">
        <v>603</v>
      </c>
      <c r="O253" s="14">
        <v>603</v>
      </c>
      <c r="P253" s="14">
        <v>255</v>
      </c>
      <c r="Q253" s="14">
        <v>469</v>
      </c>
      <c r="R253" s="14">
        <v>657</v>
      </c>
      <c r="S253" s="14">
        <v>4059</v>
      </c>
      <c r="T253" s="14">
        <v>616</v>
      </c>
      <c r="U253" s="14">
        <v>1528</v>
      </c>
      <c r="V253" s="14">
        <v>683</v>
      </c>
      <c r="W253" s="14">
        <v>13.4</v>
      </c>
    </row>
    <row r="254" spans="1:23" x14ac:dyDescent="0.25">
      <c r="A254" s="18" t="s">
        <v>869</v>
      </c>
      <c r="B254" s="18" t="s">
        <v>994</v>
      </c>
      <c r="C254" s="14">
        <v>323</v>
      </c>
      <c r="D254" s="14">
        <v>13.4</v>
      </c>
      <c r="E254" s="14">
        <v>523</v>
      </c>
      <c r="F254" s="14">
        <v>898</v>
      </c>
      <c r="G254" s="14">
        <v>362</v>
      </c>
      <c r="H254" s="14">
        <v>201</v>
      </c>
      <c r="I254" s="14">
        <v>268</v>
      </c>
      <c r="J254" s="14">
        <v>616</v>
      </c>
      <c r="K254" s="14">
        <v>402</v>
      </c>
      <c r="L254" s="14">
        <v>389</v>
      </c>
      <c r="M254" s="14">
        <v>134</v>
      </c>
      <c r="N254" s="14">
        <v>603</v>
      </c>
      <c r="O254" s="14">
        <v>603</v>
      </c>
      <c r="P254" s="14">
        <v>255</v>
      </c>
      <c r="Q254" s="14">
        <v>469</v>
      </c>
      <c r="R254" s="14">
        <v>657</v>
      </c>
      <c r="S254" s="14">
        <v>4059</v>
      </c>
      <c r="T254" s="14">
        <v>616</v>
      </c>
      <c r="U254" s="14">
        <v>1528</v>
      </c>
      <c r="V254" s="14">
        <v>683</v>
      </c>
      <c r="W254" s="14">
        <v>13.4</v>
      </c>
    </row>
    <row r="255" spans="1:23" x14ac:dyDescent="0.25">
      <c r="A255" s="18" t="s">
        <v>869</v>
      </c>
      <c r="B255" s="18" t="s">
        <v>990</v>
      </c>
      <c r="C255" s="14">
        <v>139</v>
      </c>
      <c r="D255" s="14">
        <v>5.8</v>
      </c>
      <c r="E255" s="14">
        <v>225</v>
      </c>
      <c r="F255" s="14">
        <v>386</v>
      </c>
      <c r="G255" s="14">
        <v>156</v>
      </c>
      <c r="H255" s="14">
        <v>86</v>
      </c>
      <c r="I255" s="14">
        <v>115</v>
      </c>
      <c r="J255" s="14">
        <v>265</v>
      </c>
      <c r="K255" s="14">
        <v>173</v>
      </c>
      <c r="L255" s="14">
        <v>167</v>
      </c>
      <c r="M255" s="14">
        <v>58</v>
      </c>
      <c r="N255" s="14">
        <v>259</v>
      </c>
      <c r="O255" s="14">
        <v>259</v>
      </c>
      <c r="P255" s="14">
        <v>110</v>
      </c>
      <c r="Q255" s="14">
        <v>202</v>
      </c>
      <c r="R255" s="14">
        <v>282</v>
      </c>
      <c r="S255" s="14">
        <v>1744</v>
      </c>
      <c r="T255" s="14">
        <v>265</v>
      </c>
      <c r="U255" s="14">
        <v>657</v>
      </c>
      <c r="V255" s="14">
        <v>294</v>
      </c>
      <c r="W255" s="14">
        <v>5.8</v>
      </c>
    </row>
    <row r="256" spans="1:23" x14ac:dyDescent="0.25">
      <c r="A256" s="18" t="s">
        <v>869</v>
      </c>
      <c r="B256" s="18" t="s">
        <v>846</v>
      </c>
      <c r="C256" s="14">
        <v>235</v>
      </c>
      <c r="D256" s="14">
        <v>7.1</v>
      </c>
      <c r="E256" s="14">
        <v>273</v>
      </c>
      <c r="F256" s="14">
        <v>498</v>
      </c>
      <c r="G256" s="14">
        <v>157</v>
      </c>
      <c r="H256" s="14">
        <v>101</v>
      </c>
      <c r="I256" s="14">
        <v>153</v>
      </c>
      <c r="J256" s="14">
        <v>337</v>
      </c>
      <c r="K256" s="14">
        <v>187</v>
      </c>
      <c r="L256" s="14">
        <v>201</v>
      </c>
      <c r="M256" s="14">
        <v>70</v>
      </c>
      <c r="N256" s="14">
        <v>303</v>
      </c>
      <c r="O256" s="14">
        <v>255</v>
      </c>
      <c r="P256" s="14">
        <v>131</v>
      </c>
      <c r="Q256" s="14">
        <v>229</v>
      </c>
      <c r="R256" s="14">
        <v>321</v>
      </c>
      <c r="S256" s="14">
        <v>2298</v>
      </c>
      <c r="T256" s="14">
        <v>263</v>
      </c>
      <c r="U256" s="14">
        <v>827</v>
      </c>
      <c r="V256" s="14">
        <v>367</v>
      </c>
      <c r="W256" s="14">
        <v>7.1</v>
      </c>
    </row>
    <row r="257" spans="1:23" x14ac:dyDescent="0.25">
      <c r="A257" s="18" t="s">
        <v>876</v>
      </c>
      <c r="B257" s="18" t="s">
        <v>758</v>
      </c>
      <c r="C257" s="14">
        <v>55</v>
      </c>
      <c r="D257" s="14">
        <v>3.7</v>
      </c>
      <c r="E257" s="14">
        <v>195</v>
      </c>
      <c r="F257" s="14">
        <v>292</v>
      </c>
      <c r="G257" s="14">
        <v>243</v>
      </c>
      <c r="H257" s="14">
        <v>58</v>
      </c>
      <c r="I257" s="14">
        <v>49</v>
      </c>
      <c r="J257" s="14">
        <v>146</v>
      </c>
      <c r="K257" s="14">
        <v>97</v>
      </c>
      <c r="L257" s="14">
        <v>171</v>
      </c>
      <c r="M257" s="14">
        <v>49</v>
      </c>
      <c r="N257" s="14">
        <v>195</v>
      </c>
      <c r="O257" s="14">
        <v>195</v>
      </c>
      <c r="P257" s="14">
        <v>74</v>
      </c>
      <c r="Q257" s="14">
        <v>243</v>
      </c>
      <c r="R257" s="14">
        <v>487</v>
      </c>
      <c r="S257" s="14">
        <v>730</v>
      </c>
      <c r="T257" s="14">
        <v>137</v>
      </c>
      <c r="U257" s="14">
        <v>195</v>
      </c>
      <c r="V257" s="14">
        <v>146</v>
      </c>
      <c r="W257" s="14">
        <v>0</v>
      </c>
    </row>
    <row r="258" spans="1:23" x14ac:dyDescent="0.25">
      <c r="A258" s="18" t="s">
        <v>876</v>
      </c>
      <c r="B258" s="18" t="s">
        <v>768</v>
      </c>
      <c r="C258" s="14">
        <v>49</v>
      </c>
      <c r="D258" s="14">
        <v>3.4</v>
      </c>
      <c r="E258" s="14">
        <v>136</v>
      </c>
      <c r="F258" s="14">
        <v>204</v>
      </c>
      <c r="G258" s="14">
        <v>170</v>
      </c>
      <c r="H258" s="14">
        <v>41</v>
      </c>
      <c r="I258" s="14">
        <v>34</v>
      </c>
      <c r="J258" s="14">
        <v>102</v>
      </c>
      <c r="K258" s="14">
        <v>68</v>
      </c>
      <c r="L258" s="14">
        <v>119</v>
      </c>
      <c r="M258" s="14">
        <v>34</v>
      </c>
      <c r="N258" s="14">
        <v>136</v>
      </c>
      <c r="O258" s="14">
        <v>136</v>
      </c>
      <c r="P258" s="14">
        <v>51</v>
      </c>
      <c r="Q258" s="14">
        <v>170</v>
      </c>
      <c r="R258" s="14">
        <v>340</v>
      </c>
      <c r="S258" s="14">
        <v>510</v>
      </c>
      <c r="T258" s="14">
        <v>95</v>
      </c>
      <c r="U258" s="14">
        <v>136</v>
      </c>
      <c r="V258" s="14">
        <v>102</v>
      </c>
      <c r="W258" s="14">
        <v>3.4</v>
      </c>
    </row>
    <row r="259" spans="1:23" x14ac:dyDescent="0.25">
      <c r="A259" s="18" t="s">
        <v>876</v>
      </c>
      <c r="B259" s="18" t="s">
        <v>765</v>
      </c>
      <c r="C259" s="14">
        <v>345</v>
      </c>
      <c r="D259" s="14">
        <v>15.8</v>
      </c>
      <c r="E259" s="14">
        <v>695</v>
      </c>
      <c r="F259" s="14">
        <v>980</v>
      </c>
      <c r="G259" s="14">
        <v>758</v>
      </c>
      <c r="H259" s="14">
        <v>300</v>
      </c>
      <c r="I259" s="14">
        <v>221</v>
      </c>
      <c r="J259" s="14">
        <v>632</v>
      </c>
      <c r="K259" s="14">
        <v>411</v>
      </c>
      <c r="L259" s="14">
        <v>600</v>
      </c>
      <c r="M259" s="14">
        <v>253</v>
      </c>
      <c r="N259" s="14">
        <v>901</v>
      </c>
      <c r="O259" s="14">
        <v>679</v>
      </c>
      <c r="P259" s="14">
        <v>316</v>
      </c>
      <c r="Q259" s="14">
        <v>790</v>
      </c>
      <c r="R259" s="14">
        <v>1833</v>
      </c>
      <c r="S259" s="14">
        <v>2939</v>
      </c>
      <c r="T259" s="14">
        <v>1090</v>
      </c>
      <c r="U259" s="14">
        <v>885</v>
      </c>
      <c r="V259" s="14">
        <v>885</v>
      </c>
      <c r="W259" s="14">
        <v>15.8</v>
      </c>
    </row>
    <row r="260" spans="1:23" x14ac:dyDescent="0.25">
      <c r="A260" s="18" t="s">
        <v>876</v>
      </c>
      <c r="B260" s="18" t="s">
        <v>763</v>
      </c>
      <c r="C260" s="14">
        <v>48</v>
      </c>
      <c r="D260" s="14">
        <v>4.0999999999999996</v>
      </c>
      <c r="E260" s="14">
        <v>176</v>
      </c>
      <c r="F260" s="14">
        <v>303</v>
      </c>
      <c r="G260" s="14">
        <v>238</v>
      </c>
      <c r="H260" s="14">
        <v>66</v>
      </c>
      <c r="I260" s="14">
        <v>33</v>
      </c>
      <c r="J260" s="14">
        <v>193</v>
      </c>
      <c r="K260" s="14">
        <v>123</v>
      </c>
      <c r="L260" s="14">
        <v>148</v>
      </c>
      <c r="M260" s="14">
        <v>49</v>
      </c>
      <c r="N260" s="14">
        <v>234</v>
      </c>
      <c r="O260" s="14">
        <v>176</v>
      </c>
      <c r="P260" s="14">
        <v>78</v>
      </c>
      <c r="Q260" s="14">
        <v>246</v>
      </c>
      <c r="R260" s="14">
        <v>381</v>
      </c>
      <c r="S260" s="14">
        <v>447</v>
      </c>
      <c r="T260" s="14">
        <v>180</v>
      </c>
      <c r="U260" s="14">
        <v>156</v>
      </c>
      <c r="V260" s="14">
        <v>176</v>
      </c>
      <c r="W260" s="14">
        <v>4.0999999999999996</v>
      </c>
    </row>
    <row r="261" spans="1:23" x14ac:dyDescent="0.25">
      <c r="A261" s="18" t="s">
        <v>876</v>
      </c>
      <c r="B261" s="18" t="s">
        <v>764</v>
      </c>
      <c r="C261" s="14">
        <v>42</v>
      </c>
      <c r="D261" s="14">
        <v>3.5</v>
      </c>
      <c r="E261" s="14">
        <v>140</v>
      </c>
      <c r="F261" s="14">
        <v>210</v>
      </c>
      <c r="G261" s="14">
        <v>175</v>
      </c>
      <c r="H261" s="14">
        <v>42</v>
      </c>
      <c r="I261" s="14">
        <v>35</v>
      </c>
      <c r="J261" s="14">
        <v>105</v>
      </c>
      <c r="K261" s="14">
        <v>70</v>
      </c>
      <c r="L261" s="14">
        <v>123</v>
      </c>
      <c r="M261" s="14">
        <v>35</v>
      </c>
      <c r="N261" s="14">
        <v>140</v>
      </c>
      <c r="O261" s="14">
        <v>140</v>
      </c>
      <c r="P261" s="14">
        <v>53</v>
      </c>
      <c r="Q261" s="14">
        <v>175</v>
      </c>
      <c r="R261" s="14">
        <v>350</v>
      </c>
      <c r="S261" s="14">
        <v>525</v>
      </c>
      <c r="T261" s="14">
        <v>98</v>
      </c>
      <c r="U261" s="14">
        <v>140</v>
      </c>
      <c r="V261" s="14">
        <v>105</v>
      </c>
      <c r="W261" s="14">
        <v>3.5</v>
      </c>
    </row>
    <row r="262" spans="1:23" x14ac:dyDescent="0.25">
      <c r="A262" s="18" t="s">
        <v>876</v>
      </c>
      <c r="B262" s="18" t="s">
        <v>769</v>
      </c>
      <c r="C262" s="14">
        <v>48</v>
      </c>
      <c r="D262" s="14">
        <v>1.2</v>
      </c>
      <c r="E262" s="14">
        <v>48</v>
      </c>
      <c r="F262" s="14">
        <v>72</v>
      </c>
      <c r="G262" s="14">
        <v>60</v>
      </c>
      <c r="H262" s="14">
        <v>14</v>
      </c>
      <c r="I262" s="14">
        <v>12</v>
      </c>
      <c r="J262" s="14">
        <v>36</v>
      </c>
      <c r="K262" s="14">
        <v>24</v>
      </c>
      <c r="L262" s="14">
        <v>42</v>
      </c>
      <c r="M262" s="14">
        <v>12</v>
      </c>
      <c r="N262" s="14">
        <v>48</v>
      </c>
      <c r="O262" s="14">
        <v>48</v>
      </c>
      <c r="P262" s="14">
        <v>18</v>
      </c>
      <c r="Q262" s="14">
        <v>60</v>
      </c>
      <c r="R262" s="14">
        <v>120</v>
      </c>
      <c r="S262" s="14">
        <v>184</v>
      </c>
      <c r="T262" s="14">
        <v>34</v>
      </c>
      <c r="U262" s="14">
        <v>48</v>
      </c>
      <c r="V262" s="14">
        <v>36</v>
      </c>
      <c r="W262" s="14">
        <v>1.2</v>
      </c>
    </row>
    <row r="263" spans="1:23" x14ac:dyDescent="0.25">
      <c r="A263" s="18" t="s">
        <v>876</v>
      </c>
      <c r="B263" s="18" t="s">
        <v>767</v>
      </c>
      <c r="C263" s="14">
        <v>46</v>
      </c>
      <c r="D263" s="14">
        <v>2.1</v>
      </c>
      <c r="E263" s="14">
        <v>82</v>
      </c>
      <c r="F263" s="14">
        <v>123</v>
      </c>
      <c r="G263" s="14">
        <v>103</v>
      </c>
      <c r="H263" s="14">
        <v>25</v>
      </c>
      <c r="I263" s="14">
        <v>21</v>
      </c>
      <c r="J263" s="14">
        <v>62</v>
      </c>
      <c r="K263" s="14">
        <v>41</v>
      </c>
      <c r="L263" s="14">
        <v>72</v>
      </c>
      <c r="M263" s="14">
        <v>21</v>
      </c>
      <c r="N263" s="14">
        <v>82</v>
      </c>
      <c r="O263" s="14">
        <v>82</v>
      </c>
      <c r="P263" s="14">
        <v>31</v>
      </c>
      <c r="Q263" s="14">
        <v>103</v>
      </c>
      <c r="R263" s="14">
        <v>205</v>
      </c>
      <c r="S263" s="14">
        <v>306</v>
      </c>
      <c r="T263" s="14">
        <v>58</v>
      </c>
      <c r="U263" s="14">
        <v>82</v>
      </c>
      <c r="V263" s="14">
        <v>62</v>
      </c>
      <c r="W263" s="14">
        <v>2.1</v>
      </c>
    </row>
    <row r="264" spans="1:23" x14ac:dyDescent="0.25">
      <c r="A264" s="18" t="s">
        <v>876</v>
      </c>
      <c r="B264" s="18" t="s">
        <v>759</v>
      </c>
      <c r="C264" s="14">
        <v>67</v>
      </c>
      <c r="D264" s="14">
        <v>2.2000000000000002</v>
      </c>
      <c r="E264" s="14">
        <v>88</v>
      </c>
      <c r="F264" s="14">
        <v>132</v>
      </c>
      <c r="G264" s="14">
        <v>110</v>
      </c>
      <c r="H264" s="14">
        <v>26</v>
      </c>
      <c r="I264" s="14">
        <v>22</v>
      </c>
      <c r="J264" s="14">
        <v>66</v>
      </c>
      <c r="K264" s="14">
        <v>44</v>
      </c>
      <c r="L264" s="14">
        <v>77</v>
      </c>
      <c r="M264" s="14">
        <v>22</v>
      </c>
      <c r="N264" s="14">
        <v>88</v>
      </c>
      <c r="O264" s="14">
        <v>88</v>
      </c>
      <c r="P264" s="14">
        <v>33</v>
      </c>
      <c r="Q264" s="14">
        <v>110</v>
      </c>
      <c r="R264" s="14">
        <v>220</v>
      </c>
      <c r="S264" s="14">
        <v>330</v>
      </c>
      <c r="T264" s="14">
        <v>62</v>
      </c>
      <c r="U264" s="14">
        <v>88</v>
      </c>
      <c r="V264" s="14">
        <v>66</v>
      </c>
      <c r="W264" s="14">
        <v>2.2000000000000002</v>
      </c>
    </row>
    <row r="265" spans="1:23" x14ac:dyDescent="0.25">
      <c r="A265" s="18" t="s">
        <v>876</v>
      </c>
      <c r="B265" s="18" t="s">
        <v>772</v>
      </c>
      <c r="C265" s="14">
        <v>42</v>
      </c>
      <c r="D265" s="14">
        <v>3.5</v>
      </c>
      <c r="E265" s="14">
        <v>140</v>
      </c>
      <c r="F265" s="14">
        <v>210</v>
      </c>
      <c r="G265" s="14">
        <v>175</v>
      </c>
      <c r="H265" s="14">
        <v>42</v>
      </c>
      <c r="I265" s="14">
        <v>35</v>
      </c>
      <c r="J265" s="14">
        <v>105</v>
      </c>
      <c r="K265" s="14">
        <v>70</v>
      </c>
      <c r="L265" s="14">
        <v>123</v>
      </c>
      <c r="M265" s="14">
        <v>35</v>
      </c>
      <c r="N265" s="14">
        <v>140</v>
      </c>
      <c r="O265" s="14">
        <v>140</v>
      </c>
      <c r="P265" s="14">
        <v>53</v>
      </c>
      <c r="Q265" s="14">
        <v>175</v>
      </c>
      <c r="R265" s="14">
        <v>350</v>
      </c>
      <c r="S265" s="14">
        <v>525</v>
      </c>
      <c r="T265" s="14">
        <v>98</v>
      </c>
      <c r="U265" s="14">
        <v>140</v>
      </c>
      <c r="V265" s="14">
        <v>105</v>
      </c>
      <c r="W265" s="14">
        <v>3.5</v>
      </c>
    </row>
    <row r="266" spans="1:23" x14ac:dyDescent="0.25">
      <c r="A266" s="18" t="s">
        <v>876</v>
      </c>
      <c r="B266" s="18" t="s">
        <v>761</v>
      </c>
      <c r="C266" s="14">
        <v>57</v>
      </c>
      <c r="D266" s="14">
        <v>0.8</v>
      </c>
      <c r="E266" s="14">
        <v>32</v>
      </c>
      <c r="F266" s="14">
        <v>49</v>
      </c>
      <c r="G266" s="14">
        <v>40</v>
      </c>
      <c r="H266" s="14">
        <v>10</v>
      </c>
      <c r="I266" s="14">
        <v>8</v>
      </c>
      <c r="J266" s="14">
        <v>24</v>
      </c>
      <c r="K266" s="14">
        <v>16</v>
      </c>
      <c r="L266" s="14">
        <v>28</v>
      </c>
      <c r="M266" s="14">
        <v>8</v>
      </c>
      <c r="N266" s="14">
        <v>32</v>
      </c>
      <c r="O266" s="14">
        <v>32</v>
      </c>
      <c r="P266" s="14">
        <v>12</v>
      </c>
      <c r="Q266" s="14">
        <v>40</v>
      </c>
      <c r="R266" s="14">
        <v>81</v>
      </c>
      <c r="S266" s="14">
        <v>124</v>
      </c>
      <c r="T266" s="14">
        <v>23</v>
      </c>
      <c r="U266" s="14">
        <v>32</v>
      </c>
      <c r="V266" s="14">
        <v>24</v>
      </c>
      <c r="W266" s="14">
        <v>0.8</v>
      </c>
    </row>
    <row r="267" spans="1:23" x14ac:dyDescent="0.25">
      <c r="A267" s="18" t="s">
        <v>876</v>
      </c>
      <c r="B267" s="18" t="s">
        <v>762</v>
      </c>
      <c r="C267" s="14">
        <v>54</v>
      </c>
      <c r="D267" s="14">
        <v>1.7</v>
      </c>
      <c r="E267" s="14">
        <v>68</v>
      </c>
      <c r="F267" s="14">
        <v>103</v>
      </c>
      <c r="G267" s="14">
        <v>86</v>
      </c>
      <c r="H267" s="14">
        <v>21</v>
      </c>
      <c r="I267" s="14">
        <v>17</v>
      </c>
      <c r="J267" s="14">
        <v>51</v>
      </c>
      <c r="K267" s="14">
        <v>34</v>
      </c>
      <c r="L267" s="14">
        <v>60</v>
      </c>
      <c r="M267" s="14">
        <v>17</v>
      </c>
      <c r="N267" s="14">
        <v>68</v>
      </c>
      <c r="O267" s="14">
        <v>68</v>
      </c>
      <c r="P267" s="14">
        <v>26</v>
      </c>
      <c r="Q267" s="14">
        <v>86</v>
      </c>
      <c r="R267" s="14">
        <v>171</v>
      </c>
      <c r="S267" s="14">
        <v>258</v>
      </c>
      <c r="T267" s="14">
        <v>48</v>
      </c>
      <c r="U267" s="14">
        <v>68</v>
      </c>
      <c r="V267" s="14">
        <v>51</v>
      </c>
      <c r="W267" s="14">
        <v>1.7</v>
      </c>
    </row>
    <row r="268" spans="1:23" x14ac:dyDescent="0.25">
      <c r="A268" s="18" t="s">
        <v>876</v>
      </c>
      <c r="B268" s="18" t="s">
        <v>770</v>
      </c>
      <c r="C268" s="14">
        <v>25</v>
      </c>
      <c r="D268" s="14">
        <v>1.1000000000000001</v>
      </c>
      <c r="E268" s="14">
        <v>44</v>
      </c>
      <c r="F268" s="14">
        <v>66</v>
      </c>
      <c r="G268" s="14">
        <v>55</v>
      </c>
      <c r="H268" s="14">
        <v>13</v>
      </c>
      <c r="I268" s="14">
        <v>11</v>
      </c>
      <c r="J268" s="14">
        <v>33</v>
      </c>
      <c r="K268" s="14">
        <v>22</v>
      </c>
      <c r="L268" s="14">
        <v>39</v>
      </c>
      <c r="M268" s="14">
        <v>11</v>
      </c>
      <c r="N268" s="14">
        <v>44</v>
      </c>
      <c r="O268" s="14">
        <v>44</v>
      </c>
      <c r="P268" s="14">
        <v>17</v>
      </c>
      <c r="Q268" s="14">
        <v>55</v>
      </c>
      <c r="R268" s="14">
        <v>110</v>
      </c>
      <c r="S268" s="14">
        <v>164</v>
      </c>
      <c r="T268" s="14">
        <v>31</v>
      </c>
      <c r="U268" s="14">
        <v>44</v>
      </c>
      <c r="V268" s="14">
        <v>33</v>
      </c>
      <c r="W268" s="14">
        <v>1.1000000000000001</v>
      </c>
    </row>
    <row r="269" spans="1:23" x14ac:dyDescent="0.25">
      <c r="A269" s="18" t="s">
        <v>876</v>
      </c>
      <c r="B269" s="18" t="s">
        <v>760</v>
      </c>
      <c r="C269" s="14">
        <v>47</v>
      </c>
      <c r="D269" s="14">
        <v>1.5</v>
      </c>
      <c r="E269" s="14">
        <v>59</v>
      </c>
      <c r="F269" s="14">
        <v>89</v>
      </c>
      <c r="G269" s="14">
        <v>74</v>
      </c>
      <c r="H269" s="14">
        <v>18</v>
      </c>
      <c r="I269" s="14">
        <v>15</v>
      </c>
      <c r="J269" s="14">
        <v>44</v>
      </c>
      <c r="K269" s="14">
        <v>30</v>
      </c>
      <c r="L269" s="14">
        <v>52</v>
      </c>
      <c r="M269" s="14">
        <v>15</v>
      </c>
      <c r="N269" s="14">
        <v>59</v>
      </c>
      <c r="O269" s="14">
        <v>59</v>
      </c>
      <c r="P269" s="14">
        <v>22</v>
      </c>
      <c r="Q269" s="14">
        <v>74</v>
      </c>
      <c r="R269" s="14">
        <v>148</v>
      </c>
      <c r="S269" s="14">
        <v>220</v>
      </c>
      <c r="T269" s="14">
        <v>41</v>
      </c>
      <c r="U269" s="14">
        <v>59</v>
      </c>
      <c r="V269" s="14">
        <v>44</v>
      </c>
      <c r="W269" s="14">
        <v>1.5</v>
      </c>
    </row>
    <row r="270" spans="1:23" x14ac:dyDescent="0.25">
      <c r="A270" s="18" t="s">
        <v>876</v>
      </c>
      <c r="B270" s="18" t="s">
        <v>771</v>
      </c>
      <c r="C270" s="14">
        <v>42</v>
      </c>
      <c r="D270" s="14">
        <v>3.5</v>
      </c>
      <c r="E270" s="14">
        <v>140</v>
      </c>
      <c r="F270" s="14">
        <v>210</v>
      </c>
      <c r="G270" s="14">
        <v>175</v>
      </c>
      <c r="H270" s="14">
        <v>42</v>
      </c>
      <c r="I270" s="14">
        <v>35</v>
      </c>
      <c r="J270" s="14">
        <v>105</v>
      </c>
      <c r="K270" s="14">
        <v>70</v>
      </c>
      <c r="L270" s="14">
        <v>123</v>
      </c>
      <c r="M270" s="14">
        <v>35</v>
      </c>
      <c r="N270" s="14">
        <v>140</v>
      </c>
      <c r="O270" s="14">
        <v>140</v>
      </c>
      <c r="P270" s="14">
        <v>53</v>
      </c>
      <c r="Q270" s="14">
        <v>175</v>
      </c>
      <c r="R270" s="14">
        <v>350</v>
      </c>
      <c r="S270" s="14">
        <v>525</v>
      </c>
      <c r="T270" s="14">
        <v>98</v>
      </c>
      <c r="U270" s="14">
        <v>140</v>
      </c>
      <c r="V270" s="14">
        <v>105</v>
      </c>
      <c r="W270" s="14">
        <v>3.5</v>
      </c>
    </row>
    <row r="271" spans="1:23" x14ac:dyDescent="0.25">
      <c r="A271" s="18" t="s">
        <v>876</v>
      </c>
      <c r="B271" s="18" t="s">
        <v>773</v>
      </c>
      <c r="C271" s="14">
        <v>42</v>
      </c>
      <c r="D271" s="14">
        <v>3.5</v>
      </c>
      <c r="E271" s="14">
        <v>140</v>
      </c>
      <c r="F271" s="14">
        <v>210</v>
      </c>
      <c r="G271" s="14">
        <v>175</v>
      </c>
      <c r="H271" s="14">
        <v>42</v>
      </c>
      <c r="I271" s="14">
        <v>35</v>
      </c>
      <c r="J271" s="14">
        <v>105</v>
      </c>
      <c r="K271" s="14">
        <v>70</v>
      </c>
      <c r="L271" s="14">
        <v>123</v>
      </c>
      <c r="M271" s="14">
        <v>35</v>
      </c>
      <c r="N271" s="14">
        <v>140</v>
      </c>
      <c r="O271" s="14">
        <v>140</v>
      </c>
      <c r="P271" s="14">
        <v>53</v>
      </c>
      <c r="Q271" s="14">
        <v>175</v>
      </c>
      <c r="R271" s="14">
        <v>350</v>
      </c>
      <c r="S271" s="14">
        <v>525</v>
      </c>
      <c r="T271" s="14">
        <v>98</v>
      </c>
      <c r="U271" s="14">
        <v>140</v>
      </c>
      <c r="V271" s="14">
        <v>105</v>
      </c>
      <c r="W271" s="14">
        <v>3.5</v>
      </c>
    </row>
    <row r="272" spans="1:23" x14ac:dyDescent="0.25">
      <c r="A272" s="18" t="s">
        <v>876</v>
      </c>
      <c r="B272" s="18" t="s">
        <v>766</v>
      </c>
      <c r="C272" s="14">
        <v>42</v>
      </c>
      <c r="D272" s="14">
        <v>3.5</v>
      </c>
      <c r="E272" s="14">
        <v>140</v>
      </c>
      <c r="F272" s="14">
        <v>210</v>
      </c>
      <c r="G272" s="14">
        <v>175</v>
      </c>
      <c r="H272" s="14">
        <v>42</v>
      </c>
      <c r="I272" s="14">
        <v>35</v>
      </c>
      <c r="J272" s="14">
        <v>105</v>
      </c>
      <c r="K272" s="14">
        <v>70</v>
      </c>
      <c r="L272" s="14">
        <v>123</v>
      </c>
      <c r="M272" s="14">
        <v>35</v>
      </c>
      <c r="N272" s="14">
        <v>140</v>
      </c>
      <c r="O272" s="14">
        <v>140</v>
      </c>
      <c r="P272" s="14">
        <v>53</v>
      </c>
      <c r="Q272" s="14">
        <v>175</v>
      </c>
      <c r="R272" s="14">
        <v>350</v>
      </c>
      <c r="S272" s="14">
        <v>525</v>
      </c>
      <c r="T272" s="14">
        <v>98</v>
      </c>
      <c r="U272" s="14">
        <v>140</v>
      </c>
      <c r="V272" s="14">
        <v>105</v>
      </c>
      <c r="W272" s="14">
        <v>3.5</v>
      </c>
    </row>
    <row r="273" spans="1:23" x14ac:dyDescent="0.25">
      <c r="A273" s="18" t="s">
        <v>840</v>
      </c>
      <c r="B273" s="18" t="s">
        <v>855</v>
      </c>
      <c r="C273" s="14">
        <v>107</v>
      </c>
      <c r="D273" s="14">
        <v>1.6</v>
      </c>
      <c r="E273" s="14">
        <v>71</v>
      </c>
      <c r="F273" s="14">
        <v>87</v>
      </c>
      <c r="G273" s="14">
        <v>69</v>
      </c>
      <c r="H273" s="14">
        <v>29</v>
      </c>
      <c r="I273" s="14">
        <v>26</v>
      </c>
      <c r="J273" s="14">
        <v>83</v>
      </c>
      <c r="K273" s="14">
        <v>74</v>
      </c>
      <c r="L273" s="14">
        <v>71</v>
      </c>
      <c r="M273" s="14">
        <v>29</v>
      </c>
      <c r="N273" s="14">
        <v>114</v>
      </c>
      <c r="O273" s="14">
        <v>68</v>
      </c>
      <c r="P273" s="14">
        <v>30</v>
      </c>
      <c r="Q273" s="14">
        <v>106</v>
      </c>
      <c r="R273" s="14">
        <v>296</v>
      </c>
      <c r="S273" s="14">
        <v>190</v>
      </c>
      <c r="T273" s="14">
        <v>85</v>
      </c>
      <c r="U273" s="14">
        <v>80</v>
      </c>
      <c r="V273" s="14">
        <v>94</v>
      </c>
      <c r="W273" s="14">
        <v>0</v>
      </c>
    </row>
    <row r="274" spans="1:23" x14ac:dyDescent="0.25">
      <c r="A274" s="18" t="s">
        <v>840</v>
      </c>
      <c r="B274" s="18" t="s">
        <v>695</v>
      </c>
      <c r="C274" s="14">
        <v>117</v>
      </c>
      <c r="D274" s="14">
        <v>1.7</v>
      </c>
      <c r="E274" s="14">
        <v>69</v>
      </c>
      <c r="F274" s="14">
        <v>97</v>
      </c>
      <c r="G274" s="14">
        <v>99</v>
      </c>
      <c r="H274" s="14">
        <v>26</v>
      </c>
      <c r="I274" s="14">
        <v>18</v>
      </c>
      <c r="J274" s="14">
        <v>73</v>
      </c>
      <c r="K274" s="14">
        <v>53</v>
      </c>
      <c r="L274" s="14">
        <v>58</v>
      </c>
      <c r="M274" s="14">
        <v>25</v>
      </c>
      <c r="N274" s="14">
        <v>88</v>
      </c>
      <c r="O274" s="14">
        <v>101</v>
      </c>
      <c r="P274" s="14">
        <v>26</v>
      </c>
      <c r="Q274" s="14">
        <v>65</v>
      </c>
      <c r="R274" s="14">
        <v>254</v>
      </c>
      <c r="S274" s="14">
        <v>291</v>
      </c>
      <c r="T274" s="14">
        <v>59</v>
      </c>
      <c r="U274" s="14">
        <v>62</v>
      </c>
      <c r="V274" s="14">
        <v>65</v>
      </c>
      <c r="W274" s="14">
        <v>1.7</v>
      </c>
    </row>
    <row r="275" spans="1:23" x14ac:dyDescent="0.25">
      <c r="A275" s="18" t="s">
        <v>840</v>
      </c>
      <c r="B275" s="18" t="s">
        <v>374</v>
      </c>
      <c r="C275" s="14">
        <v>69</v>
      </c>
      <c r="D275" s="14">
        <v>2</v>
      </c>
      <c r="E275" s="14">
        <v>81</v>
      </c>
      <c r="F275" s="14">
        <v>113</v>
      </c>
      <c r="G275" s="14">
        <v>113</v>
      </c>
      <c r="H275" s="14">
        <v>30</v>
      </c>
      <c r="I275" s="14">
        <v>19</v>
      </c>
      <c r="J275" s="14">
        <v>85</v>
      </c>
      <c r="K275" s="14">
        <v>59</v>
      </c>
      <c r="L275" s="14">
        <v>68</v>
      </c>
      <c r="M275" s="14">
        <v>28</v>
      </c>
      <c r="N275" s="14">
        <v>104</v>
      </c>
      <c r="O275" s="14">
        <v>104</v>
      </c>
      <c r="P275" s="14">
        <v>30</v>
      </c>
      <c r="Q275" s="14">
        <v>75</v>
      </c>
      <c r="R275" s="14">
        <v>302</v>
      </c>
      <c r="S275" s="14">
        <v>324</v>
      </c>
      <c r="T275" s="14">
        <v>66</v>
      </c>
      <c r="U275" s="14">
        <v>70</v>
      </c>
      <c r="V275" s="14">
        <v>75</v>
      </c>
      <c r="W275" s="14">
        <v>2</v>
      </c>
    </row>
    <row r="276" spans="1:23" x14ac:dyDescent="0.25">
      <c r="A276" s="18" t="s">
        <v>840</v>
      </c>
      <c r="B276" s="18" t="s">
        <v>244</v>
      </c>
      <c r="C276" s="14">
        <v>71</v>
      </c>
      <c r="D276" s="14">
        <v>2</v>
      </c>
      <c r="E276" s="14">
        <v>84</v>
      </c>
      <c r="F276" s="14">
        <v>118</v>
      </c>
      <c r="G276" s="14">
        <v>118</v>
      </c>
      <c r="H276" s="14">
        <v>31</v>
      </c>
      <c r="I276" s="14">
        <v>20</v>
      </c>
      <c r="J276" s="14">
        <v>88</v>
      </c>
      <c r="K276" s="14">
        <v>61</v>
      </c>
      <c r="L276" s="14">
        <v>71</v>
      </c>
      <c r="M276" s="14">
        <v>29</v>
      </c>
      <c r="N276" s="14">
        <v>108</v>
      </c>
      <c r="O276" s="14">
        <v>108</v>
      </c>
      <c r="P276" s="14">
        <v>31</v>
      </c>
      <c r="Q276" s="14">
        <v>78</v>
      </c>
      <c r="R276" s="14">
        <v>314</v>
      </c>
      <c r="S276" s="14">
        <v>337</v>
      </c>
      <c r="T276" s="14">
        <v>69</v>
      </c>
      <c r="U276" s="14">
        <v>73</v>
      </c>
      <c r="V276" s="14">
        <v>78</v>
      </c>
      <c r="W276" s="14">
        <v>2</v>
      </c>
    </row>
    <row r="277" spans="1:23" x14ac:dyDescent="0.25">
      <c r="A277" s="18" t="s">
        <v>840</v>
      </c>
      <c r="B277" s="18" t="s">
        <v>694</v>
      </c>
      <c r="C277" s="14">
        <v>68</v>
      </c>
      <c r="D277" s="14">
        <v>2</v>
      </c>
      <c r="E277" s="14">
        <v>81</v>
      </c>
      <c r="F277" s="14">
        <v>113</v>
      </c>
      <c r="G277" s="14">
        <v>113</v>
      </c>
      <c r="H277" s="14">
        <v>30</v>
      </c>
      <c r="I277" s="14">
        <v>19</v>
      </c>
      <c r="J277" s="14">
        <v>85</v>
      </c>
      <c r="K277" s="14">
        <v>59</v>
      </c>
      <c r="L277" s="14">
        <v>68</v>
      </c>
      <c r="M277" s="14">
        <v>28</v>
      </c>
      <c r="N277" s="14">
        <v>104</v>
      </c>
      <c r="O277" s="14">
        <v>104</v>
      </c>
      <c r="P277" s="14">
        <v>30</v>
      </c>
      <c r="Q277" s="14">
        <v>75</v>
      </c>
      <c r="R277" s="14">
        <v>301</v>
      </c>
      <c r="S277" s="14">
        <v>320</v>
      </c>
      <c r="T277" s="14">
        <v>66</v>
      </c>
      <c r="U277" s="14">
        <v>70</v>
      </c>
      <c r="V277" s="14">
        <v>75</v>
      </c>
      <c r="W277" s="14">
        <v>2</v>
      </c>
    </row>
    <row r="278" spans="1:23" x14ac:dyDescent="0.25">
      <c r="A278" s="18" t="s">
        <v>840</v>
      </c>
      <c r="B278" s="18" t="s">
        <v>845</v>
      </c>
      <c r="C278" s="14">
        <v>111</v>
      </c>
      <c r="D278" s="14">
        <v>1.6</v>
      </c>
      <c r="E278" s="14">
        <v>59</v>
      </c>
      <c r="F278" s="14">
        <v>85</v>
      </c>
      <c r="G278" s="14">
        <v>59</v>
      </c>
      <c r="H278" s="14">
        <v>23</v>
      </c>
      <c r="I278" s="14">
        <v>20</v>
      </c>
      <c r="J278" s="14">
        <v>68</v>
      </c>
      <c r="K278" s="14">
        <v>67</v>
      </c>
      <c r="L278" s="14">
        <v>60</v>
      </c>
      <c r="M278" s="14">
        <v>20</v>
      </c>
      <c r="N278" s="14">
        <v>106</v>
      </c>
      <c r="O278" s="14">
        <v>62</v>
      </c>
      <c r="P278" s="14">
        <v>20</v>
      </c>
      <c r="Q278" s="14">
        <v>82</v>
      </c>
      <c r="R278" s="14">
        <v>226</v>
      </c>
      <c r="S278" s="14">
        <v>147</v>
      </c>
      <c r="T278" s="14">
        <v>65</v>
      </c>
      <c r="U278" s="14">
        <v>62</v>
      </c>
      <c r="V278" s="14">
        <v>73</v>
      </c>
      <c r="W278" s="14">
        <v>1.6</v>
      </c>
    </row>
    <row r="279" spans="1:23" x14ac:dyDescent="0.25">
      <c r="A279" s="18" t="s">
        <v>840</v>
      </c>
      <c r="B279" s="18" t="s">
        <v>688</v>
      </c>
      <c r="C279" s="14">
        <v>31</v>
      </c>
      <c r="D279" s="14">
        <v>2.4</v>
      </c>
      <c r="E279" s="14">
        <v>73</v>
      </c>
      <c r="F279" s="14">
        <v>122</v>
      </c>
      <c r="G279" s="14">
        <v>98</v>
      </c>
      <c r="H279" s="14">
        <v>32</v>
      </c>
      <c r="I279" s="14">
        <v>37</v>
      </c>
      <c r="J279" s="14">
        <v>85</v>
      </c>
      <c r="K279" s="14">
        <v>61</v>
      </c>
      <c r="L279" s="14">
        <v>98</v>
      </c>
      <c r="M279" s="14">
        <v>29</v>
      </c>
      <c r="N279" s="14">
        <v>110</v>
      </c>
      <c r="O279" s="14">
        <v>171</v>
      </c>
      <c r="P279" s="14">
        <v>49</v>
      </c>
      <c r="Q279" s="14">
        <v>105</v>
      </c>
      <c r="R279" s="14">
        <v>278</v>
      </c>
      <c r="S279" s="14">
        <v>291</v>
      </c>
      <c r="T279" s="14">
        <v>110</v>
      </c>
      <c r="U279" s="14">
        <v>88</v>
      </c>
      <c r="V279" s="14">
        <v>115</v>
      </c>
      <c r="W279" s="14">
        <v>2.4</v>
      </c>
    </row>
    <row r="280" spans="1:23" x14ac:dyDescent="0.25">
      <c r="A280" s="18" t="s">
        <v>835</v>
      </c>
      <c r="B280" s="18" t="s">
        <v>1047</v>
      </c>
      <c r="C280" s="14">
        <v>590</v>
      </c>
      <c r="D280" s="14">
        <v>37.1</v>
      </c>
      <c r="E280" s="14">
        <v>1640</v>
      </c>
      <c r="F280" s="14">
        <v>2757</v>
      </c>
      <c r="G280" s="14">
        <v>2385</v>
      </c>
      <c r="H280" s="14">
        <v>707</v>
      </c>
      <c r="I280" s="14">
        <v>410</v>
      </c>
      <c r="J280" s="14">
        <v>1603</v>
      </c>
      <c r="K280" s="14">
        <v>1342</v>
      </c>
      <c r="L280" s="14">
        <v>1156</v>
      </c>
      <c r="M280" s="14">
        <v>559</v>
      </c>
      <c r="N280" s="14">
        <v>2571</v>
      </c>
      <c r="O280" s="14">
        <v>5368</v>
      </c>
      <c r="P280" s="14">
        <v>857</v>
      </c>
      <c r="Q280" s="14">
        <v>1528</v>
      </c>
      <c r="R280" s="14">
        <v>3280</v>
      </c>
      <c r="S280" s="14">
        <v>5777</v>
      </c>
      <c r="T280" s="14">
        <v>2348</v>
      </c>
      <c r="U280" s="14">
        <v>1304</v>
      </c>
      <c r="V280" s="14">
        <v>1491</v>
      </c>
      <c r="W280" s="14">
        <v>0</v>
      </c>
    </row>
    <row r="281" spans="1:23" x14ac:dyDescent="0.25">
      <c r="A281" s="18" t="s">
        <v>835</v>
      </c>
      <c r="B281" s="18" t="s">
        <v>1048</v>
      </c>
      <c r="C281" s="14">
        <v>565</v>
      </c>
      <c r="D281" s="14">
        <v>35.5</v>
      </c>
      <c r="E281" s="14">
        <v>1570</v>
      </c>
      <c r="F281" s="14">
        <v>2639</v>
      </c>
      <c r="G281" s="14">
        <v>2283</v>
      </c>
      <c r="H281" s="14">
        <v>677</v>
      </c>
      <c r="I281" s="14">
        <v>392</v>
      </c>
      <c r="J281" s="14">
        <v>1534</v>
      </c>
      <c r="K281" s="14">
        <v>1284</v>
      </c>
      <c r="L281" s="14">
        <v>1106</v>
      </c>
      <c r="M281" s="14">
        <v>535</v>
      </c>
      <c r="N281" s="14">
        <v>2461</v>
      </c>
      <c r="O281" s="14">
        <v>5137</v>
      </c>
      <c r="P281" s="14">
        <v>820</v>
      </c>
      <c r="Q281" s="14">
        <v>1462</v>
      </c>
      <c r="R281" s="14">
        <v>3139</v>
      </c>
      <c r="S281" s="14">
        <v>5529</v>
      </c>
      <c r="T281" s="14">
        <v>2247</v>
      </c>
      <c r="U281" s="14">
        <v>1248</v>
      </c>
      <c r="V281" s="14">
        <v>1427</v>
      </c>
      <c r="W281" s="14">
        <v>0</v>
      </c>
    </row>
    <row r="282" spans="1:23" x14ac:dyDescent="0.25">
      <c r="A282" s="18" t="s">
        <v>835</v>
      </c>
      <c r="B282" s="18" t="s">
        <v>954</v>
      </c>
      <c r="C282" s="14">
        <v>575</v>
      </c>
      <c r="D282" s="14">
        <v>24</v>
      </c>
      <c r="E282" s="14">
        <v>888</v>
      </c>
      <c r="F282" s="14">
        <v>1680</v>
      </c>
      <c r="G282" s="14">
        <v>864</v>
      </c>
      <c r="H282" s="14">
        <v>384</v>
      </c>
      <c r="I282" s="14">
        <v>408</v>
      </c>
      <c r="J282" s="14">
        <v>888</v>
      </c>
      <c r="K282" s="14">
        <v>840</v>
      </c>
      <c r="L282" s="14">
        <v>720</v>
      </c>
      <c r="M282" s="14">
        <v>288</v>
      </c>
      <c r="N282" s="14">
        <v>1200</v>
      </c>
      <c r="O282" s="14">
        <v>4488</v>
      </c>
      <c r="P282" s="14">
        <v>528</v>
      </c>
      <c r="Q282" s="14">
        <v>1224</v>
      </c>
      <c r="R282" s="14">
        <v>2112</v>
      </c>
      <c r="S282" s="14">
        <v>3960</v>
      </c>
      <c r="T282" s="14">
        <v>1176</v>
      </c>
      <c r="U282" s="14">
        <v>1248</v>
      </c>
      <c r="V282" s="14">
        <v>984</v>
      </c>
      <c r="W282" s="14">
        <v>24</v>
      </c>
    </row>
    <row r="283" spans="1:23" x14ac:dyDescent="0.25">
      <c r="A283" s="18" t="s">
        <v>835</v>
      </c>
      <c r="B283" s="18" t="s">
        <v>955</v>
      </c>
      <c r="C283" s="14">
        <v>627</v>
      </c>
      <c r="D283" s="14">
        <v>17.899999999999999</v>
      </c>
      <c r="E283" s="14">
        <v>752</v>
      </c>
      <c r="F283" s="14">
        <v>1289</v>
      </c>
      <c r="G283" s="14">
        <v>949</v>
      </c>
      <c r="H283" s="14">
        <v>304</v>
      </c>
      <c r="I283" s="14">
        <v>340</v>
      </c>
      <c r="J283" s="14">
        <v>913</v>
      </c>
      <c r="K283" s="14">
        <v>555</v>
      </c>
      <c r="L283" s="14">
        <v>519</v>
      </c>
      <c r="M283" s="14">
        <v>179</v>
      </c>
      <c r="N283" s="14">
        <v>1092</v>
      </c>
      <c r="O283" s="14">
        <v>1663</v>
      </c>
      <c r="P283" s="14">
        <v>394</v>
      </c>
      <c r="Q283" s="14">
        <v>788</v>
      </c>
      <c r="R283" s="14">
        <v>1647</v>
      </c>
      <c r="S283" s="14">
        <v>3795</v>
      </c>
      <c r="T283" s="14">
        <v>841</v>
      </c>
      <c r="U283" s="14">
        <v>734</v>
      </c>
      <c r="V283" s="14">
        <v>1056</v>
      </c>
      <c r="W283" s="14">
        <v>17.899999999999999</v>
      </c>
    </row>
    <row r="284" spans="1:23" x14ac:dyDescent="0.25">
      <c r="A284" s="18" t="s">
        <v>835</v>
      </c>
      <c r="B284" s="18" t="s">
        <v>1049</v>
      </c>
      <c r="C284" s="14">
        <v>480</v>
      </c>
      <c r="D284" s="14">
        <v>26.1</v>
      </c>
      <c r="E284" s="14">
        <v>1135</v>
      </c>
      <c r="F284" s="14">
        <v>1702</v>
      </c>
      <c r="G284" s="14">
        <v>990</v>
      </c>
      <c r="H284" s="14">
        <v>567</v>
      </c>
      <c r="I284" s="14">
        <v>464</v>
      </c>
      <c r="J284" s="14">
        <v>1289</v>
      </c>
      <c r="K284" s="14">
        <v>701</v>
      </c>
      <c r="L284" s="14">
        <v>959</v>
      </c>
      <c r="M284" s="14">
        <v>371</v>
      </c>
      <c r="N284" s="14">
        <v>1331</v>
      </c>
      <c r="O284" s="14">
        <v>2466</v>
      </c>
      <c r="P284" s="14">
        <v>691</v>
      </c>
      <c r="Q284" s="14">
        <v>1155</v>
      </c>
      <c r="R284" s="14">
        <v>2497</v>
      </c>
      <c r="S284" s="14">
        <v>5952</v>
      </c>
      <c r="T284" s="14">
        <v>1475</v>
      </c>
      <c r="U284" s="14">
        <v>1207</v>
      </c>
      <c r="V284" s="14">
        <v>1155</v>
      </c>
      <c r="W284" s="14">
        <v>0</v>
      </c>
    </row>
    <row r="285" spans="1:23" x14ac:dyDescent="0.25">
      <c r="A285" s="18" t="s">
        <v>839</v>
      </c>
      <c r="B285" s="18" t="s">
        <v>782</v>
      </c>
      <c r="C285" s="14">
        <v>63</v>
      </c>
      <c r="D285" s="14">
        <v>9</v>
      </c>
      <c r="E285" s="14">
        <v>414</v>
      </c>
      <c r="F285" s="14">
        <v>693</v>
      </c>
      <c r="G285" s="14">
        <v>675</v>
      </c>
      <c r="H285" s="14">
        <v>225</v>
      </c>
      <c r="I285" s="14">
        <v>108</v>
      </c>
      <c r="J285" s="14">
        <v>360</v>
      </c>
      <c r="K285" s="14">
        <v>288</v>
      </c>
      <c r="L285" s="14">
        <v>414</v>
      </c>
      <c r="M285" s="14">
        <v>72</v>
      </c>
      <c r="N285" s="14">
        <v>405</v>
      </c>
      <c r="O285" s="14">
        <v>630</v>
      </c>
      <c r="P285" s="14">
        <v>171</v>
      </c>
      <c r="Q285" s="14">
        <v>585</v>
      </c>
      <c r="R285" s="14">
        <v>900</v>
      </c>
      <c r="S285" s="14">
        <v>1260</v>
      </c>
      <c r="T285" s="14">
        <v>540</v>
      </c>
      <c r="U285" s="14">
        <v>360</v>
      </c>
      <c r="V285" s="14">
        <v>450</v>
      </c>
      <c r="W285" s="14">
        <v>0</v>
      </c>
    </row>
    <row r="286" spans="1:23" x14ac:dyDescent="0.25">
      <c r="A286" s="18" t="s">
        <v>839</v>
      </c>
      <c r="B286" s="18" t="s">
        <v>624</v>
      </c>
      <c r="C286" s="14">
        <v>102</v>
      </c>
      <c r="D286" s="14">
        <v>20.3</v>
      </c>
      <c r="E286" s="14">
        <v>853</v>
      </c>
      <c r="F286" s="14">
        <v>1644</v>
      </c>
      <c r="G286" s="14">
        <v>1523</v>
      </c>
      <c r="H286" s="14">
        <v>487</v>
      </c>
      <c r="I286" s="14">
        <v>203</v>
      </c>
      <c r="J286" s="14">
        <v>772</v>
      </c>
      <c r="K286" s="14">
        <v>711</v>
      </c>
      <c r="L286" s="14">
        <v>853</v>
      </c>
      <c r="M286" s="14">
        <v>203</v>
      </c>
      <c r="N286" s="14">
        <v>914</v>
      </c>
      <c r="O286" s="14">
        <v>1564</v>
      </c>
      <c r="P286" s="14">
        <v>305</v>
      </c>
      <c r="Q286" s="14">
        <v>1280</v>
      </c>
      <c r="R286" s="14">
        <v>2031</v>
      </c>
      <c r="S286" s="14">
        <v>2945</v>
      </c>
      <c r="T286" s="14">
        <v>1219</v>
      </c>
      <c r="U286" s="14">
        <v>812</v>
      </c>
      <c r="V286" s="14">
        <v>975</v>
      </c>
      <c r="W286" s="14">
        <v>0</v>
      </c>
    </row>
    <row r="287" spans="1:23" x14ac:dyDescent="0.25">
      <c r="A287" s="18" t="s">
        <v>839</v>
      </c>
      <c r="B287" s="18" t="s">
        <v>630</v>
      </c>
      <c r="C287" s="14">
        <v>259</v>
      </c>
      <c r="D287" s="14">
        <v>26.1</v>
      </c>
      <c r="E287" s="14">
        <v>1357</v>
      </c>
      <c r="F287" s="14">
        <v>2192</v>
      </c>
      <c r="G287" s="14">
        <v>2010</v>
      </c>
      <c r="H287" s="14">
        <v>731</v>
      </c>
      <c r="I287" s="14">
        <v>287</v>
      </c>
      <c r="J287" s="14">
        <v>1044</v>
      </c>
      <c r="K287" s="14">
        <v>966</v>
      </c>
      <c r="L287" s="14">
        <v>1279</v>
      </c>
      <c r="M287" s="14">
        <v>287</v>
      </c>
      <c r="N287" s="14">
        <v>1305</v>
      </c>
      <c r="O287" s="14">
        <v>1670</v>
      </c>
      <c r="P287" s="14">
        <v>705</v>
      </c>
      <c r="Q287" s="14">
        <v>1618</v>
      </c>
      <c r="R287" s="14">
        <v>2323</v>
      </c>
      <c r="S287" s="14">
        <v>3132</v>
      </c>
      <c r="T287" s="14">
        <v>783</v>
      </c>
      <c r="U287" s="14">
        <v>1122</v>
      </c>
      <c r="V287" s="14">
        <v>1984</v>
      </c>
      <c r="W287" s="14">
        <v>0</v>
      </c>
    </row>
    <row r="288" spans="1:23" x14ac:dyDescent="0.25">
      <c r="A288" s="18" t="s">
        <v>839</v>
      </c>
      <c r="B288" s="18" t="s">
        <v>586</v>
      </c>
      <c r="C288" s="14">
        <v>93</v>
      </c>
      <c r="D288" s="14">
        <v>18.899999999999999</v>
      </c>
      <c r="E288" s="14">
        <v>793</v>
      </c>
      <c r="F288" s="14">
        <v>1532</v>
      </c>
      <c r="G288" s="14">
        <v>1417</v>
      </c>
      <c r="H288" s="14">
        <v>453</v>
      </c>
      <c r="I288" s="14">
        <v>189</v>
      </c>
      <c r="J288" s="14">
        <v>718</v>
      </c>
      <c r="K288" s="14">
        <v>661</v>
      </c>
      <c r="L288" s="14">
        <v>793</v>
      </c>
      <c r="M288" s="14">
        <v>189</v>
      </c>
      <c r="N288" s="14">
        <v>850</v>
      </c>
      <c r="O288" s="14">
        <v>1455</v>
      </c>
      <c r="P288" s="14">
        <v>283</v>
      </c>
      <c r="Q288" s="14">
        <v>1191</v>
      </c>
      <c r="R288" s="14">
        <v>1890</v>
      </c>
      <c r="S288" s="14">
        <v>2740</v>
      </c>
      <c r="T288" s="14">
        <v>1134</v>
      </c>
      <c r="U288" s="14">
        <v>756</v>
      </c>
      <c r="V288" s="14">
        <v>907</v>
      </c>
      <c r="W288" s="14">
        <v>0</v>
      </c>
    </row>
    <row r="289" spans="1:23" x14ac:dyDescent="0.25">
      <c r="A289" s="18" t="s">
        <v>839</v>
      </c>
      <c r="B289" s="18" t="s">
        <v>810</v>
      </c>
      <c r="C289" s="14">
        <v>69</v>
      </c>
      <c r="D289" s="14">
        <v>10</v>
      </c>
      <c r="E289" s="14">
        <v>450</v>
      </c>
      <c r="F289" s="14">
        <v>700</v>
      </c>
      <c r="G289" s="14">
        <v>800</v>
      </c>
      <c r="H289" s="14">
        <v>250</v>
      </c>
      <c r="I289" s="14">
        <v>100</v>
      </c>
      <c r="J289" s="14">
        <v>380</v>
      </c>
      <c r="K289" s="14">
        <v>410</v>
      </c>
      <c r="L289" s="14">
        <v>460</v>
      </c>
      <c r="M289" s="14">
        <v>120</v>
      </c>
      <c r="N289" s="14">
        <v>500</v>
      </c>
      <c r="O289" s="14">
        <v>750</v>
      </c>
      <c r="P289" s="14">
        <v>190</v>
      </c>
      <c r="Q289" s="14">
        <v>550</v>
      </c>
      <c r="R289" s="14">
        <v>1030</v>
      </c>
      <c r="S289" s="14">
        <v>1400</v>
      </c>
      <c r="T289" s="14">
        <v>500</v>
      </c>
      <c r="U289" s="14">
        <v>400</v>
      </c>
      <c r="V289" s="14">
        <v>510</v>
      </c>
      <c r="W289" s="14">
        <v>0</v>
      </c>
    </row>
    <row r="290" spans="1:23" x14ac:dyDescent="0.25">
      <c r="A290" s="18" t="s">
        <v>839</v>
      </c>
      <c r="B290" s="18" t="s">
        <v>843</v>
      </c>
      <c r="C290" s="14">
        <v>142</v>
      </c>
      <c r="D290" s="14">
        <v>21.9</v>
      </c>
      <c r="E290" s="14">
        <v>920</v>
      </c>
      <c r="F290" s="14">
        <v>1770</v>
      </c>
      <c r="G290" s="14">
        <v>1639</v>
      </c>
      <c r="H290" s="14">
        <v>524</v>
      </c>
      <c r="I290" s="14">
        <v>219</v>
      </c>
      <c r="J290" s="14">
        <v>833</v>
      </c>
      <c r="K290" s="14">
        <v>764</v>
      </c>
      <c r="L290" s="14">
        <v>919</v>
      </c>
      <c r="M290" s="14">
        <v>220</v>
      </c>
      <c r="N290" s="14">
        <v>988</v>
      </c>
      <c r="O290" s="14">
        <v>1691</v>
      </c>
      <c r="P290" s="14">
        <v>331</v>
      </c>
      <c r="Q290" s="14">
        <v>1376</v>
      </c>
      <c r="R290" s="14">
        <v>2190</v>
      </c>
      <c r="S290" s="14">
        <v>3175</v>
      </c>
      <c r="T290" s="14">
        <v>1312</v>
      </c>
      <c r="U290" s="14">
        <v>876</v>
      </c>
      <c r="V290" s="14">
        <v>1050</v>
      </c>
      <c r="W290" s="14">
        <v>0.2</v>
      </c>
    </row>
    <row r="291" spans="1:23" x14ac:dyDescent="0.25">
      <c r="A291" s="18" t="s">
        <v>879</v>
      </c>
      <c r="B291" s="18" t="s">
        <v>591</v>
      </c>
      <c r="C291" s="14">
        <v>450</v>
      </c>
      <c r="D291" s="14">
        <v>8.4</v>
      </c>
      <c r="E291" s="14">
        <v>375</v>
      </c>
      <c r="F291" s="14">
        <v>589</v>
      </c>
      <c r="G291" s="14">
        <v>295</v>
      </c>
      <c r="H291" s="14">
        <v>140</v>
      </c>
      <c r="I291" s="14">
        <v>158</v>
      </c>
      <c r="J291" s="14">
        <v>422</v>
      </c>
      <c r="K291" s="14">
        <v>252</v>
      </c>
      <c r="L291" s="14">
        <v>291</v>
      </c>
      <c r="M291" s="14">
        <v>88</v>
      </c>
      <c r="N291" s="14">
        <v>460</v>
      </c>
      <c r="O291" s="14">
        <v>607</v>
      </c>
      <c r="P291" s="14">
        <v>170</v>
      </c>
      <c r="Q291" s="14">
        <v>360</v>
      </c>
      <c r="R291" s="14">
        <v>721</v>
      </c>
      <c r="S291" s="14">
        <v>2031</v>
      </c>
      <c r="T291" s="14">
        <v>343</v>
      </c>
      <c r="U291" s="14">
        <v>566</v>
      </c>
      <c r="V291" s="14">
        <v>419</v>
      </c>
      <c r="W291" s="14">
        <v>5.5</v>
      </c>
    </row>
    <row r="292" spans="1:23" x14ac:dyDescent="0.25">
      <c r="A292" s="18" t="s">
        <v>879</v>
      </c>
      <c r="B292" s="18" t="s">
        <v>590</v>
      </c>
      <c r="C292" s="14">
        <v>247</v>
      </c>
      <c r="D292" s="14">
        <v>3.9</v>
      </c>
      <c r="E292" s="14">
        <v>193</v>
      </c>
      <c r="F292" s="14">
        <v>299</v>
      </c>
      <c r="G292" s="14">
        <v>187</v>
      </c>
      <c r="H292" s="14">
        <v>84</v>
      </c>
      <c r="I292" s="14">
        <v>67</v>
      </c>
      <c r="J292" s="14">
        <v>189</v>
      </c>
      <c r="K292" s="14">
        <v>138</v>
      </c>
      <c r="L292" s="14">
        <v>154</v>
      </c>
      <c r="M292" s="14">
        <v>48</v>
      </c>
      <c r="N292" s="14">
        <v>237</v>
      </c>
      <c r="O292" s="14">
        <v>179</v>
      </c>
      <c r="P292" s="14">
        <v>77</v>
      </c>
      <c r="Q292" s="14">
        <v>158</v>
      </c>
      <c r="R292" s="14">
        <v>406</v>
      </c>
      <c r="S292" s="14">
        <v>738</v>
      </c>
      <c r="T292" s="14">
        <v>116</v>
      </c>
      <c r="U292" s="14">
        <v>278</v>
      </c>
      <c r="V292" s="14">
        <v>223</v>
      </c>
      <c r="W292" s="14">
        <v>1.5</v>
      </c>
    </row>
    <row r="293" spans="1:23" x14ac:dyDescent="0.25">
      <c r="A293" s="18" t="s">
        <v>878</v>
      </c>
      <c r="B293" s="18" t="s">
        <v>956</v>
      </c>
      <c r="C293" s="14">
        <v>55</v>
      </c>
      <c r="D293" s="14">
        <v>0.9</v>
      </c>
      <c r="E293" s="14">
        <v>39</v>
      </c>
      <c r="F293" s="14">
        <v>67</v>
      </c>
      <c r="G293" s="14">
        <v>67</v>
      </c>
      <c r="H293" s="14">
        <v>14</v>
      </c>
      <c r="I293" s="14">
        <v>6</v>
      </c>
      <c r="J293" s="14">
        <v>33</v>
      </c>
      <c r="K293" s="14">
        <v>27</v>
      </c>
      <c r="L293" s="14">
        <v>39</v>
      </c>
      <c r="M293" s="14">
        <v>14</v>
      </c>
      <c r="N293" s="14">
        <v>47</v>
      </c>
      <c r="O293" s="14">
        <v>47</v>
      </c>
      <c r="P293" s="14">
        <v>20</v>
      </c>
      <c r="Q293" s="14">
        <v>61</v>
      </c>
      <c r="R293" s="14">
        <v>120</v>
      </c>
      <c r="S293" s="14">
        <v>133</v>
      </c>
      <c r="T293" s="14">
        <v>47</v>
      </c>
      <c r="U293" s="14">
        <v>47</v>
      </c>
      <c r="V293" s="14">
        <v>53</v>
      </c>
      <c r="W293" s="14">
        <v>0</v>
      </c>
    </row>
    <row r="294" spans="1:23" x14ac:dyDescent="0.25">
      <c r="A294" s="18" t="s">
        <v>878</v>
      </c>
      <c r="B294" s="18" t="s">
        <v>378</v>
      </c>
      <c r="C294" s="14">
        <v>15</v>
      </c>
      <c r="D294" s="14">
        <v>0.4</v>
      </c>
      <c r="E294" s="14">
        <v>16</v>
      </c>
      <c r="F294" s="14">
        <v>23</v>
      </c>
      <c r="G294" s="14">
        <v>21</v>
      </c>
      <c r="H294" s="14">
        <v>5</v>
      </c>
      <c r="I294" s="14">
        <v>3</v>
      </c>
      <c r="J294" s="14">
        <v>14</v>
      </c>
      <c r="K294" s="14">
        <v>11</v>
      </c>
      <c r="L294" s="14">
        <v>11</v>
      </c>
      <c r="M294" s="14">
        <v>5</v>
      </c>
      <c r="N294" s="14">
        <v>17</v>
      </c>
      <c r="O294" s="14">
        <v>18</v>
      </c>
      <c r="P294" s="14">
        <v>7</v>
      </c>
      <c r="Q294" s="14">
        <v>19</v>
      </c>
      <c r="R294" s="14">
        <v>51</v>
      </c>
      <c r="S294" s="14">
        <v>65</v>
      </c>
      <c r="T294" s="14">
        <v>14</v>
      </c>
      <c r="U294" s="14">
        <v>12</v>
      </c>
      <c r="V294" s="14">
        <v>18</v>
      </c>
      <c r="W294" s="14">
        <v>0.4</v>
      </c>
    </row>
    <row r="295" spans="1:23" x14ac:dyDescent="0.25">
      <c r="A295" s="18" t="s">
        <v>878</v>
      </c>
      <c r="B295" s="18" t="s">
        <v>957</v>
      </c>
      <c r="C295" s="14">
        <v>38</v>
      </c>
      <c r="D295" s="14">
        <v>0.6</v>
      </c>
      <c r="E295" s="14">
        <v>28</v>
      </c>
      <c r="F295" s="14">
        <v>25</v>
      </c>
      <c r="G295" s="14">
        <v>89</v>
      </c>
      <c r="H295" s="14">
        <v>9</v>
      </c>
      <c r="I295" s="14">
        <v>3</v>
      </c>
      <c r="J295" s="14">
        <v>21</v>
      </c>
      <c r="K295" s="14">
        <v>16</v>
      </c>
      <c r="L295" s="14">
        <v>39</v>
      </c>
      <c r="M295" s="14">
        <v>10</v>
      </c>
      <c r="N295" s="14">
        <v>24</v>
      </c>
      <c r="O295" s="14">
        <v>84</v>
      </c>
      <c r="P295" s="14">
        <v>9</v>
      </c>
      <c r="Q295" s="14">
        <v>24</v>
      </c>
      <c r="R295" s="14">
        <v>56</v>
      </c>
      <c r="S295" s="14">
        <v>90</v>
      </c>
      <c r="T295" s="14">
        <v>15</v>
      </c>
      <c r="U295" s="14">
        <v>34</v>
      </c>
      <c r="V295" s="14">
        <v>24</v>
      </c>
      <c r="W295" s="14">
        <v>0</v>
      </c>
    </row>
    <row r="296" spans="1:23" x14ac:dyDescent="0.25">
      <c r="A296" s="18" t="s">
        <v>877</v>
      </c>
      <c r="B296" s="18" t="s">
        <v>617</v>
      </c>
      <c r="C296" s="14">
        <v>290</v>
      </c>
      <c r="D296" s="14">
        <v>18.8</v>
      </c>
      <c r="E296" s="14">
        <v>946</v>
      </c>
      <c r="F296" s="14">
        <v>1837</v>
      </c>
      <c r="G296" s="14">
        <v>1584</v>
      </c>
      <c r="H296" s="14">
        <v>550</v>
      </c>
      <c r="I296" s="14">
        <v>88</v>
      </c>
      <c r="J296" s="14">
        <v>1023</v>
      </c>
      <c r="K296" s="14">
        <v>1067</v>
      </c>
      <c r="L296" s="14">
        <v>715</v>
      </c>
      <c r="M296" s="14">
        <v>264</v>
      </c>
      <c r="N296" s="14">
        <v>1210</v>
      </c>
      <c r="O296" s="14">
        <v>748</v>
      </c>
      <c r="P296" s="14">
        <v>583</v>
      </c>
      <c r="Q296" s="14">
        <v>594</v>
      </c>
      <c r="R296" s="14">
        <v>1386</v>
      </c>
      <c r="S296" s="14">
        <v>4345</v>
      </c>
      <c r="T296" s="14">
        <v>374</v>
      </c>
      <c r="U296" s="14">
        <v>2057</v>
      </c>
      <c r="V296" s="14">
        <v>1067</v>
      </c>
      <c r="W296" s="14">
        <v>0</v>
      </c>
    </row>
    <row r="297" spans="1:23" x14ac:dyDescent="0.25">
      <c r="A297" s="18" t="s">
        <v>877</v>
      </c>
      <c r="B297" s="18" t="s">
        <v>619</v>
      </c>
      <c r="C297" s="14">
        <v>104</v>
      </c>
      <c r="D297" s="14">
        <v>12.3</v>
      </c>
      <c r="E297" s="14">
        <v>667</v>
      </c>
      <c r="F297" s="14">
        <v>1174</v>
      </c>
      <c r="G297" s="14">
        <v>927</v>
      </c>
      <c r="H297" s="14">
        <v>284</v>
      </c>
      <c r="I297" s="14">
        <v>62</v>
      </c>
      <c r="J297" s="14">
        <v>569</v>
      </c>
      <c r="K297" s="14">
        <v>569</v>
      </c>
      <c r="L297" s="14">
        <v>506</v>
      </c>
      <c r="M297" s="14">
        <v>161</v>
      </c>
      <c r="N297" s="14">
        <v>741</v>
      </c>
      <c r="O297" s="14">
        <v>408</v>
      </c>
      <c r="P297" s="14">
        <v>359</v>
      </c>
      <c r="Q297" s="14">
        <v>334</v>
      </c>
      <c r="R297" s="14">
        <v>767</v>
      </c>
      <c r="S297" s="14">
        <v>2583</v>
      </c>
      <c r="T297" s="14">
        <v>198</v>
      </c>
      <c r="U297" s="14">
        <v>1347</v>
      </c>
      <c r="V297" s="14">
        <v>643</v>
      </c>
      <c r="W297" s="14">
        <v>0</v>
      </c>
    </row>
    <row r="298" spans="1:23" x14ac:dyDescent="0.25">
      <c r="A298" s="18" t="s">
        <v>877</v>
      </c>
      <c r="B298" s="18" t="s">
        <v>618</v>
      </c>
      <c r="C298" s="14">
        <v>173</v>
      </c>
      <c r="D298" s="14">
        <v>18</v>
      </c>
      <c r="E298" s="14">
        <v>833.2</v>
      </c>
      <c r="F298" s="14">
        <v>1617.9</v>
      </c>
      <c r="G298" s="14">
        <v>1395</v>
      </c>
      <c r="H298" s="14">
        <v>484.4</v>
      </c>
      <c r="I298" s="14">
        <v>77.5</v>
      </c>
      <c r="J298" s="14">
        <v>901</v>
      </c>
      <c r="K298" s="14">
        <v>939.7</v>
      </c>
      <c r="L298" s="14">
        <v>629.70000000000005</v>
      </c>
      <c r="M298" s="14">
        <v>232.5</v>
      </c>
      <c r="N298" s="14">
        <v>1065.7</v>
      </c>
      <c r="O298" s="14">
        <v>658.8</v>
      </c>
      <c r="P298" s="14">
        <v>513.5</v>
      </c>
      <c r="Q298" s="14">
        <v>523.1</v>
      </c>
      <c r="R298" s="14">
        <v>1220.7</v>
      </c>
      <c r="S298" s="14">
        <v>3826.7</v>
      </c>
      <c r="T298" s="14">
        <v>329.4</v>
      </c>
      <c r="U298" s="14">
        <v>1811.6</v>
      </c>
      <c r="V298" s="14">
        <v>939.7</v>
      </c>
      <c r="W298" s="14">
        <v>0</v>
      </c>
    </row>
    <row r="299" spans="1:23" x14ac:dyDescent="0.25">
      <c r="A299" s="18" t="s">
        <v>859</v>
      </c>
      <c r="B299" s="18" t="s">
        <v>234</v>
      </c>
      <c r="C299" s="14">
        <v>108</v>
      </c>
      <c r="D299" s="14">
        <v>4</v>
      </c>
      <c r="E299" s="14">
        <v>233</v>
      </c>
      <c r="F299" s="14">
        <v>397</v>
      </c>
      <c r="G299" s="14">
        <v>317</v>
      </c>
      <c r="H299" s="14">
        <v>112</v>
      </c>
      <c r="I299" s="14">
        <v>52</v>
      </c>
      <c r="J299" s="14">
        <v>180</v>
      </c>
      <c r="K299" s="14">
        <v>205</v>
      </c>
      <c r="L299" s="14">
        <v>201</v>
      </c>
      <c r="M299" s="14">
        <v>60</v>
      </c>
      <c r="N299" s="14">
        <v>245</v>
      </c>
      <c r="O299" s="14">
        <v>140</v>
      </c>
      <c r="P299" s="14">
        <v>92</v>
      </c>
      <c r="Q299" s="14">
        <v>140</v>
      </c>
      <c r="R299" s="14">
        <v>337</v>
      </c>
      <c r="S299" s="14">
        <v>537</v>
      </c>
      <c r="T299" s="14">
        <v>80</v>
      </c>
      <c r="U299" s="14">
        <v>421</v>
      </c>
      <c r="V299" s="14">
        <v>241</v>
      </c>
      <c r="W299" s="14">
        <v>0</v>
      </c>
    </row>
    <row r="300" spans="1:23" x14ac:dyDescent="0.25">
      <c r="A300" s="18" t="s">
        <v>1003</v>
      </c>
      <c r="B300" s="18" t="s">
        <v>747</v>
      </c>
      <c r="C300" s="14">
        <v>42</v>
      </c>
      <c r="D300" s="14">
        <v>2</v>
      </c>
      <c r="E300" s="14">
        <v>114</v>
      </c>
      <c r="F300" s="14">
        <v>188</v>
      </c>
      <c r="G300" s="14">
        <v>142</v>
      </c>
      <c r="H300" s="14">
        <v>46</v>
      </c>
      <c r="I300" s="14">
        <v>16</v>
      </c>
      <c r="J300" s="14">
        <v>92</v>
      </c>
      <c r="K300" s="14">
        <v>92</v>
      </c>
      <c r="L300" s="14">
        <v>82</v>
      </c>
      <c r="M300" s="14">
        <v>26</v>
      </c>
      <c r="N300" s="14">
        <v>124</v>
      </c>
      <c r="O300" s="14">
        <v>66</v>
      </c>
      <c r="P300" s="14">
        <v>48</v>
      </c>
      <c r="Q300" s="14">
        <v>66</v>
      </c>
      <c r="R300" s="14">
        <v>148</v>
      </c>
      <c r="S300" s="14">
        <v>406</v>
      </c>
      <c r="T300" s="14">
        <v>42</v>
      </c>
      <c r="U300" s="14">
        <v>188</v>
      </c>
      <c r="V300" s="14">
        <v>104</v>
      </c>
      <c r="W300" s="14">
        <v>0</v>
      </c>
    </row>
    <row r="301" spans="1:23" x14ac:dyDescent="0.25">
      <c r="A301" s="18" t="s">
        <v>1000</v>
      </c>
      <c r="B301" s="18" t="s">
        <v>737</v>
      </c>
      <c r="C301" s="14">
        <v>52</v>
      </c>
      <c r="D301" s="14">
        <v>0.5</v>
      </c>
      <c r="E301" s="14">
        <v>23.8</v>
      </c>
      <c r="F301" s="14">
        <v>43.3</v>
      </c>
      <c r="G301" s="14">
        <v>19.5</v>
      </c>
      <c r="H301" s="14">
        <v>9.1</v>
      </c>
      <c r="I301" s="14">
        <v>6.1</v>
      </c>
      <c r="J301" s="14">
        <v>25.6</v>
      </c>
      <c r="K301" s="14">
        <v>23.2</v>
      </c>
      <c r="L301" s="14">
        <v>20.100000000000001</v>
      </c>
      <c r="M301" s="14">
        <v>4.9000000000000004</v>
      </c>
      <c r="N301" s="14">
        <v>34.1</v>
      </c>
      <c r="O301" s="14">
        <v>29.9</v>
      </c>
      <c r="P301" s="14">
        <v>7.9</v>
      </c>
      <c r="Q301" s="14">
        <v>30.5</v>
      </c>
      <c r="R301" s="14">
        <v>48.8</v>
      </c>
      <c r="S301" s="14">
        <v>99.4</v>
      </c>
      <c r="T301" s="14">
        <v>23.2</v>
      </c>
      <c r="U301" s="14">
        <v>25.6</v>
      </c>
      <c r="V301" s="14">
        <v>25</v>
      </c>
      <c r="W301" s="14">
        <v>0</v>
      </c>
    </row>
    <row r="302" spans="1:23" x14ac:dyDescent="0.25">
      <c r="A302" s="18" t="s">
        <v>1001</v>
      </c>
      <c r="B302" s="18" t="s">
        <v>734</v>
      </c>
      <c r="C302" s="14">
        <v>27</v>
      </c>
      <c r="D302" s="14">
        <v>3.5</v>
      </c>
      <c r="E302" s="14">
        <v>161</v>
      </c>
      <c r="F302" s="14">
        <v>262</v>
      </c>
      <c r="G302" s="14">
        <v>221</v>
      </c>
      <c r="H302" s="14">
        <v>0</v>
      </c>
      <c r="I302" s="14">
        <v>50</v>
      </c>
      <c r="J302" s="14">
        <v>181</v>
      </c>
      <c r="K302" s="14">
        <v>121</v>
      </c>
      <c r="L302" s="14">
        <v>131</v>
      </c>
      <c r="M302" s="14">
        <v>48</v>
      </c>
      <c r="N302" s="14">
        <v>171</v>
      </c>
      <c r="O302" s="14">
        <v>252</v>
      </c>
      <c r="P302" s="14">
        <v>91</v>
      </c>
      <c r="Q302" s="14">
        <v>151</v>
      </c>
      <c r="R302" s="14">
        <v>423</v>
      </c>
      <c r="S302" s="14">
        <v>684</v>
      </c>
      <c r="T302" s="14">
        <v>151</v>
      </c>
      <c r="U302" s="14">
        <v>181</v>
      </c>
      <c r="V302" s="14">
        <v>181</v>
      </c>
      <c r="W302" s="14">
        <v>0</v>
      </c>
    </row>
    <row r="303" spans="1:23" x14ac:dyDescent="0.25">
      <c r="A303" s="18" t="s">
        <v>1002</v>
      </c>
      <c r="B303" s="18" t="s">
        <v>748</v>
      </c>
      <c r="C303" s="14">
        <v>48</v>
      </c>
      <c r="D303" s="14">
        <v>2.2000000000000002</v>
      </c>
      <c r="E303" s="14">
        <v>125</v>
      </c>
      <c r="F303" s="14">
        <v>207</v>
      </c>
      <c r="G303" s="14">
        <v>156</v>
      </c>
      <c r="H303" s="14">
        <v>51</v>
      </c>
      <c r="I303" s="14">
        <v>18</v>
      </c>
      <c r="J303" s="14">
        <v>101</v>
      </c>
      <c r="K303" s="14">
        <v>101</v>
      </c>
      <c r="L303" s="14">
        <v>90</v>
      </c>
      <c r="M303" s="14">
        <v>29</v>
      </c>
      <c r="N303" s="14">
        <v>136</v>
      </c>
      <c r="O303" s="14">
        <v>73</v>
      </c>
      <c r="P303" s="14">
        <v>53</v>
      </c>
      <c r="Q303" s="14">
        <v>73</v>
      </c>
      <c r="R303" s="14">
        <v>163</v>
      </c>
      <c r="S303" s="14">
        <v>447</v>
      </c>
      <c r="T303" s="14">
        <v>46</v>
      </c>
      <c r="U303" s="14">
        <v>207</v>
      </c>
      <c r="V303" s="14">
        <v>114</v>
      </c>
      <c r="W303" s="14">
        <v>0</v>
      </c>
    </row>
    <row r="304" spans="1:23" x14ac:dyDescent="0.25">
      <c r="A304" s="18" t="s">
        <v>866</v>
      </c>
      <c r="B304" s="18" t="s">
        <v>732</v>
      </c>
      <c r="C304" s="14">
        <v>46</v>
      </c>
      <c r="D304" s="14">
        <v>1</v>
      </c>
      <c r="E304" s="14">
        <v>41</v>
      </c>
      <c r="F304" s="14">
        <v>77.2</v>
      </c>
      <c r="G304" s="14">
        <v>39.9</v>
      </c>
      <c r="H304" s="14">
        <v>17.899999999999999</v>
      </c>
      <c r="I304" s="14">
        <v>33.6</v>
      </c>
      <c r="J304" s="14">
        <v>51.8</v>
      </c>
      <c r="K304" s="14">
        <v>30.9</v>
      </c>
      <c r="L304" s="14">
        <v>36.1</v>
      </c>
      <c r="M304" s="14">
        <v>15.4</v>
      </c>
      <c r="N304" s="14">
        <v>54.1</v>
      </c>
      <c r="O304" s="14">
        <v>62.1</v>
      </c>
      <c r="P304" s="14">
        <v>20.3</v>
      </c>
      <c r="Q304" s="14">
        <v>53.2</v>
      </c>
      <c r="R304" s="14">
        <v>83</v>
      </c>
      <c r="S304" s="14">
        <v>217.4</v>
      </c>
      <c r="T304" s="14">
        <v>53.2</v>
      </c>
      <c r="U304" s="14">
        <v>58.6</v>
      </c>
      <c r="V304" s="14">
        <v>54.3</v>
      </c>
      <c r="W304" s="14">
        <v>0</v>
      </c>
    </row>
    <row r="305" spans="1:23" x14ac:dyDescent="0.25">
      <c r="A305" s="18" t="s">
        <v>861</v>
      </c>
      <c r="B305" s="18" t="s">
        <v>735</v>
      </c>
      <c r="C305" s="14">
        <v>185</v>
      </c>
      <c r="D305" s="14">
        <v>1.6</v>
      </c>
      <c r="E305" s="14">
        <v>74.099999999999994</v>
      </c>
      <c r="F305" s="14">
        <v>114.9</v>
      </c>
      <c r="G305" s="14">
        <v>55.7</v>
      </c>
      <c r="H305" s="14">
        <v>26</v>
      </c>
      <c r="I305" s="14">
        <v>26.3</v>
      </c>
      <c r="J305" s="14">
        <v>66.8</v>
      </c>
      <c r="K305" s="14">
        <v>44.3</v>
      </c>
      <c r="L305" s="14">
        <v>48.1</v>
      </c>
      <c r="M305" s="14">
        <v>14.5</v>
      </c>
      <c r="N305" s="14">
        <v>81.3</v>
      </c>
      <c r="O305" s="14">
        <v>181.4</v>
      </c>
      <c r="P305" s="14">
        <v>26.3</v>
      </c>
      <c r="Q305" s="14">
        <v>84.4</v>
      </c>
      <c r="R305" s="14">
        <v>162</v>
      </c>
      <c r="S305" s="14">
        <v>358.2</v>
      </c>
      <c r="T305" s="14">
        <v>80.599999999999994</v>
      </c>
      <c r="U305" s="14">
        <v>67.099999999999994</v>
      </c>
      <c r="V305" s="14">
        <v>87.9</v>
      </c>
      <c r="W305" s="14">
        <v>0</v>
      </c>
    </row>
    <row r="306" spans="1:23" x14ac:dyDescent="0.25">
      <c r="A306" s="18" t="s">
        <v>862</v>
      </c>
      <c r="B306" s="18" t="s">
        <v>852</v>
      </c>
      <c r="C306" s="14">
        <v>13</v>
      </c>
      <c r="D306" s="14">
        <v>0.4</v>
      </c>
      <c r="E306" s="14">
        <v>15.1</v>
      </c>
      <c r="F306" s="14">
        <v>25.1</v>
      </c>
      <c r="G306" s="14">
        <v>10.6</v>
      </c>
      <c r="H306" s="14">
        <v>4.7</v>
      </c>
      <c r="I306" s="14">
        <v>6.6</v>
      </c>
      <c r="J306" s="14">
        <v>19.600000000000001</v>
      </c>
      <c r="K306" s="14">
        <v>10.8</v>
      </c>
      <c r="L306" s="14">
        <v>10.7</v>
      </c>
      <c r="M306" s="14">
        <v>2.9</v>
      </c>
      <c r="N306" s="14">
        <v>19.5</v>
      </c>
      <c r="O306" s="14">
        <v>47.5</v>
      </c>
      <c r="P306" s="14">
        <v>9</v>
      </c>
      <c r="Q306" s="14">
        <v>16.7</v>
      </c>
      <c r="R306" s="14">
        <v>41.2</v>
      </c>
      <c r="S306" s="14">
        <v>101.8</v>
      </c>
      <c r="T306" s="14">
        <v>21.9</v>
      </c>
      <c r="U306" s="14">
        <v>20.9</v>
      </c>
      <c r="V306" s="14">
        <v>15.5</v>
      </c>
      <c r="W306" s="14">
        <v>0</v>
      </c>
    </row>
    <row r="307" spans="1:23" x14ac:dyDescent="0.25">
      <c r="A307" s="18" t="s">
        <v>868</v>
      </c>
      <c r="B307" s="18" t="s">
        <v>980</v>
      </c>
      <c r="C307" s="14">
        <v>236</v>
      </c>
      <c r="D307" s="14">
        <v>17</v>
      </c>
      <c r="E307" s="14">
        <v>935</v>
      </c>
      <c r="F307" s="14">
        <v>1649</v>
      </c>
      <c r="G307" s="14">
        <v>1428</v>
      </c>
      <c r="H307" s="14">
        <v>425</v>
      </c>
      <c r="I307" s="14">
        <v>85</v>
      </c>
      <c r="J307" s="14">
        <v>799</v>
      </c>
      <c r="K307" s="14">
        <v>782</v>
      </c>
      <c r="L307" s="14">
        <v>748</v>
      </c>
      <c r="M307" s="14">
        <v>221</v>
      </c>
      <c r="N307" s="14">
        <v>1241</v>
      </c>
      <c r="O307" s="14">
        <v>544</v>
      </c>
      <c r="P307" s="14">
        <v>459</v>
      </c>
      <c r="Q307" s="14">
        <v>748</v>
      </c>
      <c r="R307" s="14">
        <v>918</v>
      </c>
      <c r="S307" s="14">
        <v>2890</v>
      </c>
      <c r="T307" s="14">
        <v>102</v>
      </c>
      <c r="U307" s="14">
        <v>1547</v>
      </c>
      <c r="V307" s="14">
        <v>1394</v>
      </c>
      <c r="W307" s="14">
        <v>0</v>
      </c>
    </row>
    <row r="308" spans="1:23" x14ac:dyDescent="0.25">
      <c r="A308" s="18" t="s">
        <v>868</v>
      </c>
      <c r="B308" s="18" t="s">
        <v>97</v>
      </c>
      <c r="C308" s="14">
        <v>361</v>
      </c>
      <c r="D308" s="14">
        <v>21</v>
      </c>
      <c r="E308" s="14">
        <v>1155</v>
      </c>
      <c r="F308" s="14">
        <v>2037</v>
      </c>
      <c r="G308" s="14">
        <v>1764</v>
      </c>
      <c r="H308" s="14">
        <v>525</v>
      </c>
      <c r="I308" s="14">
        <v>105</v>
      </c>
      <c r="J308" s="14">
        <v>987</v>
      </c>
      <c r="K308" s="14">
        <v>966</v>
      </c>
      <c r="L308" s="14">
        <v>924</v>
      </c>
      <c r="M308" s="14">
        <v>273</v>
      </c>
      <c r="N308" s="14">
        <v>1533</v>
      </c>
      <c r="O308" s="14">
        <v>672</v>
      </c>
      <c r="P308" s="14">
        <v>567</v>
      </c>
      <c r="Q308" s="14">
        <v>924</v>
      </c>
      <c r="R308" s="14">
        <v>1134</v>
      </c>
      <c r="S308" s="14">
        <v>3570</v>
      </c>
      <c r="T308" s="14">
        <v>126</v>
      </c>
      <c r="U308" s="14">
        <v>1911</v>
      </c>
      <c r="V308" s="14">
        <v>1722</v>
      </c>
      <c r="W308" s="14">
        <v>0</v>
      </c>
    </row>
    <row r="309" spans="1:23" x14ac:dyDescent="0.25">
      <c r="A309" s="18" t="s">
        <v>868</v>
      </c>
      <c r="B309" s="18" t="s">
        <v>386</v>
      </c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8" t="s">
        <v>868</v>
      </c>
      <c r="B310" s="18" t="s">
        <v>375</v>
      </c>
      <c r="C310" s="14">
        <v>236</v>
      </c>
      <c r="D310" s="14">
        <v>17</v>
      </c>
      <c r="E310" s="14">
        <v>935</v>
      </c>
      <c r="F310" s="14">
        <v>1649</v>
      </c>
      <c r="G310" s="14">
        <v>1428</v>
      </c>
      <c r="H310" s="14">
        <v>425</v>
      </c>
      <c r="I310" s="14">
        <v>85</v>
      </c>
      <c r="J310" s="14">
        <v>799</v>
      </c>
      <c r="K310" s="14">
        <v>782</v>
      </c>
      <c r="L310" s="14">
        <v>748</v>
      </c>
      <c r="M310" s="14">
        <v>221</v>
      </c>
      <c r="N310" s="14">
        <v>1241</v>
      </c>
      <c r="O310" s="14">
        <v>544</v>
      </c>
      <c r="P310" s="14">
        <v>459</v>
      </c>
      <c r="Q310" s="14">
        <v>748</v>
      </c>
      <c r="R310" s="14">
        <v>918</v>
      </c>
      <c r="S310" s="14">
        <v>2890</v>
      </c>
      <c r="T310" s="14">
        <v>102</v>
      </c>
      <c r="U310" s="14">
        <v>1547</v>
      </c>
      <c r="V310" s="14">
        <v>1394</v>
      </c>
      <c r="W310" s="14">
        <v>0</v>
      </c>
    </row>
    <row r="311" spans="1:23" x14ac:dyDescent="0.25">
      <c r="A311" s="18" t="s">
        <v>868</v>
      </c>
      <c r="B311" s="18" t="s">
        <v>377</v>
      </c>
      <c r="C311" s="14">
        <v>96</v>
      </c>
      <c r="D311" s="14">
        <v>7</v>
      </c>
      <c r="E311" s="14">
        <v>385</v>
      </c>
      <c r="F311" s="14">
        <v>679</v>
      </c>
      <c r="G311" s="14">
        <v>588</v>
      </c>
      <c r="H311" s="14">
        <v>175</v>
      </c>
      <c r="I311" s="14">
        <v>35</v>
      </c>
      <c r="J311" s="14">
        <v>329</v>
      </c>
      <c r="K311" s="14">
        <v>322</v>
      </c>
      <c r="L311" s="14">
        <v>308</v>
      </c>
      <c r="M311" s="14">
        <v>91</v>
      </c>
      <c r="N311" s="14">
        <v>511</v>
      </c>
      <c r="O311" s="14">
        <v>224</v>
      </c>
      <c r="P311" s="14">
        <v>189</v>
      </c>
      <c r="Q311" s="14">
        <v>308</v>
      </c>
      <c r="R311" s="14">
        <v>378</v>
      </c>
      <c r="S311" s="14">
        <v>1190</v>
      </c>
      <c r="T311" s="14">
        <v>42</v>
      </c>
      <c r="U311" s="14">
        <v>637</v>
      </c>
      <c r="V311" s="14">
        <v>574</v>
      </c>
      <c r="W311" s="14">
        <v>0</v>
      </c>
    </row>
    <row r="312" spans="1:23" x14ac:dyDescent="0.25">
      <c r="A312" s="18" t="s">
        <v>865</v>
      </c>
      <c r="B312" s="18" t="s">
        <v>743</v>
      </c>
      <c r="C312" s="14">
        <v>344</v>
      </c>
      <c r="D312" s="14">
        <v>25.3</v>
      </c>
      <c r="E312" s="14">
        <v>1261</v>
      </c>
      <c r="F312" s="14">
        <v>2254</v>
      </c>
      <c r="G312" s="14">
        <v>2012</v>
      </c>
      <c r="H312" s="14">
        <v>661</v>
      </c>
      <c r="I312" s="14">
        <v>214</v>
      </c>
      <c r="J312" s="14">
        <v>1225</v>
      </c>
      <c r="K312" s="14">
        <v>1127</v>
      </c>
      <c r="L312" s="14">
        <v>956</v>
      </c>
      <c r="M312" s="14">
        <v>340</v>
      </c>
      <c r="N312" s="14">
        <v>1600</v>
      </c>
      <c r="O312" s="14">
        <v>868</v>
      </c>
      <c r="P312" s="14">
        <v>787</v>
      </c>
      <c r="Q312" s="14">
        <v>760</v>
      </c>
      <c r="R312" s="14">
        <v>1699</v>
      </c>
      <c r="S312" s="14">
        <v>5222</v>
      </c>
      <c r="T312" s="14">
        <v>465</v>
      </c>
      <c r="U312" s="14">
        <v>2468</v>
      </c>
      <c r="V312" s="14">
        <v>1332</v>
      </c>
      <c r="W312" s="14">
        <v>0</v>
      </c>
    </row>
    <row r="313" spans="1:23" x14ac:dyDescent="0.25">
      <c r="A313" s="18" t="s">
        <v>865</v>
      </c>
      <c r="B313" s="18" t="s">
        <v>981</v>
      </c>
      <c r="C313" s="14">
        <v>110</v>
      </c>
      <c r="D313" s="14">
        <v>11.9</v>
      </c>
      <c r="E313" s="14">
        <v>646</v>
      </c>
      <c r="F313" s="14">
        <v>1136</v>
      </c>
      <c r="G313" s="14">
        <v>897</v>
      </c>
      <c r="H313" s="14">
        <v>275</v>
      </c>
      <c r="I313" s="14">
        <v>60</v>
      </c>
      <c r="J313" s="14">
        <v>550</v>
      </c>
      <c r="K313" s="14">
        <v>550</v>
      </c>
      <c r="L313" s="14">
        <v>490</v>
      </c>
      <c r="M313" s="14">
        <v>156</v>
      </c>
      <c r="N313" s="14">
        <v>717</v>
      </c>
      <c r="O313" s="14">
        <v>395</v>
      </c>
      <c r="P313" s="14">
        <v>347</v>
      </c>
      <c r="Q313" s="14">
        <v>323</v>
      </c>
      <c r="R313" s="14">
        <v>742</v>
      </c>
      <c r="S313" s="14">
        <v>2498</v>
      </c>
      <c r="T313" s="14">
        <v>191</v>
      </c>
      <c r="U313" s="14">
        <v>1302</v>
      </c>
      <c r="V313" s="14">
        <v>622</v>
      </c>
      <c r="W313" s="14">
        <v>0</v>
      </c>
    </row>
    <row r="314" spans="1:23" x14ac:dyDescent="0.25">
      <c r="A314" s="18" t="s">
        <v>865</v>
      </c>
      <c r="B314" s="18" t="s">
        <v>982</v>
      </c>
      <c r="C314" s="14">
        <v>156</v>
      </c>
      <c r="D314" s="14">
        <v>10.8</v>
      </c>
      <c r="E314" s="14">
        <v>588</v>
      </c>
      <c r="F314" s="14">
        <v>1034</v>
      </c>
      <c r="G314" s="14">
        <v>817</v>
      </c>
      <c r="H314" s="14">
        <v>250</v>
      </c>
      <c r="I314" s="14">
        <v>54</v>
      </c>
      <c r="J314" s="14">
        <v>501</v>
      </c>
      <c r="K314" s="14">
        <v>501</v>
      </c>
      <c r="L314" s="14">
        <v>447</v>
      </c>
      <c r="M314" s="14">
        <v>141</v>
      </c>
      <c r="N314" s="14">
        <v>653</v>
      </c>
      <c r="O314" s="14">
        <v>359</v>
      </c>
      <c r="P314" s="14">
        <v>316</v>
      </c>
      <c r="Q314" s="14">
        <v>294</v>
      </c>
      <c r="R314" s="14">
        <v>675</v>
      </c>
      <c r="S314" s="14">
        <v>2276</v>
      </c>
      <c r="T314" s="14">
        <v>175</v>
      </c>
      <c r="U314" s="14">
        <v>1187</v>
      </c>
      <c r="V314" s="14">
        <v>567</v>
      </c>
      <c r="W314" s="14">
        <v>0</v>
      </c>
    </row>
    <row r="315" spans="1:23" x14ac:dyDescent="0.25">
      <c r="A315" s="18" t="s">
        <v>865</v>
      </c>
      <c r="B315" s="18" t="s">
        <v>983</v>
      </c>
      <c r="C315" s="14">
        <v>167</v>
      </c>
      <c r="D315" s="14">
        <v>8.5</v>
      </c>
      <c r="E315" s="14">
        <v>461</v>
      </c>
      <c r="F315" s="14">
        <v>921</v>
      </c>
      <c r="G315" s="14">
        <v>788</v>
      </c>
      <c r="H315" s="14">
        <v>186</v>
      </c>
      <c r="I315" s="14">
        <v>168</v>
      </c>
      <c r="J315" s="14">
        <v>319</v>
      </c>
      <c r="K315" s="14">
        <v>275</v>
      </c>
      <c r="L315" s="14">
        <v>443</v>
      </c>
      <c r="M315" s="14">
        <v>151</v>
      </c>
      <c r="N315" s="14">
        <v>487</v>
      </c>
      <c r="O315" s="14">
        <v>239</v>
      </c>
      <c r="P315" s="14">
        <v>177</v>
      </c>
      <c r="Q315" s="14">
        <v>398</v>
      </c>
      <c r="R315" s="14">
        <v>824</v>
      </c>
      <c r="S315" s="14">
        <v>1568</v>
      </c>
      <c r="T315" s="14">
        <v>160</v>
      </c>
      <c r="U315" s="14">
        <v>540</v>
      </c>
      <c r="V315" s="14">
        <v>407</v>
      </c>
      <c r="W315" s="14">
        <v>0</v>
      </c>
    </row>
    <row r="316" spans="1:23" x14ac:dyDescent="0.25">
      <c r="A316" s="18" t="s">
        <v>865</v>
      </c>
      <c r="B316" s="18" t="s">
        <v>984</v>
      </c>
      <c r="C316" s="14">
        <v>344</v>
      </c>
      <c r="D316" s="14">
        <v>25.3</v>
      </c>
      <c r="E316" s="14">
        <v>1261</v>
      </c>
      <c r="F316" s="14">
        <v>2254</v>
      </c>
      <c r="G316" s="14">
        <v>2012</v>
      </c>
      <c r="H316" s="14">
        <v>661</v>
      </c>
      <c r="I316" s="14">
        <v>214</v>
      </c>
      <c r="J316" s="14">
        <v>1225</v>
      </c>
      <c r="K316" s="14">
        <v>1127</v>
      </c>
      <c r="L316" s="14">
        <v>956</v>
      </c>
      <c r="M316" s="14">
        <v>340</v>
      </c>
      <c r="N316" s="14">
        <v>1600</v>
      </c>
      <c r="O316" s="14">
        <v>868</v>
      </c>
      <c r="P316" s="14">
        <v>787</v>
      </c>
      <c r="Q316" s="14">
        <v>760</v>
      </c>
      <c r="R316" s="14">
        <v>1699</v>
      </c>
      <c r="S316" s="14">
        <v>5222</v>
      </c>
      <c r="T316" s="14">
        <v>465</v>
      </c>
      <c r="U316" s="14">
        <v>2468</v>
      </c>
      <c r="V316" s="14">
        <v>1332</v>
      </c>
      <c r="W316" s="14">
        <v>0</v>
      </c>
    </row>
    <row r="317" spans="1:23" x14ac:dyDescent="0.25">
      <c r="A317" s="18" t="s">
        <v>865</v>
      </c>
      <c r="B317" s="18" t="s">
        <v>985</v>
      </c>
      <c r="C317" s="14">
        <v>400</v>
      </c>
      <c r="D317" s="14">
        <v>21.9</v>
      </c>
      <c r="E317" s="14">
        <v>1090</v>
      </c>
      <c r="F317" s="14">
        <v>2300</v>
      </c>
      <c r="G317" s="14">
        <v>1890</v>
      </c>
      <c r="H317" s="14">
        <v>560</v>
      </c>
      <c r="I317" s="14">
        <v>130</v>
      </c>
      <c r="J317" s="14">
        <v>1310</v>
      </c>
      <c r="K317" s="14">
        <v>1050</v>
      </c>
      <c r="L317" s="14">
        <v>1040</v>
      </c>
      <c r="M317" s="14">
        <v>300</v>
      </c>
      <c r="N317" s="14">
        <v>1710</v>
      </c>
      <c r="O317" s="14">
        <v>670</v>
      </c>
      <c r="P317" s="14">
        <v>690</v>
      </c>
      <c r="Q317" s="14">
        <v>600</v>
      </c>
      <c r="R317" s="14">
        <v>1490</v>
      </c>
      <c r="S317" s="14">
        <v>5190</v>
      </c>
      <c r="T317" s="14">
        <v>400</v>
      </c>
      <c r="U317" s="14">
        <v>2770</v>
      </c>
      <c r="V317" s="14">
        <v>1220</v>
      </c>
      <c r="W317" s="14">
        <v>0</v>
      </c>
    </row>
    <row r="318" spans="1:23" x14ac:dyDescent="0.25">
      <c r="A318" s="18" t="s">
        <v>865</v>
      </c>
      <c r="B318" s="18" t="s">
        <v>736</v>
      </c>
      <c r="C318" s="14">
        <v>275</v>
      </c>
      <c r="D318" s="14">
        <v>20.100000000000001</v>
      </c>
      <c r="E318" s="14">
        <v>1172</v>
      </c>
      <c r="F318" s="14">
        <v>1920</v>
      </c>
      <c r="G318" s="14">
        <v>1434</v>
      </c>
      <c r="H318" s="14">
        <v>464</v>
      </c>
      <c r="I318" s="14">
        <v>102</v>
      </c>
      <c r="J318" s="14">
        <v>930</v>
      </c>
      <c r="K318" s="14">
        <v>930</v>
      </c>
      <c r="L318" s="14">
        <v>828</v>
      </c>
      <c r="M318" s="14">
        <v>262</v>
      </c>
      <c r="N318" s="14">
        <v>1272</v>
      </c>
      <c r="O318" s="14">
        <v>666</v>
      </c>
      <c r="P318" s="14">
        <v>526</v>
      </c>
      <c r="Q318" s="14">
        <v>546</v>
      </c>
      <c r="R318" s="14">
        <v>1252</v>
      </c>
      <c r="S318" s="14">
        <v>4222</v>
      </c>
      <c r="T318" s="14">
        <v>324</v>
      </c>
      <c r="U318" s="14">
        <v>2202</v>
      </c>
      <c r="V318" s="14">
        <v>1050</v>
      </c>
      <c r="W318" s="14">
        <v>0</v>
      </c>
    </row>
    <row r="319" spans="1:23" x14ac:dyDescent="0.25">
      <c r="A319" s="18" t="s">
        <v>865</v>
      </c>
      <c r="B319" s="18" t="s">
        <v>736</v>
      </c>
      <c r="C319" s="14">
        <v>275</v>
      </c>
      <c r="D319" s="14">
        <v>20.100000000000001</v>
      </c>
      <c r="E319" s="14">
        <v>1172</v>
      </c>
      <c r="F319" s="14">
        <v>1920</v>
      </c>
      <c r="G319" s="14">
        <v>1434</v>
      </c>
      <c r="H319" s="14">
        <v>464</v>
      </c>
      <c r="I319" s="14">
        <v>102</v>
      </c>
      <c r="J319" s="14">
        <v>930</v>
      </c>
      <c r="K319" s="14">
        <v>930</v>
      </c>
      <c r="L319" s="14">
        <v>828</v>
      </c>
      <c r="M319" s="14">
        <v>262</v>
      </c>
      <c r="N319" s="14">
        <v>1272</v>
      </c>
      <c r="O319" s="14">
        <v>666</v>
      </c>
      <c r="P319" s="14">
        <v>526</v>
      </c>
      <c r="Q319" s="14">
        <v>546</v>
      </c>
      <c r="R319" s="14">
        <v>1252</v>
      </c>
      <c r="S319" s="14">
        <v>4222</v>
      </c>
      <c r="T319" s="14">
        <v>324</v>
      </c>
      <c r="U319" s="14">
        <v>2202</v>
      </c>
      <c r="V319" s="14">
        <v>1050</v>
      </c>
      <c r="W319" s="14">
        <v>0</v>
      </c>
    </row>
    <row r="320" spans="1:23" x14ac:dyDescent="0.25">
      <c r="A320" s="18" t="s">
        <v>865</v>
      </c>
      <c r="B320" s="18" t="s">
        <v>986</v>
      </c>
      <c r="C320" s="14">
        <v>400</v>
      </c>
      <c r="D320" s="14">
        <v>21.9</v>
      </c>
      <c r="E320" s="14">
        <v>977</v>
      </c>
      <c r="F320" s="14">
        <v>2062</v>
      </c>
      <c r="G320" s="14">
        <v>1694</v>
      </c>
      <c r="H320" s="14">
        <v>502</v>
      </c>
      <c r="I320" s="14">
        <v>117</v>
      </c>
      <c r="J320" s="14">
        <v>1174</v>
      </c>
      <c r="K320" s="14">
        <v>941</v>
      </c>
      <c r="L320" s="14">
        <v>932</v>
      </c>
      <c r="M320" s="14">
        <v>269</v>
      </c>
      <c r="N320" s="14">
        <v>1533</v>
      </c>
      <c r="O320" s="14">
        <v>601</v>
      </c>
      <c r="P320" s="14">
        <v>619</v>
      </c>
      <c r="Q320" s="14">
        <v>538</v>
      </c>
      <c r="R320" s="14">
        <v>1336</v>
      </c>
      <c r="S320" s="14">
        <v>4652</v>
      </c>
      <c r="T320" s="14">
        <v>359</v>
      </c>
      <c r="U320" s="14">
        <v>2483</v>
      </c>
      <c r="V320" s="14">
        <v>1094</v>
      </c>
      <c r="W320" s="14">
        <v>0</v>
      </c>
    </row>
    <row r="321" spans="1:23" x14ac:dyDescent="0.25">
      <c r="A321" s="18" t="s">
        <v>865</v>
      </c>
      <c r="B321" s="18" t="s">
        <v>160</v>
      </c>
      <c r="C321" s="14">
        <v>69</v>
      </c>
      <c r="D321" s="14">
        <v>3.4</v>
      </c>
      <c r="E321" s="14">
        <v>190</v>
      </c>
      <c r="F321" s="14">
        <v>289</v>
      </c>
      <c r="G321" s="14">
        <v>303</v>
      </c>
      <c r="H321" s="14">
        <v>68</v>
      </c>
      <c r="I321" s="14">
        <v>65</v>
      </c>
      <c r="J321" s="14">
        <v>146</v>
      </c>
      <c r="K321" s="14">
        <v>184</v>
      </c>
      <c r="L321" s="14">
        <v>187</v>
      </c>
      <c r="M321" s="14">
        <v>37</v>
      </c>
      <c r="N321" s="14">
        <v>221</v>
      </c>
      <c r="O321" s="14">
        <v>112</v>
      </c>
      <c r="P321" s="14">
        <v>68</v>
      </c>
      <c r="Q321" s="14">
        <v>116</v>
      </c>
      <c r="R321" s="14">
        <v>224</v>
      </c>
      <c r="S321" s="14">
        <v>609</v>
      </c>
      <c r="T321" s="14">
        <v>54</v>
      </c>
      <c r="U321" s="14">
        <v>340</v>
      </c>
      <c r="V321" s="14">
        <v>170</v>
      </c>
      <c r="W321" s="14">
        <v>0</v>
      </c>
    </row>
    <row r="322" spans="1:23" x14ac:dyDescent="0.25">
      <c r="A322" s="18" t="s">
        <v>860</v>
      </c>
      <c r="B322" s="18" t="s">
        <v>620</v>
      </c>
      <c r="C322" s="14">
        <v>383</v>
      </c>
      <c r="D322" s="14">
        <v>28.7</v>
      </c>
      <c r="E322" s="14">
        <v>1665</v>
      </c>
      <c r="F322" s="14">
        <v>2697</v>
      </c>
      <c r="G322" s="14">
        <v>2038</v>
      </c>
      <c r="H322" s="14">
        <v>660</v>
      </c>
      <c r="I322" s="14">
        <v>144</v>
      </c>
      <c r="J322" s="14">
        <v>1320</v>
      </c>
      <c r="K322" s="14">
        <v>1320</v>
      </c>
      <c r="L322" s="14">
        <v>1177</v>
      </c>
      <c r="M322" s="14">
        <v>373</v>
      </c>
      <c r="N322" s="14">
        <v>1808</v>
      </c>
      <c r="O322" s="14">
        <v>947</v>
      </c>
      <c r="P322" s="14">
        <v>861</v>
      </c>
      <c r="Q322" s="14">
        <v>775</v>
      </c>
      <c r="R322" s="14">
        <v>1607</v>
      </c>
      <c r="S322" s="14">
        <v>6084</v>
      </c>
      <c r="T322" s="14">
        <v>431</v>
      </c>
      <c r="U322" s="14">
        <v>3157</v>
      </c>
      <c r="V322" s="14">
        <v>1492</v>
      </c>
      <c r="W322" s="14">
        <v>0</v>
      </c>
    </row>
    <row r="323" spans="1:23" x14ac:dyDescent="0.25">
      <c r="A323" s="18" t="s">
        <v>860</v>
      </c>
      <c r="B323" s="18" t="s">
        <v>621</v>
      </c>
      <c r="C323" s="14">
        <v>383</v>
      </c>
      <c r="D323" s="14">
        <v>28.7</v>
      </c>
      <c r="E323" s="14">
        <v>1665</v>
      </c>
      <c r="F323" s="14">
        <v>2697</v>
      </c>
      <c r="G323" s="14">
        <v>2038</v>
      </c>
      <c r="H323" s="14">
        <v>660</v>
      </c>
      <c r="I323" s="14">
        <v>144</v>
      </c>
      <c r="J323" s="14">
        <v>1320</v>
      </c>
      <c r="K323" s="14">
        <v>1320</v>
      </c>
      <c r="L323" s="14">
        <v>1177</v>
      </c>
      <c r="M323" s="14">
        <v>373</v>
      </c>
      <c r="N323" s="14">
        <v>1808</v>
      </c>
      <c r="O323" s="14">
        <v>947</v>
      </c>
      <c r="P323" s="14">
        <v>861</v>
      </c>
      <c r="Q323" s="14">
        <v>775</v>
      </c>
      <c r="R323" s="14">
        <v>1607</v>
      </c>
      <c r="S323" s="14">
        <v>6084</v>
      </c>
      <c r="T323" s="14">
        <v>431</v>
      </c>
      <c r="U323" s="14">
        <v>3157</v>
      </c>
      <c r="V323" s="14">
        <v>1492</v>
      </c>
      <c r="W323" s="14">
        <v>0</v>
      </c>
    </row>
    <row r="324" spans="1:23" x14ac:dyDescent="0.25">
      <c r="A324" s="18" t="s">
        <v>860</v>
      </c>
      <c r="B324" s="18" t="s">
        <v>987</v>
      </c>
      <c r="C324" s="14">
        <v>66</v>
      </c>
      <c r="D324" s="14">
        <v>3.3</v>
      </c>
      <c r="E324" s="14">
        <v>195</v>
      </c>
      <c r="F324" s="14">
        <v>309</v>
      </c>
      <c r="G324" s="14">
        <v>234</v>
      </c>
      <c r="H324" s="14">
        <v>79</v>
      </c>
      <c r="I324" s="14">
        <v>30</v>
      </c>
      <c r="J324" s="14">
        <v>155</v>
      </c>
      <c r="K324" s="14">
        <v>155</v>
      </c>
      <c r="L324" s="14">
        <v>139</v>
      </c>
      <c r="M324" s="14">
        <v>46</v>
      </c>
      <c r="N324" s="14">
        <v>205</v>
      </c>
      <c r="O324" s="14">
        <v>112</v>
      </c>
      <c r="P324" s="14">
        <v>83</v>
      </c>
      <c r="Q324" s="14">
        <v>109</v>
      </c>
      <c r="R324" s="14">
        <v>248</v>
      </c>
      <c r="S324" s="14">
        <v>584</v>
      </c>
      <c r="T324" s="14">
        <v>69</v>
      </c>
      <c r="U324" s="14">
        <v>353</v>
      </c>
      <c r="V324" s="14">
        <v>178</v>
      </c>
      <c r="W324" s="14">
        <v>0</v>
      </c>
    </row>
    <row r="325" spans="1:23" x14ac:dyDescent="0.25">
      <c r="A325" s="18" t="s">
        <v>860</v>
      </c>
      <c r="B325" s="18" t="s">
        <v>742</v>
      </c>
      <c r="C325" s="14">
        <v>117</v>
      </c>
      <c r="D325" s="14">
        <v>3.1</v>
      </c>
      <c r="E325" s="14">
        <v>177</v>
      </c>
      <c r="F325" s="14">
        <v>293</v>
      </c>
      <c r="G325" s="14">
        <v>220</v>
      </c>
      <c r="H325" s="14">
        <v>71</v>
      </c>
      <c r="I325" s="14">
        <v>25</v>
      </c>
      <c r="J325" s="14">
        <v>143</v>
      </c>
      <c r="K325" s="14">
        <v>143</v>
      </c>
      <c r="L325" s="14">
        <v>127</v>
      </c>
      <c r="M325" s="14">
        <v>40</v>
      </c>
      <c r="N325" s="14">
        <v>192</v>
      </c>
      <c r="O325" s="14">
        <v>102</v>
      </c>
      <c r="P325" s="14">
        <v>74</v>
      </c>
      <c r="Q325" s="14">
        <v>102</v>
      </c>
      <c r="R325" s="14">
        <v>229</v>
      </c>
      <c r="S325" s="14">
        <v>629</v>
      </c>
      <c r="T325" s="14">
        <v>65</v>
      </c>
      <c r="U325" s="14">
        <v>291</v>
      </c>
      <c r="V325" s="14">
        <v>161</v>
      </c>
      <c r="W325" s="14">
        <v>0</v>
      </c>
    </row>
    <row r="326" spans="1:23" x14ac:dyDescent="0.25">
      <c r="A326" s="18" t="s">
        <v>860</v>
      </c>
      <c r="B326" s="18" t="s">
        <v>746</v>
      </c>
      <c r="C326" s="14">
        <v>160</v>
      </c>
      <c r="D326" s="14">
        <v>3</v>
      </c>
      <c r="E326" s="14">
        <v>171</v>
      </c>
      <c r="F326" s="14">
        <v>282</v>
      </c>
      <c r="G326" s="14">
        <v>213</v>
      </c>
      <c r="H326" s="14">
        <v>69</v>
      </c>
      <c r="I326" s="14">
        <v>24</v>
      </c>
      <c r="J326" s="14">
        <v>138</v>
      </c>
      <c r="K326" s="14">
        <v>138</v>
      </c>
      <c r="L326" s="14">
        <v>123</v>
      </c>
      <c r="M326" s="14">
        <v>39</v>
      </c>
      <c r="N326" s="14">
        <v>186</v>
      </c>
      <c r="O326" s="14">
        <v>99</v>
      </c>
      <c r="P326" s="14">
        <v>72</v>
      </c>
      <c r="Q326" s="14">
        <v>99</v>
      </c>
      <c r="R326" s="14">
        <v>222</v>
      </c>
      <c r="S326" s="14">
        <v>609</v>
      </c>
      <c r="T326" s="14">
        <v>63</v>
      </c>
      <c r="U326" s="14">
        <v>282</v>
      </c>
      <c r="V326" s="14">
        <v>156</v>
      </c>
      <c r="W326" s="14">
        <v>0</v>
      </c>
    </row>
    <row r="327" spans="1:23" x14ac:dyDescent="0.25">
      <c r="A327" s="18" t="s">
        <v>860</v>
      </c>
      <c r="B327" s="18" t="s">
        <v>739</v>
      </c>
      <c r="C327" s="14">
        <v>111</v>
      </c>
      <c r="D327" s="14">
        <v>7.5</v>
      </c>
      <c r="E327" s="14">
        <v>428</v>
      </c>
      <c r="F327" s="14">
        <v>700</v>
      </c>
      <c r="G327" s="14">
        <v>533</v>
      </c>
      <c r="H327" s="14">
        <v>173</v>
      </c>
      <c r="I327" s="14">
        <v>60</v>
      </c>
      <c r="J327" s="14">
        <v>345</v>
      </c>
      <c r="K327" s="14">
        <v>345</v>
      </c>
      <c r="L327" s="14">
        <v>308</v>
      </c>
      <c r="M327" s="14">
        <v>98</v>
      </c>
      <c r="N327" s="14">
        <v>465</v>
      </c>
      <c r="O327" s="14">
        <v>248</v>
      </c>
      <c r="P327" s="14">
        <v>180</v>
      </c>
      <c r="Q327" s="14">
        <v>248</v>
      </c>
      <c r="R327" s="14">
        <v>555</v>
      </c>
      <c r="S327" s="14">
        <v>1523</v>
      </c>
      <c r="T327" s="14">
        <v>158</v>
      </c>
      <c r="U327" s="14">
        <v>705</v>
      </c>
      <c r="V327" s="14">
        <v>390</v>
      </c>
      <c r="W327" s="14">
        <v>0</v>
      </c>
    </row>
    <row r="328" spans="1:23" x14ac:dyDescent="0.25">
      <c r="A328" s="18" t="s">
        <v>860</v>
      </c>
      <c r="B328" s="18" t="s">
        <v>740</v>
      </c>
      <c r="C328" s="14">
        <v>133</v>
      </c>
      <c r="D328" s="14">
        <v>6.5</v>
      </c>
      <c r="E328" s="14">
        <v>371</v>
      </c>
      <c r="F328" s="14">
        <v>606</v>
      </c>
      <c r="G328" s="14">
        <v>462</v>
      </c>
      <c r="H328" s="14">
        <v>150</v>
      </c>
      <c r="I328" s="14">
        <v>52</v>
      </c>
      <c r="J328" s="14">
        <v>299</v>
      </c>
      <c r="K328" s="14">
        <v>299</v>
      </c>
      <c r="L328" s="14">
        <v>267</v>
      </c>
      <c r="M328" s="14">
        <v>85</v>
      </c>
      <c r="N328" s="14">
        <v>403</v>
      </c>
      <c r="O328" s="14">
        <v>215</v>
      </c>
      <c r="P328" s="14">
        <v>156</v>
      </c>
      <c r="Q328" s="14">
        <v>215</v>
      </c>
      <c r="R328" s="14">
        <v>481</v>
      </c>
      <c r="S328" s="14">
        <v>1320</v>
      </c>
      <c r="T328" s="14">
        <v>137</v>
      </c>
      <c r="U328" s="14">
        <v>611</v>
      </c>
      <c r="V328" s="14">
        <v>338</v>
      </c>
      <c r="W328" s="14">
        <v>0</v>
      </c>
    </row>
    <row r="329" spans="1:23" x14ac:dyDescent="0.25">
      <c r="A329" s="18" t="s">
        <v>860</v>
      </c>
      <c r="B329" s="18" t="s">
        <v>741</v>
      </c>
      <c r="C329" s="14">
        <v>36</v>
      </c>
      <c r="D329" s="14">
        <v>3.5</v>
      </c>
      <c r="E329" s="14">
        <v>200</v>
      </c>
      <c r="F329" s="14">
        <v>324</v>
      </c>
      <c r="G329" s="14">
        <v>249</v>
      </c>
      <c r="H329" s="14">
        <v>81</v>
      </c>
      <c r="I329" s="14">
        <v>28</v>
      </c>
      <c r="J329" s="14">
        <v>161</v>
      </c>
      <c r="K329" s="14">
        <v>161</v>
      </c>
      <c r="L329" s="14">
        <v>144</v>
      </c>
      <c r="M329" s="14">
        <v>46</v>
      </c>
      <c r="N329" s="14">
        <v>217</v>
      </c>
      <c r="O329" s="14">
        <v>116</v>
      </c>
      <c r="P329" s="14">
        <v>84</v>
      </c>
      <c r="Q329" s="14">
        <v>116</v>
      </c>
      <c r="R329" s="14">
        <v>259</v>
      </c>
      <c r="S329" s="14">
        <v>711</v>
      </c>
      <c r="T329" s="14">
        <v>74</v>
      </c>
      <c r="U329" s="14">
        <v>329</v>
      </c>
      <c r="V329" s="14">
        <v>182</v>
      </c>
      <c r="W329" s="14">
        <v>0</v>
      </c>
    </row>
    <row r="330" spans="1:23" x14ac:dyDescent="0.25">
      <c r="A330" s="18" t="s">
        <v>860</v>
      </c>
      <c r="B330" s="18" t="s">
        <v>741</v>
      </c>
      <c r="C330" s="14">
        <v>36</v>
      </c>
      <c r="D330" s="14">
        <v>3.5</v>
      </c>
      <c r="E330" s="14">
        <v>200</v>
      </c>
      <c r="F330" s="14">
        <v>324</v>
      </c>
      <c r="G330" s="14">
        <v>249</v>
      </c>
      <c r="H330" s="14">
        <v>81</v>
      </c>
      <c r="I330" s="14">
        <v>28</v>
      </c>
      <c r="J330" s="14">
        <v>161</v>
      </c>
      <c r="K330" s="14">
        <v>161</v>
      </c>
      <c r="L330" s="14">
        <v>144</v>
      </c>
      <c r="M330" s="14">
        <v>46</v>
      </c>
      <c r="N330" s="14">
        <v>217</v>
      </c>
      <c r="O330" s="14">
        <v>116</v>
      </c>
      <c r="P330" s="14">
        <v>84</v>
      </c>
      <c r="Q330" s="14">
        <v>116</v>
      </c>
      <c r="R330" s="14">
        <v>259</v>
      </c>
      <c r="S330" s="14">
        <v>711</v>
      </c>
      <c r="T330" s="14">
        <v>74</v>
      </c>
      <c r="U330" s="14">
        <v>329</v>
      </c>
      <c r="V330" s="14">
        <v>182</v>
      </c>
      <c r="W330" s="14">
        <v>0</v>
      </c>
    </row>
    <row r="331" spans="1:23" x14ac:dyDescent="0.25">
      <c r="A331" s="18" t="s">
        <v>860</v>
      </c>
      <c r="B331" s="18" t="s">
        <v>731</v>
      </c>
      <c r="C331" s="14">
        <v>48</v>
      </c>
      <c r="D331" s="14">
        <v>3.4</v>
      </c>
      <c r="E331" s="14">
        <v>194</v>
      </c>
      <c r="F331" s="14">
        <v>321</v>
      </c>
      <c r="G331" s="14">
        <v>241</v>
      </c>
      <c r="H331" s="14">
        <v>78</v>
      </c>
      <c r="I331" s="14">
        <v>27</v>
      </c>
      <c r="J331" s="14">
        <v>156</v>
      </c>
      <c r="K331" s="14">
        <v>156</v>
      </c>
      <c r="L331" s="14">
        <v>139</v>
      </c>
      <c r="M331" s="14">
        <v>44</v>
      </c>
      <c r="N331" s="14">
        <v>211</v>
      </c>
      <c r="O331" s="14">
        <v>112</v>
      </c>
      <c r="P331" s="14">
        <v>82</v>
      </c>
      <c r="Q331" s="14">
        <v>112</v>
      </c>
      <c r="R331" s="14">
        <v>252</v>
      </c>
      <c r="S331" s="14">
        <v>690</v>
      </c>
      <c r="T331" s="14">
        <v>71</v>
      </c>
      <c r="U331" s="14">
        <v>320</v>
      </c>
      <c r="V331" s="14">
        <v>177</v>
      </c>
      <c r="W331" s="14">
        <v>0</v>
      </c>
    </row>
    <row r="332" spans="1:23" x14ac:dyDescent="0.25">
      <c r="A332" s="18" t="s">
        <v>860</v>
      </c>
      <c r="B332" s="18" t="s">
        <v>730</v>
      </c>
      <c r="C332" s="14">
        <v>64</v>
      </c>
      <c r="D332" s="14">
        <v>3.3</v>
      </c>
      <c r="E332" s="14">
        <v>188</v>
      </c>
      <c r="F332" s="14">
        <v>310</v>
      </c>
      <c r="G332" s="14">
        <v>234</v>
      </c>
      <c r="H332" s="14">
        <v>76</v>
      </c>
      <c r="I332" s="14">
        <v>26</v>
      </c>
      <c r="J332" s="14">
        <v>152</v>
      </c>
      <c r="K332" s="14">
        <v>152</v>
      </c>
      <c r="L332" s="14">
        <v>135</v>
      </c>
      <c r="M332" s="14">
        <v>43</v>
      </c>
      <c r="N332" s="14">
        <v>205</v>
      </c>
      <c r="O332" s="14">
        <v>109</v>
      </c>
      <c r="P332" s="14">
        <v>79</v>
      </c>
      <c r="Q332" s="14">
        <v>109</v>
      </c>
      <c r="R332" s="14">
        <v>244</v>
      </c>
      <c r="S332" s="14">
        <v>670</v>
      </c>
      <c r="T332" s="14">
        <v>69</v>
      </c>
      <c r="U332" s="14">
        <v>310</v>
      </c>
      <c r="V332" s="14">
        <v>172</v>
      </c>
      <c r="W332" s="14">
        <v>0</v>
      </c>
    </row>
    <row r="333" spans="1:23" x14ac:dyDescent="0.25">
      <c r="A333" s="18" t="s">
        <v>860</v>
      </c>
      <c r="B333" s="18" t="s">
        <v>744</v>
      </c>
      <c r="C333" s="14">
        <v>65</v>
      </c>
      <c r="D333" s="14">
        <v>3.4</v>
      </c>
      <c r="E333" s="14">
        <v>191</v>
      </c>
      <c r="F333" s="14">
        <v>317</v>
      </c>
      <c r="G333" s="14">
        <v>238</v>
      </c>
      <c r="H333" s="14">
        <v>77</v>
      </c>
      <c r="I333" s="14">
        <v>26</v>
      </c>
      <c r="J333" s="14">
        <v>155</v>
      </c>
      <c r="K333" s="14">
        <v>155</v>
      </c>
      <c r="L333" s="14">
        <v>137</v>
      </c>
      <c r="M333" s="14">
        <v>44</v>
      </c>
      <c r="N333" s="14">
        <v>209</v>
      </c>
      <c r="O333" s="14">
        <v>111</v>
      </c>
      <c r="P333" s="14">
        <v>80</v>
      </c>
      <c r="Q333" s="14">
        <v>111</v>
      </c>
      <c r="R333" s="14">
        <v>248</v>
      </c>
      <c r="S333" s="14">
        <v>682</v>
      </c>
      <c r="T333" s="14">
        <v>70</v>
      </c>
      <c r="U333" s="14">
        <v>316</v>
      </c>
      <c r="V333" s="14">
        <v>175</v>
      </c>
      <c r="W333" s="14">
        <v>0</v>
      </c>
    </row>
    <row r="334" spans="1:23" x14ac:dyDescent="0.25">
      <c r="A334" s="18" t="s">
        <v>860</v>
      </c>
      <c r="B334" s="18" t="s">
        <v>704</v>
      </c>
      <c r="C334" s="14">
        <v>361</v>
      </c>
      <c r="D334" s="14">
        <v>25.2</v>
      </c>
      <c r="E334" s="14">
        <v>1460</v>
      </c>
      <c r="F334" s="14">
        <v>2393</v>
      </c>
      <c r="G334" s="14">
        <v>1788</v>
      </c>
      <c r="H334" s="14">
        <v>579</v>
      </c>
      <c r="I334" s="14">
        <v>126</v>
      </c>
      <c r="J334" s="14">
        <v>1158</v>
      </c>
      <c r="K334" s="14">
        <v>1158</v>
      </c>
      <c r="L334" s="14">
        <v>1032</v>
      </c>
      <c r="M334" s="14">
        <v>327</v>
      </c>
      <c r="N334" s="14">
        <v>1586</v>
      </c>
      <c r="O334" s="14">
        <v>831</v>
      </c>
      <c r="P334" s="14">
        <v>655</v>
      </c>
      <c r="Q334" s="14">
        <v>680</v>
      </c>
      <c r="R334" s="14">
        <v>1561</v>
      </c>
      <c r="S334" s="14">
        <v>5263</v>
      </c>
      <c r="T334" s="14">
        <v>403</v>
      </c>
      <c r="U334" s="14">
        <v>2745</v>
      </c>
      <c r="V334" s="14">
        <v>1309</v>
      </c>
      <c r="W334" s="14">
        <v>0</v>
      </c>
    </row>
    <row r="335" spans="1:23" x14ac:dyDescent="0.25">
      <c r="A335" s="18" t="s">
        <v>860</v>
      </c>
      <c r="B335" s="18" t="s">
        <v>703</v>
      </c>
      <c r="C335" s="14">
        <v>276</v>
      </c>
      <c r="D335" s="14">
        <v>20.100000000000001</v>
      </c>
      <c r="E335" s="14">
        <v>1166</v>
      </c>
      <c r="F335" s="14">
        <v>1910</v>
      </c>
      <c r="G335" s="14">
        <v>1427</v>
      </c>
      <c r="H335" s="14">
        <v>462</v>
      </c>
      <c r="I335" s="14">
        <v>101</v>
      </c>
      <c r="J335" s="14">
        <v>925</v>
      </c>
      <c r="K335" s="14">
        <v>925</v>
      </c>
      <c r="L335" s="14">
        <v>824</v>
      </c>
      <c r="M335" s="14">
        <v>261</v>
      </c>
      <c r="N335" s="14">
        <v>1266</v>
      </c>
      <c r="O335" s="14">
        <v>663</v>
      </c>
      <c r="P335" s="14">
        <v>523</v>
      </c>
      <c r="Q335" s="14">
        <v>543</v>
      </c>
      <c r="R335" s="14">
        <v>1246</v>
      </c>
      <c r="S335" s="14">
        <v>4201</v>
      </c>
      <c r="T335" s="14">
        <v>322</v>
      </c>
      <c r="U335" s="14">
        <v>2191</v>
      </c>
      <c r="V335" s="14">
        <v>1045</v>
      </c>
      <c r="W335" s="14">
        <v>0</v>
      </c>
    </row>
    <row r="336" spans="1:23" x14ac:dyDescent="0.25">
      <c r="A336" s="18" t="s">
        <v>860</v>
      </c>
      <c r="B336" s="18" t="s">
        <v>629</v>
      </c>
      <c r="C336" s="14">
        <v>354</v>
      </c>
      <c r="D336" s="14">
        <v>26.3</v>
      </c>
      <c r="E336" s="14">
        <v>1341</v>
      </c>
      <c r="F336" s="14">
        <v>2496</v>
      </c>
      <c r="G336" s="14">
        <v>1973</v>
      </c>
      <c r="H336" s="14">
        <v>605</v>
      </c>
      <c r="I336" s="14">
        <v>105</v>
      </c>
      <c r="J336" s="14">
        <v>1289</v>
      </c>
      <c r="K336" s="14">
        <v>1315</v>
      </c>
      <c r="L336" s="14">
        <v>1078</v>
      </c>
      <c r="M336" s="14">
        <v>342</v>
      </c>
      <c r="N336" s="14">
        <v>1657</v>
      </c>
      <c r="O336" s="14">
        <v>868</v>
      </c>
      <c r="P336" s="14">
        <v>605</v>
      </c>
      <c r="Q336" s="14">
        <v>710</v>
      </c>
      <c r="R336" s="14">
        <v>1631</v>
      </c>
      <c r="S336" s="14">
        <v>5497</v>
      </c>
      <c r="T336" s="14">
        <v>421</v>
      </c>
      <c r="U336" s="14">
        <v>2867</v>
      </c>
      <c r="V336" s="14">
        <v>1368</v>
      </c>
      <c r="W336" s="14">
        <v>0</v>
      </c>
    </row>
    <row r="337" spans="1:23" x14ac:dyDescent="0.25">
      <c r="A337" s="18" t="s">
        <v>871</v>
      </c>
      <c r="B337" s="18" t="s">
        <v>693</v>
      </c>
      <c r="C337" s="14">
        <v>2</v>
      </c>
      <c r="D337" s="14">
        <v>0.2</v>
      </c>
      <c r="E337" s="14">
        <v>4</v>
      </c>
      <c r="F337" s="14">
        <v>10</v>
      </c>
      <c r="G337" s="14">
        <v>2</v>
      </c>
      <c r="H337" s="14">
        <v>0</v>
      </c>
      <c r="I337" s="14">
        <v>4</v>
      </c>
      <c r="J337" s="14">
        <v>6</v>
      </c>
      <c r="K337" s="14">
        <v>4</v>
      </c>
      <c r="L337" s="14">
        <v>2</v>
      </c>
      <c r="M337" s="14">
        <v>0</v>
      </c>
      <c r="N337" s="14">
        <v>6</v>
      </c>
      <c r="O337" s="14">
        <v>2</v>
      </c>
      <c r="P337" s="14">
        <v>4</v>
      </c>
      <c r="Q337" s="14">
        <v>6</v>
      </c>
      <c r="R337" s="14">
        <v>10</v>
      </c>
      <c r="S337" s="14">
        <v>40</v>
      </c>
      <c r="T337" s="14">
        <v>8</v>
      </c>
      <c r="U337" s="14">
        <v>8</v>
      </c>
      <c r="V337" s="14">
        <v>2</v>
      </c>
      <c r="W337" s="14">
        <v>0.2</v>
      </c>
    </row>
    <row r="338" spans="1:23" x14ac:dyDescent="0.25">
      <c r="A338" s="18" t="s">
        <v>871</v>
      </c>
      <c r="B338" s="18" t="s">
        <v>733</v>
      </c>
      <c r="C338" s="14">
        <v>4</v>
      </c>
      <c r="D338" s="14">
        <v>0.3</v>
      </c>
      <c r="E338" s="14">
        <v>10</v>
      </c>
      <c r="F338" s="14">
        <v>20</v>
      </c>
      <c r="G338" s="14">
        <v>9</v>
      </c>
      <c r="H338" s="14">
        <v>2</v>
      </c>
      <c r="I338" s="14">
        <v>5</v>
      </c>
      <c r="J338" s="14">
        <v>11</v>
      </c>
      <c r="K338" s="14">
        <v>9</v>
      </c>
      <c r="L338" s="14">
        <v>6</v>
      </c>
      <c r="M338" s="14">
        <v>1</v>
      </c>
      <c r="N338" s="14">
        <v>12</v>
      </c>
      <c r="O338" s="14">
        <v>5</v>
      </c>
      <c r="P338" s="14">
        <v>6</v>
      </c>
      <c r="Q338" s="14">
        <v>9</v>
      </c>
      <c r="R338" s="14">
        <v>18</v>
      </c>
      <c r="S338" s="14">
        <v>62</v>
      </c>
      <c r="T338" s="14">
        <v>10</v>
      </c>
      <c r="U338" s="14">
        <v>18</v>
      </c>
      <c r="V338" s="14">
        <v>7</v>
      </c>
      <c r="W338" s="14">
        <v>0.2</v>
      </c>
    </row>
    <row r="339" spans="1:23" x14ac:dyDescent="0.25">
      <c r="A339" s="18" t="s">
        <v>871</v>
      </c>
      <c r="B339" s="18" t="s">
        <v>745</v>
      </c>
      <c r="C339" s="14">
        <v>2</v>
      </c>
      <c r="D339" s="14">
        <v>0.2</v>
      </c>
      <c r="E339" s="14">
        <v>6</v>
      </c>
      <c r="F339" s="14">
        <v>10</v>
      </c>
      <c r="G339" s="14">
        <v>8</v>
      </c>
      <c r="H339" s="14">
        <v>2</v>
      </c>
      <c r="I339" s="14">
        <v>2</v>
      </c>
      <c r="J339" s="14">
        <v>5</v>
      </c>
      <c r="K339" s="14">
        <v>5</v>
      </c>
      <c r="L339" s="14">
        <v>4</v>
      </c>
      <c r="M339" s="14">
        <v>2</v>
      </c>
      <c r="N339" s="14">
        <v>7</v>
      </c>
      <c r="O339" s="14">
        <v>4</v>
      </c>
      <c r="P339" s="14">
        <v>3</v>
      </c>
      <c r="Q339" s="14">
        <v>4</v>
      </c>
      <c r="R339" s="14">
        <v>11</v>
      </c>
      <c r="S339" s="14">
        <v>27</v>
      </c>
      <c r="T339" s="14">
        <v>3</v>
      </c>
      <c r="U339" s="14">
        <v>10</v>
      </c>
      <c r="V339" s="14">
        <v>7</v>
      </c>
      <c r="W339" s="14">
        <v>0.1</v>
      </c>
    </row>
    <row r="340" spans="1:23" x14ac:dyDescent="0.25">
      <c r="A340" s="18" t="s">
        <v>873</v>
      </c>
      <c r="B340" s="18" t="s">
        <v>1004</v>
      </c>
      <c r="C340" s="14">
        <v>654</v>
      </c>
      <c r="D340" s="14">
        <v>14.4</v>
      </c>
      <c r="E340" s="14">
        <v>547</v>
      </c>
      <c r="F340" s="14">
        <v>950</v>
      </c>
      <c r="G340" s="14">
        <v>302</v>
      </c>
      <c r="H340" s="14">
        <v>173</v>
      </c>
      <c r="I340" s="14">
        <v>202</v>
      </c>
      <c r="J340" s="14">
        <v>533</v>
      </c>
      <c r="K340" s="14">
        <v>461</v>
      </c>
      <c r="L340" s="14">
        <v>418</v>
      </c>
      <c r="M340" s="14">
        <v>130</v>
      </c>
      <c r="N340" s="14">
        <v>634</v>
      </c>
      <c r="O340" s="14">
        <v>1742</v>
      </c>
      <c r="P340" s="14">
        <v>288</v>
      </c>
      <c r="Q340" s="14">
        <v>720</v>
      </c>
      <c r="R340" s="14">
        <v>1685</v>
      </c>
      <c r="S340" s="14">
        <v>2980</v>
      </c>
      <c r="T340" s="14">
        <v>806</v>
      </c>
      <c r="U340" s="14">
        <v>864</v>
      </c>
      <c r="V340" s="14">
        <v>893</v>
      </c>
      <c r="W340" s="14">
        <v>14.4</v>
      </c>
    </row>
    <row r="341" spans="1:23" x14ac:dyDescent="0.25">
      <c r="A341" s="18" t="s">
        <v>873</v>
      </c>
      <c r="B341" s="18" t="s">
        <v>958</v>
      </c>
      <c r="C341" s="14">
        <v>568</v>
      </c>
      <c r="D341" s="14">
        <v>17.5</v>
      </c>
      <c r="E341" s="14">
        <v>928</v>
      </c>
      <c r="F341" s="14">
        <v>1278</v>
      </c>
      <c r="G341" s="14">
        <v>700</v>
      </c>
      <c r="H341" s="14">
        <v>280</v>
      </c>
      <c r="I341" s="14">
        <v>315</v>
      </c>
      <c r="J341" s="14">
        <v>788</v>
      </c>
      <c r="K341" s="14">
        <v>578</v>
      </c>
      <c r="L341" s="14">
        <v>613</v>
      </c>
      <c r="M341" s="14">
        <v>368</v>
      </c>
      <c r="N341" s="14">
        <v>1295</v>
      </c>
      <c r="O341" s="14">
        <v>1746</v>
      </c>
      <c r="P341" s="14">
        <v>350</v>
      </c>
      <c r="Q341" s="14">
        <v>700</v>
      </c>
      <c r="R341" s="14">
        <v>1505</v>
      </c>
      <c r="S341" s="14">
        <v>3640</v>
      </c>
      <c r="T341" s="14">
        <v>805</v>
      </c>
      <c r="U341" s="14">
        <v>683</v>
      </c>
      <c r="V341" s="14">
        <v>840</v>
      </c>
      <c r="W341" s="14">
        <v>17.5</v>
      </c>
    </row>
    <row r="342" spans="1:23" x14ac:dyDescent="0.25">
      <c r="A342" s="18" t="s">
        <v>873</v>
      </c>
      <c r="B342" s="18" t="s">
        <v>1033</v>
      </c>
      <c r="C342" s="14">
        <v>594</v>
      </c>
      <c r="D342" s="14">
        <v>16.2</v>
      </c>
      <c r="E342" s="14">
        <v>856</v>
      </c>
      <c r="F342" s="14">
        <v>1179</v>
      </c>
      <c r="G342" s="14">
        <v>646</v>
      </c>
      <c r="H342" s="14">
        <v>258</v>
      </c>
      <c r="I342" s="14">
        <v>291</v>
      </c>
      <c r="J342" s="14">
        <v>727</v>
      </c>
      <c r="K342" s="14">
        <v>533</v>
      </c>
      <c r="L342" s="14">
        <v>565</v>
      </c>
      <c r="M342" s="14">
        <v>339</v>
      </c>
      <c r="N342" s="14">
        <v>1195</v>
      </c>
      <c r="O342" s="14">
        <v>1615</v>
      </c>
      <c r="P342" s="14">
        <v>323</v>
      </c>
      <c r="Q342" s="14">
        <v>646</v>
      </c>
      <c r="R342" s="14">
        <v>1389</v>
      </c>
      <c r="S342" s="14">
        <v>3359</v>
      </c>
      <c r="T342" s="14">
        <v>743</v>
      </c>
      <c r="U342" s="14">
        <v>630</v>
      </c>
      <c r="V342" s="14">
        <v>775</v>
      </c>
      <c r="W342" s="14">
        <v>16.2</v>
      </c>
    </row>
    <row r="343" spans="1:23" x14ac:dyDescent="0.25">
      <c r="A343" s="18" t="s">
        <v>873</v>
      </c>
      <c r="B343" s="18" t="s">
        <v>959</v>
      </c>
      <c r="C343" s="14">
        <v>261</v>
      </c>
      <c r="D343" s="14">
        <v>2.7</v>
      </c>
      <c r="E343" s="14">
        <v>106</v>
      </c>
      <c r="F343" s="14">
        <v>158</v>
      </c>
      <c r="G343" s="14">
        <v>141</v>
      </c>
      <c r="H343" s="14">
        <v>37</v>
      </c>
      <c r="I343" s="14">
        <v>28</v>
      </c>
      <c r="J343" s="14">
        <v>104</v>
      </c>
      <c r="K343" s="14">
        <v>131</v>
      </c>
      <c r="L343" s="14">
        <v>131</v>
      </c>
      <c r="M343" s="14">
        <v>28</v>
      </c>
      <c r="N343" s="14">
        <v>150</v>
      </c>
      <c r="O343" s="14">
        <v>188</v>
      </c>
      <c r="P343" s="14">
        <v>76</v>
      </c>
      <c r="Q343" s="14">
        <v>180</v>
      </c>
      <c r="R343" s="14">
        <v>464</v>
      </c>
      <c r="S343" s="14">
        <v>347</v>
      </c>
      <c r="T343" s="14">
        <v>139</v>
      </c>
      <c r="U343" s="14">
        <v>141</v>
      </c>
      <c r="V343" s="14">
        <v>135</v>
      </c>
      <c r="W343" s="14">
        <v>0</v>
      </c>
    </row>
    <row r="344" spans="1:23" x14ac:dyDescent="0.25">
      <c r="A344" s="18" t="s">
        <v>873</v>
      </c>
      <c r="B344" s="18" t="s">
        <v>960</v>
      </c>
      <c r="C344" s="14">
        <v>615</v>
      </c>
      <c r="D344" s="14">
        <v>26.9</v>
      </c>
      <c r="E344" s="14">
        <v>1230</v>
      </c>
      <c r="F344" s="14">
        <v>2030</v>
      </c>
      <c r="G344" s="14">
        <v>1100</v>
      </c>
      <c r="H344" s="14">
        <v>310</v>
      </c>
      <c r="I344" s="14">
        <v>430</v>
      </c>
      <c r="J344" s="14">
        <v>1540</v>
      </c>
      <c r="K344" s="14">
        <v>1190</v>
      </c>
      <c r="L344" s="14">
        <v>850</v>
      </c>
      <c r="M344" s="14">
        <v>320</v>
      </c>
      <c r="N344" s="14">
        <v>1450</v>
      </c>
      <c r="O344" s="14">
        <v>3460</v>
      </c>
      <c r="P344" s="14">
        <v>710</v>
      </c>
      <c r="Q344" s="14">
        <v>810</v>
      </c>
      <c r="R344" s="14">
        <v>3310</v>
      </c>
      <c r="S344" s="14">
        <v>5630</v>
      </c>
      <c r="T344" s="14">
        <v>1640</v>
      </c>
      <c r="U344" s="14">
        <v>1430</v>
      </c>
      <c r="V344" s="14">
        <v>1830</v>
      </c>
      <c r="W344" s="14">
        <v>0</v>
      </c>
    </row>
    <row r="345" spans="1:23" x14ac:dyDescent="0.25">
      <c r="A345" s="18" t="s">
        <v>873</v>
      </c>
      <c r="B345" s="18" t="s">
        <v>961</v>
      </c>
      <c r="C345" s="14">
        <v>636</v>
      </c>
      <c r="D345" s="14">
        <v>15.9</v>
      </c>
      <c r="E345" s="14">
        <v>538.20000000000005</v>
      </c>
      <c r="F345" s="14">
        <v>1027.4000000000001</v>
      </c>
      <c r="G345" s="14">
        <v>440.3</v>
      </c>
      <c r="H345" s="14">
        <v>195.7</v>
      </c>
      <c r="I345" s="14">
        <v>303.3</v>
      </c>
      <c r="J345" s="14">
        <v>665.4</v>
      </c>
      <c r="K345" s="14">
        <v>401.2</v>
      </c>
      <c r="L345" s="14">
        <v>450.1</v>
      </c>
      <c r="M345" s="14">
        <v>195.7</v>
      </c>
      <c r="N345" s="14">
        <v>704.5</v>
      </c>
      <c r="O345" s="14">
        <v>2123.3000000000002</v>
      </c>
      <c r="P345" s="14">
        <v>381.6</v>
      </c>
      <c r="Q345" s="14">
        <v>714.3</v>
      </c>
      <c r="R345" s="14">
        <v>1536.2</v>
      </c>
      <c r="S345" s="14">
        <v>3591</v>
      </c>
      <c r="T345" s="14">
        <v>704.5</v>
      </c>
      <c r="U345" s="14">
        <v>538.20000000000005</v>
      </c>
      <c r="V345" s="14">
        <v>665.4</v>
      </c>
      <c r="W345" s="14">
        <v>0</v>
      </c>
    </row>
    <row r="346" spans="1:23" x14ac:dyDescent="0.25">
      <c r="A346" s="18" t="s">
        <v>873</v>
      </c>
      <c r="B346" s="18" t="s">
        <v>710</v>
      </c>
      <c r="C346" s="14">
        <v>388</v>
      </c>
      <c r="D346" s="14">
        <v>1.4</v>
      </c>
      <c r="E346" s="14">
        <v>73.7</v>
      </c>
      <c r="F346" s="14">
        <v>73.7</v>
      </c>
      <c r="G346" s="14">
        <v>73.7</v>
      </c>
      <c r="H346" s="14">
        <v>73.7</v>
      </c>
      <c r="I346" s="14">
        <v>147.4</v>
      </c>
      <c r="J346" s="14">
        <v>73.7</v>
      </c>
      <c r="K346" s="14">
        <v>36.799999999999997</v>
      </c>
      <c r="L346" s="14">
        <v>36.799999999999997</v>
      </c>
      <c r="M346" s="14">
        <v>36.799999999999997</v>
      </c>
      <c r="N346" s="14">
        <v>36.799999999999997</v>
      </c>
      <c r="O346" s="14">
        <v>147.4</v>
      </c>
      <c r="P346" s="14">
        <v>73.7</v>
      </c>
      <c r="Q346" s="14">
        <v>147.4</v>
      </c>
      <c r="R346" s="14">
        <v>147.4</v>
      </c>
      <c r="S346" s="14">
        <v>0</v>
      </c>
      <c r="T346" s="14">
        <v>147.4</v>
      </c>
      <c r="U346" s="14">
        <v>36.799999999999997</v>
      </c>
      <c r="V346" s="14">
        <v>36.799999999999997</v>
      </c>
      <c r="W346" s="14">
        <v>0</v>
      </c>
    </row>
    <row r="347" spans="1:23" x14ac:dyDescent="0.25">
      <c r="A347" s="18" t="s">
        <v>873</v>
      </c>
      <c r="B347" s="18" t="s">
        <v>709</v>
      </c>
      <c r="C347" s="14">
        <v>878</v>
      </c>
      <c r="D347" s="14">
        <v>0.8</v>
      </c>
      <c r="E347" s="14">
        <v>38</v>
      </c>
      <c r="F347" s="14">
        <v>59</v>
      </c>
      <c r="G347" s="14">
        <v>30</v>
      </c>
      <c r="H347" s="14">
        <v>14</v>
      </c>
      <c r="I347" s="14">
        <v>14</v>
      </c>
      <c r="J347" s="14">
        <v>35</v>
      </c>
      <c r="K347" s="14">
        <v>23</v>
      </c>
      <c r="L347" s="14">
        <v>27</v>
      </c>
      <c r="M347" s="14">
        <v>7</v>
      </c>
      <c r="N347" s="14">
        <v>43</v>
      </c>
      <c r="O347" s="14">
        <v>101</v>
      </c>
      <c r="P347" s="14">
        <v>15</v>
      </c>
      <c r="Q347" s="14">
        <v>39</v>
      </c>
      <c r="R347" s="14">
        <v>75</v>
      </c>
      <c r="S347" s="14">
        <v>166</v>
      </c>
      <c r="T347" s="14">
        <v>38</v>
      </c>
      <c r="U347" s="14">
        <v>31</v>
      </c>
      <c r="V347" s="14">
        <v>41</v>
      </c>
      <c r="W347" s="14">
        <v>0.8</v>
      </c>
    </row>
    <row r="348" spans="1:23" x14ac:dyDescent="0.25">
      <c r="A348" s="18" t="s">
        <v>873</v>
      </c>
      <c r="B348" s="18" t="s">
        <v>189</v>
      </c>
      <c r="C348" s="14">
        <v>361</v>
      </c>
      <c r="D348" s="14">
        <v>4.5999999999999996</v>
      </c>
      <c r="E348" s="14">
        <v>214</v>
      </c>
      <c r="F348" s="14">
        <v>332</v>
      </c>
      <c r="G348" s="14">
        <v>161</v>
      </c>
      <c r="H348" s="14">
        <v>75</v>
      </c>
      <c r="I348" s="14">
        <v>76</v>
      </c>
      <c r="J348" s="14">
        <v>193</v>
      </c>
      <c r="K348" s="14">
        <v>128</v>
      </c>
      <c r="L348" s="14">
        <v>139</v>
      </c>
      <c r="M348" s="14">
        <v>42</v>
      </c>
      <c r="N348" s="14">
        <v>235</v>
      </c>
      <c r="O348" s="14">
        <v>524</v>
      </c>
      <c r="P348" s="14">
        <v>76</v>
      </c>
      <c r="Q348" s="14">
        <v>244</v>
      </c>
      <c r="R348" s="14">
        <v>468</v>
      </c>
      <c r="S348" s="14">
        <v>1035</v>
      </c>
      <c r="T348" s="14">
        <v>233</v>
      </c>
      <c r="U348" s="14">
        <v>194</v>
      </c>
      <c r="V348" s="14">
        <v>254</v>
      </c>
      <c r="W348" s="14">
        <v>0</v>
      </c>
    </row>
    <row r="349" spans="1:23" x14ac:dyDescent="0.25">
      <c r="A349" s="18" t="s">
        <v>873</v>
      </c>
      <c r="B349" s="18" t="s">
        <v>706</v>
      </c>
      <c r="C349" s="14">
        <v>360</v>
      </c>
      <c r="D349" s="14">
        <v>21</v>
      </c>
      <c r="E349" s="14">
        <v>701</v>
      </c>
      <c r="F349" s="14">
        <v>1341.1</v>
      </c>
      <c r="G349" s="14">
        <v>914.4</v>
      </c>
      <c r="H349" s="14">
        <v>335.3</v>
      </c>
      <c r="I349" s="14">
        <v>396.2</v>
      </c>
      <c r="J349" s="14">
        <v>914.4</v>
      </c>
      <c r="K349" s="14">
        <v>579.1</v>
      </c>
      <c r="L349" s="14">
        <v>701</v>
      </c>
      <c r="M349" s="14">
        <v>152.4</v>
      </c>
      <c r="N349" s="14">
        <v>1158.2</v>
      </c>
      <c r="O349" s="14">
        <v>3169.8</v>
      </c>
      <c r="P349" s="14">
        <v>487.7</v>
      </c>
      <c r="Q349" s="14">
        <v>1066.8</v>
      </c>
      <c r="R349" s="14">
        <v>1798.3</v>
      </c>
      <c r="S349" s="14">
        <v>4480.3999999999996</v>
      </c>
      <c r="T349" s="14">
        <v>975.3</v>
      </c>
      <c r="U349" s="14">
        <v>792.5</v>
      </c>
      <c r="V349" s="14">
        <v>1036.3</v>
      </c>
      <c r="W349" s="14">
        <v>0</v>
      </c>
    </row>
    <row r="350" spans="1:23" x14ac:dyDescent="0.25">
      <c r="A350" s="18" t="s">
        <v>873</v>
      </c>
      <c r="B350" s="18" t="s">
        <v>708</v>
      </c>
      <c r="C350" s="14">
        <v>639</v>
      </c>
      <c r="D350" s="14">
        <v>7.4</v>
      </c>
      <c r="E350" s="14">
        <v>230</v>
      </c>
      <c r="F350" s="14">
        <v>440</v>
      </c>
      <c r="G350" s="14">
        <v>300</v>
      </c>
      <c r="H350" s="14">
        <v>110</v>
      </c>
      <c r="I350" s="14">
        <v>130</v>
      </c>
      <c r="J350" s="14">
        <v>300</v>
      </c>
      <c r="K350" s="14">
        <v>190</v>
      </c>
      <c r="L350" s="14">
        <v>230</v>
      </c>
      <c r="M350" s="14">
        <v>50</v>
      </c>
      <c r="N350" s="14">
        <v>380</v>
      </c>
      <c r="O350" s="14">
        <v>1040</v>
      </c>
      <c r="P350" s="14">
        <v>160</v>
      </c>
      <c r="Q350" s="14">
        <v>350</v>
      </c>
      <c r="R350" s="14">
        <v>590</v>
      </c>
      <c r="S350" s="14">
        <v>1470</v>
      </c>
      <c r="T350" s="14">
        <v>320</v>
      </c>
      <c r="U350" s="14">
        <v>260</v>
      </c>
      <c r="V350" s="14">
        <v>340</v>
      </c>
      <c r="W350" s="14">
        <v>0</v>
      </c>
    </row>
    <row r="351" spans="1:23" x14ac:dyDescent="0.25">
      <c r="A351" s="18" t="s">
        <v>873</v>
      </c>
      <c r="B351" s="18" t="s">
        <v>707</v>
      </c>
      <c r="C351" s="14">
        <v>10</v>
      </c>
      <c r="D351" s="14">
        <v>0.3</v>
      </c>
      <c r="E351" s="14">
        <v>12</v>
      </c>
      <c r="F351" s="14">
        <v>19</v>
      </c>
      <c r="G351" s="14">
        <v>9</v>
      </c>
      <c r="H351" s="14">
        <v>4</v>
      </c>
      <c r="I351" s="14">
        <v>4</v>
      </c>
      <c r="J351" s="14">
        <v>11</v>
      </c>
      <c r="K351" s="14">
        <v>7</v>
      </c>
      <c r="L351" s="14">
        <v>9</v>
      </c>
      <c r="M351" s="14">
        <v>2</v>
      </c>
      <c r="N351" s="14">
        <v>14</v>
      </c>
      <c r="O351" s="14">
        <v>32</v>
      </c>
      <c r="P351" s="14">
        <v>5</v>
      </c>
      <c r="Q351" s="14">
        <v>12</v>
      </c>
      <c r="R351" s="14">
        <v>24</v>
      </c>
      <c r="S351" s="14">
        <v>52</v>
      </c>
      <c r="T351" s="14">
        <v>12</v>
      </c>
      <c r="U351" s="14">
        <v>10</v>
      </c>
      <c r="V351" s="14">
        <v>13</v>
      </c>
      <c r="W351" s="14">
        <v>0</v>
      </c>
    </row>
    <row r="352" spans="1:23" x14ac:dyDescent="0.25">
      <c r="A352" s="18" t="s">
        <v>873</v>
      </c>
      <c r="B352" s="18" t="s">
        <v>849</v>
      </c>
      <c r="C352" s="14">
        <v>574</v>
      </c>
      <c r="D352" s="14">
        <v>20</v>
      </c>
      <c r="E352" s="14">
        <v>763</v>
      </c>
      <c r="F352" s="14">
        <v>1345</v>
      </c>
      <c r="G352" s="14">
        <v>542</v>
      </c>
      <c r="H352" s="14">
        <v>241</v>
      </c>
      <c r="I352" s="14">
        <v>322</v>
      </c>
      <c r="J352" s="14">
        <v>1044</v>
      </c>
      <c r="K352" s="14">
        <v>582</v>
      </c>
      <c r="L352" s="14">
        <v>563</v>
      </c>
      <c r="M352" s="14">
        <v>161</v>
      </c>
      <c r="N352" s="14">
        <v>1024</v>
      </c>
      <c r="O352" s="14">
        <v>2389</v>
      </c>
      <c r="P352" s="14">
        <v>462</v>
      </c>
      <c r="Q352" s="14">
        <v>803</v>
      </c>
      <c r="R352" s="14">
        <v>2008</v>
      </c>
      <c r="S352" s="14">
        <v>4900</v>
      </c>
      <c r="T352" s="14">
        <v>1064</v>
      </c>
      <c r="U352" s="14">
        <v>1024</v>
      </c>
      <c r="V352" s="14">
        <v>743</v>
      </c>
      <c r="W352" s="14">
        <v>0</v>
      </c>
    </row>
    <row r="353" spans="1:23" x14ac:dyDescent="0.25">
      <c r="A353" s="18" t="s">
        <v>873</v>
      </c>
      <c r="B353" s="18" t="s">
        <v>848</v>
      </c>
      <c r="C353" s="14">
        <v>610</v>
      </c>
      <c r="D353" s="14">
        <v>24.9</v>
      </c>
      <c r="E353" s="14">
        <v>943</v>
      </c>
      <c r="F353" s="14">
        <v>1565</v>
      </c>
      <c r="G353" s="14">
        <v>621</v>
      </c>
      <c r="H353" s="14">
        <v>290</v>
      </c>
      <c r="I353" s="14">
        <v>407</v>
      </c>
      <c r="J353" s="14">
        <v>1243</v>
      </c>
      <c r="K353" s="14">
        <v>664</v>
      </c>
      <c r="L353" s="14">
        <v>654</v>
      </c>
      <c r="M353" s="14">
        <v>182</v>
      </c>
      <c r="N353" s="14">
        <v>1221</v>
      </c>
      <c r="O353" s="14">
        <v>2946</v>
      </c>
      <c r="P353" s="14">
        <v>557</v>
      </c>
      <c r="Q353" s="14">
        <v>1035</v>
      </c>
      <c r="R353" s="14">
        <v>2586</v>
      </c>
      <c r="S353" s="14">
        <v>6310</v>
      </c>
      <c r="T353" s="14">
        <v>1370</v>
      </c>
      <c r="U353" s="14">
        <v>1318</v>
      </c>
      <c r="V353" s="14">
        <v>957</v>
      </c>
      <c r="W353" s="14">
        <v>0</v>
      </c>
    </row>
    <row r="354" spans="1:23" x14ac:dyDescent="0.25">
      <c r="A354" s="18" t="s">
        <v>873</v>
      </c>
      <c r="B354" s="18" t="s">
        <v>988</v>
      </c>
      <c r="C354" s="14">
        <v>1022.9</v>
      </c>
      <c r="D354" s="14">
        <v>23.5</v>
      </c>
      <c r="E354" s="14">
        <v>905.1</v>
      </c>
      <c r="F354" s="14">
        <v>1501.3</v>
      </c>
      <c r="G354" s="14">
        <v>596.20000000000005</v>
      </c>
      <c r="H354" s="14">
        <v>277.2</v>
      </c>
      <c r="I354" s="14">
        <v>390.4</v>
      </c>
      <c r="J354" s="14">
        <v>1192.2</v>
      </c>
      <c r="K354" s="14">
        <v>637.79999999999995</v>
      </c>
      <c r="L354" s="14">
        <v>626.9</v>
      </c>
      <c r="M354" s="14">
        <v>174.9</v>
      </c>
      <c r="N354" s="14">
        <v>1172.3</v>
      </c>
      <c r="O354" s="14">
        <v>2826.6</v>
      </c>
      <c r="P354" s="14">
        <v>534.5</v>
      </c>
      <c r="Q354" s="14">
        <v>993.6</v>
      </c>
      <c r="R354" s="14">
        <v>2481.9</v>
      </c>
      <c r="S354" s="14">
        <v>6055.6</v>
      </c>
      <c r="T354" s="14">
        <v>1315.4</v>
      </c>
      <c r="U354" s="14">
        <v>1265.8</v>
      </c>
      <c r="V354" s="14">
        <v>918</v>
      </c>
      <c r="W354" s="14">
        <v>0</v>
      </c>
    </row>
    <row r="355" spans="1:23" x14ac:dyDescent="0.25">
      <c r="A355" s="18" t="s">
        <v>873</v>
      </c>
      <c r="B355" s="18" t="s">
        <v>962</v>
      </c>
      <c r="C355" s="14">
        <v>1009</v>
      </c>
      <c r="D355" s="14">
        <v>20.8</v>
      </c>
      <c r="E355" s="14">
        <v>842</v>
      </c>
      <c r="F355" s="14">
        <v>1586</v>
      </c>
      <c r="G355" s="14">
        <v>655</v>
      </c>
      <c r="H355" s="14">
        <v>945</v>
      </c>
      <c r="I355" s="14">
        <v>481</v>
      </c>
      <c r="J355" s="14">
        <v>877</v>
      </c>
      <c r="K355" s="14">
        <v>719</v>
      </c>
      <c r="L355" s="14">
        <v>649</v>
      </c>
      <c r="M355" s="14">
        <v>221</v>
      </c>
      <c r="N355" s="14">
        <v>1177</v>
      </c>
      <c r="O355" s="14">
        <v>2322</v>
      </c>
      <c r="P355" s="14">
        <v>429</v>
      </c>
      <c r="Q355" s="14">
        <v>922</v>
      </c>
      <c r="R355" s="14">
        <v>1773</v>
      </c>
      <c r="S355" s="14">
        <v>4098</v>
      </c>
      <c r="T355" s="14">
        <v>909</v>
      </c>
      <c r="U355" s="14">
        <v>1027</v>
      </c>
      <c r="V355" s="14">
        <v>966</v>
      </c>
      <c r="W355" s="14">
        <v>20.8</v>
      </c>
    </row>
    <row r="356" spans="1:23" x14ac:dyDescent="0.25">
      <c r="A356" s="18" t="s">
        <v>873</v>
      </c>
      <c r="B356" s="18" t="s">
        <v>963</v>
      </c>
      <c r="C356" s="14">
        <v>692</v>
      </c>
      <c r="D356" s="14">
        <v>9.3000000000000007</v>
      </c>
      <c r="E356" s="14">
        <v>419</v>
      </c>
      <c r="F356" s="14">
        <v>642</v>
      </c>
      <c r="G356" s="14">
        <v>372</v>
      </c>
      <c r="H356" s="14">
        <v>167</v>
      </c>
      <c r="I356" s="14">
        <v>214</v>
      </c>
      <c r="J356" s="14">
        <v>465</v>
      </c>
      <c r="K356" s="14">
        <v>288</v>
      </c>
      <c r="L356" s="14">
        <v>307</v>
      </c>
      <c r="M356" s="14">
        <v>167</v>
      </c>
      <c r="N356" s="14">
        <v>428</v>
      </c>
      <c r="O356" s="14">
        <v>1135</v>
      </c>
      <c r="P356" s="14">
        <v>251</v>
      </c>
      <c r="Q356" s="14">
        <v>400</v>
      </c>
      <c r="R356" s="14">
        <v>837</v>
      </c>
      <c r="S356" s="14">
        <v>1841</v>
      </c>
      <c r="T356" s="14">
        <v>446</v>
      </c>
      <c r="U356" s="14">
        <v>428</v>
      </c>
      <c r="V356" s="14">
        <v>446</v>
      </c>
      <c r="W356" s="14">
        <v>9.3000000000000007</v>
      </c>
    </row>
    <row r="357" spans="1:23" x14ac:dyDescent="0.25">
      <c r="A357" s="18" t="s">
        <v>836</v>
      </c>
      <c r="B357" s="18" t="s">
        <v>967</v>
      </c>
      <c r="C357" s="14">
        <v>879</v>
      </c>
      <c r="D357" s="14">
        <v>0</v>
      </c>
      <c r="E357" s="14">
        <v>0</v>
      </c>
      <c r="F357" s="14">
        <v>0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0</v>
      </c>
      <c r="P357" s="14">
        <v>0</v>
      </c>
      <c r="Q357" s="14">
        <v>0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</row>
    <row r="358" spans="1:23" x14ac:dyDescent="0.25">
      <c r="A358" s="18" t="s">
        <v>836</v>
      </c>
      <c r="B358" s="18" t="s">
        <v>968</v>
      </c>
      <c r="C358" s="14">
        <v>898</v>
      </c>
      <c r="D358" s="14">
        <v>0</v>
      </c>
      <c r="E358" s="14">
        <v>0</v>
      </c>
      <c r="F358" s="14">
        <v>0</v>
      </c>
      <c r="G358" s="14">
        <v>0</v>
      </c>
      <c r="H358" s="14">
        <v>0</v>
      </c>
      <c r="I358" s="14">
        <v>0</v>
      </c>
      <c r="J358" s="14">
        <v>0</v>
      </c>
      <c r="K358" s="14">
        <v>0</v>
      </c>
      <c r="L358" s="14">
        <v>0</v>
      </c>
      <c r="M358" s="14">
        <v>0</v>
      </c>
      <c r="N358" s="14">
        <v>0</v>
      </c>
      <c r="O358" s="14">
        <v>0</v>
      </c>
      <c r="P358" s="14">
        <v>0</v>
      </c>
      <c r="Q358" s="14">
        <v>0</v>
      </c>
      <c r="R358" s="14">
        <v>0</v>
      </c>
      <c r="S358" s="14">
        <v>0</v>
      </c>
      <c r="T358" s="14">
        <v>0</v>
      </c>
      <c r="U358" s="14">
        <v>0</v>
      </c>
      <c r="V358" s="14">
        <v>0</v>
      </c>
      <c r="W358" s="14">
        <v>0</v>
      </c>
    </row>
    <row r="359" spans="1:23" x14ac:dyDescent="0.25">
      <c r="A359" s="18" t="s">
        <v>836</v>
      </c>
      <c r="B359" s="18" t="s">
        <v>1031</v>
      </c>
      <c r="C359" s="14">
        <v>878</v>
      </c>
      <c r="D359" s="14">
        <v>0.8</v>
      </c>
      <c r="E359" s="14">
        <v>38</v>
      </c>
      <c r="F359" s="14">
        <v>59</v>
      </c>
      <c r="G359" s="14">
        <v>30</v>
      </c>
      <c r="H359" s="14">
        <v>14</v>
      </c>
      <c r="I359" s="14">
        <v>14</v>
      </c>
      <c r="J359" s="14">
        <v>35</v>
      </c>
      <c r="K359" s="14">
        <v>23</v>
      </c>
      <c r="L359" s="14">
        <v>27</v>
      </c>
      <c r="M359" s="14">
        <v>7</v>
      </c>
      <c r="N359" s="14">
        <v>43</v>
      </c>
      <c r="O359" s="14">
        <v>101</v>
      </c>
      <c r="P359" s="14">
        <v>15</v>
      </c>
      <c r="Q359" s="14">
        <v>39</v>
      </c>
      <c r="R359" s="14">
        <v>75</v>
      </c>
      <c r="S359" s="14">
        <v>166</v>
      </c>
      <c r="T359" s="14">
        <v>38</v>
      </c>
      <c r="U359" s="14">
        <v>31</v>
      </c>
      <c r="V359" s="14">
        <v>41</v>
      </c>
      <c r="W359" s="14">
        <v>0.8</v>
      </c>
    </row>
    <row r="360" spans="1:23" x14ac:dyDescent="0.25">
      <c r="A360" s="18" t="s">
        <v>836</v>
      </c>
      <c r="B360" s="18" t="s">
        <v>969</v>
      </c>
      <c r="C360" s="14">
        <v>879</v>
      </c>
      <c r="D360" s="14">
        <v>0</v>
      </c>
      <c r="E360" s="14">
        <v>0</v>
      </c>
      <c r="F360" s="14">
        <v>0</v>
      </c>
      <c r="G360" s="14">
        <v>0</v>
      </c>
      <c r="H360" s="14">
        <v>0</v>
      </c>
      <c r="I360" s="14">
        <v>0</v>
      </c>
      <c r="J360" s="14">
        <v>0</v>
      </c>
      <c r="K360" s="14">
        <v>0</v>
      </c>
      <c r="L360" s="14">
        <v>0</v>
      </c>
      <c r="M360" s="14">
        <v>0</v>
      </c>
      <c r="N360" s="14">
        <v>0</v>
      </c>
      <c r="O360" s="14">
        <v>0</v>
      </c>
      <c r="P360" s="14">
        <v>0</v>
      </c>
      <c r="Q360" s="14">
        <v>0</v>
      </c>
      <c r="R360" s="14">
        <v>0</v>
      </c>
      <c r="S360" s="14">
        <v>0</v>
      </c>
      <c r="T360" s="14">
        <v>0</v>
      </c>
      <c r="U360" s="14">
        <v>0</v>
      </c>
      <c r="V360" s="14">
        <v>0</v>
      </c>
      <c r="W360" s="14">
        <v>0</v>
      </c>
    </row>
    <row r="361" spans="1:23" x14ac:dyDescent="0.25">
      <c r="A361" s="18" t="s">
        <v>836</v>
      </c>
      <c r="B361" s="18" t="s">
        <v>970</v>
      </c>
      <c r="C361" s="14">
        <v>881</v>
      </c>
      <c r="D361" s="14">
        <v>0</v>
      </c>
      <c r="E361" s="14">
        <v>0</v>
      </c>
      <c r="F361" s="14">
        <v>0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</row>
    <row r="362" spans="1:23" x14ac:dyDescent="0.25">
      <c r="A362" s="18" t="s">
        <v>836</v>
      </c>
      <c r="B362" s="18" t="s">
        <v>971</v>
      </c>
      <c r="C362" s="14">
        <v>875</v>
      </c>
      <c r="D362" s="14">
        <v>0</v>
      </c>
      <c r="E362" s="14">
        <v>0</v>
      </c>
      <c r="F362" s="14">
        <v>0</v>
      </c>
      <c r="G362" s="14">
        <v>0</v>
      </c>
      <c r="H362" s="14">
        <v>0</v>
      </c>
      <c r="I362" s="14">
        <v>0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4">
        <v>0</v>
      </c>
      <c r="P362" s="14">
        <v>0</v>
      </c>
      <c r="Q362" s="14">
        <v>0</v>
      </c>
      <c r="R362" s="14">
        <v>0</v>
      </c>
      <c r="S362" s="14">
        <v>0</v>
      </c>
      <c r="T362" s="14">
        <v>0</v>
      </c>
      <c r="U362" s="14">
        <v>0</v>
      </c>
      <c r="V362" s="14">
        <v>0</v>
      </c>
      <c r="W362" s="14">
        <v>0</v>
      </c>
    </row>
    <row r="363" spans="1:23" x14ac:dyDescent="0.25">
      <c r="A363" s="18" t="s">
        <v>836</v>
      </c>
      <c r="B363" s="18" t="s">
        <v>972</v>
      </c>
      <c r="C363" s="14">
        <v>884</v>
      </c>
      <c r="D363" s="14">
        <v>0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</row>
    <row r="364" spans="1:23" x14ac:dyDescent="0.25">
      <c r="A364" s="18" t="s">
        <v>857</v>
      </c>
      <c r="B364" s="18" t="s">
        <v>783</v>
      </c>
      <c r="C364" s="14">
        <v>23</v>
      </c>
      <c r="D364" s="14">
        <v>3.5</v>
      </c>
      <c r="E364" s="14">
        <v>110</v>
      </c>
      <c r="F364" s="14">
        <v>170</v>
      </c>
      <c r="G364" s="14">
        <v>150</v>
      </c>
      <c r="H364" s="14">
        <v>50</v>
      </c>
      <c r="I364" s="14">
        <v>187</v>
      </c>
      <c r="J364" s="14">
        <v>100</v>
      </c>
      <c r="K364" s="14">
        <v>211</v>
      </c>
      <c r="L364" s="14">
        <v>120</v>
      </c>
      <c r="M364" s="14">
        <v>30</v>
      </c>
      <c r="N364" s="14">
        <v>140</v>
      </c>
      <c r="O364" s="14">
        <v>234</v>
      </c>
      <c r="P364" s="14">
        <v>50</v>
      </c>
      <c r="Q364" s="14">
        <v>234</v>
      </c>
      <c r="R364" s="14">
        <v>215</v>
      </c>
      <c r="S364" s="14">
        <v>323</v>
      </c>
      <c r="T364" s="14">
        <v>126</v>
      </c>
      <c r="U364" s="14">
        <v>257</v>
      </c>
      <c r="V364" s="14">
        <v>141</v>
      </c>
      <c r="W364" s="14">
        <v>0</v>
      </c>
    </row>
    <row r="365" spans="1:23" x14ac:dyDescent="0.25">
      <c r="A365" s="18" t="s">
        <v>857</v>
      </c>
      <c r="B365" s="18" t="s">
        <v>788</v>
      </c>
      <c r="C365" s="14">
        <v>19</v>
      </c>
      <c r="D365" s="14">
        <v>3.1</v>
      </c>
      <c r="E365" s="14">
        <v>38</v>
      </c>
      <c r="F365" s="14">
        <v>119</v>
      </c>
      <c r="G365" s="14">
        <v>47</v>
      </c>
      <c r="H365" s="14">
        <v>3</v>
      </c>
      <c r="I365" s="14">
        <v>63</v>
      </c>
      <c r="J365" s="14">
        <v>78</v>
      </c>
      <c r="K365" s="14">
        <v>82</v>
      </c>
      <c r="L365" s="14">
        <v>97</v>
      </c>
      <c r="M365" s="14">
        <v>22</v>
      </c>
      <c r="N365" s="14">
        <v>60</v>
      </c>
      <c r="O365" s="14">
        <v>72</v>
      </c>
      <c r="P365" s="14">
        <v>19</v>
      </c>
      <c r="Q365" s="14">
        <v>157</v>
      </c>
      <c r="R365" s="14">
        <v>144</v>
      </c>
      <c r="S365" s="14">
        <v>216</v>
      </c>
      <c r="T365" s="14">
        <v>85</v>
      </c>
      <c r="U365" s="14">
        <v>172</v>
      </c>
      <c r="V365" s="14">
        <v>94</v>
      </c>
      <c r="W365" s="14">
        <v>3.1</v>
      </c>
    </row>
    <row r="366" spans="1:23" x14ac:dyDescent="0.25">
      <c r="A366" s="18" t="s">
        <v>857</v>
      </c>
      <c r="B366" s="18" t="s">
        <v>784</v>
      </c>
      <c r="C366" s="14">
        <v>15</v>
      </c>
      <c r="D366" s="14">
        <v>2.7</v>
      </c>
      <c r="E366" s="14">
        <v>110</v>
      </c>
      <c r="F366" s="14">
        <v>118</v>
      </c>
      <c r="G366" s="14">
        <v>170</v>
      </c>
      <c r="H366" s="14">
        <v>25</v>
      </c>
      <c r="I366" s="14">
        <v>16</v>
      </c>
      <c r="J366" s="14">
        <v>74</v>
      </c>
      <c r="K366" s="14">
        <v>66</v>
      </c>
      <c r="L366" s="14">
        <v>85</v>
      </c>
      <c r="M366" s="14">
        <v>22</v>
      </c>
      <c r="N366" s="14">
        <v>88</v>
      </c>
      <c r="O366" s="14">
        <v>190</v>
      </c>
      <c r="P366" s="14">
        <v>55</v>
      </c>
      <c r="Q366" s="14">
        <v>137</v>
      </c>
      <c r="R366" s="14">
        <v>126</v>
      </c>
      <c r="S366" s="14">
        <v>192</v>
      </c>
      <c r="T366" s="14">
        <v>74</v>
      </c>
      <c r="U366" s="14">
        <v>151</v>
      </c>
      <c r="V366" s="14">
        <v>82</v>
      </c>
      <c r="W366" s="14">
        <v>2.7</v>
      </c>
    </row>
    <row r="367" spans="1:23" x14ac:dyDescent="0.25">
      <c r="A367" s="18" t="s">
        <v>857</v>
      </c>
      <c r="B367" s="18" t="s">
        <v>789</v>
      </c>
      <c r="C367" s="14">
        <v>14</v>
      </c>
      <c r="D367" s="14">
        <v>1.9</v>
      </c>
      <c r="E367" s="14">
        <v>127</v>
      </c>
      <c r="F367" s="14">
        <v>87</v>
      </c>
      <c r="G367" s="14">
        <v>57</v>
      </c>
      <c r="H367" s="14">
        <v>13</v>
      </c>
      <c r="I367" s="14">
        <v>129</v>
      </c>
      <c r="J367" s="14">
        <v>11</v>
      </c>
      <c r="K367" s="14">
        <v>76</v>
      </c>
      <c r="L367" s="14">
        <v>96</v>
      </c>
      <c r="M367" s="14">
        <v>4</v>
      </c>
      <c r="N367" s="14">
        <v>74</v>
      </c>
      <c r="O367" s="14">
        <v>13</v>
      </c>
      <c r="P367" s="14">
        <v>17</v>
      </c>
      <c r="Q367" s="14">
        <v>95</v>
      </c>
      <c r="R367" s="14">
        <v>87</v>
      </c>
      <c r="S367" s="14">
        <v>130</v>
      </c>
      <c r="T367" s="14">
        <v>51</v>
      </c>
      <c r="U367" s="14">
        <v>104</v>
      </c>
      <c r="V367" s="14">
        <v>57</v>
      </c>
      <c r="W367" s="14">
        <v>1.9</v>
      </c>
    </row>
    <row r="368" spans="1:23" x14ac:dyDescent="0.25">
      <c r="A368" s="18" t="s">
        <v>857</v>
      </c>
      <c r="B368" s="18" t="s">
        <v>790</v>
      </c>
      <c r="C368" s="14">
        <v>14</v>
      </c>
      <c r="D368" s="14">
        <v>1.5</v>
      </c>
      <c r="E368" s="14">
        <v>29</v>
      </c>
      <c r="F368" s="14">
        <v>109</v>
      </c>
      <c r="G368" s="14">
        <v>96</v>
      </c>
      <c r="H368" s="14">
        <v>6</v>
      </c>
      <c r="I368" s="14">
        <v>93</v>
      </c>
      <c r="J368" s="14">
        <v>58</v>
      </c>
      <c r="K368" s="14">
        <v>61</v>
      </c>
      <c r="L368" s="14">
        <v>58</v>
      </c>
      <c r="M368" s="14">
        <v>28</v>
      </c>
      <c r="N368" s="14">
        <v>54</v>
      </c>
      <c r="O368" s="14">
        <v>134</v>
      </c>
      <c r="P368" s="14">
        <v>45</v>
      </c>
      <c r="Q368" s="14">
        <v>73</v>
      </c>
      <c r="R368" s="14">
        <v>67</v>
      </c>
      <c r="S368" s="14">
        <v>100</v>
      </c>
      <c r="T368" s="14">
        <v>39</v>
      </c>
      <c r="U368" s="14">
        <v>80</v>
      </c>
      <c r="V368" s="14">
        <v>44</v>
      </c>
      <c r="W368" s="14">
        <v>1.5</v>
      </c>
    </row>
    <row r="369" spans="1:23" x14ac:dyDescent="0.25">
      <c r="A369" s="18" t="s">
        <v>857</v>
      </c>
      <c r="B369" s="18" t="s">
        <v>785</v>
      </c>
      <c r="C369" s="14">
        <v>42</v>
      </c>
      <c r="D369" s="14">
        <v>1.6</v>
      </c>
      <c r="E369" s="14">
        <v>55</v>
      </c>
      <c r="F369" s="14">
        <v>92</v>
      </c>
      <c r="G369" s="14">
        <v>47</v>
      </c>
      <c r="H369" s="14">
        <v>25</v>
      </c>
      <c r="I369" s="14">
        <v>27</v>
      </c>
      <c r="J369" s="14">
        <v>67</v>
      </c>
      <c r="K369" s="14">
        <v>44</v>
      </c>
      <c r="L369" s="14">
        <v>67</v>
      </c>
      <c r="M369" s="14">
        <v>3</v>
      </c>
      <c r="N369" s="14">
        <v>67</v>
      </c>
      <c r="O369" s="14">
        <v>89</v>
      </c>
      <c r="P369" s="14">
        <v>22</v>
      </c>
      <c r="Q369" s="14">
        <v>78</v>
      </c>
      <c r="R369" s="14">
        <v>103</v>
      </c>
      <c r="S369" s="14">
        <v>353</v>
      </c>
      <c r="T369" s="14">
        <v>56</v>
      </c>
      <c r="U369" s="14">
        <v>56</v>
      </c>
      <c r="V369" s="14">
        <v>69</v>
      </c>
      <c r="W369" s="14">
        <v>1.6</v>
      </c>
    </row>
    <row r="370" spans="1:23" x14ac:dyDescent="0.25">
      <c r="A370" s="18" t="s">
        <v>857</v>
      </c>
      <c r="B370" s="18" t="s">
        <v>787</v>
      </c>
      <c r="C370" s="14">
        <v>20</v>
      </c>
      <c r="D370" s="14">
        <v>3.6</v>
      </c>
      <c r="E370" s="14">
        <v>36</v>
      </c>
      <c r="F370" s="14">
        <v>155</v>
      </c>
      <c r="G370" s="14">
        <v>245</v>
      </c>
      <c r="H370" s="14">
        <v>72</v>
      </c>
      <c r="I370" s="14">
        <v>367</v>
      </c>
      <c r="J370" s="14">
        <v>130</v>
      </c>
      <c r="K370" s="14">
        <v>155</v>
      </c>
      <c r="L370" s="14">
        <v>141</v>
      </c>
      <c r="M370" s="14">
        <v>267</v>
      </c>
      <c r="N370" s="14">
        <v>101</v>
      </c>
      <c r="O370" s="14">
        <v>331</v>
      </c>
      <c r="P370" s="14">
        <v>281</v>
      </c>
      <c r="Q370" s="14">
        <v>180</v>
      </c>
      <c r="R370" s="14">
        <v>166</v>
      </c>
      <c r="S370" s="14">
        <v>249</v>
      </c>
      <c r="T370" s="14">
        <v>97</v>
      </c>
      <c r="U370" s="14">
        <v>198</v>
      </c>
      <c r="V370" s="14">
        <v>108</v>
      </c>
      <c r="W370" s="14">
        <v>3.6</v>
      </c>
    </row>
    <row r="371" spans="1:23" x14ac:dyDescent="0.25">
      <c r="A371" s="18" t="s">
        <v>857</v>
      </c>
      <c r="B371" s="18" t="s">
        <v>144</v>
      </c>
      <c r="C371" s="14">
        <v>48</v>
      </c>
      <c r="D371" s="14">
        <v>5.5</v>
      </c>
      <c r="E371" s="14">
        <v>155</v>
      </c>
      <c r="F371" s="14">
        <v>398</v>
      </c>
      <c r="G371" s="14">
        <v>481</v>
      </c>
      <c r="H371" s="14">
        <v>188</v>
      </c>
      <c r="I371" s="14">
        <v>149</v>
      </c>
      <c r="J371" s="14">
        <v>188</v>
      </c>
      <c r="K371" s="14">
        <v>177</v>
      </c>
      <c r="L371" s="14">
        <v>376</v>
      </c>
      <c r="M371" s="14">
        <v>17</v>
      </c>
      <c r="N371" s="14">
        <v>249</v>
      </c>
      <c r="O371" s="14">
        <v>636</v>
      </c>
      <c r="P371" s="14">
        <v>100</v>
      </c>
      <c r="Q371" s="14">
        <v>277</v>
      </c>
      <c r="R371" s="14">
        <v>254</v>
      </c>
      <c r="S371" s="14">
        <v>382</v>
      </c>
      <c r="T371" s="14">
        <v>149</v>
      </c>
      <c r="U371" s="14">
        <v>304</v>
      </c>
      <c r="V371" s="14">
        <v>166</v>
      </c>
      <c r="W371" s="14">
        <v>5.5</v>
      </c>
    </row>
    <row r="372" spans="1:23" x14ac:dyDescent="0.25">
      <c r="A372" s="18" t="s">
        <v>857</v>
      </c>
      <c r="B372" s="18" t="s">
        <v>786</v>
      </c>
      <c r="C372" s="14">
        <v>15</v>
      </c>
      <c r="D372" s="14">
        <v>2.1</v>
      </c>
      <c r="E372" s="14">
        <v>74</v>
      </c>
      <c r="F372" s="14">
        <v>136</v>
      </c>
      <c r="G372" s="14">
        <v>106</v>
      </c>
      <c r="H372" s="14">
        <v>21</v>
      </c>
      <c r="I372" s="14">
        <v>85</v>
      </c>
      <c r="J372" s="14">
        <v>74</v>
      </c>
      <c r="K372" s="14">
        <v>95</v>
      </c>
      <c r="L372" s="14">
        <v>127</v>
      </c>
      <c r="M372" s="14">
        <v>30</v>
      </c>
      <c r="N372" s="14">
        <v>85</v>
      </c>
      <c r="O372" s="14">
        <v>106</v>
      </c>
      <c r="P372" s="14">
        <v>42</v>
      </c>
      <c r="Q372" s="14">
        <v>106</v>
      </c>
      <c r="R372" s="14">
        <v>97</v>
      </c>
      <c r="S372" s="14">
        <v>146</v>
      </c>
      <c r="T372" s="14">
        <v>57</v>
      </c>
      <c r="U372" s="14">
        <v>116</v>
      </c>
      <c r="V372" s="14">
        <v>63</v>
      </c>
      <c r="W372" s="14">
        <v>2.1</v>
      </c>
    </row>
    <row r="373" spans="1:23" x14ac:dyDescent="0.25">
      <c r="A373" s="18" t="s">
        <v>870</v>
      </c>
      <c r="B373" s="18" t="s">
        <v>678</v>
      </c>
      <c r="C373" s="14">
        <v>59</v>
      </c>
      <c r="D373" s="14">
        <v>0.4</v>
      </c>
      <c r="E373" s="14">
        <v>14</v>
      </c>
      <c r="F373" s="14">
        <v>20</v>
      </c>
      <c r="G373" s="14">
        <v>27</v>
      </c>
      <c r="H373" s="14">
        <v>12</v>
      </c>
      <c r="I373" s="14">
        <v>2</v>
      </c>
      <c r="J373" s="14">
        <v>13</v>
      </c>
      <c r="K373" s="14">
        <v>13</v>
      </c>
      <c r="L373" s="14">
        <v>13</v>
      </c>
      <c r="M373" s="14">
        <v>6</v>
      </c>
      <c r="N373" s="14">
        <v>18</v>
      </c>
      <c r="O373" s="14">
        <v>19</v>
      </c>
      <c r="P373" s="14">
        <v>10</v>
      </c>
      <c r="Q373" s="14">
        <v>19</v>
      </c>
      <c r="R373" s="14">
        <v>56</v>
      </c>
      <c r="S373" s="14">
        <v>48</v>
      </c>
      <c r="T373" s="14">
        <v>19</v>
      </c>
      <c r="U373" s="14">
        <v>14</v>
      </c>
      <c r="V373" s="14">
        <v>27</v>
      </c>
      <c r="W373" s="14">
        <v>0.4</v>
      </c>
    </row>
    <row r="374" spans="1:23" x14ac:dyDescent="0.25">
      <c r="A374" s="18" t="s">
        <v>870</v>
      </c>
      <c r="B374" s="18" t="s">
        <v>672</v>
      </c>
      <c r="C374" s="14">
        <v>57</v>
      </c>
      <c r="D374" s="14">
        <v>0.3</v>
      </c>
      <c r="E374" s="14">
        <v>12</v>
      </c>
      <c r="F374" s="14">
        <v>19</v>
      </c>
      <c r="G374" s="14">
        <v>18</v>
      </c>
      <c r="H374" s="14">
        <v>4</v>
      </c>
      <c r="I374" s="14">
        <v>1</v>
      </c>
      <c r="J374" s="14">
        <v>10</v>
      </c>
      <c r="K374" s="14">
        <v>6</v>
      </c>
      <c r="L374" s="14">
        <v>9</v>
      </c>
      <c r="M374" s="14">
        <v>3</v>
      </c>
      <c r="N374" s="14">
        <v>14</v>
      </c>
      <c r="O374" s="14">
        <v>9</v>
      </c>
      <c r="P374" s="14">
        <v>8</v>
      </c>
      <c r="Q374" s="14">
        <v>18</v>
      </c>
      <c r="R374" s="14">
        <v>120</v>
      </c>
      <c r="S374" s="14">
        <v>30</v>
      </c>
      <c r="T374" s="14">
        <v>10</v>
      </c>
      <c r="U374" s="14">
        <v>12</v>
      </c>
      <c r="V374" s="14">
        <v>14</v>
      </c>
      <c r="W374" s="14">
        <v>0</v>
      </c>
    </row>
    <row r="375" spans="1:23" x14ac:dyDescent="0.25">
      <c r="A375" s="18" t="s">
        <v>870</v>
      </c>
      <c r="B375" s="18" t="s">
        <v>672</v>
      </c>
      <c r="C375" s="14">
        <v>57</v>
      </c>
      <c r="D375" s="14">
        <v>0.3</v>
      </c>
      <c r="E375" s="14">
        <v>12</v>
      </c>
      <c r="F375" s="14">
        <v>19</v>
      </c>
      <c r="G375" s="14">
        <v>18</v>
      </c>
      <c r="H375" s="14">
        <v>4</v>
      </c>
      <c r="I375" s="14">
        <v>1</v>
      </c>
      <c r="J375" s="14">
        <v>10</v>
      </c>
      <c r="K375" s="14">
        <v>6</v>
      </c>
      <c r="L375" s="14">
        <v>9</v>
      </c>
      <c r="M375" s="14">
        <v>3</v>
      </c>
      <c r="N375" s="14">
        <v>14</v>
      </c>
      <c r="O375" s="14">
        <v>9</v>
      </c>
      <c r="P375" s="14">
        <v>8</v>
      </c>
      <c r="Q375" s="14">
        <v>18</v>
      </c>
      <c r="R375" s="14">
        <v>120</v>
      </c>
      <c r="S375" s="14">
        <v>30</v>
      </c>
      <c r="T375" s="14">
        <v>10</v>
      </c>
      <c r="U375" s="14">
        <v>12</v>
      </c>
      <c r="V375" s="14">
        <v>14</v>
      </c>
      <c r="W375" s="14">
        <v>0</v>
      </c>
    </row>
    <row r="376" spans="1:23" x14ac:dyDescent="0.25">
      <c r="A376" s="18" t="s">
        <v>870</v>
      </c>
      <c r="B376" s="18" t="s">
        <v>677</v>
      </c>
      <c r="C376" s="14">
        <v>14</v>
      </c>
      <c r="D376" s="14">
        <v>1</v>
      </c>
      <c r="E376" s="14">
        <v>42</v>
      </c>
      <c r="F376" s="14">
        <v>75</v>
      </c>
      <c r="G376" s="14">
        <v>63</v>
      </c>
      <c r="H376" s="14">
        <v>16</v>
      </c>
      <c r="I376" s="14">
        <v>11</v>
      </c>
      <c r="J376" s="14">
        <v>53</v>
      </c>
      <c r="K376" s="14">
        <v>32</v>
      </c>
      <c r="L376" s="14">
        <v>47</v>
      </c>
      <c r="M376" s="14">
        <v>16</v>
      </c>
      <c r="N376" s="14">
        <v>63</v>
      </c>
      <c r="O376" s="14">
        <v>42</v>
      </c>
      <c r="P376" s="14">
        <v>21</v>
      </c>
      <c r="Q376" s="14">
        <v>58</v>
      </c>
      <c r="R376" s="14">
        <v>94</v>
      </c>
      <c r="S376" s="14">
        <v>104</v>
      </c>
      <c r="T376" s="14">
        <v>53</v>
      </c>
      <c r="U376" s="14">
        <v>47</v>
      </c>
      <c r="V376" s="14">
        <v>42</v>
      </c>
      <c r="W376" s="14">
        <v>1</v>
      </c>
    </row>
    <row r="377" spans="1:23" x14ac:dyDescent="0.25">
      <c r="A377" s="18" t="s">
        <v>870</v>
      </c>
      <c r="B377" s="18" t="s">
        <v>674</v>
      </c>
      <c r="C377" s="14">
        <v>77</v>
      </c>
      <c r="D377" s="14">
        <v>0.6</v>
      </c>
      <c r="E377" s="14">
        <v>20</v>
      </c>
      <c r="F377" s="14">
        <v>32</v>
      </c>
      <c r="G377" s="14">
        <v>32</v>
      </c>
      <c r="H377" s="14">
        <v>7</v>
      </c>
      <c r="I377" s="14">
        <v>4</v>
      </c>
      <c r="J377" s="14">
        <v>17</v>
      </c>
      <c r="K377" s="14">
        <v>13</v>
      </c>
      <c r="L377" s="14">
        <v>20</v>
      </c>
      <c r="M377" s="14">
        <v>7</v>
      </c>
      <c r="N377" s="14">
        <v>23</v>
      </c>
      <c r="O377" s="14">
        <v>23</v>
      </c>
      <c r="P377" s="14">
        <v>10</v>
      </c>
      <c r="Q377" s="14">
        <v>30</v>
      </c>
      <c r="R377" s="14">
        <v>58</v>
      </c>
      <c r="S377" s="14">
        <v>60</v>
      </c>
      <c r="T377" s="14">
        <v>23</v>
      </c>
      <c r="U377" s="14">
        <v>23</v>
      </c>
      <c r="V377" s="14">
        <v>26</v>
      </c>
      <c r="W377" s="14">
        <v>0.6</v>
      </c>
    </row>
    <row r="378" spans="1:23" x14ac:dyDescent="0.25">
      <c r="A378" s="18" t="s">
        <v>870</v>
      </c>
      <c r="B378" s="18" t="s">
        <v>669</v>
      </c>
      <c r="C378" s="14">
        <v>45</v>
      </c>
      <c r="D378" s="14">
        <v>0.6</v>
      </c>
      <c r="E378" s="14">
        <v>18</v>
      </c>
      <c r="F378" s="14">
        <v>33</v>
      </c>
      <c r="G378" s="14">
        <v>11</v>
      </c>
      <c r="H378" s="14">
        <v>10</v>
      </c>
      <c r="I378" s="14">
        <v>6</v>
      </c>
      <c r="J378" s="14">
        <v>21</v>
      </c>
      <c r="K378" s="14">
        <v>7</v>
      </c>
      <c r="L378" s="14">
        <v>15</v>
      </c>
      <c r="M378" s="14">
        <v>2</v>
      </c>
      <c r="N378" s="14">
        <v>24</v>
      </c>
      <c r="O378" s="14">
        <v>30</v>
      </c>
      <c r="P378" s="14">
        <v>9</v>
      </c>
      <c r="Q378" s="14">
        <v>24</v>
      </c>
      <c r="R378" s="14">
        <v>44</v>
      </c>
      <c r="S378" s="14">
        <v>65</v>
      </c>
      <c r="T378" s="14">
        <v>24</v>
      </c>
      <c r="U378" s="14">
        <v>21</v>
      </c>
      <c r="V378" s="14">
        <v>17</v>
      </c>
      <c r="W378" s="14">
        <v>0.6</v>
      </c>
    </row>
    <row r="379" spans="1:23" x14ac:dyDescent="0.25">
      <c r="A379" s="18" t="s">
        <v>870</v>
      </c>
      <c r="B379" s="18" t="s">
        <v>670</v>
      </c>
      <c r="C379" s="14">
        <v>24</v>
      </c>
      <c r="D379" s="14">
        <v>0.6</v>
      </c>
      <c r="E379" s="14">
        <v>33</v>
      </c>
      <c r="F379" s="14">
        <v>32</v>
      </c>
      <c r="G379" s="14">
        <v>36</v>
      </c>
      <c r="H379" s="14">
        <v>6</v>
      </c>
      <c r="I379" s="14">
        <v>10</v>
      </c>
      <c r="J379" s="14">
        <v>24</v>
      </c>
      <c r="K379" s="14">
        <v>12</v>
      </c>
      <c r="L379" s="14">
        <v>28</v>
      </c>
      <c r="M379" s="14">
        <v>8</v>
      </c>
      <c r="N379" s="14">
        <v>31</v>
      </c>
      <c r="O379" s="14">
        <v>31</v>
      </c>
      <c r="P379" s="14">
        <v>11</v>
      </c>
      <c r="Q379" s="14">
        <v>41</v>
      </c>
      <c r="R379" s="14">
        <v>95</v>
      </c>
      <c r="S379" s="14">
        <v>159</v>
      </c>
      <c r="T379" s="14">
        <v>24</v>
      </c>
      <c r="U379" s="14">
        <v>24</v>
      </c>
      <c r="V379" s="14">
        <v>27</v>
      </c>
      <c r="W379" s="14">
        <v>0</v>
      </c>
    </row>
    <row r="380" spans="1:23" x14ac:dyDescent="0.25">
      <c r="A380" s="18" t="s">
        <v>870</v>
      </c>
      <c r="B380" s="18" t="s">
        <v>679</v>
      </c>
      <c r="C380" s="14">
        <v>41</v>
      </c>
      <c r="D380" s="14">
        <v>0.3</v>
      </c>
      <c r="E380" s="14">
        <v>11</v>
      </c>
      <c r="F380" s="14">
        <v>22</v>
      </c>
      <c r="G380" s="14">
        <v>11</v>
      </c>
      <c r="H380" s="14">
        <v>6</v>
      </c>
      <c r="I380" s="14">
        <v>7</v>
      </c>
      <c r="J380" s="14">
        <v>17</v>
      </c>
      <c r="K380" s="14">
        <v>22</v>
      </c>
      <c r="L380" s="14">
        <v>11</v>
      </c>
      <c r="M380" s="14">
        <v>6</v>
      </c>
      <c r="N380" s="14">
        <v>14</v>
      </c>
      <c r="O380" s="14">
        <v>20</v>
      </c>
      <c r="P380" s="14">
        <v>7</v>
      </c>
      <c r="Q380" s="14">
        <v>13</v>
      </c>
      <c r="R380" s="14">
        <v>24</v>
      </c>
      <c r="S380" s="14">
        <v>40</v>
      </c>
      <c r="T380" s="14">
        <v>16</v>
      </c>
      <c r="U380" s="14">
        <v>10</v>
      </c>
      <c r="V380" s="14">
        <v>13</v>
      </c>
      <c r="W380" s="14">
        <v>0.3</v>
      </c>
    </row>
    <row r="381" spans="1:23" x14ac:dyDescent="0.25">
      <c r="A381" s="18" t="s">
        <v>870</v>
      </c>
      <c r="B381" s="18" t="s">
        <v>675</v>
      </c>
      <c r="C381" s="14">
        <v>35</v>
      </c>
      <c r="D381" s="14">
        <v>1.4</v>
      </c>
      <c r="E381" s="14">
        <v>34</v>
      </c>
      <c r="F381" s="14">
        <v>54</v>
      </c>
      <c r="G381" s="14">
        <v>71</v>
      </c>
      <c r="H381" s="14">
        <v>25</v>
      </c>
      <c r="I381" s="14">
        <v>15</v>
      </c>
      <c r="J381" s="14">
        <v>41</v>
      </c>
      <c r="K381" s="14">
        <v>48</v>
      </c>
      <c r="L381" s="14">
        <v>39</v>
      </c>
      <c r="M381" s="14">
        <v>11</v>
      </c>
      <c r="N381" s="14">
        <v>34</v>
      </c>
      <c r="O381" s="14">
        <v>28</v>
      </c>
      <c r="P381" s="14">
        <v>16</v>
      </c>
      <c r="Q381" s="14">
        <v>31</v>
      </c>
      <c r="R381" s="14">
        <v>97</v>
      </c>
      <c r="S381" s="14">
        <v>345</v>
      </c>
      <c r="T381" s="14">
        <v>28</v>
      </c>
      <c r="U381" s="14">
        <v>34</v>
      </c>
      <c r="V381" s="14">
        <v>34</v>
      </c>
      <c r="W381" s="14">
        <v>1.4</v>
      </c>
    </row>
    <row r="382" spans="1:23" x14ac:dyDescent="0.25">
      <c r="A382" s="18" t="s">
        <v>870</v>
      </c>
      <c r="B382" s="18" t="s">
        <v>673</v>
      </c>
      <c r="C382" s="14">
        <v>87</v>
      </c>
      <c r="D382" s="14">
        <v>1.3</v>
      </c>
      <c r="E382" s="14">
        <v>53</v>
      </c>
      <c r="F382" s="14">
        <v>120</v>
      </c>
      <c r="G382" s="14">
        <v>51</v>
      </c>
      <c r="H382" s="14">
        <v>28</v>
      </c>
      <c r="I382" s="14">
        <v>30</v>
      </c>
      <c r="J382" s="14">
        <v>80</v>
      </c>
      <c r="K382" s="14">
        <v>101</v>
      </c>
      <c r="L382" s="14">
        <v>53</v>
      </c>
      <c r="M382" s="14">
        <v>27</v>
      </c>
      <c r="N382" s="14">
        <v>65</v>
      </c>
      <c r="O382" s="14">
        <v>93</v>
      </c>
      <c r="P382" s="14">
        <v>30</v>
      </c>
      <c r="Q382" s="14">
        <v>59</v>
      </c>
      <c r="R382" s="14">
        <v>115</v>
      </c>
      <c r="S382" s="14">
        <v>190</v>
      </c>
      <c r="T382" s="14">
        <v>72</v>
      </c>
      <c r="U382" s="14">
        <v>49</v>
      </c>
      <c r="V382" s="14">
        <v>63</v>
      </c>
      <c r="W382" s="14">
        <v>1.3</v>
      </c>
    </row>
    <row r="383" spans="1:23" x14ac:dyDescent="0.25">
      <c r="A383" s="18" t="s">
        <v>870</v>
      </c>
      <c r="B383" s="18" t="s">
        <v>671</v>
      </c>
      <c r="C383" s="14">
        <v>17</v>
      </c>
      <c r="D383" s="14">
        <v>0.8</v>
      </c>
      <c r="E383" s="14">
        <v>19</v>
      </c>
      <c r="F383" s="14">
        <v>25</v>
      </c>
      <c r="G383" s="14">
        <v>23</v>
      </c>
      <c r="H383" s="14">
        <v>5</v>
      </c>
      <c r="I383" s="14">
        <v>1</v>
      </c>
      <c r="J383" s="14">
        <v>19</v>
      </c>
      <c r="K383" s="14">
        <v>10</v>
      </c>
      <c r="L383" s="14">
        <v>19</v>
      </c>
      <c r="M383" s="14">
        <v>4</v>
      </c>
      <c r="N383" s="14">
        <v>19</v>
      </c>
      <c r="O383" s="14">
        <v>14</v>
      </c>
      <c r="P383" s="14">
        <v>11</v>
      </c>
      <c r="Q383" s="14">
        <v>20</v>
      </c>
      <c r="R383" s="14">
        <v>101</v>
      </c>
      <c r="S383" s="14">
        <v>270</v>
      </c>
      <c r="T383" s="14">
        <v>14</v>
      </c>
      <c r="U383" s="14">
        <v>14</v>
      </c>
      <c r="V383" s="14">
        <v>22</v>
      </c>
      <c r="W383" s="14">
        <v>0</v>
      </c>
    </row>
    <row r="384" spans="1:23" x14ac:dyDescent="0.25">
      <c r="A384" s="18" t="s">
        <v>870</v>
      </c>
      <c r="B384" s="18" t="s">
        <v>676</v>
      </c>
      <c r="C384" s="14">
        <v>70</v>
      </c>
      <c r="D384" s="14">
        <v>0.6</v>
      </c>
      <c r="E384" s="14">
        <v>6</v>
      </c>
      <c r="F384" s="14">
        <v>14</v>
      </c>
      <c r="G384" s="14">
        <v>15</v>
      </c>
      <c r="H384" s="14">
        <v>21</v>
      </c>
      <c r="I384" s="14">
        <v>11</v>
      </c>
      <c r="J384" s="14">
        <v>14</v>
      </c>
      <c r="K384" s="14">
        <v>12</v>
      </c>
      <c r="L384" s="14">
        <v>18</v>
      </c>
      <c r="M384" s="14">
        <v>4</v>
      </c>
      <c r="N384" s="14">
        <v>18</v>
      </c>
      <c r="O384" s="14">
        <v>47</v>
      </c>
      <c r="P384" s="14">
        <v>23</v>
      </c>
      <c r="Q384" s="14">
        <v>27</v>
      </c>
      <c r="R384" s="14">
        <v>79</v>
      </c>
      <c r="S384" s="14">
        <v>128</v>
      </c>
      <c r="T384" s="14">
        <v>19</v>
      </c>
      <c r="U384" s="14">
        <v>21</v>
      </c>
      <c r="V384" s="14">
        <v>30</v>
      </c>
      <c r="W384" s="14">
        <v>0.6</v>
      </c>
    </row>
    <row r="385" spans="1:23" x14ac:dyDescent="0.25">
      <c r="A385" s="18" t="s">
        <v>837</v>
      </c>
      <c r="B385" s="18" t="s">
        <v>691</v>
      </c>
      <c r="C385" s="14">
        <v>17</v>
      </c>
      <c r="D385" s="14">
        <v>2.5</v>
      </c>
      <c r="E385" s="14">
        <v>121</v>
      </c>
      <c r="F385" s="14">
        <v>202</v>
      </c>
      <c r="G385" s="14">
        <v>164</v>
      </c>
      <c r="H385" s="14">
        <v>45</v>
      </c>
      <c r="I385" s="14">
        <v>30</v>
      </c>
      <c r="J385" s="14">
        <v>126</v>
      </c>
      <c r="K385" s="14">
        <v>101</v>
      </c>
      <c r="L385" s="14">
        <v>113</v>
      </c>
      <c r="M385" s="14">
        <v>38</v>
      </c>
      <c r="N385" s="14">
        <v>144</v>
      </c>
      <c r="O385" s="14">
        <v>141</v>
      </c>
      <c r="P385" s="14">
        <v>55</v>
      </c>
      <c r="Q385" s="14">
        <v>134</v>
      </c>
      <c r="R385" s="14">
        <v>227</v>
      </c>
      <c r="S385" s="14">
        <v>297</v>
      </c>
      <c r="T385" s="14">
        <v>121</v>
      </c>
      <c r="U385" s="14">
        <v>108</v>
      </c>
      <c r="V385" s="14">
        <v>101</v>
      </c>
      <c r="W385" s="14">
        <v>2.5</v>
      </c>
    </row>
    <row r="386" spans="1:23" x14ac:dyDescent="0.25">
      <c r="A386" s="18" t="s">
        <v>837</v>
      </c>
      <c r="B386" s="18" t="s">
        <v>692</v>
      </c>
      <c r="C386" s="14">
        <v>19</v>
      </c>
      <c r="D386" s="14">
        <v>2.8</v>
      </c>
      <c r="E386" s="14">
        <v>135</v>
      </c>
      <c r="F386" s="14">
        <v>227</v>
      </c>
      <c r="G386" s="14">
        <v>183</v>
      </c>
      <c r="H386" s="14">
        <v>50</v>
      </c>
      <c r="I386" s="14">
        <v>33</v>
      </c>
      <c r="J386" s="14">
        <v>140</v>
      </c>
      <c r="K386" s="14">
        <v>113</v>
      </c>
      <c r="L386" s="14">
        <v>126</v>
      </c>
      <c r="M386" s="14">
        <v>42</v>
      </c>
      <c r="N386" s="14">
        <v>161</v>
      </c>
      <c r="O386" s="14">
        <v>157</v>
      </c>
      <c r="P386" s="14">
        <v>61</v>
      </c>
      <c r="Q386" s="14">
        <v>149</v>
      </c>
      <c r="R386" s="14">
        <v>253</v>
      </c>
      <c r="S386" s="14">
        <v>331</v>
      </c>
      <c r="T386" s="14">
        <v>135</v>
      </c>
      <c r="U386" s="14">
        <v>120</v>
      </c>
      <c r="V386" s="14">
        <v>113</v>
      </c>
      <c r="W386" s="14">
        <v>2.8</v>
      </c>
    </row>
    <row r="387" spans="1:23" x14ac:dyDescent="0.25">
      <c r="A387" s="18" t="s">
        <v>837</v>
      </c>
      <c r="B387" s="18" t="s">
        <v>973</v>
      </c>
      <c r="C387" s="14">
        <v>17</v>
      </c>
      <c r="D387" s="14">
        <v>1.3</v>
      </c>
      <c r="E387" s="14">
        <v>85</v>
      </c>
      <c r="F387" s="14">
        <v>87</v>
      </c>
      <c r="G387" s="14">
        <v>65</v>
      </c>
      <c r="H387" s="14">
        <v>16</v>
      </c>
      <c r="I387" s="14">
        <v>9</v>
      </c>
      <c r="J387" s="14">
        <v>59</v>
      </c>
      <c r="K387" s="14">
        <v>36</v>
      </c>
      <c r="L387" s="14">
        <v>49</v>
      </c>
      <c r="M387" s="14">
        <v>14</v>
      </c>
      <c r="N387" s="14">
        <v>65</v>
      </c>
      <c r="O387" s="14">
        <v>62</v>
      </c>
      <c r="P387" s="14">
        <v>21</v>
      </c>
      <c r="Q387" s="14">
        <v>56</v>
      </c>
      <c r="R387" s="14">
        <v>143</v>
      </c>
      <c r="S387" s="14">
        <v>159</v>
      </c>
      <c r="T387" s="14">
        <v>52</v>
      </c>
      <c r="U387" s="14">
        <v>68</v>
      </c>
      <c r="V387" s="14">
        <v>46</v>
      </c>
      <c r="W387" s="14">
        <v>1.3</v>
      </c>
    </row>
    <row r="388" spans="1:23" x14ac:dyDescent="0.25">
      <c r="A388" s="18" t="s">
        <v>837</v>
      </c>
      <c r="B388" s="18" t="s">
        <v>974</v>
      </c>
      <c r="C388" s="14">
        <v>13</v>
      </c>
      <c r="D388" s="14">
        <v>1</v>
      </c>
      <c r="E388" s="14">
        <v>65</v>
      </c>
      <c r="F388" s="14">
        <v>68</v>
      </c>
      <c r="G388" s="14">
        <v>50</v>
      </c>
      <c r="H388" s="14">
        <v>12</v>
      </c>
      <c r="I388" s="14">
        <v>7</v>
      </c>
      <c r="J388" s="14">
        <v>45</v>
      </c>
      <c r="K388" s="14">
        <v>28</v>
      </c>
      <c r="L388" s="14">
        <v>38</v>
      </c>
      <c r="M388" s="14">
        <v>11</v>
      </c>
      <c r="N388" s="14">
        <v>50</v>
      </c>
      <c r="O388" s="14">
        <v>48</v>
      </c>
      <c r="P388" s="14">
        <v>16</v>
      </c>
      <c r="Q388" s="14">
        <v>43</v>
      </c>
      <c r="R388" s="14">
        <v>110</v>
      </c>
      <c r="S388" s="14">
        <v>122</v>
      </c>
      <c r="T388" s="14">
        <v>40</v>
      </c>
      <c r="U388" s="14">
        <v>52</v>
      </c>
      <c r="V388" s="14">
        <v>35</v>
      </c>
      <c r="W388" s="14">
        <v>1</v>
      </c>
    </row>
    <row r="389" spans="1:23" x14ac:dyDescent="0.25">
      <c r="A389" s="18" t="s">
        <v>837</v>
      </c>
      <c r="B389" s="18" t="s">
        <v>975</v>
      </c>
      <c r="C389" s="14">
        <v>11</v>
      </c>
      <c r="D389" s="14">
        <v>1.8</v>
      </c>
      <c r="E389" s="14">
        <v>114</v>
      </c>
      <c r="F389" s="14">
        <v>117</v>
      </c>
      <c r="G389" s="14">
        <v>88</v>
      </c>
      <c r="H389" s="14">
        <v>21</v>
      </c>
      <c r="I389" s="14">
        <v>12</v>
      </c>
      <c r="J389" s="14">
        <v>79</v>
      </c>
      <c r="K389" s="14">
        <v>49</v>
      </c>
      <c r="L389" s="14">
        <v>67</v>
      </c>
      <c r="M389" s="14">
        <v>19</v>
      </c>
      <c r="N389" s="14">
        <v>88</v>
      </c>
      <c r="O389" s="14">
        <v>84</v>
      </c>
      <c r="P389" s="14">
        <v>28</v>
      </c>
      <c r="Q389" s="14">
        <v>75</v>
      </c>
      <c r="R389" s="14">
        <v>193</v>
      </c>
      <c r="S389" s="14">
        <v>214</v>
      </c>
      <c r="T389" s="14">
        <v>70</v>
      </c>
      <c r="U389" s="14">
        <v>91</v>
      </c>
      <c r="V389" s="14">
        <v>61</v>
      </c>
      <c r="W389" s="14">
        <v>1.8</v>
      </c>
    </row>
    <row r="390" spans="1:23" x14ac:dyDescent="0.25">
      <c r="A390" s="18" t="s">
        <v>837</v>
      </c>
      <c r="B390" s="18" t="s">
        <v>976</v>
      </c>
      <c r="C390" s="14">
        <v>14</v>
      </c>
      <c r="D390" s="14">
        <v>1.8</v>
      </c>
      <c r="E390" s="14">
        <v>120</v>
      </c>
      <c r="F390" s="14">
        <v>126</v>
      </c>
      <c r="G390" s="14">
        <v>92</v>
      </c>
      <c r="H390" s="14">
        <v>22</v>
      </c>
      <c r="I390" s="14">
        <v>13</v>
      </c>
      <c r="J390" s="14">
        <v>83</v>
      </c>
      <c r="K390" s="14">
        <v>52</v>
      </c>
      <c r="L390" s="14">
        <v>70</v>
      </c>
      <c r="M390" s="14">
        <v>20</v>
      </c>
      <c r="N390" s="14">
        <v>92</v>
      </c>
      <c r="O390" s="14">
        <v>88</v>
      </c>
      <c r="P390" s="14">
        <v>29</v>
      </c>
      <c r="Q390" s="14">
        <v>79</v>
      </c>
      <c r="R390" s="14">
        <v>202</v>
      </c>
      <c r="S390" s="14">
        <v>224</v>
      </c>
      <c r="T390" s="14">
        <v>74</v>
      </c>
      <c r="U390" s="14">
        <v>96</v>
      </c>
      <c r="V390" s="14">
        <v>64</v>
      </c>
      <c r="W390" s="14">
        <v>1.8</v>
      </c>
    </row>
    <row r="391" spans="1:23" x14ac:dyDescent="0.25">
      <c r="A391" s="18" t="s">
        <v>837</v>
      </c>
      <c r="B391" s="18" t="s">
        <v>977</v>
      </c>
      <c r="C391" s="14">
        <v>12</v>
      </c>
      <c r="D391" s="14">
        <v>1.3</v>
      </c>
      <c r="E391" s="14">
        <v>81</v>
      </c>
      <c r="F391" s="14">
        <v>82</v>
      </c>
      <c r="G391" s="14">
        <v>63</v>
      </c>
      <c r="H391" s="14">
        <v>15</v>
      </c>
      <c r="I391" s="14">
        <v>9</v>
      </c>
      <c r="J391" s="14">
        <v>56</v>
      </c>
      <c r="K391" s="14">
        <v>35</v>
      </c>
      <c r="L391" s="14">
        <v>48</v>
      </c>
      <c r="M391" s="14">
        <v>14</v>
      </c>
      <c r="N391" s="14">
        <v>63</v>
      </c>
      <c r="O391" s="14">
        <v>60</v>
      </c>
      <c r="P391" s="14">
        <v>20</v>
      </c>
      <c r="Q391" s="14">
        <v>54</v>
      </c>
      <c r="R391" s="14">
        <v>138</v>
      </c>
      <c r="S391" s="14">
        <v>153</v>
      </c>
      <c r="T391" s="14">
        <v>50</v>
      </c>
      <c r="U391" s="14">
        <v>65</v>
      </c>
      <c r="V391" s="14">
        <v>44</v>
      </c>
      <c r="W391" s="14">
        <v>1.3</v>
      </c>
    </row>
    <row r="392" spans="1:23" x14ac:dyDescent="0.25">
      <c r="A392" s="18" t="s">
        <v>837</v>
      </c>
      <c r="B392" s="18" t="s">
        <v>978</v>
      </c>
      <c r="C392" s="14">
        <v>20</v>
      </c>
      <c r="D392" s="14">
        <v>1.3</v>
      </c>
      <c r="E392" s="14">
        <v>101</v>
      </c>
      <c r="F392" s="14">
        <v>105</v>
      </c>
      <c r="G392" s="14">
        <v>77</v>
      </c>
      <c r="H392" s="14">
        <v>19</v>
      </c>
      <c r="I392" s="14">
        <v>11</v>
      </c>
      <c r="J392" s="14">
        <v>70</v>
      </c>
      <c r="K392" s="14">
        <v>43</v>
      </c>
      <c r="L392" s="14">
        <v>58</v>
      </c>
      <c r="M392" s="14">
        <v>17</v>
      </c>
      <c r="N392" s="14">
        <v>77</v>
      </c>
      <c r="O392" s="14">
        <v>74</v>
      </c>
      <c r="P392" s="14">
        <v>25</v>
      </c>
      <c r="Q392" s="14">
        <v>67</v>
      </c>
      <c r="R392" s="14">
        <v>170</v>
      </c>
      <c r="S392" s="14">
        <v>189</v>
      </c>
      <c r="T392" s="14">
        <v>62</v>
      </c>
      <c r="U392" s="14">
        <v>81</v>
      </c>
      <c r="V392" s="14">
        <v>55</v>
      </c>
      <c r="W392" s="14">
        <v>0</v>
      </c>
    </row>
    <row r="393" spans="1:23" x14ac:dyDescent="0.25">
      <c r="A393" s="18" t="s">
        <v>837</v>
      </c>
      <c r="B393" s="18" t="s">
        <v>979</v>
      </c>
      <c r="C393" s="14">
        <v>26</v>
      </c>
      <c r="D393" s="14">
        <v>2.5</v>
      </c>
      <c r="E393" s="14">
        <v>138.69999999999999</v>
      </c>
      <c r="F393" s="14">
        <v>230.9</v>
      </c>
      <c r="G393" s="14">
        <v>17.100000000000001</v>
      </c>
      <c r="H393" s="14">
        <v>32.299999999999997</v>
      </c>
      <c r="I393" s="14">
        <v>12.4</v>
      </c>
      <c r="J393" s="14">
        <v>113.1</v>
      </c>
      <c r="K393" s="14">
        <v>66.5</v>
      </c>
      <c r="L393" s="14">
        <v>153</v>
      </c>
      <c r="M393" s="14">
        <v>51.3</v>
      </c>
      <c r="N393" s="14">
        <v>153</v>
      </c>
      <c r="O393" s="14">
        <v>96.9</v>
      </c>
      <c r="P393" s="14">
        <v>61.8</v>
      </c>
      <c r="Q393" s="14">
        <v>232.8</v>
      </c>
      <c r="R393" s="14">
        <v>322.10000000000002</v>
      </c>
      <c r="S393" s="14">
        <v>329.7</v>
      </c>
      <c r="T393" s="14">
        <v>191</v>
      </c>
      <c r="U393" s="14">
        <v>163.4</v>
      </c>
      <c r="V393" s="14">
        <v>104.5</v>
      </c>
      <c r="W393" s="14">
        <v>0</v>
      </c>
    </row>
    <row r="394" spans="1:23" x14ac:dyDescent="0.25">
      <c r="A394" s="18" t="s">
        <v>872</v>
      </c>
      <c r="B394" s="18" t="s">
        <v>705</v>
      </c>
      <c r="C394" s="14">
        <v>455</v>
      </c>
      <c r="D394" s="14">
        <v>21.4</v>
      </c>
      <c r="E394" s="14">
        <v>914.9</v>
      </c>
      <c r="F394" s="14">
        <v>1303.0999999999999</v>
      </c>
      <c r="G394" s="14">
        <v>875.5</v>
      </c>
      <c r="H394" s="14">
        <v>427.6</v>
      </c>
      <c r="I394" s="14">
        <v>407.5</v>
      </c>
      <c r="J394" s="14">
        <v>1063.8</v>
      </c>
      <c r="K394" s="14">
        <v>567</v>
      </c>
      <c r="L394" s="14">
        <v>835.1</v>
      </c>
      <c r="M394" s="14">
        <v>377.7</v>
      </c>
      <c r="N394" s="14">
        <v>1104.2</v>
      </c>
      <c r="O394" s="14">
        <v>2147.8000000000002</v>
      </c>
      <c r="P394" s="14">
        <v>496.8</v>
      </c>
      <c r="Q394" s="14">
        <v>1024.4000000000001</v>
      </c>
      <c r="R394" s="14">
        <v>2138.1999999999998</v>
      </c>
      <c r="S394" s="14">
        <v>4514.7</v>
      </c>
      <c r="T394" s="14">
        <v>1322.3</v>
      </c>
      <c r="U394" s="14">
        <v>815.9</v>
      </c>
      <c r="V394" s="14">
        <v>1063.8</v>
      </c>
      <c r="W394" s="14">
        <v>0</v>
      </c>
    </row>
    <row r="395" spans="1:23" x14ac:dyDescent="0.25">
      <c r="A395" s="18" t="s">
        <v>872</v>
      </c>
      <c r="B395" s="18" t="s">
        <v>712</v>
      </c>
      <c r="C395" s="14">
        <v>274</v>
      </c>
      <c r="D395" s="14">
        <v>16.3</v>
      </c>
      <c r="E395" s="14">
        <v>698.4</v>
      </c>
      <c r="F395" s="14">
        <v>995.1</v>
      </c>
      <c r="G395" s="14">
        <v>668.5</v>
      </c>
      <c r="H395" s="14">
        <v>326.60000000000002</v>
      </c>
      <c r="I395" s="14">
        <v>310.89999999999998</v>
      </c>
      <c r="J395" s="14">
        <v>812.1</v>
      </c>
      <c r="K395" s="14">
        <v>433.1</v>
      </c>
      <c r="L395" s="14">
        <v>637.6</v>
      </c>
      <c r="M395" s="14">
        <v>288.60000000000002</v>
      </c>
      <c r="N395" s="14">
        <v>843</v>
      </c>
      <c r="O395" s="14">
        <v>1639.8</v>
      </c>
      <c r="P395" s="14">
        <v>379.4</v>
      </c>
      <c r="Q395" s="14">
        <v>782.1</v>
      </c>
      <c r="R395" s="14">
        <v>1632.7</v>
      </c>
      <c r="S395" s="14">
        <v>3447.1</v>
      </c>
      <c r="T395" s="14">
        <v>1009.9</v>
      </c>
      <c r="U395" s="14">
        <v>622.79999999999995</v>
      </c>
      <c r="V395" s="14">
        <v>812.1</v>
      </c>
      <c r="W395" s="14">
        <v>0</v>
      </c>
    </row>
    <row r="396" spans="1:23" x14ac:dyDescent="0.25">
      <c r="A396" s="18" t="s">
        <v>872</v>
      </c>
      <c r="B396" s="18" t="s">
        <v>711</v>
      </c>
      <c r="C396" s="14">
        <v>201</v>
      </c>
      <c r="D396" s="14">
        <v>1.2</v>
      </c>
      <c r="E396" s="14">
        <v>49.2</v>
      </c>
      <c r="F396" s="14">
        <v>70</v>
      </c>
      <c r="G396" s="14">
        <v>47</v>
      </c>
      <c r="H396" s="14">
        <v>23</v>
      </c>
      <c r="I396" s="14">
        <v>21.9</v>
      </c>
      <c r="J396" s="14">
        <v>57.2</v>
      </c>
      <c r="K396" s="14">
        <v>30.5</v>
      </c>
      <c r="L396" s="14">
        <v>44.9</v>
      </c>
      <c r="M396" s="14">
        <v>20.3</v>
      </c>
      <c r="N396" s="14">
        <v>59.3</v>
      </c>
      <c r="O396" s="14">
        <v>115.4</v>
      </c>
      <c r="P396" s="14">
        <v>26.7</v>
      </c>
      <c r="Q396" s="14">
        <v>55</v>
      </c>
      <c r="R396" s="14">
        <v>114.9</v>
      </c>
      <c r="S396" s="14">
        <v>242.6</v>
      </c>
      <c r="T396" s="14">
        <v>71.099999999999994</v>
      </c>
      <c r="U396" s="14">
        <v>43.8</v>
      </c>
      <c r="V396" s="14">
        <v>57.2</v>
      </c>
      <c r="W396" s="14">
        <v>0</v>
      </c>
    </row>
    <row r="397" spans="1:23" x14ac:dyDescent="0.25">
      <c r="A397" s="18" t="s">
        <v>872</v>
      </c>
      <c r="B397" s="18" t="s">
        <v>713</v>
      </c>
      <c r="C397" s="14">
        <v>444</v>
      </c>
      <c r="D397" s="14">
        <v>22.3</v>
      </c>
      <c r="E397" s="14">
        <v>952</v>
      </c>
      <c r="F397" s="14">
        <v>1356</v>
      </c>
      <c r="G397" s="14">
        <v>911</v>
      </c>
      <c r="H397" s="14">
        <v>445</v>
      </c>
      <c r="I397" s="14">
        <v>424</v>
      </c>
      <c r="J397" s="14">
        <v>1107</v>
      </c>
      <c r="K397" s="14">
        <v>590</v>
      </c>
      <c r="L397" s="14">
        <v>869</v>
      </c>
      <c r="M397" s="14">
        <v>393</v>
      </c>
      <c r="N397" s="14">
        <v>1149</v>
      </c>
      <c r="O397" s="14">
        <v>2235</v>
      </c>
      <c r="P397" s="14">
        <v>517</v>
      </c>
      <c r="Q397" s="14">
        <v>1066</v>
      </c>
      <c r="R397" s="14">
        <v>2225</v>
      </c>
      <c r="S397" s="14">
        <v>4698</v>
      </c>
      <c r="T397" s="14">
        <v>1376</v>
      </c>
      <c r="U397" s="14">
        <v>849</v>
      </c>
      <c r="V397" s="14">
        <v>1107</v>
      </c>
      <c r="W397" s="14">
        <v>0</v>
      </c>
    </row>
    <row r="398" spans="1:23" x14ac:dyDescent="0.25">
      <c r="A398" s="18" t="s">
        <v>838</v>
      </c>
      <c r="B398" s="18" t="s">
        <v>723</v>
      </c>
      <c r="C398" s="14">
        <v>394</v>
      </c>
      <c r="D398" s="14">
        <v>10.9</v>
      </c>
      <c r="E398" s="14">
        <v>305</v>
      </c>
      <c r="F398" s="14">
        <v>501</v>
      </c>
      <c r="G398" s="14">
        <v>327</v>
      </c>
      <c r="H398" s="14">
        <v>131</v>
      </c>
      <c r="I398" s="14">
        <v>174</v>
      </c>
      <c r="J398" s="14">
        <v>359</v>
      </c>
      <c r="K398" s="14">
        <v>240</v>
      </c>
      <c r="L398" s="14">
        <v>327</v>
      </c>
      <c r="M398" s="14">
        <v>131</v>
      </c>
      <c r="N398" s="14">
        <v>479</v>
      </c>
      <c r="O398" s="14">
        <v>588</v>
      </c>
      <c r="P398" s="14">
        <v>131</v>
      </c>
      <c r="Q398" s="14">
        <v>381</v>
      </c>
      <c r="R398" s="14">
        <v>828</v>
      </c>
      <c r="S398" s="14">
        <v>1426</v>
      </c>
      <c r="T398" s="14">
        <v>359</v>
      </c>
      <c r="U398" s="14">
        <v>479</v>
      </c>
      <c r="V398" s="14">
        <v>479</v>
      </c>
      <c r="W398" s="14">
        <v>10.9</v>
      </c>
    </row>
    <row r="399" spans="1:23" x14ac:dyDescent="0.25">
      <c r="A399" s="18" t="s">
        <v>838</v>
      </c>
      <c r="B399" s="18" t="s">
        <v>721</v>
      </c>
      <c r="C399" s="14">
        <v>536</v>
      </c>
      <c r="D399" s="14">
        <v>9.1999999999999993</v>
      </c>
      <c r="E399" s="14">
        <v>258</v>
      </c>
      <c r="F399" s="14">
        <v>423</v>
      </c>
      <c r="G399" s="14">
        <v>276</v>
      </c>
      <c r="H399" s="14">
        <v>110</v>
      </c>
      <c r="I399" s="14">
        <v>147</v>
      </c>
      <c r="J399" s="14">
        <v>304</v>
      </c>
      <c r="K399" s="14">
        <v>202</v>
      </c>
      <c r="L399" s="14">
        <v>276</v>
      </c>
      <c r="M399" s="14">
        <v>110</v>
      </c>
      <c r="N399" s="14">
        <v>405</v>
      </c>
      <c r="O399" s="14">
        <v>497</v>
      </c>
      <c r="P399" s="14">
        <v>110</v>
      </c>
      <c r="Q399" s="14">
        <v>322</v>
      </c>
      <c r="R399" s="14">
        <v>699</v>
      </c>
      <c r="S399" s="14">
        <v>1205</v>
      </c>
      <c r="T399" s="14">
        <v>304</v>
      </c>
      <c r="U399" s="14">
        <v>405</v>
      </c>
      <c r="V399" s="14">
        <v>405</v>
      </c>
      <c r="W399" s="14">
        <v>9.1999999999999993</v>
      </c>
    </row>
    <row r="400" spans="1:23" x14ac:dyDescent="0.25">
      <c r="A400" s="18" t="s">
        <v>838</v>
      </c>
      <c r="B400" s="18" t="s">
        <v>727</v>
      </c>
      <c r="C400" s="14">
        <v>519</v>
      </c>
      <c r="D400" s="14">
        <v>9.1</v>
      </c>
      <c r="E400" s="14">
        <v>409</v>
      </c>
      <c r="F400" s="14">
        <v>675</v>
      </c>
      <c r="G400" s="14">
        <v>482</v>
      </c>
      <c r="H400" s="14">
        <v>161</v>
      </c>
      <c r="I400" s="14">
        <v>105</v>
      </c>
      <c r="J400" s="14">
        <v>384</v>
      </c>
      <c r="K400" s="14">
        <v>337</v>
      </c>
      <c r="L400" s="14">
        <v>324</v>
      </c>
      <c r="M400" s="14">
        <v>113</v>
      </c>
      <c r="N400" s="14">
        <v>491</v>
      </c>
      <c r="O400" s="14">
        <v>459</v>
      </c>
      <c r="P400" s="14">
        <v>181</v>
      </c>
      <c r="Q400" s="14">
        <v>298</v>
      </c>
      <c r="R400" s="14">
        <v>717</v>
      </c>
      <c r="S400" s="14">
        <v>1606</v>
      </c>
      <c r="T400" s="14">
        <v>257</v>
      </c>
      <c r="U400" s="14">
        <v>647</v>
      </c>
      <c r="V400" s="14">
        <v>454</v>
      </c>
      <c r="W400" s="14">
        <v>4.2</v>
      </c>
    </row>
    <row r="401" spans="1:23" x14ac:dyDescent="0.25">
      <c r="A401" s="18" t="s">
        <v>838</v>
      </c>
      <c r="B401" s="18" t="s">
        <v>726</v>
      </c>
      <c r="C401" s="14">
        <v>519</v>
      </c>
      <c r="D401" s="14">
        <v>8.8000000000000007</v>
      </c>
      <c r="E401" s="14">
        <v>396</v>
      </c>
      <c r="F401" s="14">
        <v>654</v>
      </c>
      <c r="G401" s="14">
        <v>463</v>
      </c>
      <c r="H401" s="14">
        <v>160</v>
      </c>
      <c r="I401" s="14">
        <v>102</v>
      </c>
      <c r="J401" s="14">
        <v>369</v>
      </c>
      <c r="K401" s="14">
        <v>317</v>
      </c>
      <c r="L401" s="14">
        <v>317</v>
      </c>
      <c r="M401" s="14">
        <v>108</v>
      </c>
      <c r="N401" s="14">
        <v>481</v>
      </c>
      <c r="O401" s="14">
        <v>422</v>
      </c>
      <c r="P401" s="14">
        <v>173</v>
      </c>
      <c r="Q401" s="14">
        <v>302</v>
      </c>
      <c r="R401" s="14">
        <v>678</v>
      </c>
      <c r="S401" s="14">
        <v>1592</v>
      </c>
      <c r="T401" s="14">
        <v>247</v>
      </c>
      <c r="U401" s="14">
        <v>638</v>
      </c>
      <c r="V401" s="14">
        <v>422</v>
      </c>
      <c r="W401" s="14">
        <v>3.9</v>
      </c>
    </row>
    <row r="402" spans="1:23" x14ac:dyDescent="0.25">
      <c r="A402" s="18" t="s">
        <v>838</v>
      </c>
      <c r="B402" s="18" t="s">
        <v>851</v>
      </c>
      <c r="C402" s="14">
        <v>521</v>
      </c>
      <c r="D402" s="14">
        <v>8.5</v>
      </c>
      <c r="E402" s="14">
        <v>393</v>
      </c>
      <c r="F402" s="14">
        <v>635</v>
      </c>
      <c r="G402" s="14">
        <v>455</v>
      </c>
      <c r="H402" s="14">
        <v>155</v>
      </c>
      <c r="I402" s="14">
        <v>96</v>
      </c>
      <c r="J402" s="14">
        <v>347</v>
      </c>
      <c r="K402" s="14">
        <v>310</v>
      </c>
      <c r="L402" s="14">
        <v>309</v>
      </c>
      <c r="M402" s="14">
        <v>108</v>
      </c>
      <c r="N402" s="14">
        <v>472</v>
      </c>
      <c r="O402" s="14">
        <v>399</v>
      </c>
      <c r="P402" s="14">
        <v>165</v>
      </c>
      <c r="Q402" s="14">
        <v>294</v>
      </c>
      <c r="R402" s="14">
        <v>640</v>
      </c>
      <c r="S402" s="14">
        <v>1509</v>
      </c>
      <c r="T402" s="14">
        <v>238</v>
      </c>
      <c r="U402" s="14">
        <v>621</v>
      </c>
      <c r="V402" s="14">
        <v>425</v>
      </c>
      <c r="W402" s="14">
        <v>3.6</v>
      </c>
    </row>
    <row r="403" spans="1:23" x14ac:dyDescent="0.25">
      <c r="A403" s="18" t="s">
        <v>838</v>
      </c>
      <c r="B403" s="18" t="s">
        <v>729</v>
      </c>
      <c r="C403" s="14">
        <v>412</v>
      </c>
      <c r="D403" s="14">
        <v>2.2000000000000002</v>
      </c>
      <c r="E403" s="14">
        <v>76</v>
      </c>
      <c r="F403" s="14">
        <v>123</v>
      </c>
      <c r="G403" s="14">
        <v>71</v>
      </c>
      <c r="H403" s="14">
        <v>30</v>
      </c>
      <c r="I403" s="14">
        <v>36</v>
      </c>
      <c r="J403" s="14">
        <v>81</v>
      </c>
      <c r="K403" s="14">
        <v>54</v>
      </c>
      <c r="L403" s="14">
        <v>68</v>
      </c>
      <c r="M403" s="14">
        <v>24</v>
      </c>
      <c r="N403" s="14">
        <v>104</v>
      </c>
      <c r="O403" s="14">
        <v>177</v>
      </c>
      <c r="P403" s="14">
        <v>32</v>
      </c>
      <c r="Q403" s="14">
        <v>87</v>
      </c>
      <c r="R403" s="14">
        <v>180</v>
      </c>
      <c r="S403" s="14">
        <v>347</v>
      </c>
      <c r="T403" s="14">
        <v>83</v>
      </c>
      <c r="U403" s="14">
        <v>91</v>
      </c>
      <c r="V403" s="14">
        <v>101</v>
      </c>
      <c r="W403" s="14">
        <v>2.2000000000000002</v>
      </c>
    </row>
    <row r="404" spans="1:23" x14ac:dyDescent="0.25">
      <c r="A404" s="18" t="s">
        <v>838</v>
      </c>
      <c r="B404" s="18" t="s">
        <v>725</v>
      </c>
      <c r="C404" s="14">
        <v>620</v>
      </c>
      <c r="D404" s="14">
        <v>12.1</v>
      </c>
      <c r="E404" s="14">
        <v>475</v>
      </c>
      <c r="F404" s="14">
        <v>801.2</v>
      </c>
      <c r="G404" s="14">
        <v>538.79999999999995</v>
      </c>
      <c r="H404" s="14">
        <v>196.9</v>
      </c>
      <c r="I404" s="14">
        <v>258.5</v>
      </c>
      <c r="J404" s="14">
        <v>607.5</v>
      </c>
      <c r="K404" s="14">
        <v>411.6</v>
      </c>
      <c r="L404" s="14">
        <v>523.20000000000005</v>
      </c>
      <c r="M404" s="14">
        <v>200.7</v>
      </c>
      <c r="N404" s="14">
        <v>760.8</v>
      </c>
      <c r="O404" s="14">
        <v>890</v>
      </c>
      <c r="P404" s="14">
        <v>212.4</v>
      </c>
      <c r="Q404" s="14">
        <v>597.29999999999995</v>
      </c>
      <c r="R404" s="14">
        <v>1340</v>
      </c>
      <c r="S404" s="14">
        <v>2285.1999999999998</v>
      </c>
      <c r="T404" s="14">
        <v>588.29999999999995</v>
      </c>
      <c r="U404" s="14">
        <v>706.3</v>
      </c>
      <c r="V404" s="14">
        <v>706.3</v>
      </c>
      <c r="W404" s="14">
        <v>0</v>
      </c>
    </row>
    <row r="405" spans="1:23" x14ac:dyDescent="0.25">
      <c r="A405" s="18" t="s">
        <v>838</v>
      </c>
      <c r="B405" s="18" t="s">
        <v>728</v>
      </c>
      <c r="C405" s="14">
        <v>553</v>
      </c>
      <c r="D405" s="14">
        <v>5.6</v>
      </c>
      <c r="E405" s="14">
        <v>216.4</v>
      </c>
      <c r="F405" s="14">
        <v>375</v>
      </c>
      <c r="G405" s="14">
        <v>259.8</v>
      </c>
      <c r="H405" s="14">
        <v>86.5</v>
      </c>
      <c r="I405" s="14">
        <v>111.6</v>
      </c>
      <c r="J405" s="14">
        <v>299.10000000000002</v>
      </c>
      <c r="K405" s="14">
        <v>205.4</v>
      </c>
      <c r="L405" s="14">
        <v>244.9</v>
      </c>
      <c r="M405" s="14">
        <v>90.1</v>
      </c>
      <c r="N405" s="14">
        <v>353.2</v>
      </c>
      <c r="O405" s="14">
        <v>392.4</v>
      </c>
      <c r="P405" s="14">
        <v>100.9</v>
      </c>
      <c r="Q405" s="14">
        <v>273.8</v>
      </c>
      <c r="R405" s="14">
        <v>633.9</v>
      </c>
      <c r="S405" s="14">
        <v>1070.3</v>
      </c>
      <c r="T405" s="14">
        <v>280.8</v>
      </c>
      <c r="U405" s="14">
        <v>303</v>
      </c>
      <c r="V405" s="14">
        <v>302.60000000000002</v>
      </c>
      <c r="W405" s="14">
        <v>0</v>
      </c>
    </row>
    <row r="406" spans="1:23" x14ac:dyDescent="0.25">
      <c r="A406" s="18" t="s">
        <v>838</v>
      </c>
      <c r="B406" s="18" t="s">
        <v>728</v>
      </c>
      <c r="C406" s="14">
        <v>553</v>
      </c>
      <c r="D406" s="14">
        <v>5.6</v>
      </c>
      <c r="E406" s="14">
        <v>216.4</v>
      </c>
      <c r="F406" s="14">
        <v>375</v>
      </c>
      <c r="G406" s="14">
        <v>259.8</v>
      </c>
      <c r="H406" s="14">
        <v>86.5</v>
      </c>
      <c r="I406" s="14">
        <v>111.6</v>
      </c>
      <c r="J406" s="14">
        <v>299.10000000000002</v>
      </c>
      <c r="K406" s="14">
        <v>205.4</v>
      </c>
      <c r="L406" s="14">
        <v>244.9</v>
      </c>
      <c r="M406" s="14">
        <v>90.1</v>
      </c>
      <c r="N406" s="14">
        <v>353.2</v>
      </c>
      <c r="O406" s="14">
        <v>392.4</v>
      </c>
      <c r="P406" s="14">
        <v>100.9</v>
      </c>
      <c r="Q406" s="14">
        <v>273.8</v>
      </c>
      <c r="R406" s="14">
        <v>633.9</v>
      </c>
      <c r="S406" s="14">
        <v>1070.3</v>
      </c>
      <c r="T406" s="14">
        <v>280.8</v>
      </c>
      <c r="U406" s="14">
        <v>303</v>
      </c>
      <c r="V406" s="14">
        <v>302.60000000000002</v>
      </c>
      <c r="W406" s="14">
        <v>0</v>
      </c>
    </row>
    <row r="407" spans="1:23" x14ac:dyDescent="0.25">
      <c r="A407" s="18" t="s">
        <v>838</v>
      </c>
      <c r="B407" s="18" t="s">
        <v>589</v>
      </c>
      <c r="C407" s="14">
        <v>610</v>
      </c>
      <c r="D407" s="14">
        <v>6.9</v>
      </c>
      <c r="E407" s="14">
        <v>266.39999999999998</v>
      </c>
      <c r="F407" s="14">
        <v>461.7</v>
      </c>
      <c r="G407" s="14">
        <v>319.8</v>
      </c>
      <c r="H407" s="14">
        <v>106.5</v>
      </c>
      <c r="I407" s="14">
        <v>137.6</v>
      </c>
      <c r="J407" s="14">
        <v>368.7</v>
      </c>
      <c r="K407" s="14">
        <v>253</v>
      </c>
      <c r="L407" s="14">
        <v>301.8</v>
      </c>
      <c r="M407" s="14">
        <v>111.1</v>
      </c>
      <c r="N407" s="14">
        <v>435.2</v>
      </c>
      <c r="O407" s="14">
        <v>484</v>
      </c>
      <c r="P407" s="14">
        <v>124.2</v>
      </c>
      <c r="Q407" s="14">
        <v>337.5</v>
      </c>
      <c r="R407" s="14">
        <v>781.6</v>
      </c>
      <c r="S407" s="14">
        <v>1318.7</v>
      </c>
      <c r="T407" s="14">
        <v>346.4</v>
      </c>
      <c r="U407" s="14">
        <v>372.9</v>
      </c>
      <c r="V407" s="14">
        <v>372.9</v>
      </c>
      <c r="W407" s="14">
        <v>0</v>
      </c>
    </row>
    <row r="408" spans="1:23" x14ac:dyDescent="0.25">
      <c r="A408" s="18" t="s">
        <v>838</v>
      </c>
      <c r="B408" s="18" t="s">
        <v>720</v>
      </c>
      <c r="C408" s="14">
        <v>584</v>
      </c>
      <c r="D408" s="14">
        <v>12.5</v>
      </c>
      <c r="E408" s="14">
        <v>490.8</v>
      </c>
      <c r="F408" s="14">
        <v>827.5</v>
      </c>
      <c r="G408" s="14">
        <v>556.5</v>
      </c>
      <c r="H408" s="14">
        <v>203.4</v>
      </c>
      <c r="I408" s="14">
        <v>267.2</v>
      </c>
      <c r="J408" s="14">
        <v>627.20000000000005</v>
      </c>
      <c r="K408" s="14">
        <v>424.8</v>
      </c>
      <c r="L408" s="14">
        <v>540.4</v>
      </c>
      <c r="M408" s="14">
        <v>207.5</v>
      </c>
      <c r="N408" s="14">
        <v>785.9</v>
      </c>
      <c r="O408" s="14">
        <v>919.9</v>
      </c>
      <c r="P408" s="14">
        <v>219.3</v>
      </c>
      <c r="Q408" s="14">
        <v>617.20000000000005</v>
      </c>
      <c r="R408" s="14">
        <v>1384</v>
      </c>
      <c r="S408" s="14">
        <v>2360.4</v>
      </c>
      <c r="T408" s="14">
        <v>607.5</v>
      </c>
      <c r="U408" s="14">
        <v>730.2</v>
      </c>
      <c r="V408" s="14">
        <v>730.2</v>
      </c>
      <c r="W408" s="14">
        <v>0</v>
      </c>
    </row>
    <row r="409" spans="1:23" x14ac:dyDescent="0.25">
      <c r="A409" s="18" t="s">
        <v>838</v>
      </c>
      <c r="B409" s="18" t="s">
        <v>724</v>
      </c>
      <c r="C409" s="14">
        <v>607</v>
      </c>
      <c r="D409" s="14">
        <v>10</v>
      </c>
      <c r="E409" s="14">
        <v>390.1</v>
      </c>
      <c r="F409" s="14">
        <v>664.9</v>
      </c>
      <c r="G409" s="14">
        <v>452.3</v>
      </c>
      <c r="H409" s="14">
        <v>159.5</v>
      </c>
      <c r="I409" s="14">
        <v>208.2</v>
      </c>
      <c r="J409" s="14">
        <v>514.4</v>
      </c>
      <c r="K409" s="14">
        <v>350.5</v>
      </c>
      <c r="L409" s="14">
        <v>434.4</v>
      </c>
      <c r="M409" s="14">
        <v>164</v>
      </c>
      <c r="N409" s="14">
        <v>629.5</v>
      </c>
      <c r="O409" s="14">
        <v>722.3</v>
      </c>
      <c r="P409" s="14">
        <v>177.3</v>
      </c>
      <c r="Q409" s="14">
        <v>491.9</v>
      </c>
      <c r="R409" s="14">
        <v>1117.0999999999999</v>
      </c>
      <c r="S409" s="14">
        <v>1897.3</v>
      </c>
      <c r="T409" s="14">
        <v>492.3</v>
      </c>
      <c r="U409" s="14">
        <v>567</v>
      </c>
      <c r="V409" s="14">
        <v>567</v>
      </c>
      <c r="W409" s="14">
        <v>0</v>
      </c>
    </row>
    <row r="410" spans="1:23" x14ac:dyDescent="0.25">
      <c r="A410" s="18" t="s">
        <v>838</v>
      </c>
      <c r="B410" s="18" t="s">
        <v>850</v>
      </c>
      <c r="C410" s="14">
        <v>542</v>
      </c>
      <c r="D410" s="14">
        <v>5.0999999999999996</v>
      </c>
      <c r="E410" s="14">
        <v>288</v>
      </c>
      <c r="F410" s="14">
        <v>478</v>
      </c>
      <c r="G410" s="14">
        <v>359</v>
      </c>
      <c r="H410" s="14">
        <v>116</v>
      </c>
      <c r="I410" s="14">
        <v>40</v>
      </c>
      <c r="J410" s="14">
        <v>233</v>
      </c>
      <c r="K410" s="14">
        <v>233</v>
      </c>
      <c r="L410" s="14">
        <v>207</v>
      </c>
      <c r="M410" s="14">
        <v>66</v>
      </c>
      <c r="N410" s="14">
        <v>314</v>
      </c>
      <c r="O410" s="14">
        <v>167</v>
      </c>
      <c r="P410" s="14">
        <v>121</v>
      </c>
      <c r="Q410" s="14">
        <v>167</v>
      </c>
      <c r="R410" s="14">
        <v>374</v>
      </c>
      <c r="S410" s="14">
        <v>1027</v>
      </c>
      <c r="T410" s="14">
        <v>106</v>
      </c>
      <c r="U410" s="14">
        <v>476</v>
      </c>
      <c r="V410" s="14">
        <v>263</v>
      </c>
      <c r="W410" s="14">
        <v>0</v>
      </c>
    </row>
    <row r="411" spans="1:23" x14ac:dyDescent="0.25">
      <c r="A411" s="18" t="s">
        <v>838</v>
      </c>
      <c r="B411" s="18" t="s">
        <v>612</v>
      </c>
      <c r="C411" s="14">
        <v>496</v>
      </c>
      <c r="D411" s="14">
        <v>7.1</v>
      </c>
      <c r="E411" s="14">
        <v>199</v>
      </c>
      <c r="F411" s="14">
        <v>328</v>
      </c>
      <c r="G411" s="14">
        <v>214</v>
      </c>
      <c r="H411" s="14">
        <v>86</v>
      </c>
      <c r="I411" s="14">
        <v>114</v>
      </c>
      <c r="J411" s="14">
        <v>235</v>
      </c>
      <c r="K411" s="14">
        <v>157</v>
      </c>
      <c r="L411" s="14">
        <v>214</v>
      </c>
      <c r="M411" s="14">
        <v>86</v>
      </c>
      <c r="N411" s="14">
        <v>314</v>
      </c>
      <c r="O411" s="14">
        <v>385</v>
      </c>
      <c r="P411" s="14">
        <v>86</v>
      </c>
      <c r="Q411" s="14">
        <v>249</v>
      </c>
      <c r="R411" s="14">
        <v>542</v>
      </c>
      <c r="S411" s="14">
        <v>932</v>
      </c>
      <c r="T411" s="14">
        <v>235</v>
      </c>
      <c r="U411" s="14">
        <v>314</v>
      </c>
      <c r="V411" s="14">
        <v>314</v>
      </c>
      <c r="W411" s="14">
        <v>7.1</v>
      </c>
    </row>
    <row r="412" spans="1:23" x14ac:dyDescent="0.25">
      <c r="A412" s="18" t="s">
        <v>838</v>
      </c>
      <c r="B412" s="18" t="s">
        <v>722</v>
      </c>
      <c r="C412" s="14">
        <v>496</v>
      </c>
      <c r="D412" s="14">
        <v>7.1</v>
      </c>
      <c r="E412" s="14">
        <v>199</v>
      </c>
      <c r="F412" s="14">
        <v>328</v>
      </c>
      <c r="G412" s="14">
        <v>214</v>
      </c>
      <c r="H412" s="14">
        <v>86</v>
      </c>
      <c r="I412" s="14">
        <v>114</v>
      </c>
      <c r="J412" s="14">
        <v>235</v>
      </c>
      <c r="K412" s="14">
        <v>157</v>
      </c>
      <c r="L412" s="14">
        <v>214</v>
      </c>
      <c r="M412" s="14">
        <v>86</v>
      </c>
      <c r="N412" s="14">
        <v>314</v>
      </c>
      <c r="O412" s="14">
        <v>385</v>
      </c>
      <c r="P412" s="14">
        <v>86</v>
      </c>
      <c r="Q412" s="14">
        <v>249</v>
      </c>
      <c r="R412" s="14">
        <v>542</v>
      </c>
      <c r="S412" s="14">
        <v>932</v>
      </c>
      <c r="T412" s="14">
        <v>235</v>
      </c>
      <c r="U412" s="14">
        <v>314</v>
      </c>
      <c r="V412" s="14">
        <v>314</v>
      </c>
      <c r="W412" s="14">
        <v>7.1</v>
      </c>
    </row>
    <row r="413" spans="1:23" x14ac:dyDescent="0.25">
      <c r="A413" s="18" t="s">
        <v>875</v>
      </c>
      <c r="B413" s="18" t="s">
        <v>754</v>
      </c>
      <c r="C413" s="14">
        <v>18</v>
      </c>
      <c r="D413" s="14">
        <v>2.5</v>
      </c>
      <c r="E413" s="14">
        <v>83</v>
      </c>
      <c r="F413" s="14">
        <v>133</v>
      </c>
      <c r="G413" s="14">
        <v>128</v>
      </c>
      <c r="H413" s="14">
        <v>28</v>
      </c>
      <c r="I413" s="14">
        <v>20</v>
      </c>
      <c r="J413" s="14">
        <v>85</v>
      </c>
      <c r="K413" s="14">
        <v>63</v>
      </c>
      <c r="L413" s="14">
        <v>80</v>
      </c>
      <c r="M413" s="14">
        <v>25</v>
      </c>
      <c r="N413" s="14">
        <v>100</v>
      </c>
      <c r="O413" s="14">
        <v>93</v>
      </c>
      <c r="P413" s="14">
        <v>40</v>
      </c>
      <c r="Q413" s="14">
        <v>118</v>
      </c>
      <c r="R413" s="14">
        <v>403</v>
      </c>
      <c r="S413" s="14">
        <v>238</v>
      </c>
      <c r="T413" s="14">
        <v>83</v>
      </c>
      <c r="U413" s="14">
        <v>210</v>
      </c>
      <c r="V413" s="14">
        <v>120</v>
      </c>
      <c r="W413" s="14">
        <v>2.5</v>
      </c>
    </row>
    <row r="414" spans="1:23" x14ac:dyDescent="0.25">
      <c r="A414" s="18" t="s">
        <v>875</v>
      </c>
      <c r="B414" s="18" t="s">
        <v>755</v>
      </c>
      <c r="C414" s="14">
        <v>41</v>
      </c>
      <c r="D414" s="14">
        <v>3.5</v>
      </c>
      <c r="E414" s="14">
        <v>154</v>
      </c>
      <c r="F414" s="14">
        <v>245</v>
      </c>
      <c r="G414" s="14">
        <v>196</v>
      </c>
      <c r="H414" s="14">
        <v>35</v>
      </c>
      <c r="I414" s="14">
        <v>39</v>
      </c>
      <c r="J414" s="14">
        <v>175</v>
      </c>
      <c r="K414" s="14">
        <v>119</v>
      </c>
      <c r="L414" s="14">
        <v>144</v>
      </c>
      <c r="M414" s="14">
        <v>35</v>
      </c>
      <c r="N414" s="14">
        <v>179</v>
      </c>
      <c r="O414" s="14">
        <v>189</v>
      </c>
      <c r="P414" s="14">
        <v>95</v>
      </c>
      <c r="Q414" s="14">
        <v>144</v>
      </c>
      <c r="R414" s="14">
        <v>455</v>
      </c>
      <c r="S414" s="14">
        <v>431</v>
      </c>
      <c r="T414" s="14">
        <v>119</v>
      </c>
      <c r="U414" s="14">
        <v>140</v>
      </c>
      <c r="V414" s="14">
        <v>186</v>
      </c>
      <c r="W414" s="14">
        <v>3.5</v>
      </c>
    </row>
    <row r="415" spans="1:23" x14ac:dyDescent="0.25">
      <c r="A415" s="18" t="s">
        <v>875</v>
      </c>
      <c r="B415" s="18" t="s">
        <v>753</v>
      </c>
      <c r="C415" s="14">
        <v>70</v>
      </c>
      <c r="D415" s="14">
        <v>3.2</v>
      </c>
      <c r="E415" s="14">
        <v>125</v>
      </c>
      <c r="F415" s="14">
        <v>214</v>
      </c>
      <c r="G415" s="14">
        <v>86</v>
      </c>
      <c r="H415" s="14">
        <v>48</v>
      </c>
      <c r="I415" s="14">
        <v>64</v>
      </c>
      <c r="J415" s="14">
        <v>147</v>
      </c>
      <c r="K415" s="14">
        <v>96</v>
      </c>
      <c r="L415" s="14">
        <v>93</v>
      </c>
      <c r="M415" s="14">
        <v>32</v>
      </c>
      <c r="N415" s="14">
        <v>144</v>
      </c>
      <c r="O415" s="14">
        <v>144</v>
      </c>
      <c r="P415" s="14">
        <v>61</v>
      </c>
      <c r="Q415" s="14">
        <v>112</v>
      </c>
      <c r="R415" s="14">
        <v>157</v>
      </c>
      <c r="S415" s="14">
        <v>970</v>
      </c>
      <c r="T415" s="14">
        <v>147</v>
      </c>
      <c r="U415" s="14">
        <v>365</v>
      </c>
      <c r="V415" s="14">
        <v>163</v>
      </c>
      <c r="W415" s="14">
        <v>3.2</v>
      </c>
    </row>
    <row r="416" spans="1:23" x14ac:dyDescent="0.25">
      <c r="A416" s="18" t="s">
        <v>875</v>
      </c>
      <c r="B416" s="18" t="s">
        <v>750</v>
      </c>
      <c r="C416" s="14">
        <v>32</v>
      </c>
      <c r="D416" s="14">
        <v>4</v>
      </c>
      <c r="E416" s="14">
        <v>128</v>
      </c>
      <c r="F416" s="14">
        <v>224</v>
      </c>
      <c r="G416" s="14">
        <v>168</v>
      </c>
      <c r="H416" s="14">
        <v>60</v>
      </c>
      <c r="I416" s="14">
        <v>80</v>
      </c>
      <c r="J416" s="14">
        <v>160</v>
      </c>
      <c r="K416" s="14">
        <v>116</v>
      </c>
      <c r="L416" s="14">
        <v>148</v>
      </c>
      <c r="M416" s="14">
        <v>40</v>
      </c>
      <c r="N416" s="14">
        <v>172</v>
      </c>
      <c r="O416" s="14">
        <v>132</v>
      </c>
      <c r="P416" s="14">
        <v>56</v>
      </c>
      <c r="Q416" s="14">
        <v>188</v>
      </c>
      <c r="R416" s="14">
        <v>436</v>
      </c>
      <c r="S416" s="14">
        <v>320</v>
      </c>
      <c r="T416" s="14">
        <v>164</v>
      </c>
      <c r="U416" s="14">
        <v>252</v>
      </c>
      <c r="V416" s="14">
        <v>156</v>
      </c>
      <c r="W416" s="14">
        <v>4</v>
      </c>
    </row>
    <row r="417" spans="1:23" x14ac:dyDescent="0.25">
      <c r="A417" s="18" t="s">
        <v>875</v>
      </c>
      <c r="B417" s="18" t="s">
        <v>752</v>
      </c>
      <c r="C417" s="14">
        <v>24</v>
      </c>
      <c r="D417" s="14">
        <v>3.2</v>
      </c>
      <c r="E417" s="14">
        <v>138</v>
      </c>
      <c r="F417" s="14">
        <v>195</v>
      </c>
      <c r="G417" s="14">
        <v>192</v>
      </c>
      <c r="H417" s="14">
        <v>38</v>
      </c>
      <c r="I417" s="14">
        <v>19</v>
      </c>
      <c r="J417" s="14">
        <v>134</v>
      </c>
      <c r="K417" s="14">
        <v>64</v>
      </c>
      <c r="L417" s="14">
        <v>96</v>
      </c>
      <c r="M417" s="14">
        <v>64</v>
      </c>
      <c r="N417" s="14">
        <v>144</v>
      </c>
      <c r="O417" s="14">
        <v>231</v>
      </c>
      <c r="P417" s="14">
        <v>74</v>
      </c>
      <c r="Q417" s="14">
        <v>115</v>
      </c>
      <c r="R417" s="14">
        <v>560</v>
      </c>
      <c r="S417" s="14">
        <v>192</v>
      </c>
      <c r="T417" s="14">
        <v>74</v>
      </c>
      <c r="U417" s="14">
        <v>128</v>
      </c>
      <c r="V417" s="14">
        <v>38</v>
      </c>
      <c r="W417" s="14">
        <v>3.2</v>
      </c>
    </row>
    <row r="418" spans="1:23" x14ac:dyDescent="0.25">
      <c r="A418" s="18" t="s">
        <v>875</v>
      </c>
      <c r="B418" s="18" t="s">
        <v>749</v>
      </c>
      <c r="C418" s="14">
        <v>24</v>
      </c>
      <c r="D418" s="14">
        <v>3.2</v>
      </c>
      <c r="E418" s="14">
        <v>138</v>
      </c>
      <c r="F418" s="14">
        <v>195</v>
      </c>
      <c r="G418" s="14">
        <v>192</v>
      </c>
      <c r="H418" s="14">
        <v>38</v>
      </c>
      <c r="I418" s="14">
        <v>19</v>
      </c>
      <c r="J418" s="14">
        <v>134</v>
      </c>
      <c r="K418" s="14">
        <v>64</v>
      </c>
      <c r="L418" s="14">
        <v>96</v>
      </c>
      <c r="M418" s="14">
        <v>64</v>
      </c>
      <c r="N418" s="14">
        <v>144</v>
      </c>
      <c r="O418" s="14">
        <v>231</v>
      </c>
      <c r="P418" s="14">
        <v>74</v>
      </c>
      <c r="Q418" s="14">
        <v>115</v>
      </c>
      <c r="R418" s="14">
        <v>560</v>
      </c>
      <c r="S418" s="14">
        <v>192</v>
      </c>
      <c r="T418" s="14">
        <v>74</v>
      </c>
      <c r="U418" s="14">
        <v>128</v>
      </c>
      <c r="V418" s="14">
        <v>38</v>
      </c>
      <c r="W418" s="14">
        <v>3.2</v>
      </c>
    </row>
    <row r="419" spans="1:23" x14ac:dyDescent="0.25">
      <c r="A419" s="18" t="s">
        <v>875</v>
      </c>
      <c r="B419" s="18" t="s">
        <v>749</v>
      </c>
      <c r="C419" s="14">
        <v>24</v>
      </c>
      <c r="D419" s="14">
        <v>3.2</v>
      </c>
      <c r="E419" s="14">
        <v>138</v>
      </c>
      <c r="F419" s="14">
        <v>195</v>
      </c>
      <c r="G419" s="14">
        <v>192</v>
      </c>
      <c r="H419" s="14">
        <v>38</v>
      </c>
      <c r="I419" s="14">
        <v>19</v>
      </c>
      <c r="J419" s="14">
        <v>134</v>
      </c>
      <c r="K419" s="14">
        <v>64</v>
      </c>
      <c r="L419" s="14">
        <v>96</v>
      </c>
      <c r="M419" s="14">
        <v>64</v>
      </c>
      <c r="N419" s="14">
        <v>144</v>
      </c>
      <c r="O419" s="14">
        <v>231</v>
      </c>
      <c r="P419" s="14">
        <v>74</v>
      </c>
      <c r="Q419" s="14">
        <v>115</v>
      </c>
      <c r="R419" s="14">
        <v>560</v>
      </c>
      <c r="S419" s="14">
        <v>192</v>
      </c>
      <c r="T419" s="14">
        <v>74</v>
      </c>
      <c r="U419" s="14">
        <v>128</v>
      </c>
      <c r="V419" s="14">
        <v>38</v>
      </c>
      <c r="W419" s="14">
        <v>3.2</v>
      </c>
    </row>
    <row r="420" spans="1:23" x14ac:dyDescent="0.25">
      <c r="A420" s="18" t="s">
        <v>875</v>
      </c>
      <c r="B420" s="18" t="s">
        <v>751</v>
      </c>
      <c r="C420" s="14">
        <v>52</v>
      </c>
      <c r="D420" s="14">
        <v>5.3</v>
      </c>
      <c r="E420" s="14">
        <v>260</v>
      </c>
      <c r="F420" s="14">
        <v>445</v>
      </c>
      <c r="G420" s="14">
        <v>366</v>
      </c>
      <c r="H420" s="14">
        <v>53</v>
      </c>
      <c r="I420" s="14">
        <v>21</v>
      </c>
      <c r="J420" s="14">
        <v>212</v>
      </c>
      <c r="K420" s="14">
        <v>170</v>
      </c>
      <c r="L420" s="14">
        <v>302</v>
      </c>
      <c r="M420" s="14">
        <v>117</v>
      </c>
      <c r="N420" s="14">
        <v>297</v>
      </c>
      <c r="O420" s="14">
        <v>254</v>
      </c>
      <c r="P420" s="14">
        <v>138</v>
      </c>
      <c r="Q420" s="14">
        <v>244</v>
      </c>
      <c r="R420" s="14">
        <v>763</v>
      </c>
      <c r="S420" s="14">
        <v>747</v>
      </c>
      <c r="T420" s="14">
        <v>201</v>
      </c>
      <c r="U420" s="14">
        <v>212</v>
      </c>
      <c r="V420" s="14">
        <v>392</v>
      </c>
      <c r="W420" s="14">
        <v>5.3</v>
      </c>
    </row>
  </sheetData>
  <sortState xmlns:xlrd2="http://schemas.microsoft.com/office/spreadsheetml/2017/richdata2" ref="A5:W420">
    <sortCondition ref="A5:A420"/>
    <sortCondition ref="B5:B420"/>
  </sortState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/>
  <dimension ref="A3:EW421"/>
  <sheetViews>
    <sheetView topLeftCell="A157" zoomScale="90" zoomScaleNormal="90" workbookViewId="0">
      <selection activeCell="B186" sqref="B186"/>
    </sheetView>
  </sheetViews>
  <sheetFormatPr baseColWidth="10" defaultRowHeight="15" x14ac:dyDescent="0.25"/>
  <cols>
    <col min="1" max="1" width="40.85546875" bestFit="1" customWidth="1"/>
    <col min="2" max="2" width="81.85546875" style="67" bestFit="1" customWidth="1"/>
    <col min="3" max="3" width="10.85546875" bestFit="1" customWidth="1"/>
    <col min="4" max="4" width="19.42578125" bestFit="1" customWidth="1"/>
    <col min="5" max="5" width="6.5703125" bestFit="1" customWidth="1"/>
    <col min="6" max="6" width="14.28515625" bestFit="1" customWidth="1"/>
    <col min="7" max="7" width="7.5703125" bestFit="1" customWidth="1"/>
    <col min="8" max="8" width="12.28515625" bestFit="1" customWidth="1"/>
    <col min="9" max="9" width="7.5703125" bestFit="1" customWidth="1"/>
    <col min="10" max="10" width="24" bestFit="1" customWidth="1"/>
    <col min="11" max="11" width="17.5703125" bestFit="1" customWidth="1"/>
    <col min="12" max="12" width="8" bestFit="1" customWidth="1"/>
    <col min="13" max="13" width="26.5703125" bestFit="1" customWidth="1"/>
    <col min="14" max="14" width="16.85546875" bestFit="1" customWidth="1"/>
    <col min="15" max="15" width="21.5703125" bestFit="1" customWidth="1"/>
    <col min="16" max="16" width="20" bestFit="1" customWidth="1"/>
    <col min="17" max="18" width="9.5703125" bestFit="1" customWidth="1"/>
    <col min="19" max="19" width="18.42578125" bestFit="1" customWidth="1"/>
    <col min="20" max="20" width="20.28515625" bestFit="1" customWidth="1"/>
    <col min="21" max="21" width="29.42578125" bestFit="1" customWidth="1"/>
    <col min="22" max="22" width="26.5703125" bestFit="1" customWidth="1"/>
    <col min="23" max="23" width="25.5703125" bestFit="1" customWidth="1"/>
    <col min="24" max="24" width="19.5703125" bestFit="1" customWidth="1"/>
    <col min="25" max="25" width="27.42578125" bestFit="1" customWidth="1"/>
    <col min="26" max="26" width="27.140625" bestFit="1" customWidth="1"/>
    <col min="27" max="27" width="21.85546875" bestFit="1" customWidth="1"/>
    <col min="28" max="28" width="23" bestFit="1" customWidth="1"/>
    <col min="29" max="29" width="37.5703125" bestFit="1" customWidth="1"/>
    <col min="30" max="30" width="7.5703125" bestFit="1" customWidth="1"/>
    <col min="31" max="31" width="8.140625" bestFit="1" customWidth="1"/>
    <col min="32" max="32" width="11.5703125" bestFit="1" customWidth="1"/>
    <col min="33" max="33" width="9.5703125" bestFit="1" customWidth="1"/>
    <col min="34" max="34" width="9.28515625" bestFit="1" customWidth="1"/>
    <col min="35" max="35" width="7.5703125" bestFit="1" customWidth="1"/>
    <col min="36" max="39" width="8.5703125" bestFit="1" customWidth="1"/>
    <col min="40" max="40" width="7.5703125" bestFit="1" customWidth="1"/>
    <col min="41" max="41" width="6.5703125" bestFit="1" customWidth="1"/>
    <col min="42" max="42" width="16.5703125" bestFit="1" customWidth="1"/>
    <col min="43" max="43" width="20.28515625" bestFit="1" customWidth="1"/>
    <col min="44" max="44" width="7.5703125" bestFit="1" customWidth="1"/>
    <col min="45" max="45" width="6.42578125" bestFit="1" customWidth="1"/>
    <col min="46" max="46" width="5.140625" bestFit="1" customWidth="1"/>
    <col min="47" max="47" width="22.140625" bestFit="1" customWidth="1"/>
    <col min="48" max="48" width="23.42578125" bestFit="1" customWidth="1"/>
    <col min="49" max="49" width="22.140625" bestFit="1" customWidth="1"/>
    <col min="50" max="50" width="24.5703125" bestFit="1" customWidth="1"/>
    <col min="51" max="51" width="21" bestFit="1" customWidth="1"/>
    <col min="52" max="52" width="24.42578125" bestFit="1" customWidth="1"/>
    <col min="53" max="54" width="20.42578125" bestFit="1" customWidth="1"/>
    <col min="55" max="55" width="17.5703125" bestFit="1" customWidth="1"/>
    <col min="56" max="56" width="34.28515625" bestFit="1" customWidth="1"/>
    <col min="57" max="57" width="31.28515625" bestFit="1" customWidth="1"/>
    <col min="58" max="58" width="25.42578125" bestFit="1" customWidth="1"/>
    <col min="59" max="59" width="9.5703125" bestFit="1" customWidth="1"/>
    <col min="60" max="60" width="21" bestFit="1" customWidth="1"/>
    <col min="61" max="61" width="27.5703125" bestFit="1" customWidth="1"/>
    <col min="62" max="62" width="16.85546875" bestFit="1" customWidth="1"/>
    <col min="63" max="63" width="28.42578125" bestFit="1" customWidth="1"/>
    <col min="64" max="64" width="32.42578125" bestFit="1" customWidth="1"/>
    <col min="65" max="65" width="32.5703125" bestFit="1" customWidth="1"/>
    <col min="66" max="66" width="40.42578125" bestFit="1" customWidth="1"/>
    <col min="67" max="67" width="39.5703125" bestFit="1" customWidth="1"/>
    <col min="68" max="68" width="19.5703125" bestFit="1" customWidth="1"/>
    <col min="69" max="69" width="19.85546875" bestFit="1" customWidth="1"/>
    <col min="70" max="70" width="37.28515625" bestFit="1" customWidth="1"/>
    <col min="71" max="71" width="28.140625" bestFit="1" customWidth="1"/>
    <col min="72" max="72" width="20.42578125" bestFit="1" customWidth="1"/>
    <col min="73" max="73" width="20.5703125" bestFit="1" customWidth="1"/>
    <col min="74" max="74" width="23.140625" bestFit="1" customWidth="1"/>
    <col min="75" max="75" width="24" bestFit="1" customWidth="1"/>
    <col min="76" max="76" width="28.5703125" bestFit="1" customWidth="1"/>
    <col min="77" max="77" width="6.5703125" bestFit="1" customWidth="1"/>
    <col min="78" max="78" width="22.5703125" bestFit="1" customWidth="1"/>
    <col min="79" max="79" width="23.85546875" bestFit="1" customWidth="1"/>
    <col min="80" max="80" width="22.5703125" bestFit="1" customWidth="1"/>
    <col min="81" max="81" width="23.140625" bestFit="1" customWidth="1"/>
    <col min="82" max="82" width="25.140625" bestFit="1" customWidth="1"/>
    <col min="83" max="83" width="29.42578125" bestFit="1" customWidth="1"/>
    <col min="84" max="84" width="16.5703125" bestFit="1" customWidth="1"/>
    <col min="85" max="85" width="29.28515625" bestFit="1" customWidth="1"/>
    <col min="86" max="86" width="16.5703125" bestFit="1" customWidth="1"/>
    <col min="87" max="87" width="27.5703125" bestFit="1" customWidth="1"/>
    <col min="88" max="88" width="25.28515625" bestFit="1" customWidth="1"/>
    <col min="89" max="89" width="25.140625" bestFit="1" customWidth="1"/>
    <col min="90" max="90" width="30.85546875" bestFit="1" customWidth="1"/>
    <col min="91" max="91" width="20.5703125" bestFit="1" customWidth="1"/>
    <col min="92" max="92" width="16" bestFit="1" customWidth="1"/>
    <col min="93" max="93" width="16.5703125" bestFit="1" customWidth="1"/>
    <col min="94" max="94" width="32.42578125" bestFit="1" customWidth="1"/>
    <col min="95" max="95" width="16.85546875" bestFit="1" customWidth="1"/>
    <col min="96" max="96" width="27.5703125" bestFit="1" customWidth="1"/>
    <col min="97" max="97" width="16.85546875" bestFit="1" customWidth="1"/>
    <col min="98" max="98" width="28.42578125" bestFit="1" customWidth="1"/>
    <col min="99" max="99" width="32.42578125" bestFit="1" customWidth="1"/>
    <col min="100" max="100" width="29.5703125" bestFit="1" customWidth="1"/>
    <col min="101" max="101" width="18.5703125" bestFit="1" customWidth="1"/>
    <col min="102" max="102" width="21.42578125" bestFit="1" customWidth="1"/>
    <col min="103" max="103" width="32.5703125" bestFit="1" customWidth="1"/>
    <col min="104" max="104" width="40.42578125" bestFit="1" customWidth="1"/>
    <col min="105" max="105" width="39.5703125" bestFit="1" customWidth="1"/>
    <col min="106" max="106" width="19.28515625" bestFit="1" customWidth="1"/>
    <col min="107" max="107" width="19.5703125" bestFit="1" customWidth="1"/>
    <col min="108" max="108" width="19.85546875" bestFit="1" customWidth="1"/>
    <col min="109" max="109" width="37.28515625" bestFit="1" customWidth="1"/>
    <col min="110" max="110" width="28.140625" bestFit="1" customWidth="1"/>
    <col min="111" max="111" width="20.42578125" bestFit="1" customWidth="1"/>
    <col min="112" max="112" width="20.5703125" bestFit="1" customWidth="1"/>
    <col min="113" max="113" width="23.140625" bestFit="1" customWidth="1"/>
    <col min="114" max="114" width="24" bestFit="1" customWidth="1"/>
    <col min="115" max="115" width="28.5703125" bestFit="1" customWidth="1"/>
    <col min="116" max="116" width="31.85546875" bestFit="1" customWidth="1"/>
    <col min="117" max="117" width="21.5703125" bestFit="1" customWidth="1"/>
    <col min="118" max="118" width="23.28515625" bestFit="1" customWidth="1"/>
    <col min="119" max="119" width="21.5703125" bestFit="1" customWidth="1"/>
    <col min="120" max="120" width="19.5703125" bestFit="1" customWidth="1"/>
    <col min="121" max="121" width="11.42578125" bestFit="1" customWidth="1"/>
    <col min="122" max="122" width="15" bestFit="1" customWidth="1"/>
    <col min="123" max="123" width="14.140625" bestFit="1" customWidth="1"/>
    <col min="124" max="124" width="13.42578125" bestFit="1" customWidth="1"/>
    <col min="125" max="125" width="15" bestFit="1" customWidth="1"/>
    <col min="126" max="126" width="9.42578125" bestFit="1" customWidth="1"/>
    <col min="127" max="127" width="7.5703125" bestFit="1" customWidth="1"/>
    <col min="128" max="128" width="26.5703125" bestFit="1" customWidth="1"/>
    <col min="129" max="129" width="28.85546875" bestFit="1" customWidth="1"/>
    <col min="130" max="130" width="25.85546875" bestFit="1" customWidth="1"/>
    <col min="131" max="131" width="9.140625" bestFit="1" customWidth="1"/>
    <col min="132" max="133" width="8.5703125" bestFit="1" customWidth="1"/>
    <col min="134" max="134" width="10.5703125" bestFit="1" customWidth="1"/>
    <col min="135" max="135" width="7.5703125" bestFit="1" customWidth="1"/>
    <col min="136" max="136" width="12.5703125" bestFit="1" customWidth="1"/>
    <col min="137" max="137" width="8.5703125" bestFit="1" customWidth="1"/>
    <col min="138" max="138" width="9.140625" bestFit="1" customWidth="1"/>
    <col min="139" max="139" width="11.28515625" bestFit="1" customWidth="1"/>
    <col min="140" max="141" width="8.5703125" bestFit="1" customWidth="1"/>
    <col min="142" max="142" width="8" bestFit="1" customWidth="1"/>
    <col min="143" max="143" width="23.42578125" bestFit="1" customWidth="1"/>
    <col min="144" max="144" width="8.5703125" bestFit="1" customWidth="1"/>
    <col min="145" max="145" width="14.5703125" bestFit="1" customWidth="1"/>
    <col min="146" max="146" width="14.28515625" bestFit="1" customWidth="1"/>
    <col min="147" max="149" width="8.5703125" bestFit="1" customWidth="1"/>
    <col min="150" max="150" width="28.42578125" bestFit="1" customWidth="1"/>
    <col min="151" max="151" width="24.85546875" bestFit="1" customWidth="1"/>
    <col min="152" max="152" width="10.140625" bestFit="1" customWidth="1"/>
    <col min="153" max="153" width="5.85546875" bestFit="1" customWidth="1"/>
  </cols>
  <sheetData>
    <row r="3" spans="1:153" s="2" customFormat="1" x14ac:dyDescent="0.25">
      <c r="A3" s="2" t="s">
        <v>1014</v>
      </c>
      <c r="B3" s="77"/>
      <c r="C3" s="47"/>
      <c r="D3" s="94" t="s">
        <v>856</v>
      </c>
      <c r="E3" s="94"/>
      <c r="F3" s="94"/>
      <c r="G3" s="94"/>
      <c r="H3" s="94"/>
      <c r="I3" s="94"/>
      <c r="J3" s="94"/>
      <c r="K3" s="94"/>
      <c r="L3" s="95"/>
      <c r="M3" s="96" t="s">
        <v>613</v>
      </c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7"/>
      <c r="AC3" s="94" t="s">
        <v>614</v>
      </c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5"/>
      <c r="AP3" s="96" t="s">
        <v>300</v>
      </c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7"/>
      <c r="BI3" s="94" t="s">
        <v>615</v>
      </c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6" t="s">
        <v>363</v>
      </c>
      <c r="DS3" s="96"/>
      <c r="DT3" s="96"/>
      <c r="DU3" s="96"/>
      <c r="DV3" s="96"/>
      <c r="DW3" s="96"/>
      <c r="DX3" s="96"/>
      <c r="DY3" s="96"/>
      <c r="DZ3" s="94" t="s">
        <v>371</v>
      </c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8"/>
      <c r="EW3" s="97"/>
    </row>
    <row r="4" spans="1:153" s="3" customFormat="1" x14ac:dyDescent="0.25">
      <c r="B4" s="77"/>
      <c r="C4" s="150" t="s">
        <v>382</v>
      </c>
      <c r="D4" s="151" t="s">
        <v>383</v>
      </c>
      <c r="E4" s="151" t="s">
        <v>380</v>
      </c>
      <c r="F4" s="151" t="s">
        <v>380</v>
      </c>
      <c r="G4" s="151" t="s">
        <v>380</v>
      </c>
      <c r="H4" s="151" t="s">
        <v>380</v>
      </c>
      <c r="I4" s="151" t="s">
        <v>380</v>
      </c>
      <c r="J4" s="151" t="s">
        <v>380</v>
      </c>
      <c r="K4" s="151" t="s">
        <v>380</v>
      </c>
      <c r="L4" s="151" t="s">
        <v>380</v>
      </c>
      <c r="M4" s="150" t="s">
        <v>379</v>
      </c>
      <c r="N4" s="150" t="s">
        <v>379</v>
      </c>
      <c r="O4" s="150" t="s">
        <v>379</v>
      </c>
      <c r="P4" s="150" t="s">
        <v>379</v>
      </c>
      <c r="Q4" s="150" t="s">
        <v>379</v>
      </c>
      <c r="R4" s="150" t="s">
        <v>379</v>
      </c>
      <c r="S4" s="150" t="s">
        <v>379</v>
      </c>
      <c r="T4" s="150" t="s">
        <v>379</v>
      </c>
      <c r="U4" s="150" t="s">
        <v>379</v>
      </c>
      <c r="V4" s="150" t="s">
        <v>379</v>
      </c>
      <c r="W4" s="150" t="s">
        <v>379</v>
      </c>
      <c r="X4" s="150" t="s">
        <v>379</v>
      </c>
      <c r="Y4" s="150" t="s">
        <v>379</v>
      </c>
      <c r="Z4" s="150" t="s">
        <v>379</v>
      </c>
      <c r="AA4" s="150" t="s">
        <v>379</v>
      </c>
      <c r="AB4" s="150" t="s">
        <v>379</v>
      </c>
      <c r="AC4" s="151" t="s">
        <v>30</v>
      </c>
      <c r="AD4" s="151" t="s">
        <v>30</v>
      </c>
      <c r="AE4" s="151" t="s">
        <v>30</v>
      </c>
      <c r="AF4" s="151" t="s">
        <v>30</v>
      </c>
      <c r="AG4" s="151" t="s">
        <v>30</v>
      </c>
      <c r="AH4" s="151" t="s">
        <v>30</v>
      </c>
      <c r="AI4" s="151" t="s">
        <v>30</v>
      </c>
      <c r="AJ4" s="151" t="s">
        <v>379</v>
      </c>
      <c r="AK4" s="151" t="s">
        <v>379</v>
      </c>
      <c r="AL4" s="151" t="s">
        <v>379</v>
      </c>
      <c r="AM4" s="151" t="s">
        <v>379</v>
      </c>
      <c r="AN4" s="151" t="s">
        <v>379</v>
      </c>
      <c r="AO4" s="151" t="s">
        <v>379</v>
      </c>
      <c r="AP4" s="150" t="s">
        <v>380</v>
      </c>
      <c r="AQ4" s="150" t="s">
        <v>380</v>
      </c>
      <c r="AR4" s="150" t="s">
        <v>30</v>
      </c>
      <c r="AS4" s="150" t="s">
        <v>30</v>
      </c>
      <c r="AT4" s="150" t="s">
        <v>30</v>
      </c>
      <c r="AU4" s="150" t="s">
        <v>30</v>
      </c>
      <c r="AV4" s="150" t="s">
        <v>30</v>
      </c>
      <c r="AW4" s="150" t="s">
        <v>30</v>
      </c>
      <c r="AX4" s="150" t="s">
        <v>30</v>
      </c>
      <c r="AY4" s="150" t="s">
        <v>30</v>
      </c>
      <c r="AZ4" s="150" t="s">
        <v>30</v>
      </c>
      <c r="BA4" s="150" t="s">
        <v>30</v>
      </c>
      <c r="BB4" s="150" t="s">
        <v>30</v>
      </c>
      <c r="BC4" s="150" t="s">
        <v>30</v>
      </c>
      <c r="BD4" s="150" t="s">
        <v>30</v>
      </c>
      <c r="BE4" s="150" t="s">
        <v>30</v>
      </c>
      <c r="BF4" s="150" t="s">
        <v>30</v>
      </c>
      <c r="BG4" s="150" t="s">
        <v>30</v>
      </c>
      <c r="BH4" s="150" t="s">
        <v>30</v>
      </c>
      <c r="BI4" s="151" t="s">
        <v>30</v>
      </c>
      <c r="BJ4" s="151" t="s">
        <v>30</v>
      </c>
      <c r="BK4" s="151" t="s">
        <v>30</v>
      </c>
      <c r="BL4" s="151" t="s">
        <v>30</v>
      </c>
      <c r="BM4" s="151" t="s">
        <v>30</v>
      </c>
      <c r="BN4" s="151" t="s">
        <v>30</v>
      </c>
      <c r="BO4" s="151" t="s">
        <v>30</v>
      </c>
      <c r="BP4" s="151" t="s">
        <v>30</v>
      </c>
      <c r="BQ4" s="151" t="s">
        <v>30</v>
      </c>
      <c r="BR4" s="151" t="s">
        <v>30</v>
      </c>
      <c r="BS4" s="151" t="s">
        <v>30</v>
      </c>
      <c r="BT4" s="151" t="s">
        <v>30</v>
      </c>
      <c r="BU4" s="151" t="s">
        <v>30</v>
      </c>
      <c r="BV4" s="151" t="s">
        <v>30</v>
      </c>
      <c r="BW4" s="151" t="s">
        <v>30</v>
      </c>
      <c r="BX4" s="151" t="s">
        <v>30</v>
      </c>
      <c r="BY4" s="151" t="s">
        <v>380</v>
      </c>
      <c r="BZ4" s="151" t="s">
        <v>30</v>
      </c>
      <c r="CA4" s="151" t="s">
        <v>30</v>
      </c>
      <c r="CB4" s="151" t="s">
        <v>30</v>
      </c>
      <c r="CC4" s="151" t="s">
        <v>30</v>
      </c>
      <c r="CD4" s="151" t="s">
        <v>30</v>
      </c>
      <c r="CE4" s="151" t="s">
        <v>30</v>
      </c>
      <c r="CF4" s="151" t="s">
        <v>30</v>
      </c>
      <c r="CG4" s="151" t="s">
        <v>30</v>
      </c>
      <c r="CH4" s="151" t="s">
        <v>30</v>
      </c>
      <c r="CI4" s="151" t="s">
        <v>30</v>
      </c>
      <c r="CJ4" s="151" t="s">
        <v>30</v>
      </c>
      <c r="CK4" s="151" t="s">
        <v>30</v>
      </c>
      <c r="CL4" s="151" t="s">
        <v>30</v>
      </c>
      <c r="CM4" s="151" t="s">
        <v>30</v>
      </c>
      <c r="CN4" s="151" t="s">
        <v>30</v>
      </c>
      <c r="CO4" s="151" t="s">
        <v>30</v>
      </c>
      <c r="CP4" s="151" t="s">
        <v>30</v>
      </c>
      <c r="CQ4" s="151" t="s">
        <v>30</v>
      </c>
      <c r="CR4" s="151" t="s">
        <v>30</v>
      </c>
      <c r="CS4" s="151" t="s">
        <v>30</v>
      </c>
      <c r="CT4" s="151" t="s">
        <v>30</v>
      </c>
      <c r="CU4" s="151" t="s">
        <v>30</v>
      </c>
      <c r="CV4" s="151" t="s">
        <v>30</v>
      </c>
      <c r="CW4" s="151" t="s">
        <v>30</v>
      </c>
      <c r="CX4" s="151" t="s">
        <v>30</v>
      </c>
      <c r="CY4" s="151" t="s">
        <v>30</v>
      </c>
      <c r="CZ4" s="151" t="s">
        <v>30</v>
      </c>
      <c r="DA4" s="151" t="s">
        <v>30</v>
      </c>
      <c r="DB4" s="151" t="s">
        <v>30</v>
      </c>
      <c r="DC4" s="151" t="s">
        <v>30</v>
      </c>
      <c r="DD4" s="151" t="s">
        <v>30</v>
      </c>
      <c r="DE4" s="151" t="s">
        <v>30</v>
      </c>
      <c r="DF4" s="151" t="s">
        <v>30</v>
      </c>
      <c r="DG4" s="151" t="s">
        <v>30</v>
      </c>
      <c r="DH4" s="151" t="s">
        <v>30</v>
      </c>
      <c r="DI4" s="151" t="s">
        <v>30</v>
      </c>
      <c r="DJ4" s="151" t="s">
        <v>30</v>
      </c>
      <c r="DK4" s="151" t="s">
        <v>30</v>
      </c>
      <c r="DL4" s="151" t="s">
        <v>30</v>
      </c>
      <c r="DM4" s="151" t="s">
        <v>30</v>
      </c>
      <c r="DN4" s="151" t="s">
        <v>30</v>
      </c>
      <c r="DO4" s="151" t="s">
        <v>30</v>
      </c>
      <c r="DP4" s="151" t="s">
        <v>30</v>
      </c>
      <c r="DQ4" s="151" t="s">
        <v>30</v>
      </c>
      <c r="DR4" s="150" t="s">
        <v>380</v>
      </c>
      <c r="DS4" s="150" t="s">
        <v>30</v>
      </c>
      <c r="DT4" s="150" t="s">
        <v>30</v>
      </c>
      <c r="DU4" s="150" t="s">
        <v>30</v>
      </c>
      <c r="DV4" s="150" t="s">
        <v>30</v>
      </c>
      <c r="DW4" s="150" t="s">
        <v>30</v>
      </c>
      <c r="DX4" s="150" t="s">
        <v>30</v>
      </c>
      <c r="DY4" s="150" t="s">
        <v>30</v>
      </c>
      <c r="DZ4" s="151" t="s">
        <v>380</v>
      </c>
      <c r="EA4" s="151" t="s">
        <v>30</v>
      </c>
      <c r="EB4" s="151" t="s">
        <v>30</v>
      </c>
      <c r="EC4" s="151" t="s">
        <v>30</v>
      </c>
      <c r="ED4" s="151" t="s">
        <v>30</v>
      </c>
      <c r="EE4" s="151" t="s">
        <v>30</v>
      </c>
      <c r="EF4" s="151" t="s">
        <v>30</v>
      </c>
      <c r="EG4" s="151" t="s">
        <v>30</v>
      </c>
      <c r="EH4" s="151" t="s">
        <v>30</v>
      </c>
      <c r="EI4" s="151" t="s">
        <v>30</v>
      </c>
      <c r="EJ4" s="151" t="s">
        <v>30</v>
      </c>
      <c r="EK4" s="151" t="s">
        <v>30</v>
      </c>
      <c r="EL4" s="151" t="s">
        <v>30</v>
      </c>
      <c r="EM4" s="151" t="s">
        <v>30</v>
      </c>
      <c r="EN4" s="151" t="s">
        <v>30</v>
      </c>
      <c r="EO4" s="151" t="s">
        <v>30</v>
      </c>
      <c r="EP4" s="151" t="s">
        <v>30</v>
      </c>
      <c r="EQ4" s="151" t="s">
        <v>30</v>
      </c>
      <c r="ER4" s="151" t="s">
        <v>30</v>
      </c>
      <c r="ES4" s="151" t="s">
        <v>30</v>
      </c>
      <c r="ET4" s="151" t="s">
        <v>30</v>
      </c>
      <c r="EU4" s="151" t="s">
        <v>380</v>
      </c>
      <c r="EV4" s="150" t="s">
        <v>30</v>
      </c>
      <c r="EW4" s="150" t="s">
        <v>30</v>
      </c>
    </row>
    <row r="5" spans="1:153" s="101" customFormat="1" ht="33" customHeight="1" x14ac:dyDescent="0.25">
      <c r="A5" s="104" t="s">
        <v>1005</v>
      </c>
      <c r="B5" s="104" t="s">
        <v>251</v>
      </c>
      <c r="C5" s="99" t="s">
        <v>381</v>
      </c>
      <c r="D5" s="100" t="s">
        <v>265</v>
      </c>
      <c r="E5" s="100" t="s">
        <v>266</v>
      </c>
      <c r="F5" s="100" t="s">
        <v>267</v>
      </c>
      <c r="G5" s="100" t="s">
        <v>1</v>
      </c>
      <c r="H5" s="100" t="s">
        <v>0</v>
      </c>
      <c r="I5" s="100" t="s">
        <v>268</v>
      </c>
      <c r="J5" s="100" t="s">
        <v>269</v>
      </c>
      <c r="K5" s="100" t="s">
        <v>270</v>
      </c>
      <c r="L5" s="100" t="s">
        <v>271</v>
      </c>
      <c r="M5" s="99" t="s">
        <v>272</v>
      </c>
      <c r="N5" s="99" t="s">
        <v>273</v>
      </c>
      <c r="O5" s="99" t="s">
        <v>274</v>
      </c>
      <c r="P5" s="99" t="s">
        <v>275</v>
      </c>
      <c r="Q5" s="99" t="s">
        <v>276</v>
      </c>
      <c r="R5" s="99" t="s">
        <v>277</v>
      </c>
      <c r="S5" s="99" t="s">
        <v>278</v>
      </c>
      <c r="T5" s="99" t="s">
        <v>279</v>
      </c>
      <c r="U5" s="99" t="s">
        <v>280</v>
      </c>
      <c r="V5" s="99" t="s">
        <v>281</v>
      </c>
      <c r="W5" s="99" t="s">
        <v>282</v>
      </c>
      <c r="X5" s="99" t="s">
        <v>283</v>
      </c>
      <c r="Y5" s="99" t="s">
        <v>284</v>
      </c>
      <c r="Z5" s="99" t="s">
        <v>285</v>
      </c>
      <c r="AA5" s="99" t="s">
        <v>286</v>
      </c>
      <c r="AB5" s="99" t="s">
        <v>287</v>
      </c>
      <c r="AC5" s="100" t="s">
        <v>288</v>
      </c>
      <c r="AD5" s="100" t="s">
        <v>289</v>
      </c>
      <c r="AE5" s="100" t="s">
        <v>290</v>
      </c>
      <c r="AF5" s="100" t="s">
        <v>291</v>
      </c>
      <c r="AG5" s="100" t="s">
        <v>2</v>
      </c>
      <c r="AH5" s="100" t="s">
        <v>292</v>
      </c>
      <c r="AI5" s="100" t="s">
        <v>293</v>
      </c>
      <c r="AJ5" s="100" t="s">
        <v>294</v>
      </c>
      <c r="AK5" s="100" t="s">
        <v>295</v>
      </c>
      <c r="AL5" s="100" t="s">
        <v>296</v>
      </c>
      <c r="AM5" s="100" t="s">
        <v>297</v>
      </c>
      <c r="AN5" s="100" t="s">
        <v>298</v>
      </c>
      <c r="AO5" s="100" t="s">
        <v>299</v>
      </c>
      <c r="AP5" s="99" t="s">
        <v>267</v>
      </c>
      <c r="AQ5" s="99" t="s">
        <v>301</v>
      </c>
      <c r="AR5" s="99" t="s">
        <v>302</v>
      </c>
      <c r="AS5" s="99" t="s">
        <v>303</v>
      </c>
      <c r="AT5" s="99" t="s">
        <v>304</v>
      </c>
      <c r="AU5" s="99" t="s">
        <v>305</v>
      </c>
      <c r="AV5" s="99" t="s">
        <v>306</v>
      </c>
      <c r="AW5" s="99" t="s">
        <v>307</v>
      </c>
      <c r="AX5" s="99" t="s">
        <v>308</v>
      </c>
      <c r="AY5" s="99" t="s">
        <v>309</v>
      </c>
      <c r="AZ5" s="99" t="s">
        <v>310</v>
      </c>
      <c r="BA5" s="99" t="s">
        <v>311</v>
      </c>
      <c r="BB5" s="99" t="s">
        <v>312</v>
      </c>
      <c r="BC5" s="99" t="s">
        <v>313</v>
      </c>
      <c r="BD5" s="99" t="s">
        <v>314</v>
      </c>
      <c r="BE5" s="99" t="s">
        <v>315</v>
      </c>
      <c r="BF5" s="99" t="s">
        <v>316</v>
      </c>
      <c r="BG5" s="99" t="s">
        <v>317</v>
      </c>
      <c r="BH5" s="99" t="s">
        <v>318</v>
      </c>
      <c r="BI5" s="100" t="s">
        <v>319</v>
      </c>
      <c r="BJ5" s="100" t="s">
        <v>320</v>
      </c>
      <c r="BK5" s="100" t="s">
        <v>321</v>
      </c>
      <c r="BL5" s="100" t="s">
        <v>322</v>
      </c>
      <c r="BM5" s="100" t="s">
        <v>323</v>
      </c>
      <c r="BN5" s="100" t="s">
        <v>324</v>
      </c>
      <c r="BO5" s="100" t="s">
        <v>325</v>
      </c>
      <c r="BP5" s="100" t="s">
        <v>326</v>
      </c>
      <c r="BQ5" s="100" t="s">
        <v>327</v>
      </c>
      <c r="BR5" s="100" t="s">
        <v>328</v>
      </c>
      <c r="BS5" s="100" t="s">
        <v>329</v>
      </c>
      <c r="BT5" s="100" t="s">
        <v>330</v>
      </c>
      <c r="BU5" s="100" t="s">
        <v>331</v>
      </c>
      <c r="BV5" s="100" t="s">
        <v>332</v>
      </c>
      <c r="BW5" s="100" t="s">
        <v>333</v>
      </c>
      <c r="BX5" s="100" t="s">
        <v>334</v>
      </c>
      <c r="BY5" s="100" t="s">
        <v>266</v>
      </c>
      <c r="BZ5" s="100" t="s">
        <v>335</v>
      </c>
      <c r="CA5" s="100" t="s">
        <v>336</v>
      </c>
      <c r="CB5" s="100" t="s">
        <v>337</v>
      </c>
      <c r="CC5" s="100" t="s">
        <v>338</v>
      </c>
      <c r="CD5" s="100" t="s">
        <v>339</v>
      </c>
      <c r="CE5" s="100" t="s">
        <v>340</v>
      </c>
      <c r="CF5" s="100" t="s">
        <v>341</v>
      </c>
      <c r="CG5" s="100" t="s">
        <v>342</v>
      </c>
      <c r="CH5" s="100" t="s">
        <v>343</v>
      </c>
      <c r="CI5" s="100" t="s">
        <v>344</v>
      </c>
      <c r="CJ5" s="100" t="s">
        <v>345</v>
      </c>
      <c r="CK5" s="100" t="s">
        <v>346</v>
      </c>
      <c r="CL5" s="100" t="s">
        <v>347</v>
      </c>
      <c r="CM5" s="100" t="s">
        <v>348</v>
      </c>
      <c r="CN5" s="100" t="s">
        <v>349</v>
      </c>
      <c r="CO5" s="100" t="s">
        <v>350</v>
      </c>
      <c r="CP5" s="100" t="s">
        <v>351</v>
      </c>
      <c r="CQ5" s="100" t="s">
        <v>352</v>
      </c>
      <c r="CR5" s="100" t="s">
        <v>319</v>
      </c>
      <c r="CS5" s="100" t="s">
        <v>320</v>
      </c>
      <c r="CT5" s="100" t="s">
        <v>321</v>
      </c>
      <c r="CU5" s="100" t="s">
        <v>322</v>
      </c>
      <c r="CV5" s="100" t="s">
        <v>353</v>
      </c>
      <c r="CW5" s="100" t="s">
        <v>354</v>
      </c>
      <c r="CX5" s="100" t="s">
        <v>355</v>
      </c>
      <c r="CY5" s="100" t="s">
        <v>323</v>
      </c>
      <c r="CZ5" s="100" t="s">
        <v>324</v>
      </c>
      <c r="DA5" s="100" t="s">
        <v>325</v>
      </c>
      <c r="DB5" s="100" t="s">
        <v>356</v>
      </c>
      <c r="DC5" s="100" t="s">
        <v>326</v>
      </c>
      <c r="DD5" s="100" t="s">
        <v>327</v>
      </c>
      <c r="DE5" s="100" t="s">
        <v>328</v>
      </c>
      <c r="DF5" s="100" t="s">
        <v>329</v>
      </c>
      <c r="DG5" s="100" t="s">
        <v>330</v>
      </c>
      <c r="DH5" s="100" t="s">
        <v>331</v>
      </c>
      <c r="DI5" s="100" t="s">
        <v>332</v>
      </c>
      <c r="DJ5" s="100" t="s">
        <v>333</v>
      </c>
      <c r="DK5" s="100" t="s">
        <v>334</v>
      </c>
      <c r="DL5" s="100" t="s">
        <v>357</v>
      </c>
      <c r="DM5" s="100" t="s">
        <v>358</v>
      </c>
      <c r="DN5" s="100" t="s">
        <v>359</v>
      </c>
      <c r="DO5" s="100" t="s">
        <v>360</v>
      </c>
      <c r="DP5" s="100" t="s">
        <v>361</v>
      </c>
      <c r="DQ5" s="100" t="s">
        <v>362</v>
      </c>
      <c r="DR5" s="99" t="s">
        <v>0</v>
      </c>
      <c r="DS5" s="99" t="s">
        <v>364</v>
      </c>
      <c r="DT5" s="99" t="s">
        <v>365</v>
      </c>
      <c r="DU5" s="99" t="s">
        <v>366</v>
      </c>
      <c r="DV5" s="99" t="s">
        <v>367</v>
      </c>
      <c r="DW5" s="99" t="s">
        <v>368</v>
      </c>
      <c r="DX5" s="99" t="s">
        <v>369</v>
      </c>
      <c r="DY5" s="99" t="s">
        <v>370</v>
      </c>
      <c r="DZ5" s="100" t="s">
        <v>1</v>
      </c>
      <c r="EA5" s="100" t="s">
        <v>6</v>
      </c>
      <c r="EB5" s="100" t="s">
        <v>7</v>
      </c>
      <c r="EC5" s="100" t="s">
        <v>8</v>
      </c>
      <c r="ED5" s="100" t="s">
        <v>9</v>
      </c>
      <c r="EE5" s="100" t="s">
        <v>10</v>
      </c>
      <c r="EF5" s="100" t="s">
        <v>11</v>
      </c>
      <c r="EG5" s="100" t="s">
        <v>12</v>
      </c>
      <c r="EH5" s="100" t="s">
        <v>13</v>
      </c>
      <c r="EI5" s="100" t="s">
        <v>14</v>
      </c>
      <c r="EJ5" s="100" t="s">
        <v>15</v>
      </c>
      <c r="EK5" s="100" t="s">
        <v>16</v>
      </c>
      <c r="EL5" s="100" t="s">
        <v>17</v>
      </c>
      <c r="EM5" s="100" t="s">
        <v>18</v>
      </c>
      <c r="EN5" s="100" t="s">
        <v>19</v>
      </c>
      <c r="EO5" s="100" t="s">
        <v>20</v>
      </c>
      <c r="EP5" s="100" t="s">
        <v>21</v>
      </c>
      <c r="EQ5" s="100" t="s">
        <v>22</v>
      </c>
      <c r="ER5" s="100" t="s">
        <v>23</v>
      </c>
      <c r="ES5" s="100" t="s">
        <v>24</v>
      </c>
      <c r="ET5" s="100" t="s">
        <v>25</v>
      </c>
      <c r="EU5" s="100" t="s">
        <v>385</v>
      </c>
      <c r="EV5" s="99" t="s">
        <v>372</v>
      </c>
      <c r="EW5" s="99" t="s">
        <v>373</v>
      </c>
    </row>
    <row r="6" spans="1:153" x14ac:dyDescent="0.25">
      <c r="A6" s="18" t="s">
        <v>867</v>
      </c>
      <c r="B6" s="49" t="s">
        <v>880</v>
      </c>
      <c r="C6" s="93">
        <v>0</v>
      </c>
      <c r="D6" s="26">
        <v>42</v>
      </c>
      <c r="E6" s="26">
        <v>0</v>
      </c>
      <c r="F6" s="26">
        <v>3.1</v>
      </c>
      <c r="G6" s="26">
        <v>0.5</v>
      </c>
      <c r="H6" s="26">
        <v>0</v>
      </c>
      <c r="I6" s="26">
        <v>92.2</v>
      </c>
      <c r="J6" s="26">
        <v>0.2</v>
      </c>
      <c r="K6" s="26">
        <v>0</v>
      </c>
      <c r="L6" s="26">
        <v>4</v>
      </c>
      <c r="M6" s="93">
        <v>0</v>
      </c>
      <c r="N6" s="93">
        <v>0</v>
      </c>
      <c r="O6" s="93">
        <v>0</v>
      </c>
      <c r="P6" s="93">
        <v>0</v>
      </c>
      <c r="Q6" s="93">
        <v>0</v>
      </c>
      <c r="R6" s="93">
        <v>0</v>
      </c>
      <c r="S6" s="93">
        <v>3</v>
      </c>
      <c r="T6" s="93">
        <v>33</v>
      </c>
      <c r="U6" s="93">
        <v>770</v>
      </c>
      <c r="V6" s="93">
        <v>903</v>
      </c>
      <c r="W6" s="93">
        <v>150</v>
      </c>
      <c r="X6" s="93">
        <v>35</v>
      </c>
      <c r="Y6" s="93">
        <v>1.2</v>
      </c>
      <c r="Z6" s="93">
        <v>5</v>
      </c>
      <c r="AA6" s="93">
        <v>0.1</v>
      </c>
      <c r="AB6" s="93">
        <v>0</v>
      </c>
      <c r="AC6" s="26">
        <v>4</v>
      </c>
      <c r="AD6" s="26">
        <v>55</v>
      </c>
      <c r="AE6" s="26">
        <v>4</v>
      </c>
      <c r="AF6" s="26">
        <v>10</v>
      </c>
      <c r="AG6" s="26">
        <v>32</v>
      </c>
      <c r="AH6" s="26">
        <v>16</v>
      </c>
      <c r="AI6" s="26">
        <v>17</v>
      </c>
      <c r="AJ6" s="26">
        <v>12</v>
      </c>
      <c r="AK6" s="26">
        <v>6</v>
      </c>
      <c r="AL6" s="26">
        <v>10</v>
      </c>
      <c r="AM6" s="26">
        <v>16</v>
      </c>
      <c r="AN6" s="26">
        <v>1</v>
      </c>
      <c r="AO6" s="26">
        <v>1.5</v>
      </c>
      <c r="AP6" s="93">
        <v>3.1</v>
      </c>
      <c r="AQ6" s="93">
        <v>3114</v>
      </c>
      <c r="AR6" s="93">
        <v>3</v>
      </c>
      <c r="AS6" s="93">
        <v>3</v>
      </c>
      <c r="AT6" s="93">
        <v>0</v>
      </c>
      <c r="AU6" s="93">
        <v>6</v>
      </c>
      <c r="AV6" s="93">
        <v>19</v>
      </c>
      <c r="AW6" s="93">
        <v>6</v>
      </c>
      <c r="AX6" s="93">
        <v>3</v>
      </c>
      <c r="AY6" s="93">
        <v>34</v>
      </c>
      <c r="AZ6" s="93">
        <v>0</v>
      </c>
      <c r="BA6" s="93">
        <v>209</v>
      </c>
      <c r="BB6" s="93">
        <v>0</v>
      </c>
      <c r="BC6" s="93">
        <v>209</v>
      </c>
      <c r="BD6" s="93">
        <v>2699</v>
      </c>
      <c r="BE6" s="93">
        <v>0</v>
      </c>
      <c r="BF6" s="93">
        <v>0</v>
      </c>
      <c r="BG6" s="93">
        <v>0</v>
      </c>
      <c r="BH6" s="93">
        <v>172</v>
      </c>
      <c r="BI6" s="26">
        <v>0</v>
      </c>
      <c r="BJ6" s="26">
        <v>0</v>
      </c>
      <c r="BK6" s="26">
        <v>0</v>
      </c>
      <c r="BL6" s="26">
        <v>0</v>
      </c>
      <c r="BM6" s="26">
        <v>0</v>
      </c>
      <c r="BN6" s="26">
        <v>0</v>
      </c>
      <c r="BO6" s="26">
        <v>0</v>
      </c>
      <c r="BP6" s="26">
        <v>0</v>
      </c>
      <c r="BQ6" s="26">
        <v>0</v>
      </c>
      <c r="BR6" s="26">
        <v>0</v>
      </c>
      <c r="BS6" s="26">
        <v>0</v>
      </c>
      <c r="BT6" s="26">
        <v>0</v>
      </c>
      <c r="BU6" s="26">
        <v>0</v>
      </c>
      <c r="BV6" s="26">
        <v>0</v>
      </c>
      <c r="BW6" s="26">
        <v>0</v>
      </c>
      <c r="BX6" s="26">
        <v>0</v>
      </c>
      <c r="BY6" s="26">
        <v>0</v>
      </c>
      <c r="BZ6" s="26">
        <v>0</v>
      </c>
      <c r="CA6" s="26">
        <v>0</v>
      </c>
      <c r="CB6" s="26">
        <v>0</v>
      </c>
      <c r="CC6" s="26">
        <v>0</v>
      </c>
      <c r="CD6" s="26">
        <v>0</v>
      </c>
      <c r="CE6" s="26">
        <v>0</v>
      </c>
      <c r="CF6" s="26">
        <v>0</v>
      </c>
      <c r="CG6" s="26">
        <v>0</v>
      </c>
      <c r="CH6" s="26">
        <v>0</v>
      </c>
      <c r="CI6" s="26">
        <v>0</v>
      </c>
      <c r="CJ6" s="26">
        <v>0</v>
      </c>
      <c r="CK6" s="26">
        <v>0</v>
      </c>
      <c r="CL6" s="26">
        <v>0</v>
      </c>
      <c r="CM6" s="26">
        <v>0</v>
      </c>
      <c r="CN6" s="26">
        <v>0</v>
      </c>
      <c r="CO6" s="26">
        <v>0</v>
      </c>
      <c r="CP6" s="26">
        <v>0</v>
      </c>
      <c r="CQ6" s="26">
        <v>0</v>
      </c>
      <c r="CR6" s="26">
        <v>0</v>
      </c>
      <c r="CS6" s="26">
        <v>0</v>
      </c>
      <c r="CT6" s="26">
        <v>0</v>
      </c>
      <c r="CU6" s="26">
        <v>0</v>
      </c>
      <c r="CV6" s="26">
        <v>0</v>
      </c>
      <c r="CW6" s="26">
        <v>0</v>
      </c>
      <c r="CX6" s="26">
        <v>0</v>
      </c>
      <c r="CY6" s="26">
        <v>0</v>
      </c>
      <c r="CZ6" s="26">
        <v>0</v>
      </c>
      <c r="DA6" s="26">
        <v>0</v>
      </c>
      <c r="DB6" s="26">
        <v>0</v>
      </c>
      <c r="DC6" s="26">
        <v>0</v>
      </c>
      <c r="DD6" s="26">
        <v>0</v>
      </c>
      <c r="DE6" s="26">
        <v>0</v>
      </c>
      <c r="DF6" s="26">
        <v>0</v>
      </c>
      <c r="DG6" s="26">
        <v>0</v>
      </c>
      <c r="DH6" s="26">
        <v>0</v>
      </c>
      <c r="DI6" s="26">
        <v>0</v>
      </c>
      <c r="DJ6" s="26">
        <v>0</v>
      </c>
      <c r="DK6" s="26">
        <v>0</v>
      </c>
      <c r="DL6" s="26">
        <v>0</v>
      </c>
      <c r="DM6" s="26">
        <v>0</v>
      </c>
      <c r="DN6" s="26">
        <v>0</v>
      </c>
      <c r="DO6" s="26">
        <v>0</v>
      </c>
      <c r="DP6" s="26">
        <v>0</v>
      </c>
      <c r="DQ6" s="26">
        <v>0</v>
      </c>
      <c r="DR6" s="93">
        <v>0</v>
      </c>
      <c r="DS6" s="93">
        <v>0</v>
      </c>
      <c r="DT6" s="93">
        <v>0</v>
      </c>
      <c r="DU6" s="93">
        <v>0</v>
      </c>
      <c r="DV6" s="93">
        <v>0</v>
      </c>
      <c r="DW6" s="93">
        <v>0</v>
      </c>
      <c r="DX6" s="93">
        <v>0</v>
      </c>
      <c r="DY6" s="93">
        <v>0</v>
      </c>
      <c r="DZ6" s="26">
        <v>0.5</v>
      </c>
      <c r="EA6" s="26">
        <v>10</v>
      </c>
      <c r="EB6" s="26">
        <v>16</v>
      </c>
      <c r="EC6" s="26">
        <v>14</v>
      </c>
      <c r="ED6" s="26">
        <v>4</v>
      </c>
      <c r="EE6" s="26">
        <v>5</v>
      </c>
      <c r="EF6" s="26">
        <v>10</v>
      </c>
      <c r="EG6" s="26">
        <v>8</v>
      </c>
      <c r="EH6" s="26">
        <v>12</v>
      </c>
      <c r="EI6" s="26">
        <v>8</v>
      </c>
      <c r="EJ6" s="26">
        <v>20</v>
      </c>
      <c r="EK6" s="26">
        <v>14</v>
      </c>
      <c r="EL6" s="26">
        <v>10</v>
      </c>
      <c r="EM6" s="26">
        <v>131</v>
      </c>
      <c r="EN6" s="26">
        <v>24</v>
      </c>
      <c r="EO6" s="26">
        <v>28</v>
      </c>
      <c r="EP6" s="26">
        <v>74</v>
      </c>
      <c r="EQ6" s="26">
        <v>20</v>
      </c>
      <c r="ER6" s="26">
        <v>66</v>
      </c>
      <c r="ES6" s="26">
        <v>16</v>
      </c>
      <c r="ET6" s="26">
        <v>228</v>
      </c>
      <c r="EU6" s="26">
        <v>0.5</v>
      </c>
      <c r="EV6" s="93">
        <v>10</v>
      </c>
      <c r="EW6" s="93">
        <v>3</v>
      </c>
    </row>
    <row r="7" spans="1:153" ht="15.75" customHeight="1" x14ac:dyDescent="0.25">
      <c r="A7" s="18" t="s">
        <v>867</v>
      </c>
      <c r="B7" s="49" t="s">
        <v>775</v>
      </c>
      <c r="C7" s="93">
        <v>-0.2</v>
      </c>
      <c r="D7" s="26">
        <v>26</v>
      </c>
      <c r="E7" s="26">
        <v>0</v>
      </c>
      <c r="F7" s="26">
        <v>5.4</v>
      </c>
      <c r="G7" s="26">
        <v>0.4</v>
      </c>
      <c r="H7" s="26">
        <v>0</v>
      </c>
      <c r="I7" s="26">
        <v>93.7</v>
      </c>
      <c r="J7" s="26">
        <v>0.2</v>
      </c>
      <c r="K7" s="26">
        <v>0</v>
      </c>
      <c r="L7" s="26">
        <v>0.3</v>
      </c>
      <c r="M7" s="93">
        <v>0</v>
      </c>
      <c r="N7" s="93">
        <v>0</v>
      </c>
      <c r="O7" s="93">
        <v>0</v>
      </c>
      <c r="P7" s="93">
        <v>0</v>
      </c>
      <c r="Q7" s="93">
        <v>0</v>
      </c>
      <c r="R7" s="93">
        <v>0</v>
      </c>
      <c r="S7" s="93">
        <v>6</v>
      </c>
      <c r="T7" s="93">
        <v>17</v>
      </c>
      <c r="U7" s="93">
        <v>610</v>
      </c>
      <c r="V7" s="93">
        <v>710</v>
      </c>
      <c r="W7" s="93">
        <v>77</v>
      </c>
      <c r="X7" s="93">
        <v>30</v>
      </c>
      <c r="Y7" s="93">
        <v>0.7</v>
      </c>
      <c r="Z7" s="93">
        <v>5</v>
      </c>
      <c r="AA7" s="93">
        <v>0</v>
      </c>
      <c r="AB7" s="93">
        <v>0</v>
      </c>
      <c r="AC7" s="26">
        <v>3</v>
      </c>
      <c r="AD7" s="26">
        <v>40</v>
      </c>
      <c r="AE7" s="26">
        <v>5</v>
      </c>
      <c r="AF7" s="26">
        <v>8</v>
      </c>
      <c r="AG7" s="26">
        <v>20</v>
      </c>
      <c r="AH7" s="26">
        <v>10</v>
      </c>
      <c r="AI7" s="26">
        <v>12</v>
      </c>
      <c r="AJ7" s="26">
        <v>15</v>
      </c>
      <c r="AK7" s="26">
        <v>8</v>
      </c>
      <c r="AL7" s="26">
        <v>5</v>
      </c>
      <c r="AM7" s="26">
        <v>16</v>
      </c>
      <c r="AN7" s="26">
        <v>1</v>
      </c>
      <c r="AO7" s="26">
        <v>1</v>
      </c>
      <c r="AP7" s="93">
        <v>5.4</v>
      </c>
      <c r="AQ7" s="93">
        <v>534</v>
      </c>
      <c r="AR7" s="93">
        <v>5</v>
      </c>
      <c r="AS7" s="93">
        <v>5</v>
      </c>
      <c r="AT7" s="93">
        <v>0</v>
      </c>
      <c r="AU7" s="93">
        <v>10</v>
      </c>
      <c r="AV7" s="93">
        <v>32</v>
      </c>
      <c r="AW7" s="93">
        <v>11</v>
      </c>
      <c r="AX7" s="93">
        <v>5</v>
      </c>
      <c r="AY7" s="93">
        <v>59</v>
      </c>
      <c r="AZ7" s="93">
        <v>0</v>
      </c>
      <c r="BA7" s="93">
        <v>359</v>
      </c>
      <c r="BB7" s="93">
        <v>0</v>
      </c>
      <c r="BC7" s="93">
        <v>359</v>
      </c>
      <c r="BD7" s="93">
        <v>4628</v>
      </c>
      <c r="BE7" s="93">
        <v>0</v>
      </c>
      <c r="BF7" s="93">
        <v>0</v>
      </c>
      <c r="BG7" s="93">
        <v>0</v>
      </c>
      <c r="BH7" s="93">
        <v>294</v>
      </c>
      <c r="BI7" s="26">
        <v>0</v>
      </c>
      <c r="BJ7" s="26">
        <v>0</v>
      </c>
      <c r="BK7" s="26">
        <v>0</v>
      </c>
      <c r="BL7" s="26">
        <v>0</v>
      </c>
      <c r="BM7" s="26">
        <v>0</v>
      </c>
      <c r="BN7" s="26">
        <v>0</v>
      </c>
      <c r="BO7" s="26">
        <v>0</v>
      </c>
      <c r="BP7" s="26">
        <v>0</v>
      </c>
      <c r="BQ7" s="26">
        <v>0</v>
      </c>
      <c r="BR7" s="26">
        <v>0</v>
      </c>
      <c r="BS7" s="26">
        <v>0</v>
      </c>
      <c r="BT7" s="26">
        <v>0</v>
      </c>
      <c r="BU7" s="26">
        <v>0</v>
      </c>
      <c r="BV7" s="26">
        <v>0</v>
      </c>
      <c r="BW7" s="26">
        <v>0</v>
      </c>
      <c r="BX7" s="26">
        <v>0</v>
      </c>
      <c r="BY7" s="26">
        <v>0</v>
      </c>
      <c r="BZ7" s="26">
        <v>0</v>
      </c>
      <c r="CA7" s="26">
        <v>0</v>
      </c>
      <c r="CB7" s="26">
        <v>0</v>
      </c>
      <c r="CC7" s="26">
        <v>0</v>
      </c>
      <c r="CD7" s="26">
        <v>0</v>
      </c>
      <c r="CE7" s="26">
        <v>0</v>
      </c>
      <c r="CF7" s="26">
        <v>0</v>
      </c>
      <c r="CG7" s="26">
        <v>0</v>
      </c>
      <c r="CH7" s="26">
        <v>0</v>
      </c>
      <c r="CI7" s="26">
        <v>0</v>
      </c>
      <c r="CJ7" s="26">
        <v>0</v>
      </c>
      <c r="CK7" s="26">
        <v>0</v>
      </c>
      <c r="CL7" s="26">
        <v>0</v>
      </c>
      <c r="CM7" s="26">
        <v>0</v>
      </c>
      <c r="CN7" s="26">
        <v>0</v>
      </c>
      <c r="CO7" s="26">
        <v>0</v>
      </c>
      <c r="CP7" s="26">
        <v>0</v>
      </c>
      <c r="CQ7" s="26">
        <v>0</v>
      </c>
      <c r="CR7" s="26">
        <v>0</v>
      </c>
      <c r="CS7" s="26">
        <v>0</v>
      </c>
      <c r="CT7" s="26">
        <v>0</v>
      </c>
      <c r="CU7" s="26">
        <v>0</v>
      </c>
      <c r="CV7" s="26">
        <v>0</v>
      </c>
      <c r="CW7" s="26">
        <v>0</v>
      </c>
      <c r="CX7" s="26">
        <v>0</v>
      </c>
      <c r="CY7" s="26">
        <v>0</v>
      </c>
      <c r="CZ7" s="26">
        <v>0</v>
      </c>
      <c r="DA7" s="26">
        <v>0</v>
      </c>
      <c r="DB7" s="26">
        <v>0</v>
      </c>
      <c r="DC7" s="26">
        <v>0</v>
      </c>
      <c r="DD7" s="26">
        <v>0</v>
      </c>
      <c r="DE7" s="26">
        <v>0</v>
      </c>
      <c r="DF7" s="26">
        <v>0</v>
      </c>
      <c r="DG7" s="26">
        <v>0</v>
      </c>
      <c r="DH7" s="26">
        <v>0</v>
      </c>
      <c r="DI7" s="26">
        <v>0</v>
      </c>
      <c r="DJ7" s="26">
        <v>0</v>
      </c>
      <c r="DK7" s="26">
        <v>0</v>
      </c>
      <c r="DL7" s="26">
        <v>0</v>
      </c>
      <c r="DM7" s="26">
        <v>0</v>
      </c>
      <c r="DN7" s="26">
        <v>0</v>
      </c>
      <c r="DO7" s="26">
        <v>0</v>
      </c>
      <c r="DP7" s="26">
        <v>0</v>
      </c>
      <c r="DQ7" s="26">
        <v>0</v>
      </c>
      <c r="DR7" s="93">
        <v>0</v>
      </c>
      <c r="DS7" s="93">
        <v>0</v>
      </c>
      <c r="DT7" s="93">
        <v>0</v>
      </c>
      <c r="DU7" s="93">
        <v>0</v>
      </c>
      <c r="DV7" s="93">
        <v>0</v>
      </c>
      <c r="DW7" s="93">
        <v>0</v>
      </c>
      <c r="DX7" s="93">
        <v>0</v>
      </c>
      <c r="DY7" s="93">
        <v>0</v>
      </c>
      <c r="DZ7" s="26">
        <v>0.4</v>
      </c>
      <c r="EA7" s="26">
        <v>8</v>
      </c>
      <c r="EB7" s="26">
        <v>12</v>
      </c>
      <c r="EC7" s="26">
        <v>11</v>
      </c>
      <c r="ED7" s="26">
        <v>3</v>
      </c>
      <c r="EE7" s="26">
        <v>4</v>
      </c>
      <c r="EF7" s="26">
        <v>8</v>
      </c>
      <c r="EG7" s="26">
        <v>6</v>
      </c>
      <c r="EH7" s="26">
        <v>9</v>
      </c>
      <c r="EI7" s="26">
        <v>6</v>
      </c>
      <c r="EJ7" s="26">
        <v>15</v>
      </c>
      <c r="EK7" s="26">
        <v>11</v>
      </c>
      <c r="EL7" s="26">
        <v>8</v>
      </c>
      <c r="EM7" s="26">
        <v>101</v>
      </c>
      <c r="EN7" s="26">
        <v>18</v>
      </c>
      <c r="EO7" s="26">
        <v>21</v>
      </c>
      <c r="EP7" s="26">
        <v>56</v>
      </c>
      <c r="EQ7" s="26">
        <v>15</v>
      </c>
      <c r="ER7" s="26">
        <v>50</v>
      </c>
      <c r="ES7" s="26">
        <v>12</v>
      </c>
      <c r="ET7" s="26">
        <v>172</v>
      </c>
      <c r="EU7" s="26">
        <v>0.4</v>
      </c>
      <c r="EV7" s="93">
        <v>10</v>
      </c>
      <c r="EW7" s="93">
        <v>3</v>
      </c>
    </row>
    <row r="8" spans="1:153" x14ac:dyDescent="0.25">
      <c r="A8" s="18" t="s">
        <v>867</v>
      </c>
      <c r="B8" s="49" t="s">
        <v>776</v>
      </c>
      <c r="C8" s="93">
        <v>-0.2</v>
      </c>
      <c r="D8" s="26">
        <v>37</v>
      </c>
      <c r="E8" s="26">
        <v>0</v>
      </c>
      <c r="F8" s="26">
        <v>2.8</v>
      </c>
      <c r="G8" s="26">
        <v>0.4</v>
      </c>
      <c r="H8" s="26">
        <v>0</v>
      </c>
      <c r="I8" s="26">
        <v>93.1</v>
      </c>
      <c r="J8" s="26">
        <v>0.2</v>
      </c>
      <c r="K8" s="26">
        <v>0</v>
      </c>
      <c r="L8" s="26">
        <v>3.5</v>
      </c>
      <c r="M8" s="93">
        <v>1</v>
      </c>
      <c r="N8" s="93">
        <v>0</v>
      </c>
      <c r="O8" s="93">
        <v>5</v>
      </c>
      <c r="P8" s="93">
        <v>0</v>
      </c>
      <c r="Q8" s="93">
        <v>0</v>
      </c>
      <c r="R8" s="93">
        <v>0</v>
      </c>
      <c r="S8" s="93">
        <v>4</v>
      </c>
      <c r="T8" s="93">
        <v>30</v>
      </c>
      <c r="U8" s="93">
        <v>880</v>
      </c>
      <c r="V8" s="93">
        <v>980</v>
      </c>
      <c r="W8" s="93">
        <v>80</v>
      </c>
      <c r="X8" s="93">
        <v>50</v>
      </c>
      <c r="Y8" s="93">
        <v>0.5</v>
      </c>
      <c r="Z8" s="93">
        <v>5</v>
      </c>
      <c r="AA8" s="93">
        <v>0.2</v>
      </c>
      <c r="AB8" s="93">
        <v>0</v>
      </c>
      <c r="AC8" s="26">
        <v>3</v>
      </c>
      <c r="AD8" s="26">
        <v>50</v>
      </c>
      <c r="AE8" s="26">
        <v>3</v>
      </c>
      <c r="AF8" s="26">
        <v>10</v>
      </c>
      <c r="AG8" s="26">
        <v>25</v>
      </c>
      <c r="AH8" s="26">
        <v>15</v>
      </c>
      <c r="AI8" s="26">
        <v>32</v>
      </c>
      <c r="AJ8" s="26">
        <v>15</v>
      </c>
      <c r="AK8" s="26">
        <v>20</v>
      </c>
      <c r="AL8" s="26">
        <v>40</v>
      </c>
      <c r="AM8" s="26">
        <v>1</v>
      </c>
      <c r="AN8" s="26">
        <v>50</v>
      </c>
      <c r="AO8" s="26">
        <v>8</v>
      </c>
      <c r="AP8" s="93">
        <v>2.8</v>
      </c>
      <c r="AQ8" s="93">
        <v>2794</v>
      </c>
      <c r="AR8" s="93">
        <v>3</v>
      </c>
      <c r="AS8" s="93">
        <v>3</v>
      </c>
      <c r="AT8" s="93">
        <v>0</v>
      </c>
      <c r="AU8" s="93">
        <v>6</v>
      </c>
      <c r="AV8" s="93">
        <v>17</v>
      </c>
      <c r="AW8" s="93">
        <v>6</v>
      </c>
      <c r="AX8" s="93">
        <v>3</v>
      </c>
      <c r="AY8" s="93">
        <v>32</v>
      </c>
      <c r="AZ8" s="93">
        <v>0</v>
      </c>
      <c r="BA8" s="93">
        <v>186</v>
      </c>
      <c r="BB8" s="93">
        <v>0</v>
      </c>
      <c r="BC8" s="93">
        <v>186</v>
      </c>
      <c r="BD8" s="93">
        <v>2422</v>
      </c>
      <c r="BE8" s="93">
        <v>0</v>
      </c>
      <c r="BF8" s="93">
        <v>0</v>
      </c>
      <c r="BG8" s="93">
        <v>0</v>
      </c>
      <c r="BH8" s="93">
        <v>154</v>
      </c>
      <c r="BI8" s="26">
        <v>0</v>
      </c>
      <c r="BJ8" s="26">
        <v>0</v>
      </c>
      <c r="BK8" s="26">
        <v>0</v>
      </c>
      <c r="BL8" s="26">
        <v>0</v>
      </c>
      <c r="BM8" s="26">
        <v>0</v>
      </c>
      <c r="BN8" s="26">
        <v>0</v>
      </c>
      <c r="BO8" s="26">
        <v>0</v>
      </c>
      <c r="BP8" s="26">
        <v>0</v>
      </c>
      <c r="BQ8" s="26">
        <v>0</v>
      </c>
      <c r="BR8" s="26">
        <v>0</v>
      </c>
      <c r="BS8" s="26">
        <v>0</v>
      </c>
      <c r="BT8" s="26">
        <v>0</v>
      </c>
      <c r="BU8" s="26">
        <v>0</v>
      </c>
      <c r="BV8" s="26">
        <v>0</v>
      </c>
      <c r="BW8" s="26">
        <v>0</v>
      </c>
      <c r="BX8" s="26">
        <v>0</v>
      </c>
      <c r="BY8" s="26">
        <v>0</v>
      </c>
      <c r="BZ8" s="26">
        <v>0</v>
      </c>
      <c r="CA8" s="26">
        <v>0</v>
      </c>
      <c r="CB8" s="26">
        <v>0</v>
      </c>
      <c r="CC8" s="26">
        <v>0</v>
      </c>
      <c r="CD8" s="26">
        <v>0</v>
      </c>
      <c r="CE8" s="26">
        <v>0</v>
      </c>
      <c r="CF8" s="26">
        <v>0</v>
      </c>
      <c r="CG8" s="26">
        <v>0</v>
      </c>
      <c r="CH8" s="26">
        <v>0</v>
      </c>
      <c r="CI8" s="26">
        <v>0</v>
      </c>
      <c r="CJ8" s="26">
        <v>0</v>
      </c>
      <c r="CK8" s="26">
        <v>0</v>
      </c>
      <c r="CL8" s="26">
        <v>0</v>
      </c>
      <c r="CM8" s="26">
        <v>0</v>
      </c>
      <c r="CN8" s="26">
        <v>0</v>
      </c>
      <c r="CO8" s="26">
        <v>0</v>
      </c>
      <c r="CP8" s="26">
        <v>0</v>
      </c>
      <c r="CQ8" s="26">
        <v>0</v>
      </c>
      <c r="CR8" s="26">
        <v>0</v>
      </c>
      <c r="CS8" s="26">
        <v>0</v>
      </c>
      <c r="CT8" s="26">
        <v>0</v>
      </c>
      <c r="CU8" s="26">
        <v>0</v>
      </c>
      <c r="CV8" s="26">
        <v>0</v>
      </c>
      <c r="CW8" s="26">
        <v>0</v>
      </c>
      <c r="CX8" s="26">
        <v>0</v>
      </c>
      <c r="CY8" s="26">
        <v>0</v>
      </c>
      <c r="CZ8" s="26">
        <v>0</v>
      </c>
      <c r="DA8" s="26">
        <v>0</v>
      </c>
      <c r="DB8" s="26">
        <v>0</v>
      </c>
      <c r="DC8" s="26">
        <v>0</v>
      </c>
      <c r="DD8" s="26">
        <v>0</v>
      </c>
      <c r="DE8" s="26">
        <v>0</v>
      </c>
      <c r="DF8" s="26">
        <v>0</v>
      </c>
      <c r="DG8" s="26">
        <v>0</v>
      </c>
      <c r="DH8" s="26">
        <v>0</v>
      </c>
      <c r="DI8" s="26">
        <v>0</v>
      </c>
      <c r="DJ8" s="26">
        <v>0</v>
      </c>
      <c r="DK8" s="26">
        <v>0</v>
      </c>
      <c r="DL8" s="26">
        <v>0</v>
      </c>
      <c r="DM8" s="26">
        <v>0</v>
      </c>
      <c r="DN8" s="26">
        <v>0</v>
      </c>
      <c r="DO8" s="26">
        <v>0</v>
      </c>
      <c r="DP8" s="26">
        <v>0</v>
      </c>
      <c r="DQ8" s="26">
        <v>0</v>
      </c>
      <c r="DR8" s="93">
        <v>0</v>
      </c>
      <c r="DS8" s="93">
        <v>0</v>
      </c>
      <c r="DT8" s="93">
        <v>0</v>
      </c>
      <c r="DU8" s="93">
        <v>0</v>
      </c>
      <c r="DV8" s="93">
        <v>0</v>
      </c>
      <c r="DW8" s="93">
        <v>0</v>
      </c>
      <c r="DX8" s="93">
        <v>0</v>
      </c>
      <c r="DY8" s="93">
        <v>0</v>
      </c>
      <c r="DZ8" s="26">
        <v>0.4</v>
      </c>
      <c r="EA8" s="26">
        <v>8</v>
      </c>
      <c r="EB8" s="26">
        <v>13</v>
      </c>
      <c r="EC8" s="26">
        <v>11</v>
      </c>
      <c r="ED8" s="26">
        <v>3</v>
      </c>
      <c r="EE8" s="26">
        <v>4</v>
      </c>
      <c r="EF8" s="26">
        <v>8</v>
      </c>
      <c r="EG8" s="26">
        <v>6</v>
      </c>
      <c r="EH8" s="26">
        <v>10</v>
      </c>
      <c r="EI8" s="26">
        <v>6</v>
      </c>
      <c r="EJ8" s="26">
        <v>16</v>
      </c>
      <c r="EK8" s="26">
        <v>11</v>
      </c>
      <c r="EL8" s="26">
        <v>8</v>
      </c>
      <c r="EM8" s="26">
        <v>104</v>
      </c>
      <c r="EN8" s="26">
        <v>19</v>
      </c>
      <c r="EO8" s="26">
        <v>22</v>
      </c>
      <c r="EP8" s="26">
        <v>60</v>
      </c>
      <c r="EQ8" s="26">
        <v>16</v>
      </c>
      <c r="ER8" s="26">
        <v>53</v>
      </c>
      <c r="ES8" s="26">
        <v>13</v>
      </c>
      <c r="ET8" s="26">
        <v>183</v>
      </c>
      <c r="EU8" s="26">
        <v>0.4</v>
      </c>
      <c r="EV8" s="93">
        <v>15</v>
      </c>
      <c r="EW8" s="93">
        <v>5</v>
      </c>
    </row>
    <row r="9" spans="1:153" x14ac:dyDescent="0.25">
      <c r="A9" s="18" t="s">
        <v>867</v>
      </c>
      <c r="B9" s="49" t="s">
        <v>684</v>
      </c>
      <c r="C9" s="93">
        <v>0.2</v>
      </c>
      <c r="D9" s="26">
        <v>39</v>
      </c>
      <c r="E9" s="26">
        <v>0</v>
      </c>
      <c r="F9" s="26">
        <v>2.9</v>
      </c>
      <c r="G9" s="26">
        <v>0.5</v>
      </c>
      <c r="H9" s="26">
        <v>0</v>
      </c>
      <c r="I9" s="26">
        <v>92.8</v>
      </c>
      <c r="J9" s="26">
        <v>0.2</v>
      </c>
      <c r="K9" s="26">
        <v>0</v>
      </c>
      <c r="L9" s="26">
        <v>3.6</v>
      </c>
      <c r="M9" s="93">
        <v>0</v>
      </c>
      <c r="N9" s="93">
        <v>0</v>
      </c>
      <c r="O9" s="93">
        <v>0</v>
      </c>
      <c r="P9" s="93">
        <v>0</v>
      </c>
      <c r="Q9" s="93">
        <v>0</v>
      </c>
      <c r="R9" s="93">
        <v>0</v>
      </c>
      <c r="S9" s="93">
        <v>4</v>
      </c>
      <c r="T9" s="93">
        <v>30</v>
      </c>
      <c r="U9" s="93">
        <v>880</v>
      </c>
      <c r="V9" s="93">
        <v>1013</v>
      </c>
      <c r="W9" s="93">
        <v>80</v>
      </c>
      <c r="X9" s="93">
        <v>50</v>
      </c>
      <c r="Y9" s="93">
        <v>0.5</v>
      </c>
      <c r="Z9" s="93">
        <v>5</v>
      </c>
      <c r="AA9" s="93">
        <v>0.2</v>
      </c>
      <c r="AB9" s="93">
        <v>0</v>
      </c>
      <c r="AC9" s="26">
        <v>5</v>
      </c>
      <c r="AD9" s="26">
        <v>38</v>
      </c>
      <c r="AE9" s="26">
        <v>4</v>
      </c>
      <c r="AF9" s="26">
        <v>9</v>
      </c>
      <c r="AG9" s="26">
        <v>28</v>
      </c>
      <c r="AH9" s="26">
        <v>16</v>
      </c>
      <c r="AI9" s="26">
        <v>35</v>
      </c>
      <c r="AJ9" s="26">
        <v>42</v>
      </c>
      <c r="AK9" s="26">
        <v>20</v>
      </c>
      <c r="AL9" s="26">
        <v>40</v>
      </c>
      <c r="AM9" s="26">
        <v>29</v>
      </c>
      <c r="AN9" s="26">
        <v>50</v>
      </c>
      <c r="AO9" s="26">
        <v>0.7</v>
      </c>
      <c r="AP9" s="93">
        <v>2.9</v>
      </c>
      <c r="AQ9" s="93">
        <v>2894</v>
      </c>
      <c r="AR9" s="93">
        <v>3</v>
      </c>
      <c r="AS9" s="93">
        <v>3</v>
      </c>
      <c r="AT9" s="93">
        <v>0</v>
      </c>
      <c r="AU9" s="93">
        <v>6</v>
      </c>
      <c r="AV9" s="93">
        <v>17</v>
      </c>
      <c r="AW9" s="93">
        <v>6</v>
      </c>
      <c r="AX9" s="93">
        <v>3</v>
      </c>
      <c r="AY9" s="93">
        <v>32</v>
      </c>
      <c r="AZ9" s="93">
        <v>0</v>
      </c>
      <c r="BA9" s="93">
        <v>193</v>
      </c>
      <c r="BB9" s="93">
        <v>0</v>
      </c>
      <c r="BC9" s="93">
        <v>193</v>
      </c>
      <c r="BD9" s="93">
        <v>2509</v>
      </c>
      <c r="BE9" s="93">
        <v>0</v>
      </c>
      <c r="BF9" s="93">
        <v>0</v>
      </c>
      <c r="BG9" s="93">
        <v>0</v>
      </c>
      <c r="BH9" s="93">
        <v>160</v>
      </c>
      <c r="BI9" s="26">
        <v>0</v>
      </c>
      <c r="BJ9" s="26">
        <v>0</v>
      </c>
      <c r="BK9" s="26">
        <v>0</v>
      </c>
      <c r="BL9" s="26">
        <v>0</v>
      </c>
      <c r="BM9" s="26">
        <v>0</v>
      </c>
      <c r="BN9" s="26">
        <v>0</v>
      </c>
      <c r="BO9" s="26">
        <v>0</v>
      </c>
      <c r="BP9" s="26">
        <v>0</v>
      </c>
      <c r="BQ9" s="26">
        <v>0</v>
      </c>
      <c r="BR9" s="26">
        <v>0</v>
      </c>
      <c r="BS9" s="26">
        <v>0</v>
      </c>
      <c r="BT9" s="26">
        <v>0</v>
      </c>
      <c r="BU9" s="26">
        <v>0</v>
      </c>
      <c r="BV9" s="26">
        <v>0</v>
      </c>
      <c r="BW9" s="26">
        <v>0</v>
      </c>
      <c r="BX9" s="26">
        <v>0</v>
      </c>
      <c r="BY9" s="26">
        <v>0</v>
      </c>
      <c r="BZ9" s="26">
        <v>0</v>
      </c>
      <c r="CA9" s="26">
        <v>0</v>
      </c>
      <c r="CB9" s="26">
        <v>0</v>
      </c>
      <c r="CC9" s="26">
        <v>0</v>
      </c>
      <c r="CD9" s="26">
        <v>0</v>
      </c>
      <c r="CE9" s="26">
        <v>0</v>
      </c>
      <c r="CF9" s="26">
        <v>0</v>
      </c>
      <c r="CG9" s="26">
        <v>0</v>
      </c>
      <c r="CH9" s="26">
        <v>0</v>
      </c>
      <c r="CI9" s="26">
        <v>0</v>
      </c>
      <c r="CJ9" s="26">
        <v>0</v>
      </c>
      <c r="CK9" s="26">
        <v>0</v>
      </c>
      <c r="CL9" s="26">
        <v>0</v>
      </c>
      <c r="CM9" s="26">
        <v>0</v>
      </c>
      <c r="CN9" s="26">
        <v>0</v>
      </c>
      <c r="CO9" s="26">
        <v>0</v>
      </c>
      <c r="CP9" s="26">
        <v>0</v>
      </c>
      <c r="CQ9" s="26">
        <v>0</v>
      </c>
      <c r="CR9" s="26">
        <v>0</v>
      </c>
      <c r="CS9" s="26">
        <v>0</v>
      </c>
      <c r="CT9" s="26">
        <v>0</v>
      </c>
      <c r="CU9" s="26">
        <v>0</v>
      </c>
      <c r="CV9" s="26">
        <v>0</v>
      </c>
      <c r="CW9" s="26">
        <v>0</v>
      </c>
      <c r="CX9" s="26">
        <v>0</v>
      </c>
      <c r="CY9" s="26">
        <v>0</v>
      </c>
      <c r="CZ9" s="26">
        <v>0</v>
      </c>
      <c r="DA9" s="26">
        <v>0</v>
      </c>
      <c r="DB9" s="26">
        <v>0</v>
      </c>
      <c r="DC9" s="26">
        <v>0</v>
      </c>
      <c r="DD9" s="26">
        <v>0</v>
      </c>
      <c r="DE9" s="26">
        <v>0</v>
      </c>
      <c r="DF9" s="26">
        <v>0</v>
      </c>
      <c r="DG9" s="26">
        <v>0</v>
      </c>
      <c r="DH9" s="26">
        <v>0</v>
      </c>
      <c r="DI9" s="26">
        <v>0</v>
      </c>
      <c r="DJ9" s="26">
        <v>0</v>
      </c>
      <c r="DK9" s="26">
        <v>0</v>
      </c>
      <c r="DL9" s="26">
        <v>0</v>
      </c>
      <c r="DM9" s="26">
        <v>0</v>
      </c>
      <c r="DN9" s="26">
        <v>0</v>
      </c>
      <c r="DO9" s="26">
        <v>0</v>
      </c>
      <c r="DP9" s="26">
        <v>0</v>
      </c>
      <c r="DQ9" s="26">
        <v>0</v>
      </c>
      <c r="DR9" s="93">
        <v>0</v>
      </c>
      <c r="DS9" s="93">
        <v>0</v>
      </c>
      <c r="DT9" s="93">
        <v>0</v>
      </c>
      <c r="DU9" s="93">
        <v>0</v>
      </c>
      <c r="DV9" s="93">
        <v>0</v>
      </c>
      <c r="DW9" s="93">
        <v>0</v>
      </c>
      <c r="DX9" s="93">
        <v>0</v>
      </c>
      <c r="DY9" s="93">
        <v>0</v>
      </c>
      <c r="DZ9" s="26">
        <v>0.5</v>
      </c>
      <c r="EA9" s="26">
        <v>10</v>
      </c>
      <c r="EB9" s="26">
        <v>16</v>
      </c>
      <c r="EC9" s="26">
        <v>14</v>
      </c>
      <c r="ED9" s="26">
        <v>4</v>
      </c>
      <c r="EE9" s="26">
        <v>5</v>
      </c>
      <c r="EF9" s="26">
        <v>10</v>
      </c>
      <c r="EG9" s="26">
        <v>8</v>
      </c>
      <c r="EH9" s="26">
        <v>12</v>
      </c>
      <c r="EI9" s="26">
        <v>8</v>
      </c>
      <c r="EJ9" s="26">
        <v>20</v>
      </c>
      <c r="EK9" s="26">
        <v>14</v>
      </c>
      <c r="EL9" s="26">
        <v>10</v>
      </c>
      <c r="EM9" s="26">
        <v>131</v>
      </c>
      <c r="EN9" s="26">
        <v>24</v>
      </c>
      <c r="EO9" s="26">
        <v>28</v>
      </c>
      <c r="EP9" s="26">
        <v>74</v>
      </c>
      <c r="EQ9" s="26">
        <v>20</v>
      </c>
      <c r="ER9" s="26">
        <v>66</v>
      </c>
      <c r="ES9" s="26">
        <v>16</v>
      </c>
      <c r="ET9" s="26">
        <v>228</v>
      </c>
      <c r="EU9" s="26">
        <v>0.5</v>
      </c>
      <c r="EV9" s="93">
        <v>15</v>
      </c>
      <c r="EW9" s="93">
        <v>5</v>
      </c>
    </row>
    <row r="10" spans="1:153" x14ac:dyDescent="0.25">
      <c r="A10" s="18" t="s">
        <v>867</v>
      </c>
      <c r="B10" s="49" t="s">
        <v>774</v>
      </c>
      <c r="C10" s="93">
        <v>1</v>
      </c>
      <c r="D10" s="26">
        <v>60</v>
      </c>
      <c r="E10" s="26">
        <v>0</v>
      </c>
      <c r="F10" s="26">
        <v>4.5999999999999996</v>
      </c>
      <c r="G10" s="26">
        <v>0.7</v>
      </c>
      <c r="H10" s="26">
        <v>0</v>
      </c>
      <c r="I10" s="26">
        <v>89</v>
      </c>
      <c r="J10" s="26">
        <v>0.2</v>
      </c>
      <c r="K10" s="26">
        <v>0</v>
      </c>
      <c r="L10" s="26">
        <v>5.5</v>
      </c>
      <c r="M10" s="93">
        <v>0</v>
      </c>
      <c r="N10" s="93">
        <v>0</v>
      </c>
      <c r="O10" s="93">
        <v>1</v>
      </c>
      <c r="P10" s="93">
        <v>0</v>
      </c>
      <c r="Q10" s="93">
        <v>0</v>
      </c>
      <c r="R10" s="93">
        <v>0</v>
      </c>
      <c r="S10" s="93">
        <v>1</v>
      </c>
      <c r="T10" s="93">
        <v>40</v>
      </c>
      <c r="U10" s="93">
        <v>1270</v>
      </c>
      <c r="V10" s="93">
        <v>1453</v>
      </c>
      <c r="W10" s="93">
        <v>85</v>
      </c>
      <c r="X10" s="93">
        <v>40</v>
      </c>
      <c r="Y10" s="93">
        <v>1</v>
      </c>
      <c r="Z10" s="93">
        <v>5</v>
      </c>
      <c r="AA10" s="93">
        <v>0.4</v>
      </c>
      <c r="AB10" s="93">
        <v>0</v>
      </c>
      <c r="AC10" s="26">
        <v>3</v>
      </c>
      <c r="AD10" s="26">
        <v>40</v>
      </c>
      <c r="AE10" s="26">
        <v>4</v>
      </c>
      <c r="AF10" s="26">
        <v>12</v>
      </c>
      <c r="AG10" s="26">
        <v>50</v>
      </c>
      <c r="AH10" s="26">
        <v>15</v>
      </c>
      <c r="AI10" s="26">
        <v>57</v>
      </c>
      <c r="AJ10" s="26">
        <v>1</v>
      </c>
      <c r="AK10" s="26">
        <v>10</v>
      </c>
      <c r="AL10" s="26">
        <v>9</v>
      </c>
      <c r="AM10" s="26">
        <v>18</v>
      </c>
      <c r="AN10" s="26">
        <v>1</v>
      </c>
      <c r="AO10" s="26">
        <v>1.5</v>
      </c>
      <c r="AP10" s="93">
        <v>4.5999999999999996</v>
      </c>
      <c r="AQ10" s="93">
        <v>459</v>
      </c>
      <c r="AR10" s="93">
        <v>5</v>
      </c>
      <c r="AS10" s="93">
        <v>5</v>
      </c>
      <c r="AT10" s="93">
        <v>0</v>
      </c>
      <c r="AU10" s="93">
        <v>10</v>
      </c>
      <c r="AV10" s="93">
        <v>28</v>
      </c>
      <c r="AW10" s="93">
        <v>9</v>
      </c>
      <c r="AX10" s="93">
        <v>5</v>
      </c>
      <c r="AY10" s="93">
        <v>51</v>
      </c>
      <c r="AZ10" s="93">
        <v>0</v>
      </c>
      <c r="BA10" s="93">
        <v>307</v>
      </c>
      <c r="BB10" s="93">
        <v>0</v>
      </c>
      <c r="BC10" s="93">
        <v>307</v>
      </c>
      <c r="BD10" s="93">
        <v>3979</v>
      </c>
      <c r="BE10" s="93">
        <v>0</v>
      </c>
      <c r="BF10" s="93">
        <v>0</v>
      </c>
      <c r="BG10" s="93">
        <v>0</v>
      </c>
      <c r="BH10" s="93">
        <v>253</v>
      </c>
      <c r="BI10" s="26">
        <v>0</v>
      </c>
      <c r="BJ10" s="26">
        <v>0</v>
      </c>
      <c r="BK10" s="26">
        <v>0</v>
      </c>
      <c r="BL10" s="26">
        <v>0</v>
      </c>
      <c r="BM10" s="26">
        <v>0</v>
      </c>
      <c r="BN10" s="26">
        <v>0</v>
      </c>
      <c r="BO10" s="26">
        <v>0</v>
      </c>
      <c r="BP10" s="26">
        <v>0</v>
      </c>
      <c r="BQ10" s="26">
        <v>0</v>
      </c>
      <c r="BR10" s="26">
        <v>0</v>
      </c>
      <c r="BS10" s="26">
        <v>0</v>
      </c>
      <c r="BT10" s="26">
        <v>0</v>
      </c>
      <c r="BU10" s="26">
        <v>0</v>
      </c>
      <c r="BV10" s="26">
        <v>0</v>
      </c>
      <c r="BW10" s="26">
        <v>0</v>
      </c>
      <c r="BX10" s="26">
        <v>0</v>
      </c>
      <c r="BY10" s="26">
        <v>0</v>
      </c>
      <c r="BZ10" s="26">
        <v>0</v>
      </c>
      <c r="CA10" s="26">
        <v>0</v>
      </c>
      <c r="CB10" s="26">
        <v>0</v>
      </c>
      <c r="CC10" s="26">
        <v>0</v>
      </c>
      <c r="CD10" s="26">
        <v>0</v>
      </c>
      <c r="CE10" s="26">
        <v>0</v>
      </c>
      <c r="CF10" s="26">
        <v>0</v>
      </c>
      <c r="CG10" s="26">
        <v>0</v>
      </c>
      <c r="CH10" s="26">
        <v>0</v>
      </c>
      <c r="CI10" s="26">
        <v>0</v>
      </c>
      <c r="CJ10" s="26">
        <v>0</v>
      </c>
      <c r="CK10" s="26">
        <v>0</v>
      </c>
      <c r="CL10" s="26">
        <v>0</v>
      </c>
      <c r="CM10" s="26">
        <v>0</v>
      </c>
      <c r="CN10" s="26">
        <v>0</v>
      </c>
      <c r="CO10" s="26">
        <v>0</v>
      </c>
      <c r="CP10" s="26">
        <v>0</v>
      </c>
      <c r="CQ10" s="26">
        <v>0</v>
      </c>
      <c r="CR10" s="26">
        <v>0</v>
      </c>
      <c r="CS10" s="26">
        <v>0</v>
      </c>
      <c r="CT10" s="26">
        <v>0</v>
      </c>
      <c r="CU10" s="26">
        <v>0</v>
      </c>
      <c r="CV10" s="26">
        <v>0</v>
      </c>
      <c r="CW10" s="26">
        <v>0</v>
      </c>
      <c r="CX10" s="26">
        <v>0</v>
      </c>
      <c r="CY10" s="26">
        <v>0</v>
      </c>
      <c r="CZ10" s="26">
        <v>0</v>
      </c>
      <c r="DA10" s="26">
        <v>0</v>
      </c>
      <c r="DB10" s="26">
        <v>0</v>
      </c>
      <c r="DC10" s="26">
        <v>0</v>
      </c>
      <c r="DD10" s="26">
        <v>0</v>
      </c>
      <c r="DE10" s="26">
        <v>0</v>
      </c>
      <c r="DF10" s="26">
        <v>0</v>
      </c>
      <c r="DG10" s="26">
        <v>0</v>
      </c>
      <c r="DH10" s="26">
        <v>0</v>
      </c>
      <c r="DI10" s="26">
        <v>0</v>
      </c>
      <c r="DJ10" s="26">
        <v>0</v>
      </c>
      <c r="DK10" s="26">
        <v>0</v>
      </c>
      <c r="DL10" s="26">
        <v>0</v>
      </c>
      <c r="DM10" s="26">
        <v>0</v>
      </c>
      <c r="DN10" s="26">
        <v>0</v>
      </c>
      <c r="DO10" s="26">
        <v>0</v>
      </c>
      <c r="DP10" s="26">
        <v>0</v>
      </c>
      <c r="DQ10" s="26">
        <v>0</v>
      </c>
      <c r="DR10" s="93">
        <v>0</v>
      </c>
      <c r="DS10" s="93">
        <v>0</v>
      </c>
      <c r="DT10" s="93">
        <v>0</v>
      </c>
      <c r="DU10" s="93">
        <v>0</v>
      </c>
      <c r="DV10" s="93">
        <v>0</v>
      </c>
      <c r="DW10" s="93">
        <v>0</v>
      </c>
      <c r="DX10" s="93">
        <v>0</v>
      </c>
      <c r="DY10" s="93">
        <v>0</v>
      </c>
      <c r="DZ10" s="26">
        <v>0.7</v>
      </c>
      <c r="EA10" s="26">
        <v>14</v>
      </c>
      <c r="EB10" s="26">
        <v>22</v>
      </c>
      <c r="EC10" s="26">
        <v>20</v>
      </c>
      <c r="ED10" s="26">
        <v>6</v>
      </c>
      <c r="EE10" s="26">
        <v>7</v>
      </c>
      <c r="EF10" s="26">
        <v>14</v>
      </c>
      <c r="EG10" s="26">
        <v>11</v>
      </c>
      <c r="EH10" s="26">
        <v>17</v>
      </c>
      <c r="EI10" s="26">
        <v>11</v>
      </c>
      <c r="EJ10" s="26">
        <v>28</v>
      </c>
      <c r="EK10" s="26">
        <v>20</v>
      </c>
      <c r="EL10" s="26">
        <v>14</v>
      </c>
      <c r="EM10" s="26">
        <v>184</v>
      </c>
      <c r="EN10" s="26">
        <v>34</v>
      </c>
      <c r="EO10" s="26">
        <v>39</v>
      </c>
      <c r="EP10" s="26">
        <v>104</v>
      </c>
      <c r="EQ10" s="26">
        <v>28</v>
      </c>
      <c r="ER10" s="26">
        <v>92</v>
      </c>
      <c r="ES10" s="26">
        <v>22</v>
      </c>
      <c r="ET10" s="26">
        <v>319</v>
      </c>
      <c r="EU10" s="26">
        <v>0.7</v>
      </c>
      <c r="EV10" s="93">
        <v>13</v>
      </c>
      <c r="EW10" s="93">
        <v>4</v>
      </c>
    </row>
    <row r="11" spans="1:153" x14ac:dyDescent="0.25">
      <c r="A11" s="18" t="s">
        <v>867</v>
      </c>
      <c r="B11" s="49" t="s">
        <v>774</v>
      </c>
      <c r="C11" s="93">
        <v>1</v>
      </c>
      <c r="D11" s="26">
        <v>60</v>
      </c>
      <c r="E11" s="26">
        <v>0</v>
      </c>
      <c r="F11" s="26">
        <v>4.5999999999999996</v>
      </c>
      <c r="G11" s="26">
        <v>0.7</v>
      </c>
      <c r="H11" s="26">
        <v>0</v>
      </c>
      <c r="I11" s="26">
        <v>89</v>
      </c>
      <c r="J11" s="26">
        <v>0.2</v>
      </c>
      <c r="K11" s="26">
        <v>0</v>
      </c>
      <c r="L11" s="26">
        <v>5.5</v>
      </c>
      <c r="M11" s="93">
        <v>0</v>
      </c>
      <c r="N11" s="93">
        <v>0</v>
      </c>
      <c r="O11" s="93">
        <v>1</v>
      </c>
      <c r="P11" s="93">
        <v>0</v>
      </c>
      <c r="Q11" s="93">
        <v>0</v>
      </c>
      <c r="R11" s="93">
        <v>0</v>
      </c>
      <c r="S11" s="93">
        <v>1</v>
      </c>
      <c r="T11" s="93">
        <v>40</v>
      </c>
      <c r="U11" s="93">
        <v>1270</v>
      </c>
      <c r="V11" s="93">
        <v>1453</v>
      </c>
      <c r="W11" s="93">
        <v>85</v>
      </c>
      <c r="X11" s="93">
        <v>40</v>
      </c>
      <c r="Y11" s="93">
        <v>1</v>
      </c>
      <c r="Z11" s="93">
        <v>5</v>
      </c>
      <c r="AA11" s="93">
        <v>0.4</v>
      </c>
      <c r="AB11" s="93">
        <v>0</v>
      </c>
      <c r="AC11" s="26">
        <v>3</v>
      </c>
      <c r="AD11" s="26">
        <v>40</v>
      </c>
      <c r="AE11" s="26">
        <v>4</v>
      </c>
      <c r="AF11" s="26">
        <v>12</v>
      </c>
      <c r="AG11" s="26">
        <v>50</v>
      </c>
      <c r="AH11" s="26">
        <v>15</v>
      </c>
      <c r="AI11" s="26">
        <v>57</v>
      </c>
      <c r="AJ11" s="26">
        <v>1</v>
      </c>
      <c r="AK11" s="26">
        <v>10</v>
      </c>
      <c r="AL11" s="26">
        <v>9</v>
      </c>
      <c r="AM11" s="26">
        <v>18</v>
      </c>
      <c r="AN11" s="26">
        <v>1</v>
      </c>
      <c r="AO11" s="26">
        <v>1.5</v>
      </c>
      <c r="AP11" s="93">
        <v>4.5999999999999996</v>
      </c>
      <c r="AQ11" s="93">
        <v>459</v>
      </c>
      <c r="AR11" s="93">
        <v>5</v>
      </c>
      <c r="AS11" s="93">
        <v>5</v>
      </c>
      <c r="AT11" s="93">
        <v>0</v>
      </c>
      <c r="AU11" s="93">
        <v>10</v>
      </c>
      <c r="AV11" s="93">
        <v>28</v>
      </c>
      <c r="AW11" s="93">
        <v>9</v>
      </c>
      <c r="AX11" s="93">
        <v>5</v>
      </c>
      <c r="AY11" s="93">
        <v>51</v>
      </c>
      <c r="AZ11" s="93">
        <v>0</v>
      </c>
      <c r="BA11" s="93">
        <v>307</v>
      </c>
      <c r="BB11" s="93">
        <v>0</v>
      </c>
      <c r="BC11" s="93">
        <v>307</v>
      </c>
      <c r="BD11" s="93">
        <v>3979</v>
      </c>
      <c r="BE11" s="93">
        <v>0</v>
      </c>
      <c r="BF11" s="93">
        <v>0</v>
      </c>
      <c r="BG11" s="93">
        <v>0</v>
      </c>
      <c r="BH11" s="93">
        <v>253</v>
      </c>
      <c r="BI11" s="26">
        <v>0</v>
      </c>
      <c r="BJ11" s="26">
        <v>0</v>
      </c>
      <c r="BK11" s="26">
        <v>0</v>
      </c>
      <c r="BL11" s="26">
        <v>0</v>
      </c>
      <c r="BM11" s="26">
        <v>0</v>
      </c>
      <c r="BN11" s="26">
        <v>0</v>
      </c>
      <c r="BO11" s="26">
        <v>0</v>
      </c>
      <c r="BP11" s="26">
        <v>0</v>
      </c>
      <c r="BQ11" s="26">
        <v>0</v>
      </c>
      <c r="BR11" s="26">
        <v>0</v>
      </c>
      <c r="BS11" s="26">
        <v>0</v>
      </c>
      <c r="BT11" s="26">
        <v>0</v>
      </c>
      <c r="BU11" s="26">
        <v>0</v>
      </c>
      <c r="BV11" s="26">
        <v>0</v>
      </c>
      <c r="BW11" s="26">
        <v>0</v>
      </c>
      <c r="BX11" s="26">
        <v>0</v>
      </c>
      <c r="BY11" s="26">
        <v>0</v>
      </c>
      <c r="BZ11" s="26">
        <v>0</v>
      </c>
      <c r="CA11" s="26">
        <v>0</v>
      </c>
      <c r="CB11" s="26">
        <v>0</v>
      </c>
      <c r="CC11" s="26">
        <v>0</v>
      </c>
      <c r="CD11" s="26">
        <v>0</v>
      </c>
      <c r="CE11" s="26">
        <v>0</v>
      </c>
      <c r="CF11" s="26">
        <v>0</v>
      </c>
      <c r="CG11" s="26">
        <v>0</v>
      </c>
      <c r="CH11" s="26">
        <v>0</v>
      </c>
      <c r="CI11" s="26">
        <v>0</v>
      </c>
      <c r="CJ11" s="26">
        <v>0</v>
      </c>
      <c r="CK11" s="26">
        <v>0</v>
      </c>
      <c r="CL11" s="26">
        <v>0</v>
      </c>
      <c r="CM11" s="26">
        <v>0</v>
      </c>
      <c r="CN11" s="26">
        <v>0</v>
      </c>
      <c r="CO11" s="26">
        <v>0</v>
      </c>
      <c r="CP11" s="26">
        <v>0</v>
      </c>
      <c r="CQ11" s="26">
        <v>0</v>
      </c>
      <c r="CR11" s="26">
        <v>0</v>
      </c>
      <c r="CS11" s="26">
        <v>0</v>
      </c>
      <c r="CT11" s="26">
        <v>0</v>
      </c>
      <c r="CU11" s="26">
        <v>0</v>
      </c>
      <c r="CV11" s="26">
        <v>0</v>
      </c>
      <c r="CW11" s="26">
        <v>0</v>
      </c>
      <c r="CX11" s="26">
        <v>0</v>
      </c>
      <c r="CY11" s="26">
        <v>0</v>
      </c>
      <c r="CZ11" s="26">
        <v>0</v>
      </c>
      <c r="DA11" s="26">
        <v>0</v>
      </c>
      <c r="DB11" s="26">
        <v>0</v>
      </c>
      <c r="DC11" s="26">
        <v>0</v>
      </c>
      <c r="DD11" s="26">
        <v>0</v>
      </c>
      <c r="DE11" s="26">
        <v>0</v>
      </c>
      <c r="DF11" s="26">
        <v>0</v>
      </c>
      <c r="DG11" s="26">
        <v>0</v>
      </c>
      <c r="DH11" s="26">
        <v>0</v>
      </c>
      <c r="DI11" s="26">
        <v>0</v>
      </c>
      <c r="DJ11" s="26">
        <v>0</v>
      </c>
      <c r="DK11" s="26">
        <v>0</v>
      </c>
      <c r="DL11" s="26">
        <v>0</v>
      </c>
      <c r="DM11" s="26">
        <v>0</v>
      </c>
      <c r="DN11" s="26">
        <v>0</v>
      </c>
      <c r="DO11" s="26">
        <v>0</v>
      </c>
      <c r="DP11" s="26">
        <v>0</v>
      </c>
      <c r="DQ11" s="26">
        <v>0</v>
      </c>
      <c r="DR11" s="93">
        <v>0</v>
      </c>
      <c r="DS11" s="93">
        <v>0</v>
      </c>
      <c r="DT11" s="93">
        <v>0</v>
      </c>
      <c r="DU11" s="93">
        <v>0</v>
      </c>
      <c r="DV11" s="93">
        <v>0</v>
      </c>
      <c r="DW11" s="93">
        <v>0</v>
      </c>
      <c r="DX11" s="93">
        <v>0</v>
      </c>
      <c r="DY11" s="93">
        <v>0</v>
      </c>
      <c r="DZ11" s="26">
        <v>0.7</v>
      </c>
      <c r="EA11" s="26">
        <v>14</v>
      </c>
      <c r="EB11" s="26">
        <v>22</v>
      </c>
      <c r="EC11" s="26">
        <v>20</v>
      </c>
      <c r="ED11" s="26">
        <v>6</v>
      </c>
      <c r="EE11" s="26">
        <v>7</v>
      </c>
      <c r="EF11" s="26">
        <v>14</v>
      </c>
      <c r="EG11" s="26">
        <v>11</v>
      </c>
      <c r="EH11" s="26">
        <v>17</v>
      </c>
      <c r="EI11" s="26">
        <v>11</v>
      </c>
      <c r="EJ11" s="26">
        <v>28</v>
      </c>
      <c r="EK11" s="26">
        <v>20</v>
      </c>
      <c r="EL11" s="26">
        <v>14</v>
      </c>
      <c r="EM11" s="26">
        <v>184</v>
      </c>
      <c r="EN11" s="26">
        <v>34</v>
      </c>
      <c r="EO11" s="26">
        <v>39</v>
      </c>
      <c r="EP11" s="26">
        <v>104</v>
      </c>
      <c r="EQ11" s="26">
        <v>28</v>
      </c>
      <c r="ER11" s="26">
        <v>92</v>
      </c>
      <c r="ES11" s="26">
        <v>22</v>
      </c>
      <c r="ET11" s="26">
        <v>319</v>
      </c>
      <c r="EU11" s="26">
        <v>0.7</v>
      </c>
      <c r="EV11" s="93">
        <v>13</v>
      </c>
      <c r="EW11" s="93">
        <v>4</v>
      </c>
    </row>
    <row r="12" spans="1:153" x14ac:dyDescent="0.25">
      <c r="A12" s="18" t="s">
        <v>867</v>
      </c>
      <c r="B12" s="49" t="s">
        <v>685</v>
      </c>
      <c r="C12" s="93">
        <v>-0.1</v>
      </c>
      <c r="D12" s="26">
        <v>237</v>
      </c>
      <c r="E12" s="26">
        <v>0</v>
      </c>
      <c r="F12" s="26">
        <v>2</v>
      </c>
      <c r="G12" s="26">
        <v>0</v>
      </c>
      <c r="H12" s="26">
        <v>0</v>
      </c>
      <c r="I12" s="26">
        <v>64.900000000000006</v>
      </c>
      <c r="J12" s="26">
        <v>0</v>
      </c>
      <c r="K12" s="26">
        <v>0</v>
      </c>
      <c r="L12" s="26">
        <v>33.1</v>
      </c>
      <c r="M12" s="93">
        <v>0</v>
      </c>
      <c r="N12" s="93">
        <v>0</v>
      </c>
      <c r="O12" s="93">
        <v>0</v>
      </c>
      <c r="P12" s="93">
        <v>0</v>
      </c>
      <c r="Q12" s="93">
        <v>0</v>
      </c>
      <c r="R12" s="93">
        <v>0</v>
      </c>
      <c r="S12" s="93">
        <v>0</v>
      </c>
      <c r="T12" s="93">
        <v>0</v>
      </c>
      <c r="U12" s="93">
        <v>0</v>
      </c>
      <c r="V12" s="93">
        <v>0</v>
      </c>
      <c r="W12" s="93">
        <v>0</v>
      </c>
      <c r="X12" s="93">
        <v>0</v>
      </c>
      <c r="Y12" s="93">
        <v>0</v>
      </c>
      <c r="Z12" s="93">
        <v>0</v>
      </c>
      <c r="AA12" s="93">
        <v>0</v>
      </c>
      <c r="AB12" s="93">
        <v>0</v>
      </c>
      <c r="AC12" s="26">
        <v>2</v>
      </c>
      <c r="AD12" s="26">
        <v>2</v>
      </c>
      <c r="AE12" s="26">
        <v>0</v>
      </c>
      <c r="AF12" s="26">
        <v>1</v>
      </c>
      <c r="AG12" s="26">
        <v>0</v>
      </c>
      <c r="AH12" s="26">
        <v>2</v>
      </c>
      <c r="AI12" s="26">
        <v>3</v>
      </c>
      <c r="AJ12" s="26">
        <v>0</v>
      </c>
      <c r="AK12" s="26">
        <v>16</v>
      </c>
      <c r="AL12" s="26">
        <v>160</v>
      </c>
      <c r="AM12" s="26">
        <v>0</v>
      </c>
      <c r="AN12" s="26">
        <v>0</v>
      </c>
      <c r="AO12" s="26">
        <v>0</v>
      </c>
      <c r="AP12" s="93">
        <v>2</v>
      </c>
      <c r="AQ12" s="93">
        <v>198</v>
      </c>
      <c r="AR12" s="93">
        <v>0</v>
      </c>
      <c r="AS12" s="93">
        <v>0</v>
      </c>
      <c r="AT12" s="93">
        <v>0</v>
      </c>
      <c r="AU12" s="93">
        <v>0</v>
      </c>
      <c r="AV12" s="93">
        <v>594</v>
      </c>
      <c r="AW12" s="93">
        <v>792</v>
      </c>
      <c r="AX12" s="93">
        <v>0</v>
      </c>
      <c r="AY12" s="93">
        <v>1386</v>
      </c>
      <c r="AZ12" s="93">
        <v>594</v>
      </c>
      <c r="BA12" s="93">
        <v>0</v>
      </c>
      <c r="BB12" s="93">
        <v>0</v>
      </c>
      <c r="BC12" s="93">
        <v>594</v>
      </c>
      <c r="BD12" s="93">
        <v>0</v>
      </c>
      <c r="BE12" s="93">
        <v>0</v>
      </c>
      <c r="BF12" s="93">
        <v>0</v>
      </c>
      <c r="BG12" s="93">
        <v>0</v>
      </c>
      <c r="BH12" s="93">
        <v>0</v>
      </c>
      <c r="BI12" s="26">
        <v>0</v>
      </c>
      <c r="BJ12" s="26">
        <v>0</v>
      </c>
      <c r="BK12" s="26">
        <v>0</v>
      </c>
      <c r="BL12" s="26">
        <v>0</v>
      </c>
      <c r="BM12" s="26">
        <v>0</v>
      </c>
      <c r="BN12" s="26">
        <v>0</v>
      </c>
      <c r="BO12" s="26">
        <v>0</v>
      </c>
      <c r="BP12" s="26">
        <v>0</v>
      </c>
      <c r="BQ12" s="26">
        <v>0</v>
      </c>
      <c r="BR12" s="26">
        <v>0</v>
      </c>
      <c r="BS12" s="26">
        <v>0</v>
      </c>
      <c r="BT12" s="26">
        <v>0</v>
      </c>
      <c r="BU12" s="26">
        <v>0</v>
      </c>
      <c r="BV12" s="26">
        <v>0</v>
      </c>
      <c r="BW12" s="26">
        <v>0</v>
      </c>
      <c r="BX12" s="26">
        <v>0</v>
      </c>
      <c r="BY12" s="26">
        <v>0</v>
      </c>
      <c r="BZ12" s="26">
        <v>0</v>
      </c>
      <c r="CA12" s="26">
        <v>0</v>
      </c>
      <c r="CB12" s="26">
        <v>0</v>
      </c>
      <c r="CC12" s="26">
        <v>0</v>
      </c>
      <c r="CD12" s="26">
        <v>0</v>
      </c>
      <c r="CE12" s="26">
        <v>0</v>
      </c>
      <c r="CF12" s="26">
        <v>0</v>
      </c>
      <c r="CG12" s="26">
        <v>0</v>
      </c>
      <c r="CH12" s="26">
        <v>0</v>
      </c>
      <c r="CI12" s="26">
        <v>0</v>
      </c>
      <c r="CJ12" s="26">
        <v>0</v>
      </c>
      <c r="CK12" s="26">
        <v>0</v>
      </c>
      <c r="CL12" s="26">
        <v>0</v>
      </c>
      <c r="CM12" s="26">
        <v>0</v>
      </c>
      <c r="CN12" s="26">
        <v>0</v>
      </c>
      <c r="CO12" s="26">
        <v>0</v>
      </c>
      <c r="CP12" s="26">
        <v>0</v>
      </c>
      <c r="CQ12" s="26">
        <v>0</v>
      </c>
      <c r="CR12" s="26">
        <v>0</v>
      </c>
      <c r="CS12" s="26">
        <v>0</v>
      </c>
      <c r="CT12" s="26">
        <v>0</v>
      </c>
      <c r="CU12" s="26">
        <v>0</v>
      </c>
      <c r="CV12" s="26">
        <v>0</v>
      </c>
      <c r="CW12" s="26">
        <v>0</v>
      </c>
      <c r="CX12" s="26">
        <v>0</v>
      </c>
      <c r="CY12" s="26">
        <v>0</v>
      </c>
      <c r="CZ12" s="26">
        <v>0</v>
      </c>
      <c r="DA12" s="26">
        <v>0</v>
      </c>
      <c r="DB12" s="26">
        <v>0</v>
      </c>
      <c r="DC12" s="26">
        <v>0</v>
      </c>
      <c r="DD12" s="26">
        <v>0</v>
      </c>
      <c r="DE12" s="26">
        <v>0</v>
      </c>
      <c r="DF12" s="26">
        <v>0</v>
      </c>
      <c r="DG12" s="26">
        <v>0</v>
      </c>
      <c r="DH12" s="26">
        <v>0</v>
      </c>
      <c r="DI12" s="26">
        <v>0</v>
      </c>
      <c r="DJ12" s="26">
        <v>0</v>
      </c>
      <c r="DK12" s="26">
        <v>0</v>
      </c>
      <c r="DL12" s="26">
        <v>0</v>
      </c>
      <c r="DM12" s="26">
        <v>0</v>
      </c>
      <c r="DN12" s="26">
        <v>0</v>
      </c>
      <c r="DO12" s="26">
        <v>0</v>
      </c>
      <c r="DP12" s="26">
        <v>0</v>
      </c>
      <c r="DQ12" s="26">
        <v>0</v>
      </c>
      <c r="DR12" s="93">
        <v>0</v>
      </c>
      <c r="DS12" s="93">
        <v>0</v>
      </c>
      <c r="DT12" s="93">
        <v>0</v>
      </c>
      <c r="DU12" s="93">
        <v>0</v>
      </c>
      <c r="DV12" s="93">
        <v>0</v>
      </c>
      <c r="DW12" s="93">
        <v>0</v>
      </c>
      <c r="DX12" s="93">
        <v>0</v>
      </c>
      <c r="DY12" s="93">
        <v>0</v>
      </c>
      <c r="DZ12" s="26">
        <v>0</v>
      </c>
      <c r="EA12" s="26">
        <v>0</v>
      </c>
      <c r="EB12" s="26">
        <v>0</v>
      </c>
      <c r="EC12" s="26">
        <v>0</v>
      </c>
      <c r="ED12" s="26">
        <v>0</v>
      </c>
      <c r="EE12" s="26">
        <v>0</v>
      </c>
      <c r="EF12" s="26">
        <v>0</v>
      </c>
      <c r="EG12" s="26">
        <v>0</v>
      </c>
      <c r="EH12" s="26">
        <v>0</v>
      </c>
      <c r="EI12" s="26">
        <v>0</v>
      </c>
      <c r="EJ12" s="26">
        <v>0</v>
      </c>
      <c r="EK12" s="26">
        <v>0</v>
      </c>
      <c r="EL12" s="26">
        <v>0</v>
      </c>
      <c r="EM12" s="26">
        <v>0</v>
      </c>
      <c r="EN12" s="26">
        <v>0</v>
      </c>
      <c r="EO12" s="26">
        <v>0</v>
      </c>
      <c r="EP12" s="26">
        <v>0</v>
      </c>
      <c r="EQ12" s="26">
        <v>0</v>
      </c>
      <c r="ER12" s="26">
        <v>0</v>
      </c>
      <c r="ES12" s="26">
        <v>0</v>
      </c>
      <c r="ET12" s="26">
        <v>0</v>
      </c>
      <c r="EU12" s="26">
        <v>0</v>
      </c>
      <c r="EV12" s="93">
        <v>0</v>
      </c>
      <c r="EW12" s="93">
        <v>0</v>
      </c>
    </row>
    <row r="13" spans="1:153" x14ac:dyDescent="0.25">
      <c r="A13" s="18" t="s">
        <v>867</v>
      </c>
      <c r="B13" s="49" t="s">
        <v>701</v>
      </c>
      <c r="C13" s="93">
        <v>3.2</v>
      </c>
      <c r="D13" s="26">
        <v>285</v>
      </c>
      <c r="E13" s="26">
        <v>7</v>
      </c>
      <c r="F13" s="26">
        <v>28</v>
      </c>
      <c r="G13" s="26">
        <v>4</v>
      </c>
      <c r="H13" s="26">
        <v>0</v>
      </c>
      <c r="I13" s="26">
        <v>47.4</v>
      </c>
      <c r="J13" s="26">
        <v>0.2</v>
      </c>
      <c r="K13" s="26">
        <v>0</v>
      </c>
      <c r="L13" s="26">
        <v>13.4</v>
      </c>
      <c r="M13" s="93">
        <v>146</v>
      </c>
      <c r="N13" s="93">
        <v>145</v>
      </c>
      <c r="O13" s="93">
        <v>7</v>
      </c>
      <c r="P13" s="93">
        <v>0</v>
      </c>
      <c r="Q13" s="93">
        <v>560</v>
      </c>
      <c r="R13" s="93">
        <v>4</v>
      </c>
      <c r="S13" s="93">
        <v>70</v>
      </c>
      <c r="T13" s="93">
        <v>170</v>
      </c>
      <c r="U13" s="93">
        <v>55</v>
      </c>
      <c r="V13" s="93">
        <v>1122</v>
      </c>
      <c r="W13" s="93">
        <v>1055</v>
      </c>
      <c r="X13" s="93">
        <v>85</v>
      </c>
      <c r="Y13" s="93">
        <v>40</v>
      </c>
      <c r="Z13" s="93">
        <v>40</v>
      </c>
      <c r="AA13" s="93">
        <v>0.5</v>
      </c>
      <c r="AB13" s="93">
        <v>285</v>
      </c>
      <c r="AC13" s="26">
        <v>5</v>
      </c>
      <c r="AD13" s="26">
        <v>14</v>
      </c>
      <c r="AE13" s="26">
        <v>14</v>
      </c>
      <c r="AF13" s="26">
        <v>4</v>
      </c>
      <c r="AG13" s="26">
        <v>50</v>
      </c>
      <c r="AH13" s="26">
        <v>17</v>
      </c>
      <c r="AI13" s="26">
        <v>17</v>
      </c>
      <c r="AJ13" s="26">
        <v>700</v>
      </c>
      <c r="AK13" s="26">
        <v>470</v>
      </c>
      <c r="AL13" s="26">
        <v>30</v>
      </c>
      <c r="AM13" s="26">
        <v>9</v>
      </c>
      <c r="AN13" s="26">
        <v>3</v>
      </c>
      <c r="AO13" s="26">
        <v>1</v>
      </c>
      <c r="AP13" s="93">
        <v>28</v>
      </c>
      <c r="AQ13" s="93">
        <v>28</v>
      </c>
      <c r="AR13" s="93">
        <v>0</v>
      </c>
      <c r="AS13" s="93">
        <v>0</v>
      </c>
      <c r="AT13" s="93">
        <v>0</v>
      </c>
      <c r="AU13" s="93">
        <v>0</v>
      </c>
      <c r="AV13" s="93">
        <v>1680</v>
      </c>
      <c r="AW13" s="93">
        <v>0</v>
      </c>
      <c r="AX13" s="93">
        <v>0</v>
      </c>
      <c r="AY13" s="93">
        <v>1680</v>
      </c>
      <c r="AZ13" s="93">
        <v>26320</v>
      </c>
      <c r="BA13" s="93">
        <v>0</v>
      </c>
      <c r="BB13" s="93">
        <v>0</v>
      </c>
      <c r="BC13" s="93">
        <v>26320</v>
      </c>
      <c r="BD13" s="93">
        <v>0</v>
      </c>
      <c r="BE13" s="93">
        <v>0</v>
      </c>
      <c r="BF13" s="93">
        <v>0</v>
      </c>
      <c r="BG13" s="93">
        <v>0</v>
      </c>
      <c r="BH13" s="93">
        <v>0</v>
      </c>
      <c r="BI13" s="26">
        <v>2565</v>
      </c>
      <c r="BJ13" s="26">
        <v>0</v>
      </c>
      <c r="BK13" s="26">
        <v>0</v>
      </c>
      <c r="BL13" s="26">
        <v>0</v>
      </c>
      <c r="BM13" s="26">
        <v>837</v>
      </c>
      <c r="BN13" s="26">
        <v>47</v>
      </c>
      <c r="BO13" s="26">
        <v>0</v>
      </c>
      <c r="BP13" s="26">
        <v>0</v>
      </c>
      <c r="BQ13" s="26">
        <v>0</v>
      </c>
      <c r="BR13" s="26">
        <v>47</v>
      </c>
      <c r="BS13" s="26">
        <v>0</v>
      </c>
      <c r="BT13" s="26">
        <v>0</v>
      </c>
      <c r="BU13" s="26">
        <v>0</v>
      </c>
      <c r="BV13" s="26">
        <v>0</v>
      </c>
      <c r="BW13" s="26">
        <v>12</v>
      </c>
      <c r="BX13" s="26">
        <v>41</v>
      </c>
      <c r="BY13" s="26">
        <v>7</v>
      </c>
      <c r="BZ13" s="26">
        <v>0</v>
      </c>
      <c r="CA13" s="26">
        <v>0</v>
      </c>
      <c r="CB13" s="26">
        <v>0</v>
      </c>
      <c r="CC13" s="26">
        <v>0</v>
      </c>
      <c r="CD13" s="26">
        <v>0</v>
      </c>
      <c r="CE13" s="26">
        <v>18</v>
      </c>
      <c r="CF13" s="26">
        <v>0</v>
      </c>
      <c r="CG13" s="26">
        <v>1426</v>
      </c>
      <c r="CH13" s="26">
        <v>0</v>
      </c>
      <c r="CI13" s="26">
        <v>483</v>
      </c>
      <c r="CJ13" s="26">
        <v>88</v>
      </c>
      <c r="CK13" s="26">
        <v>0</v>
      </c>
      <c r="CL13" s="26">
        <v>0</v>
      </c>
      <c r="CM13" s="26">
        <v>2015</v>
      </c>
      <c r="CN13" s="26">
        <v>0</v>
      </c>
      <c r="CO13" s="26">
        <v>0</v>
      </c>
      <c r="CP13" s="26">
        <v>330</v>
      </c>
      <c r="CQ13" s="26">
        <v>0</v>
      </c>
      <c r="CR13" s="26">
        <v>2565</v>
      </c>
      <c r="CS13" s="26">
        <v>0</v>
      </c>
      <c r="CT13" s="26">
        <v>0</v>
      </c>
      <c r="CU13" s="26">
        <v>0</v>
      </c>
      <c r="CV13" s="26">
        <v>2895</v>
      </c>
      <c r="CW13" s="26">
        <v>0</v>
      </c>
      <c r="CX13" s="26">
        <v>0</v>
      </c>
      <c r="CY13" s="26">
        <v>837</v>
      </c>
      <c r="CZ13" s="26">
        <v>47</v>
      </c>
      <c r="DA13" s="26">
        <v>0</v>
      </c>
      <c r="DB13" s="26">
        <v>0</v>
      </c>
      <c r="DC13" s="26">
        <v>0</v>
      </c>
      <c r="DD13" s="26">
        <v>0</v>
      </c>
      <c r="DE13" s="26">
        <v>47</v>
      </c>
      <c r="DF13" s="26">
        <v>0</v>
      </c>
      <c r="DG13" s="26">
        <v>0</v>
      </c>
      <c r="DH13" s="26">
        <v>0</v>
      </c>
      <c r="DI13" s="26">
        <v>0</v>
      </c>
      <c r="DJ13" s="26">
        <v>12</v>
      </c>
      <c r="DK13" s="26">
        <v>41</v>
      </c>
      <c r="DL13" s="26">
        <v>984</v>
      </c>
      <c r="DM13" s="26">
        <v>0</v>
      </c>
      <c r="DN13" s="26">
        <v>0</v>
      </c>
      <c r="DO13" s="26">
        <v>5894</v>
      </c>
      <c r="DP13" s="26">
        <v>1106</v>
      </c>
      <c r="DQ13" s="26">
        <v>150</v>
      </c>
      <c r="DR13" s="93">
        <v>0</v>
      </c>
      <c r="DS13" s="93">
        <v>0</v>
      </c>
      <c r="DT13" s="93">
        <v>0</v>
      </c>
      <c r="DU13" s="93">
        <v>0</v>
      </c>
      <c r="DV13" s="93">
        <v>0</v>
      </c>
      <c r="DW13" s="93">
        <v>0</v>
      </c>
      <c r="DX13" s="93">
        <v>0</v>
      </c>
      <c r="DY13" s="93">
        <v>0</v>
      </c>
      <c r="DZ13" s="26">
        <v>4</v>
      </c>
      <c r="EA13" s="26">
        <v>248</v>
      </c>
      <c r="EB13" s="26">
        <v>368</v>
      </c>
      <c r="EC13" s="26">
        <v>292</v>
      </c>
      <c r="ED13" s="26">
        <v>104</v>
      </c>
      <c r="EE13" s="26">
        <v>68</v>
      </c>
      <c r="EF13" s="26">
        <v>176</v>
      </c>
      <c r="EG13" s="26">
        <v>176</v>
      </c>
      <c r="EH13" s="26">
        <v>228</v>
      </c>
      <c r="EI13" s="26">
        <v>64</v>
      </c>
      <c r="EJ13" s="26">
        <v>232</v>
      </c>
      <c r="EK13" s="26">
        <v>292</v>
      </c>
      <c r="EL13" s="26">
        <v>96</v>
      </c>
      <c r="EM13" s="26">
        <v>2344</v>
      </c>
      <c r="EN13" s="26">
        <v>232</v>
      </c>
      <c r="EO13" s="26">
        <v>244</v>
      </c>
      <c r="EP13" s="26">
        <v>496</v>
      </c>
      <c r="EQ13" s="26">
        <v>140</v>
      </c>
      <c r="ER13" s="26">
        <v>176</v>
      </c>
      <c r="ES13" s="26">
        <v>368</v>
      </c>
      <c r="ET13" s="26">
        <v>1656</v>
      </c>
      <c r="EU13" s="26">
        <v>0</v>
      </c>
      <c r="EV13" s="93">
        <v>68</v>
      </c>
      <c r="EW13" s="93">
        <v>23</v>
      </c>
    </row>
    <row r="14" spans="1:153" x14ac:dyDescent="0.25">
      <c r="A14" s="18" t="s">
        <v>867</v>
      </c>
      <c r="B14" s="49" t="s">
        <v>881</v>
      </c>
      <c r="C14" s="93">
        <v>-1</v>
      </c>
      <c r="D14" s="26">
        <v>242</v>
      </c>
      <c r="E14" s="26">
        <v>0</v>
      </c>
      <c r="F14" s="26">
        <v>0</v>
      </c>
      <c r="G14" s="26">
        <v>0</v>
      </c>
      <c r="H14" s="26">
        <v>0</v>
      </c>
      <c r="I14" s="26">
        <v>65</v>
      </c>
      <c r="J14" s="26">
        <v>0</v>
      </c>
      <c r="K14" s="26">
        <v>0</v>
      </c>
      <c r="L14" s="26">
        <v>35</v>
      </c>
      <c r="M14" s="93">
        <v>0</v>
      </c>
      <c r="N14" s="93">
        <v>0</v>
      </c>
      <c r="O14" s="93">
        <v>0</v>
      </c>
      <c r="P14" s="93">
        <v>0</v>
      </c>
      <c r="Q14" s="93">
        <v>0</v>
      </c>
      <c r="R14" s="93">
        <v>0</v>
      </c>
      <c r="S14" s="93">
        <v>0</v>
      </c>
      <c r="T14" s="93">
        <v>0</v>
      </c>
      <c r="U14" s="93">
        <v>0</v>
      </c>
      <c r="V14" s="93">
        <v>0</v>
      </c>
      <c r="W14" s="93">
        <v>0</v>
      </c>
      <c r="X14" s="93">
        <v>0</v>
      </c>
      <c r="Y14" s="93">
        <v>0</v>
      </c>
      <c r="Z14" s="93">
        <v>0</v>
      </c>
      <c r="AA14" s="93">
        <v>0</v>
      </c>
      <c r="AB14" s="93">
        <v>0</v>
      </c>
      <c r="AC14" s="26">
        <v>0</v>
      </c>
      <c r="AD14" s="26">
        <v>3</v>
      </c>
      <c r="AE14" s="26">
        <v>2</v>
      </c>
      <c r="AF14" s="26">
        <v>0</v>
      </c>
      <c r="AG14" s="26">
        <v>0</v>
      </c>
      <c r="AH14" s="26">
        <v>0</v>
      </c>
      <c r="AI14" s="26">
        <v>0</v>
      </c>
      <c r="AJ14" s="26">
        <v>0</v>
      </c>
      <c r="AK14" s="26">
        <v>0</v>
      </c>
      <c r="AL14" s="26">
        <v>0</v>
      </c>
      <c r="AM14" s="26">
        <v>0</v>
      </c>
      <c r="AN14" s="26">
        <v>0</v>
      </c>
      <c r="AO14" s="26">
        <v>0</v>
      </c>
      <c r="AP14" s="93">
        <v>0</v>
      </c>
      <c r="AQ14" s="93">
        <v>0</v>
      </c>
      <c r="AR14" s="93">
        <v>0</v>
      </c>
      <c r="AS14" s="93">
        <v>0</v>
      </c>
      <c r="AT14" s="93">
        <v>0</v>
      </c>
      <c r="AU14" s="93">
        <v>0</v>
      </c>
      <c r="AV14" s="93">
        <v>0</v>
      </c>
      <c r="AW14" s="93">
        <v>0</v>
      </c>
      <c r="AX14" s="93">
        <v>0</v>
      </c>
      <c r="AY14" s="93">
        <v>0</v>
      </c>
      <c r="AZ14" s="93">
        <v>0</v>
      </c>
      <c r="BA14" s="93">
        <v>0</v>
      </c>
      <c r="BB14" s="93">
        <v>0</v>
      </c>
      <c r="BC14" s="93">
        <v>0</v>
      </c>
      <c r="BD14" s="93">
        <v>0</v>
      </c>
      <c r="BE14" s="93">
        <v>0</v>
      </c>
      <c r="BF14" s="93">
        <v>0</v>
      </c>
      <c r="BG14" s="93">
        <v>0</v>
      </c>
      <c r="BH14" s="93">
        <v>0</v>
      </c>
      <c r="BI14" s="26">
        <v>0</v>
      </c>
      <c r="BJ14" s="26">
        <v>0</v>
      </c>
      <c r="BK14" s="26">
        <v>0</v>
      </c>
      <c r="BL14" s="26">
        <v>0</v>
      </c>
      <c r="BM14" s="26">
        <v>0</v>
      </c>
      <c r="BN14" s="26">
        <v>0</v>
      </c>
      <c r="BO14" s="26">
        <v>0</v>
      </c>
      <c r="BP14" s="26">
        <v>0</v>
      </c>
      <c r="BQ14" s="26">
        <v>0</v>
      </c>
      <c r="BR14" s="26">
        <v>0</v>
      </c>
      <c r="BS14" s="26">
        <v>0</v>
      </c>
      <c r="BT14" s="26">
        <v>0</v>
      </c>
      <c r="BU14" s="26">
        <v>0</v>
      </c>
      <c r="BV14" s="26">
        <v>0</v>
      </c>
      <c r="BW14" s="26">
        <v>0</v>
      </c>
      <c r="BX14" s="26">
        <v>0</v>
      </c>
      <c r="BY14" s="26">
        <v>0</v>
      </c>
      <c r="BZ14" s="26">
        <v>0</v>
      </c>
      <c r="CA14" s="26">
        <v>0</v>
      </c>
      <c r="CB14" s="26">
        <v>0</v>
      </c>
      <c r="CC14" s="26">
        <v>0</v>
      </c>
      <c r="CD14" s="26">
        <v>0</v>
      </c>
      <c r="CE14" s="26">
        <v>0</v>
      </c>
      <c r="CF14" s="26">
        <v>0</v>
      </c>
      <c r="CG14" s="26">
        <v>0</v>
      </c>
      <c r="CH14" s="26">
        <v>0</v>
      </c>
      <c r="CI14" s="26">
        <v>0</v>
      </c>
      <c r="CJ14" s="26">
        <v>0</v>
      </c>
      <c r="CK14" s="26">
        <v>0</v>
      </c>
      <c r="CL14" s="26">
        <v>0</v>
      </c>
      <c r="CM14" s="26">
        <v>0</v>
      </c>
      <c r="CN14" s="26">
        <v>0</v>
      </c>
      <c r="CO14" s="26">
        <v>0</v>
      </c>
      <c r="CP14" s="26">
        <v>0</v>
      </c>
      <c r="CQ14" s="26">
        <v>0</v>
      </c>
      <c r="CR14" s="26">
        <v>0</v>
      </c>
      <c r="CS14" s="26">
        <v>0</v>
      </c>
      <c r="CT14" s="26">
        <v>0</v>
      </c>
      <c r="CU14" s="26">
        <v>0</v>
      </c>
      <c r="CV14" s="26">
        <v>0</v>
      </c>
      <c r="CW14" s="26">
        <v>0</v>
      </c>
      <c r="CX14" s="26">
        <v>0</v>
      </c>
      <c r="CY14" s="26">
        <v>0</v>
      </c>
      <c r="CZ14" s="26">
        <v>0</v>
      </c>
      <c r="DA14" s="26">
        <v>0</v>
      </c>
      <c r="DB14" s="26">
        <v>0</v>
      </c>
      <c r="DC14" s="26">
        <v>0</v>
      </c>
      <c r="DD14" s="26">
        <v>0</v>
      </c>
      <c r="DE14" s="26">
        <v>0</v>
      </c>
      <c r="DF14" s="26">
        <v>0</v>
      </c>
      <c r="DG14" s="26">
        <v>0</v>
      </c>
      <c r="DH14" s="26">
        <v>0</v>
      </c>
      <c r="DI14" s="26">
        <v>0</v>
      </c>
      <c r="DJ14" s="26">
        <v>0</v>
      </c>
      <c r="DK14" s="26">
        <v>0</v>
      </c>
      <c r="DL14" s="26">
        <v>0</v>
      </c>
      <c r="DM14" s="26">
        <v>0</v>
      </c>
      <c r="DN14" s="26">
        <v>0</v>
      </c>
      <c r="DO14" s="26">
        <v>0</v>
      </c>
      <c r="DP14" s="26">
        <v>0</v>
      </c>
      <c r="DQ14" s="26">
        <v>0</v>
      </c>
      <c r="DR14" s="93">
        <v>0</v>
      </c>
      <c r="DS14" s="93">
        <v>0</v>
      </c>
      <c r="DT14" s="93">
        <v>0</v>
      </c>
      <c r="DU14" s="93">
        <v>0</v>
      </c>
      <c r="DV14" s="93">
        <v>0</v>
      </c>
      <c r="DW14" s="93">
        <v>0</v>
      </c>
      <c r="DX14" s="93">
        <v>0</v>
      </c>
      <c r="DY14" s="93">
        <v>0</v>
      </c>
      <c r="DZ14" s="26">
        <v>0</v>
      </c>
      <c r="EA14" s="26">
        <v>0</v>
      </c>
      <c r="EB14" s="26">
        <v>0</v>
      </c>
      <c r="EC14" s="26">
        <v>0</v>
      </c>
      <c r="ED14" s="26">
        <v>0</v>
      </c>
      <c r="EE14" s="26">
        <v>0</v>
      </c>
      <c r="EF14" s="26">
        <v>0</v>
      </c>
      <c r="EG14" s="26">
        <v>0</v>
      </c>
      <c r="EH14" s="26">
        <v>0</v>
      </c>
      <c r="EI14" s="26">
        <v>0</v>
      </c>
      <c r="EJ14" s="26">
        <v>0</v>
      </c>
      <c r="EK14" s="26">
        <v>0</v>
      </c>
      <c r="EL14" s="26">
        <v>0</v>
      </c>
      <c r="EM14" s="26">
        <v>0</v>
      </c>
      <c r="EN14" s="26">
        <v>0</v>
      </c>
      <c r="EO14" s="26">
        <v>0</v>
      </c>
      <c r="EP14" s="26">
        <v>0</v>
      </c>
      <c r="EQ14" s="26">
        <v>0</v>
      </c>
      <c r="ER14" s="26">
        <v>0</v>
      </c>
      <c r="ES14" s="26">
        <v>0</v>
      </c>
      <c r="ET14" s="26">
        <v>0</v>
      </c>
      <c r="EU14" s="26">
        <v>0</v>
      </c>
      <c r="EV14" s="93">
        <v>0</v>
      </c>
      <c r="EW14" s="93">
        <v>0</v>
      </c>
    </row>
    <row r="15" spans="1:153" x14ac:dyDescent="0.25">
      <c r="A15" s="18" t="s">
        <v>867</v>
      </c>
      <c r="B15" s="49" t="s">
        <v>687</v>
      </c>
      <c r="C15" s="93">
        <v>0.2</v>
      </c>
      <c r="D15" s="26">
        <v>185</v>
      </c>
      <c r="E15" s="26">
        <v>0</v>
      </c>
      <c r="F15" s="26">
        <v>0</v>
      </c>
      <c r="G15" s="26">
        <v>0</v>
      </c>
      <c r="H15" s="26">
        <v>0</v>
      </c>
      <c r="I15" s="26">
        <v>73.3</v>
      </c>
      <c r="J15" s="26">
        <v>0</v>
      </c>
      <c r="K15" s="26">
        <v>0</v>
      </c>
      <c r="L15" s="26">
        <v>26.7</v>
      </c>
      <c r="M15" s="93">
        <v>0</v>
      </c>
      <c r="N15" s="93">
        <v>0</v>
      </c>
      <c r="O15" s="93">
        <v>0</v>
      </c>
      <c r="P15" s="93">
        <v>0</v>
      </c>
      <c r="Q15" s="93">
        <v>0</v>
      </c>
      <c r="R15" s="93">
        <v>0</v>
      </c>
      <c r="S15" s="93">
        <v>6</v>
      </c>
      <c r="T15" s="93">
        <v>8</v>
      </c>
      <c r="U15" s="93">
        <v>0</v>
      </c>
      <c r="V15" s="93">
        <v>0</v>
      </c>
      <c r="W15" s="93">
        <v>0</v>
      </c>
      <c r="X15" s="93">
        <v>0</v>
      </c>
      <c r="Y15" s="93">
        <v>0</v>
      </c>
      <c r="Z15" s="93">
        <v>0</v>
      </c>
      <c r="AA15" s="93">
        <v>0</v>
      </c>
      <c r="AB15" s="93">
        <v>0</v>
      </c>
      <c r="AC15" s="26">
        <v>1</v>
      </c>
      <c r="AD15" s="26">
        <v>1</v>
      </c>
      <c r="AE15" s="26">
        <v>0</v>
      </c>
      <c r="AF15" s="26">
        <v>0</v>
      </c>
      <c r="AG15" s="26">
        <v>6</v>
      </c>
      <c r="AH15" s="26">
        <v>0</v>
      </c>
      <c r="AI15" s="26">
        <v>0</v>
      </c>
      <c r="AJ15" s="26">
        <v>11</v>
      </c>
      <c r="AK15" s="26">
        <v>4</v>
      </c>
      <c r="AL15" s="26">
        <v>11</v>
      </c>
      <c r="AM15" s="26">
        <v>0</v>
      </c>
      <c r="AN15" s="26">
        <v>0</v>
      </c>
      <c r="AO15" s="26">
        <v>0</v>
      </c>
      <c r="AP15" s="93">
        <v>0</v>
      </c>
      <c r="AQ15" s="93">
        <v>0</v>
      </c>
      <c r="AR15" s="93">
        <v>0</v>
      </c>
      <c r="AS15" s="93">
        <v>0</v>
      </c>
      <c r="AT15" s="93">
        <v>0</v>
      </c>
      <c r="AU15" s="93">
        <v>0</v>
      </c>
      <c r="AV15" s="93">
        <v>0</v>
      </c>
      <c r="AW15" s="93">
        <v>0</v>
      </c>
      <c r="AX15" s="93">
        <v>0</v>
      </c>
      <c r="AY15" s="93">
        <v>0</v>
      </c>
      <c r="AZ15" s="93">
        <v>0</v>
      </c>
      <c r="BA15" s="93">
        <v>0</v>
      </c>
      <c r="BB15" s="93">
        <v>0</v>
      </c>
      <c r="BC15" s="93">
        <v>0</v>
      </c>
      <c r="BD15" s="93">
        <v>0</v>
      </c>
      <c r="BE15" s="93">
        <v>0</v>
      </c>
      <c r="BF15" s="93">
        <v>0</v>
      </c>
      <c r="BG15" s="93">
        <v>0</v>
      </c>
      <c r="BH15" s="93">
        <v>0</v>
      </c>
      <c r="BI15" s="26">
        <v>0</v>
      </c>
      <c r="BJ15" s="26">
        <v>0</v>
      </c>
      <c r="BK15" s="26">
        <v>0</v>
      </c>
      <c r="BL15" s="26">
        <v>0</v>
      </c>
      <c r="BM15" s="26">
        <v>0</v>
      </c>
      <c r="BN15" s="26">
        <v>0</v>
      </c>
      <c r="BO15" s="26">
        <v>0</v>
      </c>
      <c r="BP15" s="26">
        <v>0</v>
      </c>
      <c r="BQ15" s="26">
        <v>0</v>
      </c>
      <c r="BR15" s="26">
        <v>0</v>
      </c>
      <c r="BS15" s="26">
        <v>0</v>
      </c>
      <c r="BT15" s="26">
        <v>0</v>
      </c>
      <c r="BU15" s="26">
        <v>0</v>
      </c>
      <c r="BV15" s="26">
        <v>0</v>
      </c>
      <c r="BW15" s="26">
        <v>0</v>
      </c>
      <c r="BX15" s="26">
        <v>0</v>
      </c>
      <c r="BY15" s="26">
        <v>0</v>
      </c>
      <c r="BZ15" s="26">
        <v>0</v>
      </c>
      <c r="CA15" s="26">
        <v>0</v>
      </c>
      <c r="CB15" s="26">
        <v>0</v>
      </c>
      <c r="CC15" s="26">
        <v>0</v>
      </c>
      <c r="CD15" s="26">
        <v>0</v>
      </c>
      <c r="CE15" s="26">
        <v>0</v>
      </c>
      <c r="CF15" s="26">
        <v>0</v>
      </c>
      <c r="CG15" s="26">
        <v>0</v>
      </c>
      <c r="CH15" s="26">
        <v>0</v>
      </c>
      <c r="CI15" s="26">
        <v>0</v>
      </c>
      <c r="CJ15" s="26">
        <v>0</v>
      </c>
      <c r="CK15" s="26">
        <v>0</v>
      </c>
      <c r="CL15" s="26">
        <v>0</v>
      </c>
      <c r="CM15" s="26">
        <v>0</v>
      </c>
      <c r="CN15" s="26">
        <v>0</v>
      </c>
      <c r="CO15" s="26">
        <v>0</v>
      </c>
      <c r="CP15" s="26">
        <v>0</v>
      </c>
      <c r="CQ15" s="26">
        <v>0</v>
      </c>
      <c r="CR15" s="26">
        <v>0</v>
      </c>
      <c r="CS15" s="26">
        <v>0</v>
      </c>
      <c r="CT15" s="26">
        <v>0</v>
      </c>
      <c r="CU15" s="26">
        <v>0</v>
      </c>
      <c r="CV15" s="26">
        <v>0</v>
      </c>
      <c r="CW15" s="26">
        <v>0</v>
      </c>
      <c r="CX15" s="26">
        <v>0</v>
      </c>
      <c r="CY15" s="26">
        <v>0</v>
      </c>
      <c r="CZ15" s="26">
        <v>0</v>
      </c>
      <c r="DA15" s="26">
        <v>0</v>
      </c>
      <c r="DB15" s="26">
        <v>0</v>
      </c>
      <c r="DC15" s="26">
        <v>0</v>
      </c>
      <c r="DD15" s="26">
        <v>0</v>
      </c>
      <c r="DE15" s="26">
        <v>0</v>
      </c>
      <c r="DF15" s="26">
        <v>0</v>
      </c>
      <c r="DG15" s="26">
        <v>0</v>
      </c>
      <c r="DH15" s="26">
        <v>0</v>
      </c>
      <c r="DI15" s="26">
        <v>0</v>
      </c>
      <c r="DJ15" s="26">
        <v>0</v>
      </c>
      <c r="DK15" s="26">
        <v>0</v>
      </c>
      <c r="DL15" s="26">
        <v>0</v>
      </c>
      <c r="DM15" s="26">
        <v>0</v>
      </c>
      <c r="DN15" s="26">
        <v>0</v>
      </c>
      <c r="DO15" s="26">
        <v>0</v>
      </c>
      <c r="DP15" s="26">
        <v>0</v>
      </c>
      <c r="DQ15" s="26">
        <v>0</v>
      </c>
      <c r="DR15" s="93">
        <v>0</v>
      </c>
      <c r="DS15" s="93">
        <v>0</v>
      </c>
      <c r="DT15" s="93">
        <v>0</v>
      </c>
      <c r="DU15" s="93">
        <v>0</v>
      </c>
      <c r="DV15" s="93">
        <v>0</v>
      </c>
      <c r="DW15" s="93">
        <v>0</v>
      </c>
      <c r="DX15" s="93">
        <v>0</v>
      </c>
      <c r="DY15" s="93">
        <v>0</v>
      </c>
      <c r="DZ15" s="26">
        <v>0</v>
      </c>
      <c r="EA15" s="26">
        <v>0</v>
      </c>
      <c r="EB15" s="26">
        <v>0</v>
      </c>
      <c r="EC15" s="26">
        <v>0</v>
      </c>
      <c r="ED15" s="26">
        <v>0</v>
      </c>
      <c r="EE15" s="26">
        <v>0</v>
      </c>
      <c r="EF15" s="26">
        <v>0</v>
      </c>
      <c r="EG15" s="26">
        <v>0</v>
      </c>
      <c r="EH15" s="26">
        <v>0</v>
      </c>
      <c r="EI15" s="26">
        <v>0</v>
      </c>
      <c r="EJ15" s="26">
        <v>0</v>
      </c>
      <c r="EK15" s="26">
        <v>0</v>
      </c>
      <c r="EL15" s="26">
        <v>0</v>
      </c>
      <c r="EM15" s="26">
        <v>0</v>
      </c>
      <c r="EN15" s="26">
        <v>0</v>
      </c>
      <c r="EO15" s="26">
        <v>0</v>
      </c>
      <c r="EP15" s="26">
        <v>0</v>
      </c>
      <c r="EQ15" s="26">
        <v>0</v>
      </c>
      <c r="ER15" s="26">
        <v>0</v>
      </c>
      <c r="ES15" s="26">
        <v>0</v>
      </c>
      <c r="ET15" s="26">
        <v>0</v>
      </c>
      <c r="EU15" s="26">
        <v>0</v>
      </c>
      <c r="EV15" s="93">
        <v>0</v>
      </c>
      <c r="EW15" s="93">
        <v>0</v>
      </c>
    </row>
    <row r="16" spans="1:153" x14ac:dyDescent="0.25">
      <c r="A16" s="18" t="s">
        <v>867</v>
      </c>
      <c r="B16" s="49" t="s">
        <v>683</v>
      </c>
      <c r="C16" s="93">
        <v>-1.9</v>
      </c>
      <c r="D16" s="26">
        <v>41</v>
      </c>
      <c r="E16" s="26">
        <v>0</v>
      </c>
      <c r="F16" s="26">
        <v>1</v>
      </c>
      <c r="G16" s="26">
        <v>0</v>
      </c>
      <c r="H16" s="26">
        <v>0</v>
      </c>
      <c r="I16" s="26">
        <v>93.1</v>
      </c>
      <c r="J16" s="26">
        <v>0.3</v>
      </c>
      <c r="K16" s="26">
        <v>0.5</v>
      </c>
      <c r="L16" s="26">
        <v>5.0999999999999996</v>
      </c>
      <c r="M16" s="93">
        <v>0</v>
      </c>
      <c r="N16" s="93">
        <v>0</v>
      </c>
      <c r="O16" s="93">
        <v>1</v>
      </c>
      <c r="P16" s="93">
        <v>0</v>
      </c>
      <c r="Q16" s="93">
        <v>0</v>
      </c>
      <c r="R16" s="93">
        <v>0</v>
      </c>
      <c r="S16" s="93">
        <v>1</v>
      </c>
      <c r="T16" s="93">
        <v>1</v>
      </c>
      <c r="U16" s="93">
        <v>10</v>
      </c>
      <c r="V16" s="93">
        <v>10</v>
      </c>
      <c r="W16" s="93">
        <v>31</v>
      </c>
      <c r="X16" s="93">
        <v>10</v>
      </c>
      <c r="Y16" s="93">
        <v>1</v>
      </c>
      <c r="Z16" s="93">
        <v>0</v>
      </c>
      <c r="AA16" s="93">
        <v>0</v>
      </c>
      <c r="AB16" s="93">
        <v>0</v>
      </c>
      <c r="AC16" s="26">
        <v>2</v>
      </c>
      <c r="AD16" s="26">
        <v>99</v>
      </c>
      <c r="AE16" s="26">
        <v>5</v>
      </c>
      <c r="AF16" s="26">
        <v>4</v>
      </c>
      <c r="AG16" s="26">
        <v>9</v>
      </c>
      <c r="AH16" s="26">
        <v>5</v>
      </c>
      <c r="AI16" s="26">
        <v>5</v>
      </c>
      <c r="AJ16" s="26">
        <v>315</v>
      </c>
      <c r="AK16" s="26">
        <v>72</v>
      </c>
      <c r="AL16" s="26">
        <v>20</v>
      </c>
      <c r="AM16" s="26">
        <v>203</v>
      </c>
      <c r="AN16" s="26">
        <v>20</v>
      </c>
      <c r="AO16" s="26">
        <v>41</v>
      </c>
      <c r="AP16" s="93">
        <v>1</v>
      </c>
      <c r="AQ16" s="93">
        <v>1</v>
      </c>
      <c r="AR16" s="93">
        <v>0</v>
      </c>
      <c r="AS16" s="93">
        <v>0</v>
      </c>
      <c r="AT16" s="93">
        <v>0</v>
      </c>
      <c r="AU16" s="93">
        <v>0</v>
      </c>
      <c r="AV16" s="93">
        <v>500</v>
      </c>
      <c r="AW16" s="93">
        <v>500</v>
      </c>
      <c r="AX16" s="93">
        <v>0</v>
      </c>
      <c r="AY16" s="93">
        <v>1000</v>
      </c>
      <c r="AZ16" s="93">
        <v>0</v>
      </c>
      <c r="BA16" s="93">
        <v>0</v>
      </c>
      <c r="BB16" s="93">
        <v>0</v>
      </c>
      <c r="BC16" s="93">
        <v>0</v>
      </c>
      <c r="BD16" s="93">
        <v>0</v>
      </c>
      <c r="BE16" s="93">
        <v>0</v>
      </c>
      <c r="BF16" s="93">
        <v>0</v>
      </c>
      <c r="BG16" s="93">
        <v>0</v>
      </c>
      <c r="BH16" s="93">
        <v>0</v>
      </c>
      <c r="BI16" s="26">
        <v>0</v>
      </c>
      <c r="BJ16" s="26">
        <v>0</v>
      </c>
      <c r="BK16" s="26">
        <v>0</v>
      </c>
      <c r="BL16" s="26">
        <v>0</v>
      </c>
      <c r="BM16" s="26">
        <v>0</v>
      </c>
      <c r="BN16" s="26">
        <v>0</v>
      </c>
      <c r="BO16" s="26">
        <v>0</v>
      </c>
      <c r="BP16" s="26">
        <v>0</v>
      </c>
      <c r="BQ16" s="26">
        <v>0</v>
      </c>
      <c r="BR16" s="26">
        <v>0</v>
      </c>
      <c r="BS16" s="26">
        <v>0</v>
      </c>
      <c r="BT16" s="26">
        <v>0</v>
      </c>
      <c r="BU16" s="26">
        <v>0</v>
      </c>
      <c r="BV16" s="26">
        <v>0</v>
      </c>
      <c r="BW16" s="26">
        <v>0</v>
      </c>
      <c r="BX16" s="26">
        <v>0</v>
      </c>
      <c r="BY16" s="26">
        <v>0</v>
      </c>
      <c r="BZ16" s="26">
        <v>0</v>
      </c>
      <c r="CA16" s="26">
        <v>0</v>
      </c>
      <c r="CB16" s="26">
        <v>0</v>
      </c>
      <c r="CC16" s="26">
        <v>0</v>
      </c>
      <c r="CD16" s="26">
        <v>0</v>
      </c>
      <c r="CE16" s="26">
        <v>0</v>
      </c>
      <c r="CF16" s="26">
        <v>0</v>
      </c>
      <c r="CG16" s="26">
        <v>0</v>
      </c>
      <c r="CH16" s="26">
        <v>0</v>
      </c>
      <c r="CI16" s="26">
        <v>0</v>
      </c>
      <c r="CJ16" s="26">
        <v>0</v>
      </c>
      <c r="CK16" s="26">
        <v>0</v>
      </c>
      <c r="CL16" s="26">
        <v>0</v>
      </c>
      <c r="CM16" s="26">
        <v>0</v>
      </c>
      <c r="CN16" s="26">
        <v>0</v>
      </c>
      <c r="CO16" s="26">
        <v>0</v>
      </c>
      <c r="CP16" s="26">
        <v>0</v>
      </c>
      <c r="CQ16" s="26">
        <v>0</v>
      </c>
      <c r="CR16" s="26">
        <v>0</v>
      </c>
      <c r="CS16" s="26">
        <v>0</v>
      </c>
      <c r="CT16" s="26">
        <v>0</v>
      </c>
      <c r="CU16" s="26">
        <v>0</v>
      </c>
      <c r="CV16" s="26">
        <v>0</v>
      </c>
      <c r="CW16" s="26">
        <v>0</v>
      </c>
      <c r="CX16" s="26">
        <v>0</v>
      </c>
      <c r="CY16" s="26">
        <v>0</v>
      </c>
      <c r="CZ16" s="26">
        <v>0</v>
      </c>
      <c r="DA16" s="26">
        <v>0</v>
      </c>
      <c r="DB16" s="26">
        <v>0</v>
      </c>
      <c r="DC16" s="26">
        <v>0</v>
      </c>
      <c r="DD16" s="26">
        <v>0</v>
      </c>
      <c r="DE16" s="26">
        <v>0</v>
      </c>
      <c r="DF16" s="26">
        <v>0</v>
      </c>
      <c r="DG16" s="26">
        <v>0</v>
      </c>
      <c r="DH16" s="26">
        <v>0</v>
      </c>
      <c r="DI16" s="26">
        <v>0</v>
      </c>
      <c r="DJ16" s="26">
        <v>0</v>
      </c>
      <c r="DK16" s="26">
        <v>0</v>
      </c>
      <c r="DL16" s="26">
        <v>0</v>
      </c>
      <c r="DM16" s="26">
        <v>0</v>
      </c>
      <c r="DN16" s="26">
        <v>0</v>
      </c>
      <c r="DO16" s="26">
        <v>0</v>
      </c>
      <c r="DP16" s="26">
        <v>0</v>
      </c>
      <c r="DQ16" s="26">
        <v>0</v>
      </c>
      <c r="DR16" s="93">
        <v>0</v>
      </c>
      <c r="DS16" s="93">
        <v>0</v>
      </c>
      <c r="DT16" s="93">
        <v>0</v>
      </c>
      <c r="DU16" s="93">
        <v>0</v>
      </c>
      <c r="DV16" s="93">
        <v>0</v>
      </c>
      <c r="DW16" s="93">
        <v>0</v>
      </c>
      <c r="DX16" s="93">
        <v>0</v>
      </c>
      <c r="DY16" s="93">
        <v>0</v>
      </c>
      <c r="DZ16" s="26">
        <v>0</v>
      </c>
      <c r="EA16" s="26">
        <v>0</v>
      </c>
      <c r="EB16" s="26">
        <v>0</v>
      </c>
      <c r="EC16" s="26">
        <v>0</v>
      </c>
      <c r="ED16" s="26">
        <v>0</v>
      </c>
      <c r="EE16" s="26">
        <v>0</v>
      </c>
      <c r="EF16" s="26">
        <v>0</v>
      </c>
      <c r="EG16" s="26">
        <v>0</v>
      </c>
      <c r="EH16" s="26">
        <v>0</v>
      </c>
      <c r="EI16" s="26">
        <v>0</v>
      </c>
      <c r="EJ16" s="26">
        <v>0</v>
      </c>
      <c r="EK16" s="26">
        <v>0</v>
      </c>
      <c r="EL16" s="26">
        <v>0</v>
      </c>
      <c r="EM16" s="26">
        <v>0</v>
      </c>
      <c r="EN16" s="26">
        <v>1</v>
      </c>
      <c r="EO16" s="26">
        <v>0</v>
      </c>
      <c r="EP16" s="26">
        <v>0</v>
      </c>
      <c r="EQ16" s="26">
        <v>0</v>
      </c>
      <c r="ER16" s="26">
        <v>0</v>
      </c>
      <c r="ES16" s="26">
        <v>0</v>
      </c>
      <c r="ET16" s="26">
        <v>1</v>
      </c>
      <c r="EU16" s="26">
        <v>0</v>
      </c>
      <c r="EV16" s="93">
        <v>0</v>
      </c>
      <c r="EW16" s="93">
        <v>0</v>
      </c>
    </row>
    <row r="17" spans="1:153" x14ac:dyDescent="0.25">
      <c r="A17" s="18" t="s">
        <v>867</v>
      </c>
      <c r="B17" s="49" t="s">
        <v>882</v>
      </c>
      <c r="C17" s="93">
        <v>-46</v>
      </c>
      <c r="D17" s="26">
        <v>335</v>
      </c>
      <c r="E17" s="26">
        <v>5.9</v>
      </c>
      <c r="F17" s="26">
        <v>61.7</v>
      </c>
      <c r="G17" s="26">
        <v>1.7</v>
      </c>
      <c r="H17" s="26">
        <v>2.2000000000000002</v>
      </c>
      <c r="I17" s="26">
        <v>24</v>
      </c>
      <c r="J17" s="26">
        <v>0.7</v>
      </c>
      <c r="K17" s="26">
        <v>0.2</v>
      </c>
      <c r="L17" s="26">
        <v>3.6</v>
      </c>
      <c r="M17" s="93">
        <v>1</v>
      </c>
      <c r="N17" s="93">
        <v>0</v>
      </c>
      <c r="O17" s="93">
        <v>7</v>
      </c>
      <c r="P17" s="93">
        <v>0</v>
      </c>
      <c r="Q17" s="93">
        <v>373</v>
      </c>
      <c r="R17" s="93">
        <v>1</v>
      </c>
      <c r="S17" s="93">
        <v>16</v>
      </c>
      <c r="T17" s="93">
        <v>21</v>
      </c>
      <c r="U17" s="93">
        <v>191</v>
      </c>
      <c r="V17" s="93">
        <v>641</v>
      </c>
      <c r="W17" s="93">
        <v>38</v>
      </c>
      <c r="X17" s="93">
        <v>32</v>
      </c>
      <c r="Y17" s="93">
        <v>0</v>
      </c>
      <c r="Z17" s="93">
        <v>8</v>
      </c>
      <c r="AA17" s="93">
        <v>0.1</v>
      </c>
      <c r="AB17" s="93">
        <v>3000</v>
      </c>
      <c r="AC17" s="26">
        <v>21</v>
      </c>
      <c r="AD17" s="26">
        <v>297</v>
      </c>
      <c r="AE17" s="26">
        <v>14</v>
      </c>
      <c r="AF17" s="26">
        <v>40</v>
      </c>
      <c r="AG17" s="26">
        <v>55</v>
      </c>
      <c r="AH17" s="26">
        <v>19</v>
      </c>
      <c r="AI17" s="26">
        <v>3</v>
      </c>
      <c r="AJ17" s="26">
        <v>3420</v>
      </c>
      <c r="AK17" s="26">
        <v>494</v>
      </c>
      <c r="AL17" s="26">
        <v>328</v>
      </c>
      <c r="AM17" s="26">
        <v>358</v>
      </c>
      <c r="AN17" s="26">
        <v>8</v>
      </c>
      <c r="AO17" s="26">
        <v>0.5</v>
      </c>
      <c r="AP17" s="93">
        <v>61.7</v>
      </c>
      <c r="AQ17" s="93">
        <v>59176</v>
      </c>
      <c r="AR17" s="93">
        <v>0</v>
      </c>
      <c r="AS17" s="93">
        <v>323</v>
      </c>
      <c r="AT17" s="93">
        <v>0</v>
      </c>
      <c r="AU17" s="93">
        <v>323</v>
      </c>
      <c r="AV17" s="93">
        <v>1284</v>
      </c>
      <c r="AW17" s="93">
        <v>1167</v>
      </c>
      <c r="AX17" s="93">
        <v>0</v>
      </c>
      <c r="AY17" s="93">
        <v>2451</v>
      </c>
      <c r="AZ17" s="93">
        <v>58895</v>
      </c>
      <c r="BA17" s="93">
        <v>0</v>
      </c>
      <c r="BB17" s="93">
        <v>0</v>
      </c>
      <c r="BC17" s="93">
        <v>58895</v>
      </c>
      <c r="BD17" s="93">
        <v>0</v>
      </c>
      <c r="BE17" s="93">
        <v>23</v>
      </c>
      <c r="BF17" s="93">
        <v>0</v>
      </c>
      <c r="BG17" s="93">
        <v>0</v>
      </c>
      <c r="BH17" s="93">
        <v>0</v>
      </c>
      <c r="BI17" s="26">
        <v>1882</v>
      </c>
      <c r="BJ17" s="26">
        <v>1</v>
      </c>
      <c r="BK17" s="26">
        <v>0</v>
      </c>
      <c r="BL17" s="26">
        <v>0</v>
      </c>
      <c r="BM17" s="26">
        <v>139</v>
      </c>
      <c r="BN17" s="26">
        <v>25</v>
      </c>
      <c r="BO17" s="26">
        <v>0</v>
      </c>
      <c r="BP17" s="26">
        <v>0</v>
      </c>
      <c r="BQ17" s="26">
        <v>0</v>
      </c>
      <c r="BR17" s="26">
        <v>0</v>
      </c>
      <c r="BS17" s="26">
        <v>0</v>
      </c>
      <c r="BT17" s="26">
        <v>0</v>
      </c>
      <c r="BU17" s="26">
        <v>0</v>
      </c>
      <c r="BV17" s="26">
        <v>0</v>
      </c>
      <c r="BW17" s="26">
        <v>0</v>
      </c>
      <c r="BX17" s="26">
        <v>0</v>
      </c>
      <c r="BY17" s="26">
        <v>5.9</v>
      </c>
      <c r="BZ17" s="26">
        <v>0</v>
      </c>
      <c r="CA17" s="26">
        <v>0</v>
      </c>
      <c r="CB17" s="26">
        <v>0</v>
      </c>
      <c r="CC17" s="26">
        <v>0</v>
      </c>
      <c r="CD17" s="26">
        <v>0</v>
      </c>
      <c r="CE17" s="26">
        <v>6</v>
      </c>
      <c r="CF17" s="26">
        <v>0</v>
      </c>
      <c r="CG17" s="26">
        <v>1483</v>
      </c>
      <c r="CH17" s="26">
        <v>3</v>
      </c>
      <c r="CI17" s="26">
        <v>2076</v>
      </c>
      <c r="CJ17" s="26">
        <v>60</v>
      </c>
      <c r="CK17" s="26">
        <v>2</v>
      </c>
      <c r="CL17" s="26">
        <v>1</v>
      </c>
      <c r="CM17" s="26">
        <v>3631</v>
      </c>
      <c r="CN17" s="26">
        <v>0</v>
      </c>
      <c r="CO17" s="26">
        <v>0</v>
      </c>
      <c r="CP17" s="26">
        <v>19</v>
      </c>
      <c r="CQ17" s="26">
        <v>0</v>
      </c>
      <c r="CR17" s="26">
        <v>1882</v>
      </c>
      <c r="CS17" s="26">
        <v>1</v>
      </c>
      <c r="CT17" s="26">
        <v>0</v>
      </c>
      <c r="CU17" s="26">
        <v>0</v>
      </c>
      <c r="CV17" s="26">
        <v>1902</v>
      </c>
      <c r="CW17" s="26">
        <v>0</v>
      </c>
      <c r="CX17" s="26">
        <v>0</v>
      </c>
      <c r="CY17" s="26">
        <v>139</v>
      </c>
      <c r="CZ17" s="26">
        <v>25</v>
      </c>
      <c r="DA17" s="26">
        <v>0</v>
      </c>
      <c r="DB17" s="26">
        <v>0</v>
      </c>
      <c r="DC17" s="26">
        <v>0</v>
      </c>
      <c r="DD17" s="26">
        <v>0</v>
      </c>
      <c r="DE17" s="26">
        <v>0</v>
      </c>
      <c r="DF17" s="26">
        <v>0</v>
      </c>
      <c r="DG17" s="26">
        <v>0</v>
      </c>
      <c r="DH17" s="26">
        <v>0</v>
      </c>
      <c r="DI17" s="26">
        <v>0</v>
      </c>
      <c r="DJ17" s="26">
        <v>0</v>
      </c>
      <c r="DK17" s="26">
        <v>0</v>
      </c>
      <c r="DL17" s="26">
        <v>164</v>
      </c>
      <c r="DM17" s="26">
        <v>0</v>
      </c>
      <c r="DN17" s="26">
        <v>0</v>
      </c>
      <c r="DO17" s="26">
        <v>5697</v>
      </c>
      <c r="DP17" s="26">
        <v>211</v>
      </c>
      <c r="DQ17" s="26">
        <v>0</v>
      </c>
      <c r="DR17" s="93">
        <v>2.2000000000000002</v>
      </c>
      <c r="DS17" s="93">
        <v>714</v>
      </c>
      <c r="DT17" s="93">
        <v>565</v>
      </c>
      <c r="DU17" s="93">
        <v>600</v>
      </c>
      <c r="DV17" s="93">
        <v>291</v>
      </c>
      <c r="DW17" s="93">
        <v>0</v>
      </c>
      <c r="DX17" s="93">
        <v>100</v>
      </c>
      <c r="DY17" s="93">
        <v>162</v>
      </c>
      <c r="DZ17" s="26">
        <v>1.7</v>
      </c>
      <c r="EA17" s="26">
        <v>63</v>
      </c>
      <c r="EB17" s="26">
        <v>108</v>
      </c>
      <c r="EC17" s="26">
        <v>78</v>
      </c>
      <c r="ED17" s="26">
        <v>25</v>
      </c>
      <c r="EE17" s="26">
        <v>31</v>
      </c>
      <c r="EF17" s="26">
        <v>86</v>
      </c>
      <c r="EG17" s="26">
        <v>59</v>
      </c>
      <c r="EH17" s="26">
        <v>71</v>
      </c>
      <c r="EI17" s="26">
        <v>27</v>
      </c>
      <c r="EJ17" s="26">
        <v>102</v>
      </c>
      <c r="EK17" s="26">
        <v>111</v>
      </c>
      <c r="EL17" s="26">
        <v>30</v>
      </c>
      <c r="EM17" s="26">
        <v>791</v>
      </c>
      <c r="EN17" s="26">
        <v>81</v>
      </c>
      <c r="EO17" s="26">
        <v>285</v>
      </c>
      <c r="EP17" s="26">
        <v>301</v>
      </c>
      <c r="EQ17" s="26">
        <v>82</v>
      </c>
      <c r="ER17" s="26">
        <v>89</v>
      </c>
      <c r="ES17" s="26">
        <v>89</v>
      </c>
      <c r="ET17" s="26">
        <v>927</v>
      </c>
      <c r="EU17" s="26">
        <v>0</v>
      </c>
      <c r="EV17" s="93">
        <v>3</v>
      </c>
      <c r="EW17" s="93">
        <v>1</v>
      </c>
    </row>
    <row r="18" spans="1:153" x14ac:dyDescent="0.25">
      <c r="A18" s="18" t="s">
        <v>867</v>
      </c>
      <c r="B18" s="49" t="s">
        <v>883</v>
      </c>
      <c r="C18" s="93">
        <v>-17</v>
      </c>
      <c r="D18" s="26">
        <v>66</v>
      </c>
      <c r="E18" s="26">
        <v>0</v>
      </c>
      <c r="F18" s="26">
        <v>2.4</v>
      </c>
      <c r="G18" s="26">
        <v>0.2</v>
      </c>
      <c r="H18" s="26">
        <v>0</v>
      </c>
      <c r="I18" s="26">
        <v>88.9</v>
      </c>
      <c r="J18" s="26">
        <v>0.3</v>
      </c>
      <c r="K18" s="26">
        <v>0.3</v>
      </c>
      <c r="L18" s="26">
        <v>7.9</v>
      </c>
      <c r="M18" s="93">
        <v>0</v>
      </c>
      <c r="N18" s="93">
        <v>0</v>
      </c>
      <c r="O18" s="93">
        <v>1</v>
      </c>
      <c r="P18" s="93">
        <v>0</v>
      </c>
      <c r="Q18" s="93">
        <v>0</v>
      </c>
      <c r="R18" s="93">
        <v>0</v>
      </c>
      <c r="S18" s="93">
        <v>1</v>
      </c>
      <c r="T18" s="93">
        <v>20</v>
      </c>
      <c r="U18" s="93">
        <v>100</v>
      </c>
      <c r="V18" s="93">
        <v>100</v>
      </c>
      <c r="W18" s="93">
        <v>200</v>
      </c>
      <c r="X18" s="93">
        <v>20</v>
      </c>
      <c r="Y18" s="93">
        <v>1</v>
      </c>
      <c r="Z18" s="93">
        <v>1</v>
      </c>
      <c r="AA18" s="93">
        <v>0.1</v>
      </c>
      <c r="AB18" s="93">
        <v>1800</v>
      </c>
      <c r="AC18" s="26">
        <v>3</v>
      </c>
      <c r="AD18" s="26">
        <v>105</v>
      </c>
      <c r="AE18" s="26">
        <v>9</v>
      </c>
      <c r="AF18" s="26">
        <v>10</v>
      </c>
      <c r="AG18" s="26">
        <v>20</v>
      </c>
      <c r="AH18" s="26">
        <v>12</v>
      </c>
      <c r="AI18" s="26">
        <v>10</v>
      </c>
      <c r="AJ18" s="26">
        <v>600</v>
      </c>
      <c r="AK18" s="26">
        <v>130</v>
      </c>
      <c r="AL18" s="26">
        <v>40</v>
      </c>
      <c r="AM18" s="26">
        <v>200</v>
      </c>
      <c r="AN18" s="26">
        <v>12</v>
      </c>
      <c r="AO18" s="26">
        <v>10</v>
      </c>
      <c r="AP18" s="93">
        <v>2.4</v>
      </c>
      <c r="AQ18" s="93">
        <v>2383</v>
      </c>
      <c r="AR18" s="93">
        <v>7</v>
      </c>
      <c r="AS18" s="93">
        <v>10</v>
      </c>
      <c r="AT18" s="93">
        <v>0</v>
      </c>
      <c r="AU18" s="93">
        <v>17</v>
      </c>
      <c r="AV18" s="93">
        <v>864</v>
      </c>
      <c r="AW18" s="93">
        <v>953</v>
      </c>
      <c r="AX18" s="93">
        <v>0</v>
      </c>
      <c r="AY18" s="93">
        <v>2376</v>
      </c>
      <c r="AZ18" s="93">
        <v>0</v>
      </c>
      <c r="BA18" s="93">
        <v>0</v>
      </c>
      <c r="BB18" s="93">
        <v>0</v>
      </c>
      <c r="BC18" s="93">
        <v>0</v>
      </c>
      <c r="BD18" s="93">
        <v>0</v>
      </c>
      <c r="BE18" s="93">
        <v>0</v>
      </c>
      <c r="BF18" s="93">
        <v>0</v>
      </c>
      <c r="BG18" s="93">
        <v>0</v>
      </c>
      <c r="BH18" s="93">
        <v>7</v>
      </c>
      <c r="BI18" s="26">
        <v>0</v>
      </c>
      <c r="BJ18" s="26">
        <v>0</v>
      </c>
      <c r="BK18" s="26">
        <v>0</v>
      </c>
      <c r="BL18" s="26">
        <v>0</v>
      </c>
      <c r="BM18" s="26">
        <v>0</v>
      </c>
      <c r="BN18" s="26">
        <v>0</v>
      </c>
      <c r="BO18" s="26">
        <v>0</v>
      </c>
      <c r="BP18" s="26">
        <v>0</v>
      </c>
      <c r="BQ18" s="26">
        <v>0</v>
      </c>
      <c r="BR18" s="26">
        <v>0</v>
      </c>
      <c r="BS18" s="26">
        <v>0</v>
      </c>
      <c r="BT18" s="26">
        <v>0</v>
      </c>
      <c r="BU18" s="26">
        <v>0</v>
      </c>
      <c r="BV18" s="26">
        <v>0</v>
      </c>
      <c r="BW18" s="26">
        <v>0</v>
      </c>
      <c r="BX18" s="26">
        <v>0</v>
      </c>
      <c r="BY18" s="26">
        <v>0</v>
      </c>
      <c r="BZ18" s="26">
        <v>0</v>
      </c>
      <c r="CA18" s="26">
        <v>0</v>
      </c>
      <c r="CB18" s="26">
        <v>0</v>
      </c>
      <c r="CC18" s="26">
        <v>0</v>
      </c>
      <c r="CD18" s="26">
        <v>0</v>
      </c>
      <c r="CE18" s="26">
        <v>0</v>
      </c>
      <c r="CF18" s="26">
        <v>0</v>
      </c>
      <c r="CG18" s="26">
        <v>0</v>
      </c>
      <c r="CH18" s="26">
        <v>0</v>
      </c>
      <c r="CI18" s="26">
        <v>0</v>
      </c>
      <c r="CJ18" s="26">
        <v>0</v>
      </c>
      <c r="CK18" s="26">
        <v>0</v>
      </c>
      <c r="CL18" s="26">
        <v>0</v>
      </c>
      <c r="CM18" s="26">
        <v>0</v>
      </c>
      <c r="CN18" s="26">
        <v>0</v>
      </c>
      <c r="CO18" s="26">
        <v>0</v>
      </c>
      <c r="CP18" s="26">
        <v>0</v>
      </c>
      <c r="CQ18" s="26">
        <v>0</v>
      </c>
      <c r="CR18" s="26">
        <v>0</v>
      </c>
      <c r="CS18" s="26">
        <v>0</v>
      </c>
      <c r="CT18" s="26">
        <v>0</v>
      </c>
      <c r="CU18" s="26">
        <v>0</v>
      </c>
      <c r="CV18" s="26">
        <v>0</v>
      </c>
      <c r="CW18" s="26">
        <v>0</v>
      </c>
      <c r="CX18" s="26">
        <v>0</v>
      </c>
      <c r="CY18" s="26">
        <v>0</v>
      </c>
      <c r="CZ18" s="26">
        <v>0</v>
      </c>
      <c r="DA18" s="26">
        <v>0</v>
      </c>
      <c r="DB18" s="26">
        <v>0</v>
      </c>
      <c r="DC18" s="26">
        <v>0</v>
      </c>
      <c r="DD18" s="26">
        <v>0</v>
      </c>
      <c r="DE18" s="26">
        <v>0</v>
      </c>
      <c r="DF18" s="26">
        <v>0</v>
      </c>
      <c r="DG18" s="26">
        <v>0</v>
      </c>
      <c r="DH18" s="26">
        <v>0</v>
      </c>
      <c r="DI18" s="26">
        <v>0</v>
      </c>
      <c r="DJ18" s="26">
        <v>0</v>
      </c>
      <c r="DK18" s="26">
        <v>0</v>
      </c>
      <c r="DL18" s="26">
        <v>0</v>
      </c>
      <c r="DM18" s="26">
        <v>0</v>
      </c>
      <c r="DN18" s="26">
        <v>0</v>
      </c>
      <c r="DO18" s="26">
        <v>0</v>
      </c>
      <c r="DP18" s="26">
        <v>0</v>
      </c>
      <c r="DQ18" s="26">
        <v>0</v>
      </c>
      <c r="DR18" s="93">
        <v>0</v>
      </c>
      <c r="DS18" s="93">
        <v>0</v>
      </c>
      <c r="DT18" s="93">
        <v>0</v>
      </c>
      <c r="DU18" s="93">
        <v>0</v>
      </c>
      <c r="DV18" s="93">
        <v>0</v>
      </c>
      <c r="DW18" s="93">
        <v>0</v>
      </c>
      <c r="DX18" s="93">
        <v>0</v>
      </c>
      <c r="DY18" s="93">
        <v>0</v>
      </c>
      <c r="DZ18" s="26">
        <v>0.2</v>
      </c>
      <c r="EA18" s="26">
        <v>3</v>
      </c>
      <c r="EB18" s="26">
        <v>2</v>
      </c>
      <c r="EC18" s="26">
        <v>5</v>
      </c>
      <c r="ED18" s="26">
        <v>1</v>
      </c>
      <c r="EE18" s="26">
        <v>2</v>
      </c>
      <c r="EF18" s="26">
        <v>2</v>
      </c>
      <c r="EG18" s="26">
        <v>1</v>
      </c>
      <c r="EH18" s="26">
        <v>16</v>
      </c>
      <c r="EI18" s="26">
        <v>0</v>
      </c>
      <c r="EJ18" s="26">
        <v>4</v>
      </c>
      <c r="EK18" s="26">
        <v>10</v>
      </c>
      <c r="EL18" s="26">
        <v>2</v>
      </c>
      <c r="EM18" s="26">
        <v>48</v>
      </c>
      <c r="EN18" s="26">
        <v>4</v>
      </c>
      <c r="EO18" s="26">
        <v>4</v>
      </c>
      <c r="EP18" s="26">
        <v>23</v>
      </c>
      <c r="EQ18" s="26">
        <v>3</v>
      </c>
      <c r="ER18" s="26">
        <v>15</v>
      </c>
      <c r="ES18" s="26">
        <v>6</v>
      </c>
      <c r="ET18" s="26">
        <v>55</v>
      </c>
      <c r="EU18" s="26">
        <v>0.2</v>
      </c>
      <c r="EV18" s="93">
        <v>0</v>
      </c>
      <c r="EW18" s="93">
        <v>0</v>
      </c>
    </row>
    <row r="19" spans="1:153" x14ac:dyDescent="0.25">
      <c r="A19" s="18" t="s">
        <v>867</v>
      </c>
      <c r="B19" s="49" t="s">
        <v>884</v>
      </c>
      <c r="C19" s="93">
        <v>-17</v>
      </c>
      <c r="D19" s="26">
        <v>66</v>
      </c>
      <c r="E19" s="26">
        <v>0</v>
      </c>
      <c r="F19" s="26">
        <v>2.4</v>
      </c>
      <c r="G19" s="26">
        <v>0.2</v>
      </c>
      <c r="H19" s="26">
        <v>0</v>
      </c>
      <c r="I19" s="26">
        <v>88.9</v>
      </c>
      <c r="J19" s="26">
        <v>0.3</v>
      </c>
      <c r="K19" s="26">
        <v>0.3</v>
      </c>
      <c r="L19" s="26">
        <v>7.9</v>
      </c>
      <c r="M19" s="93">
        <v>0</v>
      </c>
      <c r="N19" s="93">
        <v>0</v>
      </c>
      <c r="O19" s="93">
        <v>1</v>
      </c>
      <c r="P19" s="93">
        <v>0</v>
      </c>
      <c r="Q19" s="93">
        <v>0</v>
      </c>
      <c r="R19" s="93">
        <v>0</v>
      </c>
      <c r="S19" s="93">
        <v>1</v>
      </c>
      <c r="T19" s="93">
        <v>20</v>
      </c>
      <c r="U19" s="93">
        <v>100</v>
      </c>
      <c r="V19" s="93">
        <v>100</v>
      </c>
      <c r="W19" s="93">
        <v>200</v>
      </c>
      <c r="X19" s="93">
        <v>20</v>
      </c>
      <c r="Y19" s="93">
        <v>1</v>
      </c>
      <c r="Z19" s="93">
        <v>1</v>
      </c>
      <c r="AA19" s="93">
        <v>0.1</v>
      </c>
      <c r="AB19" s="93">
        <v>1800</v>
      </c>
      <c r="AC19" s="26">
        <v>3</v>
      </c>
      <c r="AD19" s="26">
        <v>105</v>
      </c>
      <c r="AE19" s="26">
        <v>9</v>
      </c>
      <c r="AF19" s="26">
        <v>10</v>
      </c>
      <c r="AG19" s="26">
        <v>20</v>
      </c>
      <c r="AH19" s="26">
        <v>12</v>
      </c>
      <c r="AI19" s="26">
        <v>10</v>
      </c>
      <c r="AJ19" s="26">
        <v>600</v>
      </c>
      <c r="AK19" s="26">
        <v>130</v>
      </c>
      <c r="AL19" s="26">
        <v>40</v>
      </c>
      <c r="AM19" s="26">
        <v>200</v>
      </c>
      <c r="AN19" s="26">
        <v>12</v>
      </c>
      <c r="AO19" s="26">
        <v>10</v>
      </c>
      <c r="AP19" s="93">
        <v>2.4</v>
      </c>
      <c r="AQ19" s="93">
        <v>2383</v>
      </c>
      <c r="AR19" s="93">
        <v>7</v>
      </c>
      <c r="AS19" s="93">
        <v>10</v>
      </c>
      <c r="AT19" s="93">
        <v>0</v>
      </c>
      <c r="AU19" s="93">
        <v>17</v>
      </c>
      <c r="AV19" s="93">
        <v>864</v>
      </c>
      <c r="AW19" s="93">
        <v>953</v>
      </c>
      <c r="AX19" s="93">
        <v>0</v>
      </c>
      <c r="AY19" s="93">
        <v>2376</v>
      </c>
      <c r="AZ19" s="93">
        <v>0</v>
      </c>
      <c r="BA19" s="93">
        <v>0</v>
      </c>
      <c r="BB19" s="93">
        <v>0</v>
      </c>
      <c r="BC19" s="93">
        <v>0</v>
      </c>
      <c r="BD19" s="93">
        <v>0</v>
      </c>
      <c r="BE19" s="93">
        <v>0</v>
      </c>
      <c r="BF19" s="93">
        <v>0</v>
      </c>
      <c r="BG19" s="93">
        <v>0</v>
      </c>
      <c r="BH19" s="93">
        <v>7</v>
      </c>
      <c r="BI19" s="26">
        <v>0</v>
      </c>
      <c r="BJ19" s="26">
        <v>0</v>
      </c>
      <c r="BK19" s="26">
        <v>0</v>
      </c>
      <c r="BL19" s="26">
        <v>0</v>
      </c>
      <c r="BM19" s="26">
        <v>0</v>
      </c>
      <c r="BN19" s="26">
        <v>0</v>
      </c>
      <c r="BO19" s="26">
        <v>0</v>
      </c>
      <c r="BP19" s="26">
        <v>0</v>
      </c>
      <c r="BQ19" s="26">
        <v>0</v>
      </c>
      <c r="BR19" s="26">
        <v>0</v>
      </c>
      <c r="BS19" s="26">
        <v>0</v>
      </c>
      <c r="BT19" s="26">
        <v>0</v>
      </c>
      <c r="BU19" s="26">
        <v>0</v>
      </c>
      <c r="BV19" s="26">
        <v>0</v>
      </c>
      <c r="BW19" s="26">
        <v>0</v>
      </c>
      <c r="BX19" s="26">
        <v>0</v>
      </c>
      <c r="BY19" s="26">
        <v>0</v>
      </c>
      <c r="BZ19" s="26">
        <v>0</v>
      </c>
      <c r="CA19" s="26">
        <v>0</v>
      </c>
      <c r="CB19" s="26">
        <v>0</v>
      </c>
      <c r="CC19" s="26">
        <v>0</v>
      </c>
      <c r="CD19" s="26">
        <v>0</v>
      </c>
      <c r="CE19" s="26">
        <v>0</v>
      </c>
      <c r="CF19" s="26">
        <v>0</v>
      </c>
      <c r="CG19" s="26">
        <v>0</v>
      </c>
      <c r="CH19" s="26">
        <v>0</v>
      </c>
      <c r="CI19" s="26">
        <v>0</v>
      </c>
      <c r="CJ19" s="26">
        <v>0</v>
      </c>
      <c r="CK19" s="26">
        <v>0</v>
      </c>
      <c r="CL19" s="26">
        <v>0</v>
      </c>
      <c r="CM19" s="26">
        <v>0</v>
      </c>
      <c r="CN19" s="26">
        <v>0</v>
      </c>
      <c r="CO19" s="26">
        <v>0</v>
      </c>
      <c r="CP19" s="26">
        <v>0</v>
      </c>
      <c r="CQ19" s="26">
        <v>0</v>
      </c>
      <c r="CR19" s="26">
        <v>0</v>
      </c>
      <c r="CS19" s="26">
        <v>0</v>
      </c>
      <c r="CT19" s="26">
        <v>0</v>
      </c>
      <c r="CU19" s="26">
        <v>0</v>
      </c>
      <c r="CV19" s="26">
        <v>0</v>
      </c>
      <c r="CW19" s="26">
        <v>0</v>
      </c>
      <c r="CX19" s="26">
        <v>0</v>
      </c>
      <c r="CY19" s="26">
        <v>0</v>
      </c>
      <c r="CZ19" s="26">
        <v>0</v>
      </c>
      <c r="DA19" s="26">
        <v>0</v>
      </c>
      <c r="DB19" s="26">
        <v>0</v>
      </c>
      <c r="DC19" s="26">
        <v>0</v>
      </c>
      <c r="DD19" s="26">
        <v>0</v>
      </c>
      <c r="DE19" s="26">
        <v>0</v>
      </c>
      <c r="DF19" s="26">
        <v>0</v>
      </c>
      <c r="DG19" s="26">
        <v>0</v>
      </c>
      <c r="DH19" s="26">
        <v>0</v>
      </c>
      <c r="DI19" s="26">
        <v>0</v>
      </c>
      <c r="DJ19" s="26">
        <v>0</v>
      </c>
      <c r="DK19" s="26">
        <v>0</v>
      </c>
      <c r="DL19" s="26">
        <v>0</v>
      </c>
      <c r="DM19" s="26">
        <v>0</v>
      </c>
      <c r="DN19" s="26">
        <v>0</v>
      </c>
      <c r="DO19" s="26">
        <v>0</v>
      </c>
      <c r="DP19" s="26">
        <v>0</v>
      </c>
      <c r="DQ19" s="26">
        <v>0</v>
      </c>
      <c r="DR19" s="93">
        <v>0</v>
      </c>
      <c r="DS19" s="93">
        <v>0</v>
      </c>
      <c r="DT19" s="93">
        <v>0</v>
      </c>
      <c r="DU19" s="93">
        <v>0</v>
      </c>
      <c r="DV19" s="93">
        <v>0</v>
      </c>
      <c r="DW19" s="93">
        <v>0</v>
      </c>
      <c r="DX19" s="93">
        <v>0</v>
      </c>
      <c r="DY19" s="93">
        <v>0</v>
      </c>
      <c r="DZ19" s="26">
        <v>0.2</v>
      </c>
      <c r="EA19" s="26">
        <v>3</v>
      </c>
      <c r="EB19" s="26">
        <v>2</v>
      </c>
      <c r="EC19" s="26">
        <v>5</v>
      </c>
      <c r="ED19" s="26">
        <v>1</v>
      </c>
      <c r="EE19" s="26">
        <v>2</v>
      </c>
      <c r="EF19" s="26">
        <v>2</v>
      </c>
      <c r="EG19" s="26">
        <v>1</v>
      </c>
      <c r="EH19" s="26">
        <v>16</v>
      </c>
      <c r="EI19" s="26">
        <v>0</v>
      </c>
      <c r="EJ19" s="26">
        <v>4</v>
      </c>
      <c r="EK19" s="26">
        <v>10</v>
      </c>
      <c r="EL19" s="26">
        <v>2</v>
      </c>
      <c r="EM19" s="26">
        <v>48</v>
      </c>
      <c r="EN19" s="26">
        <v>4</v>
      </c>
      <c r="EO19" s="26">
        <v>4</v>
      </c>
      <c r="EP19" s="26">
        <v>23</v>
      </c>
      <c r="EQ19" s="26">
        <v>3</v>
      </c>
      <c r="ER19" s="26">
        <v>15</v>
      </c>
      <c r="ES19" s="26">
        <v>6</v>
      </c>
      <c r="ET19" s="26">
        <v>55</v>
      </c>
      <c r="EU19" s="26">
        <v>0.2</v>
      </c>
      <c r="EV19" s="93">
        <v>0</v>
      </c>
      <c r="EW19" s="93">
        <v>0</v>
      </c>
    </row>
    <row r="20" spans="1:153" x14ac:dyDescent="0.25">
      <c r="A20" s="18" t="s">
        <v>867</v>
      </c>
      <c r="B20" s="49" t="s">
        <v>885</v>
      </c>
      <c r="C20" s="93">
        <v>-11</v>
      </c>
      <c r="D20" s="26">
        <v>78</v>
      </c>
      <c r="E20" s="26">
        <v>0</v>
      </c>
      <c r="F20" s="26">
        <v>2.5</v>
      </c>
      <c r="G20" s="26">
        <v>0.2</v>
      </c>
      <c r="H20" s="26">
        <v>0</v>
      </c>
      <c r="I20" s="26">
        <v>87</v>
      </c>
      <c r="J20" s="26">
        <v>0.3</v>
      </c>
      <c r="K20" s="26">
        <v>0.5</v>
      </c>
      <c r="L20" s="26">
        <v>9.5</v>
      </c>
      <c r="M20" s="93">
        <v>0</v>
      </c>
      <c r="N20" s="93">
        <v>0</v>
      </c>
      <c r="O20" s="93">
        <v>1</v>
      </c>
      <c r="P20" s="93">
        <v>0</v>
      </c>
      <c r="Q20" s="93">
        <v>0</v>
      </c>
      <c r="R20" s="93">
        <v>0</v>
      </c>
      <c r="S20" s="93">
        <v>1</v>
      </c>
      <c r="T20" s="93">
        <v>20</v>
      </c>
      <c r="U20" s="93">
        <v>100</v>
      </c>
      <c r="V20" s="93">
        <v>100</v>
      </c>
      <c r="W20" s="93">
        <v>200</v>
      </c>
      <c r="X20" s="93">
        <v>20</v>
      </c>
      <c r="Y20" s="93">
        <v>1.4</v>
      </c>
      <c r="Z20" s="93">
        <v>1</v>
      </c>
      <c r="AA20" s="93">
        <v>0.1</v>
      </c>
      <c r="AB20" s="93">
        <v>2000</v>
      </c>
      <c r="AC20" s="26">
        <v>4</v>
      </c>
      <c r="AD20" s="26">
        <v>93</v>
      </c>
      <c r="AE20" s="26">
        <v>8</v>
      </c>
      <c r="AF20" s="26">
        <v>8</v>
      </c>
      <c r="AG20" s="26">
        <v>28</v>
      </c>
      <c r="AH20" s="26">
        <v>16</v>
      </c>
      <c r="AI20" s="26">
        <v>10</v>
      </c>
      <c r="AJ20" s="26">
        <v>710</v>
      </c>
      <c r="AK20" s="26">
        <v>130</v>
      </c>
      <c r="AL20" s="26">
        <v>40</v>
      </c>
      <c r="AM20" s="26">
        <v>200</v>
      </c>
      <c r="AN20" s="26">
        <v>12</v>
      </c>
      <c r="AO20" s="26">
        <v>10</v>
      </c>
      <c r="AP20" s="93">
        <v>2.5</v>
      </c>
      <c r="AQ20" s="93">
        <v>253</v>
      </c>
      <c r="AR20" s="93">
        <v>0</v>
      </c>
      <c r="AS20" s="93">
        <v>0</v>
      </c>
      <c r="AT20" s="93">
        <v>0</v>
      </c>
      <c r="AU20" s="93">
        <v>0</v>
      </c>
      <c r="AV20" s="93">
        <v>812</v>
      </c>
      <c r="AW20" s="93">
        <v>1688</v>
      </c>
      <c r="AX20" s="93">
        <v>0</v>
      </c>
      <c r="AY20" s="93">
        <v>2530</v>
      </c>
      <c r="AZ20" s="93">
        <v>0</v>
      </c>
      <c r="BA20" s="93">
        <v>0</v>
      </c>
      <c r="BB20" s="93">
        <v>0</v>
      </c>
      <c r="BC20" s="93">
        <v>0</v>
      </c>
      <c r="BD20" s="93">
        <v>0</v>
      </c>
      <c r="BE20" s="93">
        <v>0</v>
      </c>
      <c r="BF20" s="93">
        <v>0</v>
      </c>
      <c r="BG20" s="93">
        <v>0</v>
      </c>
      <c r="BH20" s="93">
        <v>0</v>
      </c>
      <c r="BI20" s="26">
        <v>0</v>
      </c>
      <c r="BJ20" s="26">
        <v>0</v>
      </c>
      <c r="BK20" s="26">
        <v>0</v>
      </c>
      <c r="BL20" s="26">
        <v>0</v>
      </c>
      <c r="BM20" s="26">
        <v>0</v>
      </c>
      <c r="BN20" s="26">
        <v>0</v>
      </c>
      <c r="BO20" s="26">
        <v>0</v>
      </c>
      <c r="BP20" s="26">
        <v>0</v>
      </c>
      <c r="BQ20" s="26">
        <v>0</v>
      </c>
      <c r="BR20" s="26">
        <v>0</v>
      </c>
      <c r="BS20" s="26">
        <v>0</v>
      </c>
      <c r="BT20" s="26">
        <v>0</v>
      </c>
      <c r="BU20" s="26">
        <v>0</v>
      </c>
      <c r="BV20" s="26">
        <v>0</v>
      </c>
      <c r="BW20" s="26">
        <v>0</v>
      </c>
      <c r="BX20" s="26">
        <v>0</v>
      </c>
      <c r="BY20" s="26">
        <v>0</v>
      </c>
      <c r="BZ20" s="26">
        <v>0</v>
      </c>
      <c r="CA20" s="26">
        <v>0</v>
      </c>
      <c r="CB20" s="26">
        <v>0</v>
      </c>
      <c r="CC20" s="26">
        <v>0</v>
      </c>
      <c r="CD20" s="26">
        <v>0</v>
      </c>
      <c r="CE20" s="26">
        <v>0</v>
      </c>
      <c r="CF20" s="26">
        <v>0</v>
      </c>
      <c r="CG20" s="26">
        <v>0</v>
      </c>
      <c r="CH20" s="26">
        <v>0</v>
      </c>
      <c r="CI20" s="26">
        <v>0</v>
      </c>
      <c r="CJ20" s="26">
        <v>0</v>
      </c>
      <c r="CK20" s="26">
        <v>0</v>
      </c>
      <c r="CL20" s="26">
        <v>0</v>
      </c>
      <c r="CM20" s="26">
        <v>0</v>
      </c>
      <c r="CN20" s="26">
        <v>0</v>
      </c>
      <c r="CO20" s="26">
        <v>0</v>
      </c>
      <c r="CP20" s="26">
        <v>0</v>
      </c>
      <c r="CQ20" s="26">
        <v>0</v>
      </c>
      <c r="CR20" s="26">
        <v>0</v>
      </c>
      <c r="CS20" s="26">
        <v>0</v>
      </c>
      <c r="CT20" s="26">
        <v>0</v>
      </c>
      <c r="CU20" s="26">
        <v>0</v>
      </c>
      <c r="CV20" s="26">
        <v>0</v>
      </c>
      <c r="CW20" s="26">
        <v>0</v>
      </c>
      <c r="CX20" s="26">
        <v>0</v>
      </c>
      <c r="CY20" s="26">
        <v>0</v>
      </c>
      <c r="CZ20" s="26">
        <v>0</v>
      </c>
      <c r="DA20" s="26">
        <v>0</v>
      </c>
      <c r="DB20" s="26">
        <v>0</v>
      </c>
      <c r="DC20" s="26">
        <v>0</v>
      </c>
      <c r="DD20" s="26">
        <v>0</v>
      </c>
      <c r="DE20" s="26">
        <v>0</v>
      </c>
      <c r="DF20" s="26">
        <v>0</v>
      </c>
      <c r="DG20" s="26">
        <v>0</v>
      </c>
      <c r="DH20" s="26">
        <v>0</v>
      </c>
      <c r="DI20" s="26">
        <v>0</v>
      </c>
      <c r="DJ20" s="26">
        <v>0</v>
      </c>
      <c r="DK20" s="26">
        <v>0</v>
      </c>
      <c r="DL20" s="26">
        <v>0</v>
      </c>
      <c r="DM20" s="26">
        <v>0</v>
      </c>
      <c r="DN20" s="26">
        <v>0</v>
      </c>
      <c r="DO20" s="26">
        <v>0</v>
      </c>
      <c r="DP20" s="26">
        <v>0</v>
      </c>
      <c r="DQ20" s="26">
        <v>0</v>
      </c>
      <c r="DR20" s="93">
        <v>0</v>
      </c>
      <c r="DS20" s="93">
        <v>0</v>
      </c>
      <c r="DT20" s="93">
        <v>0</v>
      </c>
      <c r="DU20" s="93">
        <v>0</v>
      </c>
      <c r="DV20" s="93">
        <v>0</v>
      </c>
      <c r="DW20" s="93">
        <v>0</v>
      </c>
      <c r="DX20" s="93">
        <v>0</v>
      </c>
      <c r="DY20" s="93">
        <v>0</v>
      </c>
      <c r="DZ20" s="26">
        <v>0.2</v>
      </c>
      <c r="EA20" s="26">
        <v>3</v>
      </c>
      <c r="EB20" s="26">
        <v>2</v>
      </c>
      <c r="EC20" s="26">
        <v>5</v>
      </c>
      <c r="ED20" s="26">
        <v>1</v>
      </c>
      <c r="EE20" s="26">
        <v>2</v>
      </c>
      <c r="EF20" s="26">
        <v>2</v>
      </c>
      <c r="EG20" s="26">
        <v>1</v>
      </c>
      <c r="EH20" s="26">
        <v>16</v>
      </c>
      <c r="EI20" s="26">
        <v>0</v>
      </c>
      <c r="EJ20" s="26">
        <v>4</v>
      </c>
      <c r="EK20" s="26">
        <v>10</v>
      </c>
      <c r="EL20" s="26">
        <v>2</v>
      </c>
      <c r="EM20" s="26">
        <v>48</v>
      </c>
      <c r="EN20" s="26">
        <v>4</v>
      </c>
      <c r="EO20" s="26">
        <v>4</v>
      </c>
      <c r="EP20" s="26">
        <v>23</v>
      </c>
      <c r="EQ20" s="26">
        <v>3</v>
      </c>
      <c r="ER20" s="26">
        <v>15</v>
      </c>
      <c r="ES20" s="26">
        <v>6</v>
      </c>
      <c r="ET20" s="26">
        <v>55</v>
      </c>
      <c r="EU20" s="26">
        <v>0.2</v>
      </c>
      <c r="EV20" s="93">
        <v>0</v>
      </c>
      <c r="EW20" s="93">
        <v>0</v>
      </c>
    </row>
    <row r="21" spans="1:153" x14ac:dyDescent="0.25">
      <c r="A21" s="18" t="s">
        <v>867</v>
      </c>
      <c r="B21" s="49" t="s">
        <v>886</v>
      </c>
      <c r="C21" s="93">
        <v>-34</v>
      </c>
      <c r="D21" s="26">
        <v>71</v>
      </c>
      <c r="E21" s="26">
        <v>0.3</v>
      </c>
      <c r="F21" s="26">
        <v>15.6</v>
      </c>
      <c r="G21" s="26">
        <v>0.7</v>
      </c>
      <c r="H21" s="26">
        <v>0.8</v>
      </c>
      <c r="I21" s="26">
        <v>81.3</v>
      </c>
      <c r="J21" s="26">
        <v>0.5</v>
      </c>
      <c r="K21" s="26">
        <v>0.8</v>
      </c>
      <c r="L21" s="26">
        <v>0</v>
      </c>
      <c r="M21" s="93">
        <v>4</v>
      </c>
      <c r="N21" s="93">
        <v>0</v>
      </c>
      <c r="O21" s="93">
        <v>25</v>
      </c>
      <c r="P21" s="93">
        <v>0</v>
      </c>
      <c r="Q21" s="93">
        <v>666</v>
      </c>
      <c r="R21" s="93">
        <v>10</v>
      </c>
      <c r="S21" s="93">
        <v>45</v>
      </c>
      <c r="T21" s="93">
        <v>25</v>
      </c>
      <c r="U21" s="93">
        <v>230</v>
      </c>
      <c r="V21" s="93">
        <v>297</v>
      </c>
      <c r="W21" s="93">
        <v>65</v>
      </c>
      <c r="X21" s="93">
        <v>75</v>
      </c>
      <c r="Y21" s="93">
        <v>1.5</v>
      </c>
      <c r="Z21" s="93">
        <v>5</v>
      </c>
      <c r="AA21" s="93">
        <v>0</v>
      </c>
      <c r="AB21" s="93">
        <v>4000</v>
      </c>
      <c r="AC21" s="26">
        <v>2</v>
      </c>
      <c r="AD21" s="26">
        <v>190</v>
      </c>
      <c r="AE21" s="26">
        <v>18</v>
      </c>
      <c r="AF21" s="26">
        <v>9</v>
      </c>
      <c r="AG21" s="26">
        <v>20</v>
      </c>
      <c r="AH21" s="26">
        <v>8</v>
      </c>
      <c r="AI21" s="26">
        <v>2</v>
      </c>
      <c r="AJ21" s="26">
        <v>500</v>
      </c>
      <c r="AK21" s="26">
        <v>55</v>
      </c>
      <c r="AL21" s="26">
        <v>83</v>
      </c>
      <c r="AM21" s="26">
        <v>104</v>
      </c>
      <c r="AN21" s="26">
        <v>14</v>
      </c>
      <c r="AO21" s="26">
        <v>1</v>
      </c>
      <c r="AP21" s="93">
        <v>15.6</v>
      </c>
      <c r="AQ21" s="93">
        <v>14597</v>
      </c>
      <c r="AR21" s="93">
        <v>0</v>
      </c>
      <c r="AS21" s="93">
        <v>203</v>
      </c>
      <c r="AT21" s="93">
        <v>0</v>
      </c>
      <c r="AU21" s="93">
        <v>203</v>
      </c>
      <c r="AV21" s="93">
        <v>7332</v>
      </c>
      <c r="AW21" s="93">
        <v>7628</v>
      </c>
      <c r="AX21" s="93">
        <v>0</v>
      </c>
      <c r="AY21" s="93">
        <v>14960</v>
      </c>
      <c r="AZ21" s="93">
        <v>437</v>
      </c>
      <c r="BA21" s="93">
        <v>0</v>
      </c>
      <c r="BB21" s="93">
        <v>0</v>
      </c>
      <c r="BC21" s="93">
        <v>437</v>
      </c>
      <c r="BD21" s="93">
        <v>0</v>
      </c>
      <c r="BE21" s="93">
        <v>0</v>
      </c>
      <c r="BF21" s="93">
        <v>0</v>
      </c>
      <c r="BG21" s="93">
        <v>0</v>
      </c>
      <c r="BH21" s="93">
        <v>0</v>
      </c>
      <c r="BI21" s="26">
        <v>15</v>
      </c>
      <c r="BJ21" s="26">
        <v>0</v>
      </c>
      <c r="BK21" s="26">
        <v>0</v>
      </c>
      <c r="BL21" s="26">
        <v>0</v>
      </c>
      <c r="BM21" s="26">
        <v>82</v>
      </c>
      <c r="BN21" s="26">
        <v>25</v>
      </c>
      <c r="BO21" s="26">
        <v>0</v>
      </c>
      <c r="BP21" s="26">
        <v>0</v>
      </c>
      <c r="BQ21" s="26">
        <v>0</v>
      </c>
      <c r="BR21" s="26">
        <v>0</v>
      </c>
      <c r="BS21" s="26">
        <v>0</v>
      </c>
      <c r="BT21" s="26">
        <v>0</v>
      </c>
      <c r="BU21" s="26">
        <v>0</v>
      </c>
      <c r="BV21" s="26">
        <v>0</v>
      </c>
      <c r="BW21" s="26">
        <v>0</v>
      </c>
      <c r="BX21" s="26">
        <v>0</v>
      </c>
      <c r="BY21" s="26">
        <v>0.3</v>
      </c>
      <c r="BZ21" s="26">
        <v>0</v>
      </c>
      <c r="CA21" s="26">
        <v>0</v>
      </c>
      <c r="CB21" s="26">
        <v>0</v>
      </c>
      <c r="CC21" s="26">
        <v>0</v>
      </c>
      <c r="CD21" s="26">
        <v>0</v>
      </c>
      <c r="CE21" s="26">
        <v>3</v>
      </c>
      <c r="CF21" s="26">
        <v>0</v>
      </c>
      <c r="CG21" s="26">
        <v>102</v>
      </c>
      <c r="CH21" s="26">
        <v>0</v>
      </c>
      <c r="CI21" s="26">
        <v>13</v>
      </c>
      <c r="CJ21" s="26">
        <v>0</v>
      </c>
      <c r="CK21" s="26">
        <v>0</v>
      </c>
      <c r="CL21" s="26">
        <v>0</v>
      </c>
      <c r="CM21" s="26">
        <v>118</v>
      </c>
      <c r="CN21" s="26">
        <v>0</v>
      </c>
      <c r="CO21" s="26">
        <v>0</v>
      </c>
      <c r="CP21" s="26">
        <v>0</v>
      </c>
      <c r="CQ21" s="26">
        <v>0</v>
      </c>
      <c r="CR21" s="26">
        <v>15</v>
      </c>
      <c r="CS21" s="26">
        <v>0</v>
      </c>
      <c r="CT21" s="26">
        <v>0</v>
      </c>
      <c r="CU21" s="26">
        <v>0</v>
      </c>
      <c r="CV21" s="26">
        <v>15</v>
      </c>
      <c r="CW21" s="26">
        <v>0</v>
      </c>
      <c r="CX21" s="26">
        <v>0</v>
      </c>
      <c r="CY21" s="26">
        <v>82</v>
      </c>
      <c r="CZ21" s="26">
        <v>25</v>
      </c>
      <c r="DA21" s="26">
        <v>0</v>
      </c>
      <c r="DB21" s="26">
        <v>0</v>
      </c>
      <c r="DC21" s="26">
        <v>0</v>
      </c>
      <c r="DD21" s="26">
        <v>0</v>
      </c>
      <c r="DE21" s="26">
        <v>0</v>
      </c>
      <c r="DF21" s="26">
        <v>0</v>
      </c>
      <c r="DG21" s="26">
        <v>0</v>
      </c>
      <c r="DH21" s="26">
        <v>0</v>
      </c>
      <c r="DI21" s="26">
        <v>0</v>
      </c>
      <c r="DJ21" s="26">
        <v>0</v>
      </c>
      <c r="DK21" s="26">
        <v>0</v>
      </c>
      <c r="DL21" s="26">
        <v>107</v>
      </c>
      <c r="DM21" s="26">
        <v>0</v>
      </c>
      <c r="DN21" s="26">
        <v>0</v>
      </c>
      <c r="DO21" s="26">
        <v>240</v>
      </c>
      <c r="DP21" s="26">
        <v>60</v>
      </c>
      <c r="DQ21" s="26">
        <v>0</v>
      </c>
      <c r="DR21" s="93">
        <v>0.8</v>
      </c>
      <c r="DS21" s="93">
        <v>160</v>
      </c>
      <c r="DT21" s="93">
        <v>90</v>
      </c>
      <c r="DU21" s="93">
        <v>150</v>
      </c>
      <c r="DV21" s="93">
        <v>300</v>
      </c>
      <c r="DW21" s="93">
        <v>100</v>
      </c>
      <c r="DX21" s="93">
        <v>112</v>
      </c>
      <c r="DY21" s="93">
        <v>688</v>
      </c>
      <c r="DZ21" s="26">
        <v>0.7</v>
      </c>
      <c r="EA21" s="26">
        <v>6</v>
      </c>
      <c r="EB21" s="26">
        <v>15</v>
      </c>
      <c r="EC21" s="26">
        <v>16</v>
      </c>
      <c r="ED21" s="26">
        <v>23</v>
      </c>
      <c r="EE21" s="26">
        <v>12</v>
      </c>
      <c r="EF21" s="26">
        <v>15</v>
      </c>
      <c r="EG21" s="26">
        <v>13</v>
      </c>
      <c r="EH21" s="26">
        <v>19</v>
      </c>
      <c r="EI21" s="26">
        <v>4</v>
      </c>
      <c r="EJ21" s="26">
        <v>19</v>
      </c>
      <c r="EK21" s="26">
        <v>52</v>
      </c>
      <c r="EL21" s="26">
        <v>25</v>
      </c>
      <c r="EM21" s="26">
        <v>219</v>
      </c>
      <c r="EN21" s="26">
        <v>29</v>
      </c>
      <c r="EO21" s="26">
        <v>86</v>
      </c>
      <c r="EP21" s="26">
        <v>144</v>
      </c>
      <c r="EQ21" s="26">
        <v>21</v>
      </c>
      <c r="ER21" s="26">
        <v>23</v>
      </c>
      <c r="ES21" s="26">
        <v>34</v>
      </c>
      <c r="ET21" s="26">
        <v>337</v>
      </c>
      <c r="EU21" s="26">
        <v>0.7</v>
      </c>
      <c r="EV21" s="93">
        <v>20</v>
      </c>
      <c r="EW21" s="93">
        <v>7</v>
      </c>
    </row>
    <row r="22" spans="1:153" x14ac:dyDescent="0.25">
      <c r="A22" s="18" t="s">
        <v>867</v>
      </c>
      <c r="B22" s="49" t="s">
        <v>887</v>
      </c>
      <c r="C22" s="93">
        <v>-17</v>
      </c>
      <c r="D22" s="26">
        <v>72</v>
      </c>
      <c r="E22" s="26">
        <v>0</v>
      </c>
      <c r="F22" s="26">
        <v>0.1</v>
      </c>
      <c r="G22" s="26">
        <v>0.2</v>
      </c>
      <c r="H22" s="26">
        <v>0</v>
      </c>
      <c r="I22" s="26">
        <v>89</v>
      </c>
      <c r="J22" s="26">
        <v>0.2</v>
      </c>
      <c r="K22" s="26">
        <v>0.5</v>
      </c>
      <c r="L22" s="26">
        <v>10</v>
      </c>
      <c r="M22" s="93">
        <v>0</v>
      </c>
      <c r="N22" s="93">
        <v>0</v>
      </c>
      <c r="O22" s="93">
        <v>1</v>
      </c>
      <c r="P22" s="93">
        <v>0</v>
      </c>
      <c r="Q22" s="93">
        <v>0</v>
      </c>
      <c r="R22" s="93">
        <v>0</v>
      </c>
      <c r="S22" s="93">
        <v>1</v>
      </c>
      <c r="T22" s="93">
        <v>10</v>
      </c>
      <c r="U22" s="93">
        <v>100</v>
      </c>
      <c r="V22" s="93">
        <v>100</v>
      </c>
      <c r="W22" s="93">
        <v>20</v>
      </c>
      <c r="X22" s="93">
        <v>20</v>
      </c>
      <c r="Y22" s="93">
        <v>1</v>
      </c>
      <c r="Z22" s="93">
        <v>1</v>
      </c>
      <c r="AA22" s="93">
        <v>0.1</v>
      </c>
      <c r="AB22" s="93">
        <v>0</v>
      </c>
      <c r="AC22" s="26">
        <v>2</v>
      </c>
      <c r="AD22" s="26">
        <v>95</v>
      </c>
      <c r="AE22" s="26">
        <v>10</v>
      </c>
      <c r="AF22" s="26">
        <v>10</v>
      </c>
      <c r="AG22" s="26">
        <v>15</v>
      </c>
      <c r="AH22" s="26">
        <v>15</v>
      </c>
      <c r="AI22" s="26">
        <v>5</v>
      </c>
      <c r="AJ22" s="26">
        <v>600</v>
      </c>
      <c r="AK22" s="26">
        <v>230</v>
      </c>
      <c r="AL22" s="26">
        <v>70</v>
      </c>
      <c r="AM22" s="26">
        <v>140</v>
      </c>
      <c r="AN22" s="26">
        <v>30</v>
      </c>
      <c r="AO22" s="26">
        <v>10</v>
      </c>
      <c r="AP22" s="93">
        <v>0.1</v>
      </c>
      <c r="AQ22" s="93">
        <v>95</v>
      </c>
      <c r="AR22" s="93">
        <v>0</v>
      </c>
      <c r="AS22" s="93">
        <v>5</v>
      </c>
      <c r="AT22" s="93">
        <v>0</v>
      </c>
      <c r="AU22" s="93">
        <v>5</v>
      </c>
      <c r="AV22" s="93">
        <v>37</v>
      </c>
      <c r="AW22" s="93">
        <v>40</v>
      </c>
      <c r="AX22" s="93">
        <v>0</v>
      </c>
      <c r="AY22" s="93">
        <v>95</v>
      </c>
      <c r="AZ22" s="93">
        <v>0</v>
      </c>
      <c r="BA22" s="93">
        <v>0</v>
      </c>
      <c r="BB22" s="93">
        <v>0</v>
      </c>
      <c r="BC22" s="93">
        <v>0</v>
      </c>
      <c r="BD22" s="93">
        <v>0</v>
      </c>
      <c r="BE22" s="93">
        <v>0</v>
      </c>
      <c r="BF22" s="93">
        <v>0</v>
      </c>
      <c r="BG22" s="93">
        <v>0</v>
      </c>
      <c r="BH22" s="93">
        <v>0</v>
      </c>
      <c r="BI22" s="26">
        <v>0</v>
      </c>
      <c r="BJ22" s="26">
        <v>0</v>
      </c>
      <c r="BK22" s="26">
        <v>0</v>
      </c>
      <c r="BL22" s="26">
        <v>0</v>
      </c>
      <c r="BM22" s="26">
        <v>0</v>
      </c>
      <c r="BN22" s="26">
        <v>0</v>
      </c>
      <c r="BO22" s="26">
        <v>0</v>
      </c>
      <c r="BP22" s="26">
        <v>0</v>
      </c>
      <c r="BQ22" s="26">
        <v>0</v>
      </c>
      <c r="BR22" s="26">
        <v>0</v>
      </c>
      <c r="BS22" s="26">
        <v>0</v>
      </c>
      <c r="BT22" s="26">
        <v>0</v>
      </c>
      <c r="BU22" s="26">
        <v>0</v>
      </c>
      <c r="BV22" s="26">
        <v>0</v>
      </c>
      <c r="BW22" s="26">
        <v>0</v>
      </c>
      <c r="BX22" s="26">
        <v>0</v>
      </c>
      <c r="BY22" s="26">
        <v>0</v>
      </c>
      <c r="BZ22" s="26">
        <v>0</v>
      </c>
      <c r="CA22" s="26">
        <v>0</v>
      </c>
      <c r="CB22" s="26">
        <v>0</v>
      </c>
      <c r="CC22" s="26">
        <v>0</v>
      </c>
      <c r="CD22" s="26">
        <v>0</v>
      </c>
      <c r="CE22" s="26">
        <v>0</v>
      </c>
      <c r="CF22" s="26">
        <v>0</v>
      </c>
      <c r="CG22" s="26">
        <v>0</v>
      </c>
      <c r="CH22" s="26">
        <v>0</v>
      </c>
      <c r="CI22" s="26">
        <v>0</v>
      </c>
      <c r="CJ22" s="26">
        <v>0</v>
      </c>
      <c r="CK22" s="26">
        <v>0</v>
      </c>
      <c r="CL22" s="26">
        <v>0</v>
      </c>
      <c r="CM22" s="26">
        <v>0</v>
      </c>
      <c r="CN22" s="26">
        <v>0</v>
      </c>
      <c r="CO22" s="26">
        <v>0</v>
      </c>
      <c r="CP22" s="26">
        <v>0</v>
      </c>
      <c r="CQ22" s="26">
        <v>0</v>
      </c>
      <c r="CR22" s="26">
        <v>0</v>
      </c>
      <c r="CS22" s="26">
        <v>0</v>
      </c>
      <c r="CT22" s="26">
        <v>0</v>
      </c>
      <c r="CU22" s="26">
        <v>0</v>
      </c>
      <c r="CV22" s="26">
        <v>0</v>
      </c>
      <c r="CW22" s="26">
        <v>0</v>
      </c>
      <c r="CX22" s="26">
        <v>0</v>
      </c>
      <c r="CY22" s="26">
        <v>0</v>
      </c>
      <c r="CZ22" s="26">
        <v>0</v>
      </c>
      <c r="DA22" s="26">
        <v>0</v>
      </c>
      <c r="DB22" s="26">
        <v>0</v>
      </c>
      <c r="DC22" s="26">
        <v>0</v>
      </c>
      <c r="DD22" s="26">
        <v>0</v>
      </c>
      <c r="DE22" s="26">
        <v>0</v>
      </c>
      <c r="DF22" s="26">
        <v>0</v>
      </c>
      <c r="DG22" s="26">
        <v>0</v>
      </c>
      <c r="DH22" s="26">
        <v>0</v>
      </c>
      <c r="DI22" s="26">
        <v>0</v>
      </c>
      <c r="DJ22" s="26">
        <v>0</v>
      </c>
      <c r="DK22" s="26">
        <v>0</v>
      </c>
      <c r="DL22" s="26">
        <v>0</v>
      </c>
      <c r="DM22" s="26">
        <v>0</v>
      </c>
      <c r="DN22" s="26">
        <v>0</v>
      </c>
      <c r="DO22" s="26">
        <v>0</v>
      </c>
      <c r="DP22" s="26">
        <v>0</v>
      </c>
      <c r="DQ22" s="26">
        <v>0</v>
      </c>
      <c r="DR22" s="93">
        <v>0</v>
      </c>
      <c r="DS22" s="93">
        <v>0</v>
      </c>
      <c r="DT22" s="93">
        <v>0</v>
      </c>
      <c r="DU22" s="93">
        <v>0</v>
      </c>
      <c r="DV22" s="93">
        <v>0</v>
      </c>
      <c r="DW22" s="93">
        <v>0</v>
      </c>
      <c r="DX22" s="93">
        <v>0</v>
      </c>
      <c r="DY22" s="93">
        <v>0</v>
      </c>
      <c r="DZ22" s="26">
        <v>0.2</v>
      </c>
      <c r="EA22" s="26">
        <v>3</v>
      </c>
      <c r="EB22" s="26">
        <v>2</v>
      </c>
      <c r="EC22" s="26">
        <v>4</v>
      </c>
      <c r="ED22" s="26">
        <v>1</v>
      </c>
      <c r="EE22" s="26">
        <v>2</v>
      </c>
      <c r="EF22" s="26">
        <v>2</v>
      </c>
      <c r="EG22" s="26">
        <v>1</v>
      </c>
      <c r="EH22" s="26">
        <v>14</v>
      </c>
      <c r="EI22" s="26">
        <v>0</v>
      </c>
      <c r="EJ22" s="26">
        <v>4</v>
      </c>
      <c r="EK22" s="26">
        <v>9</v>
      </c>
      <c r="EL22" s="26">
        <v>1</v>
      </c>
      <c r="EM22" s="26">
        <v>43</v>
      </c>
      <c r="EN22" s="26">
        <v>4</v>
      </c>
      <c r="EO22" s="26">
        <v>3</v>
      </c>
      <c r="EP22" s="26">
        <v>22</v>
      </c>
      <c r="EQ22" s="26">
        <v>3</v>
      </c>
      <c r="ER22" s="26">
        <v>14</v>
      </c>
      <c r="ES22" s="26">
        <v>5</v>
      </c>
      <c r="ET22" s="26">
        <v>51</v>
      </c>
      <c r="EU22" s="26">
        <v>0.2</v>
      </c>
      <c r="EV22" s="93">
        <v>0</v>
      </c>
      <c r="EW22" s="93">
        <v>0</v>
      </c>
    </row>
    <row r="23" spans="1:153" x14ac:dyDescent="0.25">
      <c r="A23" s="18" t="s">
        <v>867</v>
      </c>
      <c r="B23" s="49" t="s">
        <v>853</v>
      </c>
      <c r="C23" s="93">
        <v>-0.1</v>
      </c>
      <c r="D23" s="26">
        <v>43</v>
      </c>
      <c r="E23" s="26">
        <v>0</v>
      </c>
      <c r="F23" s="26">
        <v>3</v>
      </c>
      <c r="G23" s="26">
        <v>0.3</v>
      </c>
      <c r="H23" s="26">
        <v>0</v>
      </c>
      <c r="I23" s="26">
        <v>92.3</v>
      </c>
      <c r="J23" s="26">
        <v>0.1</v>
      </c>
      <c r="K23" s="26">
        <v>0</v>
      </c>
      <c r="L23" s="26">
        <v>4.2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1</v>
      </c>
      <c r="T23" s="93">
        <v>40</v>
      </c>
      <c r="U23" s="93">
        <v>824</v>
      </c>
      <c r="V23" s="93">
        <v>907</v>
      </c>
      <c r="W23" s="93">
        <v>79</v>
      </c>
      <c r="X23" s="93">
        <v>40</v>
      </c>
      <c r="Y23" s="93">
        <v>0</v>
      </c>
      <c r="Z23" s="93">
        <v>4</v>
      </c>
      <c r="AA23" s="93">
        <v>0</v>
      </c>
      <c r="AB23" s="93">
        <v>0</v>
      </c>
      <c r="AC23" s="26">
        <v>4</v>
      </c>
      <c r="AD23" s="26">
        <v>35</v>
      </c>
      <c r="AE23" s="26">
        <v>2</v>
      </c>
      <c r="AF23" s="26">
        <v>10</v>
      </c>
      <c r="AG23" s="26">
        <v>20</v>
      </c>
      <c r="AH23" s="26">
        <v>16</v>
      </c>
      <c r="AI23" s="26">
        <v>30</v>
      </c>
      <c r="AJ23" s="26">
        <v>1</v>
      </c>
      <c r="AK23" s="26">
        <v>20</v>
      </c>
      <c r="AL23" s="26">
        <v>40</v>
      </c>
      <c r="AM23" s="26">
        <v>30</v>
      </c>
      <c r="AN23" s="26">
        <v>1</v>
      </c>
      <c r="AO23" s="26">
        <v>1</v>
      </c>
      <c r="AP23" s="93">
        <v>3</v>
      </c>
      <c r="AQ23" s="93">
        <v>3013</v>
      </c>
      <c r="AR23" s="93">
        <v>3</v>
      </c>
      <c r="AS23" s="93">
        <v>3</v>
      </c>
      <c r="AT23" s="93">
        <v>0</v>
      </c>
      <c r="AU23" s="93">
        <v>6</v>
      </c>
      <c r="AV23" s="93">
        <v>18</v>
      </c>
      <c r="AW23" s="93">
        <v>6</v>
      </c>
      <c r="AX23" s="93">
        <v>3</v>
      </c>
      <c r="AY23" s="93">
        <v>33</v>
      </c>
      <c r="AZ23" s="93">
        <v>0</v>
      </c>
      <c r="BA23" s="93">
        <v>202</v>
      </c>
      <c r="BB23" s="93">
        <v>0</v>
      </c>
      <c r="BC23" s="93">
        <v>202</v>
      </c>
      <c r="BD23" s="93">
        <v>2612</v>
      </c>
      <c r="BE23" s="93">
        <v>0</v>
      </c>
      <c r="BF23" s="93">
        <v>0</v>
      </c>
      <c r="BG23" s="93">
        <v>0</v>
      </c>
      <c r="BH23" s="93">
        <v>166</v>
      </c>
      <c r="BI23" s="26">
        <v>0</v>
      </c>
      <c r="BJ23" s="26">
        <v>0</v>
      </c>
      <c r="BK23" s="26">
        <v>0</v>
      </c>
      <c r="BL23" s="26">
        <v>0</v>
      </c>
      <c r="BM23" s="26">
        <v>0</v>
      </c>
      <c r="BN23" s="26">
        <v>0</v>
      </c>
      <c r="BO23" s="26">
        <v>0</v>
      </c>
      <c r="BP23" s="26">
        <v>0</v>
      </c>
      <c r="BQ23" s="26">
        <v>0</v>
      </c>
      <c r="BR23" s="26">
        <v>0</v>
      </c>
      <c r="BS23" s="26">
        <v>0</v>
      </c>
      <c r="BT23" s="26">
        <v>0</v>
      </c>
      <c r="BU23" s="26">
        <v>0</v>
      </c>
      <c r="BV23" s="26">
        <v>0</v>
      </c>
      <c r="BW23" s="26">
        <v>0</v>
      </c>
      <c r="BX23" s="26">
        <v>0</v>
      </c>
      <c r="BY23" s="26">
        <v>0</v>
      </c>
      <c r="BZ23" s="26">
        <v>0</v>
      </c>
      <c r="CA23" s="26">
        <v>0</v>
      </c>
      <c r="CB23" s="26">
        <v>0</v>
      </c>
      <c r="CC23" s="26">
        <v>0</v>
      </c>
      <c r="CD23" s="26">
        <v>0</v>
      </c>
      <c r="CE23" s="26">
        <v>0</v>
      </c>
      <c r="CF23" s="26">
        <v>0</v>
      </c>
      <c r="CG23" s="26">
        <v>0</v>
      </c>
      <c r="CH23" s="26">
        <v>0</v>
      </c>
      <c r="CI23" s="26">
        <v>0</v>
      </c>
      <c r="CJ23" s="26">
        <v>0</v>
      </c>
      <c r="CK23" s="26">
        <v>0</v>
      </c>
      <c r="CL23" s="26">
        <v>0</v>
      </c>
      <c r="CM23" s="26">
        <v>0</v>
      </c>
      <c r="CN23" s="26">
        <v>0</v>
      </c>
      <c r="CO23" s="26">
        <v>0</v>
      </c>
      <c r="CP23" s="26">
        <v>0</v>
      </c>
      <c r="CQ23" s="26">
        <v>0</v>
      </c>
      <c r="CR23" s="26">
        <v>0</v>
      </c>
      <c r="CS23" s="26">
        <v>0</v>
      </c>
      <c r="CT23" s="26">
        <v>0</v>
      </c>
      <c r="CU23" s="26">
        <v>0</v>
      </c>
      <c r="CV23" s="26">
        <v>0</v>
      </c>
      <c r="CW23" s="26">
        <v>0</v>
      </c>
      <c r="CX23" s="26">
        <v>0</v>
      </c>
      <c r="CY23" s="26">
        <v>0</v>
      </c>
      <c r="CZ23" s="26">
        <v>0</v>
      </c>
      <c r="DA23" s="26">
        <v>0</v>
      </c>
      <c r="DB23" s="26">
        <v>0</v>
      </c>
      <c r="DC23" s="26">
        <v>0</v>
      </c>
      <c r="DD23" s="26">
        <v>0</v>
      </c>
      <c r="DE23" s="26">
        <v>0</v>
      </c>
      <c r="DF23" s="26">
        <v>0</v>
      </c>
      <c r="DG23" s="26">
        <v>0</v>
      </c>
      <c r="DH23" s="26">
        <v>0</v>
      </c>
      <c r="DI23" s="26">
        <v>0</v>
      </c>
      <c r="DJ23" s="26">
        <v>0</v>
      </c>
      <c r="DK23" s="26">
        <v>0</v>
      </c>
      <c r="DL23" s="26">
        <v>0</v>
      </c>
      <c r="DM23" s="26">
        <v>0</v>
      </c>
      <c r="DN23" s="26">
        <v>0</v>
      </c>
      <c r="DO23" s="26">
        <v>0</v>
      </c>
      <c r="DP23" s="26">
        <v>0</v>
      </c>
      <c r="DQ23" s="26">
        <v>0</v>
      </c>
      <c r="DR23" s="93">
        <v>0</v>
      </c>
      <c r="DS23" s="93">
        <v>0</v>
      </c>
      <c r="DT23" s="93">
        <v>0</v>
      </c>
      <c r="DU23" s="93">
        <v>0</v>
      </c>
      <c r="DV23" s="93">
        <v>0</v>
      </c>
      <c r="DW23" s="93">
        <v>0</v>
      </c>
      <c r="DX23" s="93">
        <v>0</v>
      </c>
      <c r="DY23" s="93">
        <v>0</v>
      </c>
      <c r="DZ23" s="26">
        <v>0.3</v>
      </c>
      <c r="EA23" s="26">
        <v>6</v>
      </c>
      <c r="EB23" s="26">
        <v>10</v>
      </c>
      <c r="EC23" s="26">
        <v>8</v>
      </c>
      <c r="ED23" s="26">
        <v>2</v>
      </c>
      <c r="EE23" s="26">
        <v>3</v>
      </c>
      <c r="EF23" s="26">
        <v>6</v>
      </c>
      <c r="EG23" s="26">
        <v>5</v>
      </c>
      <c r="EH23" s="26">
        <v>7</v>
      </c>
      <c r="EI23" s="26">
        <v>5</v>
      </c>
      <c r="EJ23" s="26">
        <v>12</v>
      </c>
      <c r="EK23" s="26">
        <v>8</v>
      </c>
      <c r="EL23" s="26">
        <v>6</v>
      </c>
      <c r="EM23" s="26">
        <v>78</v>
      </c>
      <c r="EN23" s="26">
        <v>14</v>
      </c>
      <c r="EO23" s="26">
        <v>17</v>
      </c>
      <c r="EP23" s="26">
        <v>43</v>
      </c>
      <c r="EQ23" s="26">
        <v>12</v>
      </c>
      <c r="ER23" s="26">
        <v>40</v>
      </c>
      <c r="ES23" s="26">
        <v>10</v>
      </c>
      <c r="ET23" s="26">
        <v>136</v>
      </c>
      <c r="EU23" s="26">
        <v>0.3</v>
      </c>
      <c r="EV23" s="93">
        <v>15</v>
      </c>
      <c r="EW23" s="93">
        <v>5</v>
      </c>
    </row>
    <row r="24" spans="1:153" x14ac:dyDescent="0.25">
      <c r="A24" s="18" t="s">
        <v>867</v>
      </c>
      <c r="B24" s="49" t="s">
        <v>686</v>
      </c>
      <c r="C24" s="93">
        <v>0.1</v>
      </c>
      <c r="D24" s="26">
        <v>250</v>
      </c>
      <c r="E24" s="26">
        <v>0</v>
      </c>
      <c r="F24" s="26">
        <v>0.1</v>
      </c>
      <c r="G24" s="26">
        <v>0</v>
      </c>
      <c r="H24" s="26">
        <v>0</v>
      </c>
      <c r="I24" s="26">
        <v>63.9</v>
      </c>
      <c r="J24" s="26">
        <v>0</v>
      </c>
      <c r="K24" s="26">
        <v>0</v>
      </c>
      <c r="L24" s="26">
        <v>36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26">
        <v>1</v>
      </c>
      <c r="AD24" s="26">
        <v>3</v>
      </c>
      <c r="AE24" s="26">
        <v>2</v>
      </c>
      <c r="AF24" s="26">
        <v>1</v>
      </c>
      <c r="AG24" s="26">
        <v>5</v>
      </c>
      <c r="AH24" s="26">
        <v>0</v>
      </c>
      <c r="AI24" s="26">
        <v>0</v>
      </c>
      <c r="AJ24" s="26">
        <v>30</v>
      </c>
      <c r="AK24" s="26">
        <v>50</v>
      </c>
      <c r="AL24" s="26">
        <v>20</v>
      </c>
      <c r="AM24" s="26">
        <v>15</v>
      </c>
      <c r="AN24" s="26">
        <v>0</v>
      </c>
      <c r="AO24" s="26">
        <v>0</v>
      </c>
      <c r="AP24" s="93">
        <v>0.1</v>
      </c>
      <c r="AQ24" s="93">
        <v>11</v>
      </c>
      <c r="AR24" s="93">
        <v>0</v>
      </c>
      <c r="AS24" s="93">
        <v>0</v>
      </c>
      <c r="AT24" s="93">
        <v>0</v>
      </c>
      <c r="AU24" s="93">
        <v>0</v>
      </c>
      <c r="AV24" s="93">
        <v>33</v>
      </c>
      <c r="AW24" s="93">
        <v>44</v>
      </c>
      <c r="AX24" s="93">
        <v>0</v>
      </c>
      <c r="AY24" s="93">
        <v>77</v>
      </c>
      <c r="AZ24" s="93">
        <v>33</v>
      </c>
      <c r="BA24" s="93">
        <v>0</v>
      </c>
      <c r="BB24" s="93">
        <v>0</v>
      </c>
      <c r="BC24" s="93">
        <v>33</v>
      </c>
      <c r="BD24" s="93">
        <v>0</v>
      </c>
      <c r="BE24" s="93">
        <v>0</v>
      </c>
      <c r="BF24" s="93">
        <v>0</v>
      </c>
      <c r="BG24" s="93">
        <v>0</v>
      </c>
      <c r="BH24" s="93">
        <v>0</v>
      </c>
      <c r="BI24" s="26">
        <v>0</v>
      </c>
      <c r="BJ24" s="26">
        <v>0</v>
      </c>
      <c r="BK24" s="26">
        <v>0</v>
      </c>
      <c r="BL24" s="26">
        <v>0</v>
      </c>
      <c r="BM24" s="26">
        <v>0</v>
      </c>
      <c r="BN24" s="26">
        <v>0</v>
      </c>
      <c r="BO24" s="26">
        <v>0</v>
      </c>
      <c r="BP24" s="26">
        <v>0</v>
      </c>
      <c r="BQ24" s="26">
        <v>0</v>
      </c>
      <c r="BR24" s="26">
        <v>0</v>
      </c>
      <c r="BS24" s="26">
        <v>0</v>
      </c>
      <c r="BT24" s="26">
        <v>0</v>
      </c>
      <c r="BU24" s="26">
        <v>0</v>
      </c>
      <c r="BV24" s="26">
        <v>0</v>
      </c>
      <c r="BW24" s="26">
        <v>0</v>
      </c>
      <c r="BX24" s="26">
        <v>0</v>
      </c>
      <c r="BY24" s="26">
        <v>0</v>
      </c>
      <c r="BZ24" s="26">
        <v>0</v>
      </c>
      <c r="CA24" s="26">
        <v>0</v>
      </c>
      <c r="CB24" s="26">
        <v>0</v>
      </c>
      <c r="CC24" s="26">
        <v>0</v>
      </c>
      <c r="CD24" s="26">
        <v>0</v>
      </c>
      <c r="CE24" s="26">
        <v>0</v>
      </c>
      <c r="CF24" s="26">
        <v>0</v>
      </c>
      <c r="CG24" s="26">
        <v>0</v>
      </c>
      <c r="CH24" s="26">
        <v>0</v>
      </c>
      <c r="CI24" s="26">
        <v>0</v>
      </c>
      <c r="CJ24" s="26">
        <v>0</v>
      </c>
      <c r="CK24" s="26">
        <v>0</v>
      </c>
      <c r="CL24" s="26">
        <v>0</v>
      </c>
      <c r="CM24" s="26">
        <v>0</v>
      </c>
      <c r="CN24" s="26">
        <v>0</v>
      </c>
      <c r="CO24" s="26">
        <v>0</v>
      </c>
      <c r="CP24" s="26">
        <v>0</v>
      </c>
      <c r="CQ24" s="26">
        <v>0</v>
      </c>
      <c r="CR24" s="26">
        <v>0</v>
      </c>
      <c r="CS24" s="26">
        <v>0</v>
      </c>
      <c r="CT24" s="26">
        <v>0</v>
      </c>
      <c r="CU24" s="26">
        <v>0</v>
      </c>
      <c r="CV24" s="26">
        <v>0</v>
      </c>
      <c r="CW24" s="26">
        <v>0</v>
      </c>
      <c r="CX24" s="26">
        <v>0</v>
      </c>
      <c r="CY24" s="26">
        <v>0</v>
      </c>
      <c r="CZ24" s="26">
        <v>0</v>
      </c>
      <c r="DA24" s="26">
        <v>0</v>
      </c>
      <c r="DB24" s="26">
        <v>0</v>
      </c>
      <c r="DC24" s="26">
        <v>0</v>
      </c>
      <c r="DD24" s="26">
        <v>0</v>
      </c>
      <c r="DE24" s="26">
        <v>0</v>
      </c>
      <c r="DF24" s="26">
        <v>0</v>
      </c>
      <c r="DG24" s="26">
        <v>0</v>
      </c>
      <c r="DH24" s="26">
        <v>0</v>
      </c>
      <c r="DI24" s="26">
        <v>0</v>
      </c>
      <c r="DJ24" s="26">
        <v>0</v>
      </c>
      <c r="DK24" s="26">
        <v>0</v>
      </c>
      <c r="DL24" s="26">
        <v>0</v>
      </c>
      <c r="DM24" s="26">
        <v>0</v>
      </c>
      <c r="DN24" s="26">
        <v>0</v>
      </c>
      <c r="DO24" s="26">
        <v>0</v>
      </c>
      <c r="DP24" s="26">
        <v>0</v>
      </c>
      <c r="DQ24" s="26">
        <v>0</v>
      </c>
      <c r="DR24" s="93">
        <v>0</v>
      </c>
      <c r="DS24" s="93">
        <v>0</v>
      </c>
      <c r="DT24" s="93">
        <v>0</v>
      </c>
      <c r="DU24" s="93">
        <v>0</v>
      </c>
      <c r="DV24" s="93">
        <v>0</v>
      </c>
      <c r="DW24" s="93">
        <v>0</v>
      </c>
      <c r="DX24" s="93">
        <v>0</v>
      </c>
      <c r="DY24" s="93">
        <v>0</v>
      </c>
      <c r="DZ24" s="26">
        <v>0</v>
      </c>
      <c r="EA24" s="26">
        <v>0</v>
      </c>
      <c r="EB24" s="26">
        <v>0</v>
      </c>
      <c r="EC24" s="26">
        <v>0</v>
      </c>
      <c r="ED24" s="26">
        <v>0</v>
      </c>
      <c r="EE24" s="26">
        <v>0</v>
      </c>
      <c r="EF24" s="26">
        <v>0</v>
      </c>
      <c r="EG24" s="26">
        <v>0</v>
      </c>
      <c r="EH24" s="26">
        <v>0</v>
      </c>
      <c r="EI24" s="26">
        <v>0</v>
      </c>
      <c r="EJ24" s="26">
        <v>0</v>
      </c>
      <c r="EK24" s="26">
        <v>0</v>
      </c>
      <c r="EL24" s="26">
        <v>0</v>
      </c>
      <c r="EM24" s="26">
        <v>0</v>
      </c>
      <c r="EN24" s="26">
        <v>0</v>
      </c>
      <c r="EO24" s="26">
        <v>0</v>
      </c>
      <c r="EP24" s="26">
        <v>0</v>
      </c>
      <c r="EQ24" s="26">
        <v>0</v>
      </c>
      <c r="ER24" s="26">
        <v>0</v>
      </c>
      <c r="ES24" s="26">
        <v>0</v>
      </c>
      <c r="ET24" s="26">
        <v>0</v>
      </c>
      <c r="EU24" s="26">
        <v>0</v>
      </c>
      <c r="EV24" s="93">
        <v>0</v>
      </c>
      <c r="EW24" s="93">
        <v>0</v>
      </c>
    </row>
    <row r="25" spans="1:153" x14ac:dyDescent="0.25">
      <c r="A25" s="18" t="s">
        <v>867</v>
      </c>
      <c r="B25" s="49" t="s">
        <v>888</v>
      </c>
      <c r="C25" s="93">
        <v>-1</v>
      </c>
      <c r="D25" s="26">
        <v>242</v>
      </c>
      <c r="E25" s="26">
        <v>0</v>
      </c>
      <c r="F25" s="26">
        <v>0</v>
      </c>
      <c r="G25" s="26">
        <v>0</v>
      </c>
      <c r="H25" s="26">
        <v>0</v>
      </c>
      <c r="I25" s="26">
        <v>65</v>
      </c>
      <c r="J25" s="26">
        <v>0</v>
      </c>
      <c r="K25" s="26">
        <v>0</v>
      </c>
      <c r="L25" s="26">
        <v>35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26">
        <v>0</v>
      </c>
      <c r="AD25" s="26">
        <v>3</v>
      </c>
      <c r="AE25" s="26">
        <v>2</v>
      </c>
      <c r="AF25" s="26">
        <v>0</v>
      </c>
      <c r="AG25" s="26">
        <v>0</v>
      </c>
      <c r="AH25" s="26">
        <v>0</v>
      </c>
      <c r="AI25" s="26">
        <v>0</v>
      </c>
      <c r="AJ25" s="26">
        <v>0</v>
      </c>
      <c r="AK25" s="26">
        <v>0</v>
      </c>
      <c r="AL25" s="26">
        <v>0</v>
      </c>
      <c r="AM25" s="26">
        <v>0</v>
      </c>
      <c r="AN25" s="26">
        <v>0</v>
      </c>
      <c r="AO25" s="26">
        <v>0</v>
      </c>
      <c r="AP25" s="93">
        <v>0</v>
      </c>
      <c r="AQ25" s="93">
        <v>0</v>
      </c>
      <c r="AR25" s="93">
        <v>0</v>
      </c>
      <c r="AS25" s="93">
        <v>0</v>
      </c>
      <c r="AT25" s="93">
        <v>0</v>
      </c>
      <c r="AU25" s="93">
        <v>0</v>
      </c>
      <c r="AV25" s="93">
        <v>0</v>
      </c>
      <c r="AW25" s="93">
        <v>0</v>
      </c>
      <c r="AX25" s="93">
        <v>0</v>
      </c>
      <c r="AY25" s="93">
        <v>0</v>
      </c>
      <c r="AZ25" s="93">
        <v>0</v>
      </c>
      <c r="BA25" s="93">
        <v>0</v>
      </c>
      <c r="BB25" s="93">
        <v>0</v>
      </c>
      <c r="BC25" s="93">
        <v>0</v>
      </c>
      <c r="BD25" s="93">
        <v>0</v>
      </c>
      <c r="BE25" s="93">
        <v>0</v>
      </c>
      <c r="BF25" s="93">
        <v>0</v>
      </c>
      <c r="BG25" s="93">
        <v>0</v>
      </c>
      <c r="BH25" s="93">
        <v>0</v>
      </c>
      <c r="BI25" s="26">
        <v>0</v>
      </c>
      <c r="BJ25" s="26">
        <v>0</v>
      </c>
      <c r="BK25" s="26">
        <v>0</v>
      </c>
      <c r="BL25" s="26">
        <v>0</v>
      </c>
      <c r="BM25" s="26">
        <v>0</v>
      </c>
      <c r="BN25" s="26">
        <v>0</v>
      </c>
      <c r="BO25" s="26">
        <v>0</v>
      </c>
      <c r="BP25" s="26">
        <v>0</v>
      </c>
      <c r="BQ25" s="26">
        <v>0</v>
      </c>
      <c r="BR25" s="26">
        <v>0</v>
      </c>
      <c r="BS25" s="26">
        <v>0</v>
      </c>
      <c r="BT25" s="26">
        <v>0</v>
      </c>
      <c r="BU25" s="26">
        <v>0</v>
      </c>
      <c r="BV25" s="26">
        <v>0</v>
      </c>
      <c r="BW25" s="26">
        <v>0</v>
      </c>
      <c r="BX25" s="26">
        <v>0</v>
      </c>
      <c r="BY25" s="26">
        <v>0</v>
      </c>
      <c r="BZ25" s="26">
        <v>0</v>
      </c>
      <c r="CA25" s="26">
        <v>0</v>
      </c>
      <c r="CB25" s="26">
        <v>0</v>
      </c>
      <c r="CC25" s="26">
        <v>0</v>
      </c>
      <c r="CD25" s="26">
        <v>0</v>
      </c>
      <c r="CE25" s="26">
        <v>0</v>
      </c>
      <c r="CF25" s="26">
        <v>0</v>
      </c>
      <c r="CG25" s="26">
        <v>0</v>
      </c>
      <c r="CH25" s="26">
        <v>0</v>
      </c>
      <c r="CI25" s="26">
        <v>0</v>
      </c>
      <c r="CJ25" s="26">
        <v>0</v>
      </c>
      <c r="CK25" s="26">
        <v>0</v>
      </c>
      <c r="CL25" s="26">
        <v>0</v>
      </c>
      <c r="CM25" s="26">
        <v>0</v>
      </c>
      <c r="CN25" s="26">
        <v>0</v>
      </c>
      <c r="CO25" s="26">
        <v>0</v>
      </c>
      <c r="CP25" s="26">
        <v>0</v>
      </c>
      <c r="CQ25" s="26">
        <v>0</v>
      </c>
      <c r="CR25" s="26">
        <v>0</v>
      </c>
      <c r="CS25" s="26">
        <v>0</v>
      </c>
      <c r="CT25" s="26">
        <v>0</v>
      </c>
      <c r="CU25" s="26">
        <v>0</v>
      </c>
      <c r="CV25" s="26">
        <v>0</v>
      </c>
      <c r="CW25" s="26">
        <v>0</v>
      </c>
      <c r="CX25" s="26">
        <v>0</v>
      </c>
      <c r="CY25" s="26">
        <v>0</v>
      </c>
      <c r="CZ25" s="26">
        <v>0</v>
      </c>
      <c r="DA25" s="26">
        <v>0</v>
      </c>
      <c r="DB25" s="26">
        <v>0</v>
      </c>
      <c r="DC25" s="26">
        <v>0</v>
      </c>
      <c r="DD25" s="26">
        <v>0</v>
      </c>
      <c r="DE25" s="26">
        <v>0</v>
      </c>
      <c r="DF25" s="26">
        <v>0</v>
      </c>
      <c r="DG25" s="26">
        <v>0</v>
      </c>
      <c r="DH25" s="26">
        <v>0</v>
      </c>
      <c r="DI25" s="26">
        <v>0</v>
      </c>
      <c r="DJ25" s="26">
        <v>0</v>
      </c>
      <c r="DK25" s="26">
        <v>0</v>
      </c>
      <c r="DL25" s="26">
        <v>0</v>
      </c>
      <c r="DM25" s="26">
        <v>0</v>
      </c>
      <c r="DN25" s="26">
        <v>0</v>
      </c>
      <c r="DO25" s="26">
        <v>0</v>
      </c>
      <c r="DP25" s="26">
        <v>0</v>
      </c>
      <c r="DQ25" s="26">
        <v>0</v>
      </c>
      <c r="DR25" s="93">
        <v>0</v>
      </c>
      <c r="DS25" s="93">
        <v>0</v>
      </c>
      <c r="DT25" s="93">
        <v>0</v>
      </c>
      <c r="DU25" s="93">
        <v>0</v>
      </c>
      <c r="DV25" s="93">
        <v>0</v>
      </c>
      <c r="DW25" s="93">
        <v>0</v>
      </c>
      <c r="DX25" s="93">
        <v>0</v>
      </c>
      <c r="DY25" s="93">
        <v>0</v>
      </c>
      <c r="DZ25" s="26">
        <v>0</v>
      </c>
      <c r="EA25" s="26">
        <v>0</v>
      </c>
      <c r="EB25" s="26">
        <v>0</v>
      </c>
      <c r="EC25" s="26">
        <v>0</v>
      </c>
      <c r="ED25" s="26">
        <v>0</v>
      </c>
      <c r="EE25" s="26">
        <v>0</v>
      </c>
      <c r="EF25" s="26">
        <v>0</v>
      </c>
      <c r="EG25" s="26">
        <v>0</v>
      </c>
      <c r="EH25" s="26">
        <v>0</v>
      </c>
      <c r="EI25" s="26">
        <v>0</v>
      </c>
      <c r="EJ25" s="26">
        <v>0</v>
      </c>
      <c r="EK25" s="26">
        <v>0</v>
      </c>
      <c r="EL25" s="26">
        <v>0</v>
      </c>
      <c r="EM25" s="26">
        <v>0</v>
      </c>
      <c r="EN25" s="26">
        <v>0</v>
      </c>
      <c r="EO25" s="26">
        <v>0</v>
      </c>
      <c r="EP25" s="26">
        <v>0</v>
      </c>
      <c r="EQ25" s="26">
        <v>0</v>
      </c>
      <c r="ER25" s="26">
        <v>0</v>
      </c>
      <c r="ES25" s="26">
        <v>0</v>
      </c>
      <c r="ET25" s="26">
        <v>0</v>
      </c>
      <c r="EU25" s="26">
        <v>0</v>
      </c>
      <c r="EV25" s="93">
        <v>0</v>
      </c>
      <c r="EW25" s="93">
        <v>0</v>
      </c>
    </row>
    <row r="26" spans="1:153" x14ac:dyDescent="0.25">
      <c r="A26" s="18" t="s">
        <v>989</v>
      </c>
      <c r="B26" s="49" t="s">
        <v>899</v>
      </c>
      <c r="C26" s="93">
        <v>49</v>
      </c>
      <c r="D26" s="26">
        <v>234</v>
      </c>
      <c r="E26" s="26">
        <v>3.5</v>
      </c>
      <c r="F26" s="26">
        <v>39.5</v>
      </c>
      <c r="G26" s="26">
        <v>10.4</v>
      </c>
      <c r="H26" s="26">
        <v>4.4000000000000004</v>
      </c>
      <c r="I26" s="26">
        <v>40.1</v>
      </c>
      <c r="J26" s="26">
        <v>2.1</v>
      </c>
      <c r="K26" s="26">
        <v>0</v>
      </c>
      <c r="L26" s="26">
        <v>0</v>
      </c>
      <c r="M26" s="93">
        <v>0</v>
      </c>
      <c r="N26" s="93">
        <v>0</v>
      </c>
      <c r="O26" s="93">
        <v>1</v>
      </c>
      <c r="P26" s="93">
        <v>0</v>
      </c>
      <c r="Q26" s="93">
        <v>3649</v>
      </c>
      <c r="R26" s="93">
        <v>0</v>
      </c>
      <c r="S26" s="93">
        <v>383</v>
      </c>
      <c r="T26" s="93">
        <v>178</v>
      </c>
      <c r="U26" s="93">
        <v>2262</v>
      </c>
      <c r="V26" s="93">
        <v>4295</v>
      </c>
      <c r="W26" s="93">
        <v>764</v>
      </c>
      <c r="X26" s="93">
        <v>221</v>
      </c>
      <c r="Y26" s="93">
        <v>14.2</v>
      </c>
      <c r="Z26" s="93">
        <v>84</v>
      </c>
      <c r="AA26" s="93">
        <v>0</v>
      </c>
      <c r="AB26" s="93">
        <v>26</v>
      </c>
      <c r="AC26" s="26">
        <v>448</v>
      </c>
      <c r="AD26" s="26">
        <v>282</v>
      </c>
      <c r="AE26" s="26">
        <v>23</v>
      </c>
      <c r="AF26" s="26">
        <v>76</v>
      </c>
      <c r="AG26" s="26">
        <v>216</v>
      </c>
      <c r="AH26" s="26">
        <v>67</v>
      </c>
      <c r="AI26" s="26">
        <v>711</v>
      </c>
      <c r="AJ26" s="26">
        <v>4178</v>
      </c>
      <c r="AK26" s="26">
        <v>2088</v>
      </c>
      <c r="AL26" s="26">
        <v>475</v>
      </c>
      <c r="AM26" s="26">
        <v>1430</v>
      </c>
      <c r="AN26" s="26">
        <v>34</v>
      </c>
      <c r="AO26" s="26">
        <v>1.2</v>
      </c>
      <c r="AP26" s="93">
        <v>39.5</v>
      </c>
      <c r="AQ26" s="93">
        <v>35047</v>
      </c>
      <c r="AR26" s="93">
        <v>0</v>
      </c>
      <c r="AS26" s="93">
        <v>0</v>
      </c>
      <c r="AT26" s="93">
        <v>0</v>
      </c>
      <c r="AU26" s="93">
        <v>0</v>
      </c>
      <c r="AV26" s="93">
        <v>122</v>
      </c>
      <c r="AW26" s="93">
        <v>96</v>
      </c>
      <c r="AX26" s="93">
        <v>0</v>
      </c>
      <c r="AY26" s="93">
        <v>218</v>
      </c>
      <c r="AZ26" s="93">
        <v>3663</v>
      </c>
      <c r="BA26" s="93">
        <v>927</v>
      </c>
      <c r="BB26" s="93">
        <v>107</v>
      </c>
      <c r="BC26" s="93">
        <v>4697</v>
      </c>
      <c r="BD26" s="93">
        <v>214</v>
      </c>
      <c r="BE26" s="93">
        <v>0</v>
      </c>
      <c r="BF26" s="93">
        <v>0</v>
      </c>
      <c r="BG26" s="93">
        <v>34338</v>
      </c>
      <c r="BH26" s="93">
        <v>34338</v>
      </c>
      <c r="BI26" s="26">
        <v>735</v>
      </c>
      <c r="BJ26" s="26">
        <v>10</v>
      </c>
      <c r="BK26" s="26">
        <v>0</v>
      </c>
      <c r="BL26" s="26">
        <v>0</v>
      </c>
      <c r="BM26" s="26">
        <v>1952</v>
      </c>
      <c r="BN26" s="26">
        <v>12</v>
      </c>
      <c r="BO26" s="26">
        <v>0</v>
      </c>
      <c r="BP26" s="26">
        <v>1</v>
      </c>
      <c r="BQ26" s="26">
        <v>0</v>
      </c>
      <c r="BR26" s="26">
        <v>0</v>
      </c>
      <c r="BS26" s="26">
        <v>0</v>
      </c>
      <c r="BT26" s="26">
        <v>0</v>
      </c>
      <c r="BU26" s="26">
        <v>0</v>
      </c>
      <c r="BV26" s="26">
        <v>0</v>
      </c>
      <c r="BW26" s="26">
        <v>0</v>
      </c>
      <c r="BX26" s="26">
        <v>0</v>
      </c>
      <c r="BY26" s="26">
        <v>3.5</v>
      </c>
      <c r="BZ26" s="26">
        <v>0</v>
      </c>
      <c r="CA26" s="26">
        <v>0</v>
      </c>
      <c r="CB26" s="26">
        <v>0</v>
      </c>
      <c r="CC26" s="26">
        <v>0</v>
      </c>
      <c r="CD26" s="26">
        <v>2</v>
      </c>
      <c r="CE26" s="26">
        <v>3</v>
      </c>
      <c r="CF26" s="26">
        <v>1</v>
      </c>
      <c r="CG26" s="26">
        <v>301</v>
      </c>
      <c r="CH26" s="26">
        <v>1</v>
      </c>
      <c r="CI26" s="26">
        <v>99</v>
      </c>
      <c r="CJ26" s="26">
        <v>10</v>
      </c>
      <c r="CK26" s="26">
        <v>19</v>
      </c>
      <c r="CL26" s="26">
        <v>6</v>
      </c>
      <c r="CM26" s="26">
        <v>442</v>
      </c>
      <c r="CN26" s="26">
        <v>0</v>
      </c>
      <c r="CO26" s="26">
        <v>0</v>
      </c>
      <c r="CP26" s="26">
        <v>4</v>
      </c>
      <c r="CQ26" s="26">
        <v>1</v>
      </c>
      <c r="CR26" s="26">
        <v>735</v>
      </c>
      <c r="CS26" s="26">
        <v>10</v>
      </c>
      <c r="CT26" s="26">
        <v>0</v>
      </c>
      <c r="CU26" s="26">
        <v>0</v>
      </c>
      <c r="CV26" s="26">
        <v>750</v>
      </c>
      <c r="CW26" s="26">
        <v>0</v>
      </c>
      <c r="CX26" s="26">
        <v>0</v>
      </c>
      <c r="CY26" s="26">
        <v>1952</v>
      </c>
      <c r="CZ26" s="26">
        <v>12</v>
      </c>
      <c r="DA26" s="26">
        <v>0</v>
      </c>
      <c r="DB26" s="26">
        <v>0</v>
      </c>
      <c r="DC26" s="26">
        <v>1</v>
      </c>
      <c r="DD26" s="26">
        <v>0</v>
      </c>
      <c r="DE26" s="26">
        <v>0</v>
      </c>
      <c r="DF26" s="26">
        <v>0</v>
      </c>
      <c r="DG26" s="26">
        <v>0</v>
      </c>
      <c r="DH26" s="26">
        <v>0</v>
      </c>
      <c r="DI26" s="26">
        <v>0</v>
      </c>
      <c r="DJ26" s="26">
        <v>0</v>
      </c>
      <c r="DK26" s="26">
        <v>0</v>
      </c>
      <c r="DL26" s="26">
        <v>1965</v>
      </c>
      <c r="DM26" s="26">
        <v>0</v>
      </c>
      <c r="DN26" s="26">
        <v>0</v>
      </c>
      <c r="DO26" s="26">
        <v>3157</v>
      </c>
      <c r="DP26" s="26">
        <v>383</v>
      </c>
      <c r="DQ26" s="26">
        <v>0</v>
      </c>
      <c r="DR26" s="93">
        <v>4.4000000000000004</v>
      </c>
      <c r="DS26" s="93">
        <v>1963</v>
      </c>
      <c r="DT26" s="93">
        <v>1417</v>
      </c>
      <c r="DU26" s="93">
        <v>296</v>
      </c>
      <c r="DV26" s="93">
        <v>523</v>
      </c>
      <c r="DW26" s="93">
        <v>221</v>
      </c>
      <c r="DX26" s="93">
        <v>1001</v>
      </c>
      <c r="DY26" s="93">
        <v>3452</v>
      </c>
      <c r="DZ26" s="26">
        <v>10.4</v>
      </c>
      <c r="EA26" s="26">
        <v>427</v>
      </c>
      <c r="EB26" s="26">
        <v>713</v>
      </c>
      <c r="EC26" s="26">
        <v>365</v>
      </c>
      <c r="ED26" s="26">
        <v>180</v>
      </c>
      <c r="EE26" s="26">
        <v>231</v>
      </c>
      <c r="EF26" s="26">
        <v>500</v>
      </c>
      <c r="EG26" s="26">
        <v>343</v>
      </c>
      <c r="EH26" s="26">
        <v>365</v>
      </c>
      <c r="EI26" s="26">
        <v>122</v>
      </c>
      <c r="EJ26" s="26">
        <v>495</v>
      </c>
      <c r="EK26" s="26">
        <v>570</v>
      </c>
      <c r="EL26" s="26">
        <v>244</v>
      </c>
      <c r="EM26" s="26">
        <v>4555</v>
      </c>
      <c r="EN26" s="26">
        <v>396</v>
      </c>
      <c r="EO26" s="26">
        <v>615</v>
      </c>
      <c r="EP26" s="26">
        <v>2878</v>
      </c>
      <c r="EQ26" s="26">
        <v>454</v>
      </c>
      <c r="ER26" s="26">
        <v>964</v>
      </c>
      <c r="ES26" s="26">
        <v>510</v>
      </c>
      <c r="ET26" s="26">
        <v>5817</v>
      </c>
      <c r="EU26" s="26">
        <v>0</v>
      </c>
      <c r="EV26" s="93">
        <v>106</v>
      </c>
      <c r="EW26" s="93">
        <v>35</v>
      </c>
    </row>
    <row r="27" spans="1:153" x14ac:dyDescent="0.25">
      <c r="A27" s="18" t="s">
        <v>989</v>
      </c>
      <c r="B27" s="49" t="s">
        <v>816</v>
      </c>
      <c r="C27" s="93">
        <v>4.9000000000000004</v>
      </c>
      <c r="D27" s="26">
        <v>234</v>
      </c>
      <c r="E27" s="26">
        <v>3.5</v>
      </c>
      <c r="F27" s="26">
        <v>39.5</v>
      </c>
      <c r="G27" s="26">
        <v>10.4</v>
      </c>
      <c r="H27" s="26">
        <v>4.4000000000000004</v>
      </c>
      <c r="I27" s="26">
        <v>40.1</v>
      </c>
      <c r="J27" s="26">
        <v>2.1</v>
      </c>
      <c r="K27" s="26">
        <v>0</v>
      </c>
      <c r="L27" s="26">
        <v>0</v>
      </c>
      <c r="M27" s="93">
        <v>0</v>
      </c>
      <c r="N27" s="93">
        <v>0</v>
      </c>
      <c r="O27" s="93">
        <v>1</v>
      </c>
      <c r="P27" s="93">
        <v>0</v>
      </c>
      <c r="Q27" s="93">
        <v>3649</v>
      </c>
      <c r="R27" s="93">
        <v>0</v>
      </c>
      <c r="S27" s="93">
        <v>383</v>
      </c>
      <c r="T27" s="93">
        <v>178</v>
      </c>
      <c r="U27" s="93">
        <v>2262</v>
      </c>
      <c r="V27" s="93">
        <v>4295</v>
      </c>
      <c r="W27" s="93">
        <v>764</v>
      </c>
      <c r="X27" s="93">
        <v>221</v>
      </c>
      <c r="Y27" s="93">
        <v>14.2</v>
      </c>
      <c r="Z27" s="93">
        <v>84</v>
      </c>
      <c r="AA27" s="93">
        <v>0</v>
      </c>
      <c r="AB27" s="93">
        <v>26</v>
      </c>
      <c r="AC27" s="26">
        <v>448</v>
      </c>
      <c r="AD27" s="26">
        <v>282</v>
      </c>
      <c r="AE27" s="26">
        <v>23</v>
      </c>
      <c r="AF27" s="26">
        <v>76</v>
      </c>
      <c r="AG27" s="26">
        <v>216</v>
      </c>
      <c r="AH27" s="26">
        <v>67</v>
      </c>
      <c r="AI27" s="26">
        <v>711</v>
      </c>
      <c r="AJ27" s="26">
        <v>4178</v>
      </c>
      <c r="AK27" s="26">
        <v>2088</v>
      </c>
      <c r="AL27" s="26">
        <v>475</v>
      </c>
      <c r="AM27" s="26">
        <v>1430</v>
      </c>
      <c r="AN27" s="26">
        <v>34</v>
      </c>
      <c r="AO27" s="26">
        <v>1.2</v>
      </c>
      <c r="AP27" s="93">
        <v>39.5</v>
      </c>
      <c r="AQ27" s="93">
        <v>35047</v>
      </c>
      <c r="AR27" s="93">
        <v>0</v>
      </c>
      <c r="AS27" s="93">
        <v>0</v>
      </c>
      <c r="AT27" s="93">
        <v>0</v>
      </c>
      <c r="AU27" s="93">
        <v>0</v>
      </c>
      <c r="AV27" s="93">
        <v>122</v>
      </c>
      <c r="AW27" s="93">
        <v>96</v>
      </c>
      <c r="AX27" s="93">
        <v>0</v>
      </c>
      <c r="AY27" s="93">
        <v>218</v>
      </c>
      <c r="AZ27" s="93">
        <v>3663</v>
      </c>
      <c r="BA27" s="93">
        <v>927</v>
      </c>
      <c r="BB27" s="93">
        <v>107</v>
      </c>
      <c r="BC27" s="93">
        <v>4697</v>
      </c>
      <c r="BD27" s="93">
        <v>214</v>
      </c>
      <c r="BE27" s="93">
        <v>0</v>
      </c>
      <c r="BF27" s="93">
        <v>0</v>
      </c>
      <c r="BG27" s="93">
        <v>34338</v>
      </c>
      <c r="BH27" s="93">
        <v>34338</v>
      </c>
      <c r="BI27" s="26">
        <v>735</v>
      </c>
      <c r="BJ27" s="26">
        <v>10</v>
      </c>
      <c r="BK27" s="26">
        <v>0</v>
      </c>
      <c r="BL27" s="26">
        <v>0</v>
      </c>
      <c r="BM27" s="26">
        <v>1952</v>
      </c>
      <c r="BN27" s="26">
        <v>12</v>
      </c>
      <c r="BO27" s="26">
        <v>0</v>
      </c>
      <c r="BP27" s="26">
        <v>1</v>
      </c>
      <c r="BQ27" s="26">
        <v>0</v>
      </c>
      <c r="BR27" s="26">
        <v>0</v>
      </c>
      <c r="BS27" s="26">
        <v>0</v>
      </c>
      <c r="BT27" s="26">
        <v>0</v>
      </c>
      <c r="BU27" s="26">
        <v>0</v>
      </c>
      <c r="BV27" s="26">
        <v>0</v>
      </c>
      <c r="BW27" s="26">
        <v>0</v>
      </c>
      <c r="BX27" s="26">
        <v>0</v>
      </c>
      <c r="BY27" s="26">
        <v>3.5</v>
      </c>
      <c r="BZ27" s="26">
        <v>0</v>
      </c>
      <c r="CA27" s="26">
        <v>0</v>
      </c>
      <c r="CB27" s="26">
        <v>0</v>
      </c>
      <c r="CC27" s="26">
        <v>0</v>
      </c>
      <c r="CD27" s="26">
        <v>2</v>
      </c>
      <c r="CE27" s="26">
        <v>3</v>
      </c>
      <c r="CF27" s="26">
        <v>1</v>
      </c>
      <c r="CG27" s="26">
        <v>301</v>
      </c>
      <c r="CH27" s="26">
        <v>1</v>
      </c>
      <c r="CI27" s="26">
        <v>99</v>
      </c>
      <c r="CJ27" s="26">
        <v>10</v>
      </c>
      <c r="CK27" s="26">
        <v>19</v>
      </c>
      <c r="CL27" s="26">
        <v>6</v>
      </c>
      <c r="CM27" s="26">
        <v>442</v>
      </c>
      <c r="CN27" s="26">
        <v>0</v>
      </c>
      <c r="CO27" s="26">
        <v>0</v>
      </c>
      <c r="CP27" s="26">
        <v>4</v>
      </c>
      <c r="CQ27" s="26">
        <v>1</v>
      </c>
      <c r="CR27" s="26">
        <v>735</v>
      </c>
      <c r="CS27" s="26">
        <v>10</v>
      </c>
      <c r="CT27" s="26">
        <v>0</v>
      </c>
      <c r="CU27" s="26">
        <v>0</v>
      </c>
      <c r="CV27" s="26">
        <v>750</v>
      </c>
      <c r="CW27" s="26">
        <v>0</v>
      </c>
      <c r="CX27" s="26">
        <v>0</v>
      </c>
      <c r="CY27" s="26">
        <v>1952</v>
      </c>
      <c r="CZ27" s="26">
        <v>12</v>
      </c>
      <c r="DA27" s="26">
        <v>0</v>
      </c>
      <c r="DB27" s="26">
        <v>0</v>
      </c>
      <c r="DC27" s="26">
        <v>1</v>
      </c>
      <c r="DD27" s="26">
        <v>0</v>
      </c>
      <c r="DE27" s="26">
        <v>0</v>
      </c>
      <c r="DF27" s="26">
        <v>0</v>
      </c>
      <c r="DG27" s="26">
        <v>0</v>
      </c>
      <c r="DH27" s="26">
        <v>0</v>
      </c>
      <c r="DI27" s="26">
        <v>0</v>
      </c>
      <c r="DJ27" s="26">
        <v>0</v>
      </c>
      <c r="DK27" s="26">
        <v>0</v>
      </c>
      <c r="DL27" s="26">
        <v>1965</v>
      </c>
      <c r="DM27" s="26">
        <v>0</v>
      </c>
      <c r="DN27" s="26">
        <v>0</v>
      </c>
      <c r="DO27" s="26">
        <v>3157</v>
      </c>
      <c r="DP27" s="26">
        <v>383</v>
      </c>
      <c r="DQ27" s="26">
        <v>0</v>
      </c>
      <c r="DR27" s="93">
        <v>4.4000000000000004</v>
      </c>
      <c r="DS27" s="93">
        <v>1963</v>
      </c>
      <c r="DT27" s="93">
        <v>1417</v>
      </c>
      <c r="DU27" s="93">
        <v>296</v>
      </c>
      <c r="DV27" s="93">
        <v>523</v>
      </c>
      <c r="DW27" s="93">
        <v>221</v>
      </c>
      <c r="DX27" s="93">
        <v>1001</v>
      </c>
      <c r="DY27" s="93">
        <v>3452</v>
      </c>
      <c r="DZ27" s="26">
        <v>10.4</v>
      </c>
      <c r="EA27" s="26">
        <v>427</v>
      </c>
      <c r="EB27" s="26">
        <v>713</v>
      </c>
      <c r="EC27" s="26">
        <v>365</v>
      </c>
      <c r="ED27" s="26">
        <v>180</v>
      </c>
      <c r="EE27" s="26">
        <v>231</v>
      </c>
      <c r="EF27" s="26">
        <v>500</v>
      </c>
      <c r="EG27" s="26">
        <v>343</v>
      </c>
      <c r="EH27" s="26">
        <v>365</v>
      </c>
      <c r="EI27" s="26">
        <v>122</v>
      </c>
      <c r="EJ27" s="26">
        <v>495</v>
      </c>
      <c r="EK27" s="26">
        <v>570</v>
      </c>
      <c r="EL27" s="26">
        <v>244</v>
      </c>
      <c r="EM27" s="26">
        <v>4555</v>
      </c>
      <c r="EN27" s="26">
        <v>396</v>
      </c>
      <c r="EO27" s="26">
        <v>615</v>
      </c>
      <c r="EP27" s="26">
        <v>2878</v>
      </c>
      <c r="EQ27" s="26">
        <v>454</v>
      </c>
      <c r="ER27" s="26">
        <v>964</v>
      </c>
      <c r="ES27" s="26">
        <v>510</v>
      </c>
      <c r="ET27" s="26">
        <v>5817</v>
      </c>
      <c r="EU27" s="26">
        <v>0</v>
      </c>
      <c r="EV27" s="93">
        <v>106</v>
      </c>
      <c r="EW27" s="93">
        <v>35</v>
      </c>
    </row>
    <row r="28" spans="1:153" x14ac:dyDescent="0.25">
      <c r="A28" s="18" t="s">
        <v>989</v>
      </c>
      <c r="B28" s="49" t="s">
        <v>821</v>
      </c>
      <c r="C28" s="93">
        <v>4.8</v>
      </c>
      <c r="D28" s="26">
        <v>246</v>
      </c>
      <c r="E28" s="26">
        <v>4.3</v>
      </c>
      <c r="F28" s="26">
        <v>40.1</v>
      </c>
      <c r="G28" s="26">
        <v>11</v>
      </c>
      <c r="H28" s="26">
        <v>5.8</v>
      </c>
      <c r="I28" s="26">
        <v>36.5</v>
      </c>
      <c r="J28" s="26">
        <v>2.2000000000000002</v>
      </c>
      <c r="K28" s="26">
        <v>0</v>
      </c>
      <c r="L28" s="26">
        <v>0</v>
      </c>
      <c r="M28" s="93">
        <v>0</v>
      </c>
      <c r="N28" s="93">
        <v>0</v>
      </c>
      <c r="O28" s="93">
        <v>1</v>
      </c>
      <c r="P28" s="93">
        <v>0</v>
      </c>
      <c r="Q28" s="93">
        <v>4117</v>
      </c>
      <c r="R28" s="93">
        <v>0</v>
      </c>
      <c r="S28" s="93">
        <v>449</v>
      </c>
      <c r="T28" s="93">
        <v>171</v>
      </c>
      <c r="U28" s="93">
        <v>2378</v>
      </c>
      <c r="V28" s="93">
        <v>4595</v>
      </c>
      <c r="W28" s="93">
        <v>803</v>
      </c>
      <c r="X28" s="93">
        <v>209</v>
      </c>
      <c r="Y28" s="93">
        <v>15.3</v>
      </c>
      <c r="Z28" s="93">
        <v>88</v>
      </c>
      <c r="AA28" s="93">
        <v>0</v>
      </c>
      <c r="AB28" s="93">
        <v>28</v>
      </c>
      <c r="AC28" s="26">
        <v>471</v>
      </c>
      <c r="AD28" s="26">
        <v>367</v>
      </c>
      <c r="AE28" s="26">
        <v>24</v>
      </c>
      <c r="AF28" s="26">
        <v>99</v>
      </c>
      <c r="AG28" s="26">
        <v>271</v>
      </c>
      <c r="AH28" s="26">
        <v>71</v>
      </c>
      <c r="AI28" s="26">
        <v>744</v>
      </c>
      <c r="AJ28" s="26">
        <v>6581</v>
      </c>
      <c r="AK28" s="26">
        <v>2662</v>
      </c>
      <c r="AL28" s="26">
        <v>592</v>
      </c>
      <c r="AM28" s="26">
        <v>2044</v>
      </c>
      <c r="AN28" s="26">
        <v>35</v>
      </c>
      <c r="AO28" s="26">
        <v>1.4</v>
      </c>
      <c r="AP28" s="93">
        <v>40.1</v>
      </c>
      <c r="AQ28" s="93">
        <v>34323</v>
      </c>
      <c r="AR28" s="93">
        <v>0</v>
      </c>
      <c r="AS28" s="93">
        <v>0</v>
      </c>
      <c r="AT28" s="93">
        <v>0</v>
      </c>
      <c r="AU28" s="93">
        <v>0</v>
      </c>
      <c r="AV28" s="93">
        <v>162</v>
      </c>
      <c r="AW28" s="93">
        <v>117</v>
      </c>
      <c r="AX28" s="93">
        <v>0</v>
      </c>
      <c r="AY28" s="93">
        <v>279</v>
      </c>
      <c r="AZ28" s="93">
        <v>3928</v>
      </c>
      <c r="BA28" s="93">
        <v>1752</v>
      </c>
      <c r="BB28" s="93">
        <v>114</v>
      </c>
      <c r="BC28" s="93">
        <v>5794</v>
      </c>
      <c r="BD28" s="93">
        <v>220</v>
      </c>
      <c r="BE28" s="93">
        <v>0</v>
      </c>
      <c r="BF28" s="93">
        <v>0</v>
      </c>
      <c r="BG28" s="93">
        <v>33846</v>
      </c>
      <c r="BH28" s="93">
        <v>33846</v>
      </c>
      <c r="BI28" s="26">
        <v>876</v>
      </c>
      <c r="BJ28" s="26">
        <v>15</v>
      </c>
      <c r="BK28" s="26">
        <v>0</v>
      </c>
      <c r="BL28" s="26">
        <v>0</v>
      </c>
      <c r="BM28" s="26">
        <v>2288</v>
      </c>
      <c r="BN28" s="26">
        <v>2</v>
      </c>
      <c r="BO28" s="26">
        <v>0</v>
      </c>
      <c r="BP28" s="26">
        <v>1</v>
      </c>
      <c r="BQ28" s="26">
        <v>0</v>
      </c>
      <c r="BR28" s="26">
        <v>0</v>
      </c>
      <c r="BS28" s="26">
        <v>0</v>
      </c>
      <c r="BT28" s="26">
        <v>0</v>
      </c>
      <c r="BU28" s="26">
        <v>0</v>
      </c>
      <c r="BV28" s="26">
        <v>0</v>
      </c>
      <c r="BW28" s="26">
        <v>0</v>
      </c>
      <c r="BX28" s="26">
        <v>0</v>
      </c>
      <c r="BY28" s="26">
        <v>4.3</v>
      </c>
      <c r="BZ28" s="26">
        <v>0</v>
      </c>
      <c r="CA28" s="26">
        <v>0</v>
      </c>
      <c r="CB28" s="26">
        <v>0</v>
      </c>
      <c r="CC28" s="26">
        <v>0</v>
      </c>
      <c r="CD28" s="26">
        <v>5</v>
      </c>
      <c r="CE28" s="26">
        <v>3</v>
      </c>
      <c r="CF28" s="26">
        <v>0</v>
      </c>
      <c r="CG28" s="26">
        <v>384</v>
      </c>
      <c r="CH28" s="26">
        <v>1</v>
      </c>
      <c r="CI28" s="26">
        <v>111</v>
      </c>
      <c r="CJ28" s="26">
        <v>9</v>
      </c>
      <c r="CK28" s="26">
        <v>22</v>
      </c>
      <c r="CL28" s="26">
        <v>6</v>
      </c>
      <c r="CM28" s="26">
        <v>541</v>
      </c>
      <c r="CN28" s="26">
        <v>0</v>
      </c>
      <c r="CO28" s="26">
        <v>0</v>
      </c>
      <c r="CP28" s="26">
        <v>5</v>
      </c>
      <c r="CQ28" s="26">
        <v>1</v>
      </c>
      <c r="CR28" s="26">
        <v>876</v>
      </c>
      <c r="CS28" s="26">
        <v>15</v>
      </c>
      <c r="CT28" s="26">
        <v>0</v>
      </c>
      <c r="CU28" s="26">
        <v>0</v>
      </c>
      <c r="CV28" s="26">
        <v>897</v>
      </c>
      <c r="CW28" s="26">
        <v>0</v>
      </c>
      <c r="CX28" s="26">
        <v>0</v>
      </c>
      <c r="CY28" s="26">
        <v>2288</v>
      </c>
      <c r="CZ28" s="26">
        <v>2</v>
      </c>
      <c r="DA28" s="26">
        <v>0</v>
      </c>
      <c r="DB28" s="26">
        <v>0</v>
      </c>
      <c r="DC28" s="26">
        <v>1</v>
      </c>
      <c r="DD28" s="26">
        <v>0</v>
      </c>
      <c r="DE28" s="26">
        <v>0</v>
      </c>
      <c r="DF28" s="26">
        <v>0</v>
      </c>
      <c r="DG28" s="26">
        <v>0</v>
      </c>
      <c r="DH28" s="26">
        <v>0</v>
      </c>
      <c r="DI28" s="26">
        <v>0</v>
      </c>
      <c r="DJ28" s="26">
        <v>0</v>
      </c>
      <c r="DK28" s="26">
        <v>0</v>
      </c>
      <c r="DL28" s="26">
        <v>2291</v>
      </c>
      <c r="DM28" s="26">
        <v>0</v>
      </c>
      <c r="DN28" s="26">
        <v>0</v>
      </c>
      <c r="DO28" s="26">
        <v>3729</v>
      </c>
      <c r="DP28" s="26">
        <v>576</v>
      </c>
      <c r="DQ28" s="26">
        <v>0</v>
      </c>
      <c r="DR28" s="93">
        <v>5.8</v>
      </c>
      <c r="DS28" s="93">
        <v>2616</v>
      </c>
      <c r="DT28" s="93">
        <v>1839</v>
      </c>
      <c r="DU28" s="93">
        <v>381</v>
      </c>
      <c r="DV28" s="93">
        <v>690</v>
      </c>
      <c r="DW28" s="93">
        <v>291</v>
      </c>
      <c r="DX28" s="93">
        <v>967</v>
      </c>
      <c r="DY28" s="93">
        <v>4916</v>
      </c>
      <c r="DZ28" s="26">
        <v>11</v>
      </c>
      <c r="EA28" s="26">
        <v>436</v>
      </c>
      <c r="EB28" s="26">
        <v>746</v>
      </c>
      <c r="EC28" s="26">
        <v>364</v>
      </c>
      <c r="ED28" s="26">
        <v>187</v>
      </c>
      <c r="EE28" s="26">
        <v>277</v>
      </c>
      <c r="EF28" s="26">
        <v>535</v>
      </c>
      <c r="EG28" s="26">
        <v>376</v>
      </c>
      <c r="EH28" s="26">
        <v>393</v>
      </c>
      <c r="EI28" s="26">
        <v>133</v>
      </c>
      <c r="EJ28" s="26">
        <v>509</v>
      </c>
      <c r="EK28" s="26">
        <v>594</v>
      </c>
      <c r="EL28" s="26">
        <v>269</v>
      </c>
      <c r="EM28" s="26">
        <v>4819</v>
      </c>
      <c r="EN28" s="26">
        <v>399</v>
      </c>
      <c r="EO28" s="26">
        <v>594</v>
      </c>
      <c r="EP28" s="26">
        <v>3154</v>
      </c>
      <c r="EQ28" s="26">
        <v>450</v>
      </c>
      <c r="ER28" s="26">
        <v>1024</v>
      </c>
      <c r="ES28" s="26">
        <v>527</v>
      </c>
      <c r="ET28" s="26">
        <v>6148</v>
      </c>
      <c r="EU28" s="26">
        <v>0</v>
      </c>
      <c r="EV28" s="93">
        <v>111</v>
      </c>
      <c r="EW28" s="93">
        <v>37</v>
      </c>
    </row>
    <row r="29" spans="1:153" x14ac:dyDescent="0.25">
      <c r="A29" s="18" t="s">
        <v>989</v>
      </c>
      <c r="B29" s="49" t="s">
        <v>900</v>
      </c>
      <c r="C29" s="93">
        <v>39</v>
      </c>
      <c r="D29" s="26">
        <v>188</v>
      </c>
      <c r="E29" s="26">
        <v>1</v>
      </c>
      <c r="F29" s="26">
        <v>37.6</v>
      </c>
      <c r="G29" s="26">
        <v>6.5</v>
      </c>
      <c r="H29" s="26">
        <v>8.6999999999999993</v>
      </c>
      <c r="I29" s="26">
        <v>44.1</v>
      </c>
      <c r="J29" s="26">
        <v>2.1</v>
      </c>
      <c r="K29" s="26">
        <v>0.1</v>
      </c>
      <c r="L29" s="26">
        <v>0</v>
      </c>
      <c r="M29" s="93">
        <v>1</v>
      </c>
      <c r="N29" s="93">
        <v>0</v>
      </c>
      <c r="O29" s="93">
        <v>4</v>
      </c>
      <c r="P29" s="93">
        <v>0</v>
      </c>
      <c r="Q29" s="93">
        <v>1004</v>
      </c>
      <c r="R29" s="93">
        <v>31</v>
      </c>
      <c r="S29" s="93">
        <v>102</v>
      </c>
      <c r="T29" s="93">
        <v>98</v>
      </c>
      <c r="U29" s="93">
        <v>1329</v>
      </c>
      <c r="V29" s="93">
        <v>2396</v>
      </c>
      <c r="W29" s="93">
        <v>534</v>
      </c>
      <c r="X29" s="93">
        <v>152</v>
      </c>
      <c r="Y29" s="93">
        <v>5</v>
      </c>
      <c r="Z29" s="93">
        <v>36</v>
      </c>
      <c r="AA29" s="93">
        <v>0</v>
      </c>
      <c r="AB29" s="93">
        <v>0</v>
      </c>
      <c r="AC29" s="26">
        <v>430</v>
      </c>
      <c r="AD29" s="26">
        <v>290</v>
      </c>
      <c r="AE29" s="26">
        <v>21</v>
      </c>
      <c r="AF29" s="26">
        <v>56</v>
      </c>
      <c r="AG29" s="26">
        <v>232</v>
      </c>
      <c r="AH29" s="26">
        <v>91</v>
      </c>
      <c r="AI29" s="26">
        <v>705</v>
      </c>
      <c r="AJ29" s="26">
        <v>2661</v>
      </c>
      <c r="AK29" s="26">
        <v>2409</v>
      </c>
      <c r="AL29" s="26">
        <v>301</v>
      </c>
      <c r="AM29" s="26">
        <v>2287</v>
      </c>
      <c r="AN29" s="26">
        <v>102</v>
      </c>
      <c r="AO29" s="26">
        <v>4.4000000000000004</v>
      </c>
      <c r="AP29" s="93">
        <v>37.6</v>
      </c>
      <c r="AQ29" s="93">
        <v>28895</v>
      </c>
      <c r="AR29" s="93">
        <v>0</v>
      </c>
      <c r="AS29" s="93">
        <v>0</v>
      </c>
      <c r="AT29" s="93">
        <v>0</v>
      </c>
      <c r="AU29" s="93">
        <v>0</v>
      </c>
      <c r="AV29" s="93">
        <v>68</v>
      </c>
      <c r="AW29" s="93">
        <v>61</v>
      </c>
      <c r="AX29" s="93">
        <v>0</v>
      </c>
      <c r="AY29" s="93">
        <v>129</v>
      </c>
      <c r="AZ29" s="93">
        <v>565</v>
      </c>
      <c r="BA29" s="93">
        <v>92</v>
      </c>
      <c r="BB29" s="93">
        <v>0</v>
      </c>
      <c r="BC29" s="93">
        <v>657</v>
      </c>
      <c r="BD29" s="93">
        <v>359</v>
      </c>
      <c r="BE29" s="93">
        <v>0</v>
      </c>
      <c r="BF29" s="93">
        <v>0</v>
      </c>
      <c r="BG29" s="93">
        <v>36427</v>
      </c>
      <c r="BH29" s="93">
        <v>36427</v>
      </c>
      <c r="BI29" s="26">
        <v>97</v>
      </c>
      <c r="BJ29" s="26">
        <v>6</v>
      </c>
      <c r="BK29" s="26">
        <v>0</v>
      </c>
      <c r="BL29" s="26">
        <v>0</v>
      </c>
      <c r="BM29" s="26">
        <v>392</v>
      </c>
      <c r="BN29" s="26">
        <v>59</v>
      </c>
      <c r="BO29" s="26">
        <v>0</v>
      </c>
      <c r="BP29" s="26">
        <v>0</v>
      </c>
      <c r="BQ29" s="26">
        <v>0</v>
      </c>
      <c r="BR29" s="26">
        <v>1</v>
      </c>
      <c r="BS29" s="26">
        <v>0</v>
      </c>
      <c r="BT29" s="26">
        <v>0</v>
      </c>
      <c r="BU29" s="26">
        <v>0</v>
      </c>
      <c r="BV29" s="26">
        <v>0</v>
      </c>
      <c r="BW29" s="26">
        <v>0</v>
      </c>
      <c r="BX29" s="26">
        <v>0</v>
      </c>
      <c r="BY29" s="26">
        <v>1</v>
      </c>
      <c r="BZ29" s="26">
        <v>0</v>
      </c>
      <c r="CA29" s="26">
        <v>0</v>
      </c>
      <c r="CB29" s="26">
        <v>0</v>
      </c>
      <c r="CC29" s="26">
        <v>0</v>
      </c>
      <c r="CD29" s="26">
        <v>1</v>
      </c>
      <c r="CE29" s="26">
        <v>1</v>
      </c>
      <c r="CF29" s="26">
        <v>0</v>
      </c>
      <c r="CG29" s="26">
        <v>128</v>
      </c>
      <c r="CH29" s="26">
        <v>0</v>
      </c>
      <c r="CI29" s="26">
        <v>4</v>
      </c>
      <c r="CJ29" s="26">
        <v>1</v>
      </c>
      <c r="CK29" s="26">
        <v>0</v>
      </c>
      <c r="CL29" s="26">
        <v>0</v>
      </c>
      <c r="CM29" s="26">
        <v>135</v>
      </c>
      <c r="CN29" s="26">
        <v>0</v>
      </c>
      <c r="CO29" s="26">
        <v>0</v>
      </c>
      <c r="CP29" s="26">
        <v>3</v>
      </c>
      <c r="CQ29" s="26">
        <v>0</v>
      </c>
      <c r="CR29" s="26">
        <v>97</v>
      </c>
      <c r="CS29" s="26">
        <v>6</v>
      </c>
      <c r="CT29" s="26">
        <v>0</v>
      </c>
      <c r="CU29" s="26">
        <v>0</v>
      </c>
      <c r="CV29" s="26">
        <v>106</v>
      </c>
      <c r="CW29" s="26">
        <v>0</v>
      </c>
      <c r="CX29" s="26">
        <v>0</v>
      </c>
      <c r="CY29" s="26">
        <v>392</v>
      </c>
      <c r="CZ29" s="26">
        <v>59</v>
      </c>
      <c r="DA29" s="26">
        <v>0</v>
      </c>
      <c r="DB29" s="26">
        <v>0</v>
      </c>
      <c r="DC29" s="26">
        <v>0</v>
      </c>
      <c r="DD29" s="26">
        <v>0</v>
      </c>
      <c r="DE29" s="26">
        <v>1</v>
      </c>
      <c r="DF29" s="26">
        <v>0</v>
      </c>
      <c r="DG29" s="26">
        <v>0</v>
      </c>
      <c r="DH29" s="26">
        <v>0</v>
      </c>
      <c r="DI29" s="26">
        <v>0</v>
      </c>
      <c r="DJ29" s="26">
        <v>0</v>
      </c>
      <c r="DK29" s="26">
        <v>0</v>
      </c>
      <c r="DL29" s="26">
        <v>452</v>
      </c>
      <c r="DM29" s="26">
        <v>0</v>
      </c>
      <c r="DN29" s="26">
        <v>0</v>
      </c>
      <c r="DO29" s="26">
        <v>693</v>
      </c>
      <c r="DP29" s="26">
        <v>266</v>
      </c>
      <c r="DQ29" s="26">
        <v>0</v>
      </c>
      <c r="DR29" s="93">
        <v>8.6999999999999993</v>
      </c>
      <c r="DS29" s="93">
        <v>4278</v>
      </c>
      <c r="DT29" s="93">
        <v>2652</v>
      </c>
      <c r="DU29" s="93">
        <v>432</v>
      </c>
      <c r="DV29" s="93">
        <v>885</v>
      </c>
      <c r="DW29" s="93">
        <v>430</v>
      </c>
      <c r="DX29" s="93">
        <v>3136</v>
      </c>
      <c r="DY29" s="93">
        <v>5542</v>
      </c>
      <c r="DZ29" s="26">
        <v>6.5</v>
      </c>
      <c r="EA29" s="26">
        <v>249</v>
      </c>
      <c r="EB29" s="26">
        <v>417</v>
      </c>
      <c r="EC29" s="26">
        <v>242</v>
      </c>
      <c r="ED29" s="26">
        <v>91</v>
      </c>
      <c r="EE29" s="26">
        <v>114</v>
      </c>
      <c r="EF29" s="26">
        <v>280</v>
      </c>
      <c r="EG29" s="26">
        <v>151</v>
      </c>
      <c r="EH29" s="26">
        <v>236</v>
      </c>
      <c r="EI29" s="26">
        <v>64</v>
      </c>
      <c r="EJ29" s="26">
        <v>314</v>
      </c>
      <c r="EK29" s="26">
        <v>293</v>
      </c>
      <c r="EL29" s="26">
        <v>142</v>
      </c>
      <c r="EM29" s="26">
        <v>2593</v>
      </c>
      <c r="EN29" s="26">
        <v>302</v>
      </c>
      <c r="EO29" s="26">
        <v>502</v>
      </c>
      <c r="EP29" s="26">
        <v>1663</v>
      </c>
      <c r="EQ29" s="26">
        <v>329</v>
      </c>
      <c r="ER29" s="26">
        <v>664</v>
      </c>
      <c r="ES29" s="26">
        <v>288</v>
      </c>
      <c r="ET29" s="26">
        <v>3748</v>
      </c>
      <c r="EU29" s="26">
        <v>6.5</v>
      </c>
      <c r="EV29" s="93">
        <v>57</v>
      </c>
      <c r="EW29" s="93">
        <v>19</v>
      </c>
    </row>
    <row r="30" spans="1:153" ht="12.75" customHeight="1" x14ac:dyDescent="0.25">
      <c r="A30" s="18" t="s">
        <v>989</v>
      </c>
      <c r="B30" s="49" t="s">
        <v>846</v>
      </c>
      <c r="C30" s="93">
        <v>3.5</v>
      </c>
      <c r="D30" s="26">
        <v>235</v>
      </c>
      <c r="E30" s="26">
        <v>1.3</v>
      </c>
      <c r="F30" s="26">
        <v>48.1</v>
      </c>
      <c r="G30" s="26">
        <v>7.1</v>
      </c>
      <c r="H30" s="26">
        <v>3</v>
      </c>
      <c r="I30" s="26">
        <v>39.1</v>
      </c>
      <c r="J30" s="26">
        <v>1.5</v>
      </c>
      <c r="K30" s="26">
        <v>0</v>
      </c>
      <c r="L30" s="26">
        <v>0</v>
      </c>
      <c r="M30" s="93">
        <v>4</v>
      </c>
      <c r="N30" s="93">
        <v>3</v>
      </c>
      <c r="O30" s="93">
        <v>4</v>
      </c>
      <c r="P30" s="93">
        <v>0</v>
      </c>
      <c r="Q30" s="93">
        <v>340</v>
      </c>
      <c r="R30" s="93">
        <v>9</v>
      </c>
      <c r="S30" s="93">
        <v>76</v>
      </c>
      <c r="T30" s="93">
        <v>57</v>
      </c>
      <c r="U30" s="93">
        <v>764</v>
      </c>
      <c r="V30" s="93">
        <v>1931</v>
      </c>
      <c r="W30" s="93">
        <v>189</v>
      </c>
      <c r="X30" s="93">
        <v>106</v>
      </c>
      <c r="Y30" s="93">
        <v>2</v>
      </c>
      <c r="Z30" s="93">
        <v>17</v>
      </c>
      <c r="AA30" s="93">
        <v>0</v>
      </c>
      <c r="AB30" s="93">
        <v>1</v>
      </c>
      <c r="AC30" s="26">
        <v>428</v>
      </c>
      <c r="AD30" s="26">
        <v>95</v>
      </c>
      <c r="AE30" s="26">
        <v>15</v>
      </c>
      <c r="AF30" s="26">
        <v>20</v>
      </c>
      <c r="AG30" s="26">
        <v>74</v>
      </c>
      <c r="AH30" s="26">
        <v>67</v>
      </c>
      <c r="AI30" s="26">
        <v>694</v>
      </c>
      <c r="AJ30" s="26">
        <v>1258</v>
      </c>
      <c r="AK30" s="26">
        <v>877</v>
      </c>
      <c r="AL30" s="26">
        <v>171</v>
      </c>
      <c r="AM30" s="26">
        <v>485</v>
      </c>
      <c r="AN30" s="26">
        <v>41</v>
      </c>
      <c r="AO30" s="26">
        <v>2.2000000000000002</v>
      </c>
      <c r="AP30" s="93">
        <v>48.1</v>
      </c>
      <c r="AQ30" s="93">
        <v>45081</v>
      </c>
      <c r="AR30" s="93">
        <v>0</v>
      </c>
      <c r="AS30" s="93">
        <v>0</v>
      </c>
      <c r="AT30" s="93">
        <v>0</v>
      </c>
      <c r="AU30" s="93">
        <v>0</v>
      </c>
      <c r="AV30" s="93">
        <v>52</v>
      </c>
      <c r="AW30" s="93">
        <v>50</v>
      </c>
      <c r="AX30" s="93">
        <v>0</v>
      </c>
      <c r="AY30" s="93">
        <v>102</v>
      </c>
      <c r="AZ30" s="93">
        <v>872</v>
      </c>
      <c r="BA30" s="93">
        <v>13</v>
      </c>
      <c r="BB30" s="93">
        <v>0</v>
      </c>
      <c r="BC30" s="93">
        <v>885</v>
      </c>
      <c r="BD30" s="93">
        <v>196</v>
      </c>
      <c r="BE30" s="93">
        <v>30</v>
      </c>
      <c r="BF30" s="93">
        <v>0</v>
      </c>
      <c r="BG30" s="93">
        <v>46896</v>
      </c>
      <c r="BH30" s="93">
        <v>46896</v>
      </c>
      <c r="BI30" s="26">
        <v>189</v>
      </c>
      <c r="BJ30" s="26">
        <v>33</v>
      </c>
      <c r="BK30" s="26">
        <v>31</v>
      </c>
      <c r="BL30" s="26">
        <v>0</v>
      </c>
      <c r="BM30" s="26">
        <v>345</v>
      </c>
      <c r="BN30" s="26">
        <v>31</v>
      </c>
      <c r="BO30" s="26">
        <v>0</v>
      </c>
      <c r="BP30" s="26">
        <v>0</v>
      </c>
      <c r="BQ30" s="26">
        <v>23</v>
      </c>
      <c r="BR30" s="26">
        <v>24</v>
      </c>
      <c r="BS30" s="26">
        <v>0</v>
      </c>
      <c r="BT30" s="26">
        <v>0</v>
      </c>
      <c r="BU30" s="26">
        <v>0</v>
      </c>
      <c r="BV30" s="26">
        <v>0</v>
      </c>
      <c r="BW30" s="26">
        <v>13</v>
      </c>
      <c r="BX30" s="26">
        <v>13</v>
      </c>
      <c r="BY30" s="26">
        <v>1.3</v>
      </c>
      <c r="BZ30" s="26">
        <v>0</v>
      </c>
      <c r="CA30" s="26">
        <v>0</v>
      </c>
      <c r="CB30" s="26">
        <v>9</v>
      </c>
      <c r="CC30" s="26">
        <v>7</v>
      </c>
      <c r="CD30" s="26">
        <v>26</v>
      </c>
      <c r="CE30" s="26">
        <v>27</v>
      </c>
      <c r="CF30" s="26">
        <v>1</v>
      </c>
      <c r="CG30" s="26">
        <v>182</v>
      </c>
      <c r="CH30" s="26">
        <v>2</v>
      </c>
      <c r="CI30" s="26">
        <v>47</v>
      </c>
      <c r="CJ30" s="26">
        <v>12</v>
      </c>
      <c r="CK30" s="26">
        <v>8</v>
      </c>
      <c r="CL30" s="26">
        <v>0</v>
      </c>
      <c r="CM30" s="26">
        <v>321</v>
      </c>
      <c r="CN30" s="26">
        <v>0</v>
      </c>
      <c r="CO30" s="26">
        <v>0</v>
      </c>
      <c r="CP30" s="26">
        <v>29</v>
      </c>
      <c r="CQ30" s="26">
        <v>0</v>
      </c>
      <c r="CR30" s="26">
        <v>189</v>
      </c>
      <c r="CS30" s="26">
        <v>33</v>
      </c>
      <c r="CT30" s="26">
        <v>31</v>
      </c>
      <c r="CU30" s="26">
        <v>0</v>
      </c>
      <c r="CV30" s="26">
        <v>282</v>
      </c>
      <c r="CW30" s="26">
        <v>0</v>
      </c>
      <c r="CX30" s="26">
        <v>0</v>
      </c>
      <c r="CY30" s="26">
        <v>345</v>
      </c>
      <c r="CZ30" s="26">
        <v>31</v>
      </c>
      <c r="DA30" s="26">
        <v>0</v>
      </c>
      <c r="DB30" s="26">
        <v>4</v>
      </c>
      <c r="DC30" s="26">
        <v>0</v>
      </c>
      <c r="DD30" s="26">
        <v>23</v>
      </c>
      <c r="DE30" s="26">
        <v>24</v>
      </c>
      <c r="DF30" s="26">
        <v>0</v>
      </c>
      <c r="DG30" s="26">
        <v>0</v>
      </c>
      <c r="DH30" s="26">
        <v>0</v>
      </c>
      <c r="DI30" s="26">
        <v>0</v>
      </c>
      <c r="DJ30" s="26">
        <v>13</v>
      </c>
      <c r="DK30" s="26">
        <v>13</v>
      </c>
      <c r="DL30" s="26">
        <v>453</v>
      </c>
      <c r="DM30" s="26">
        <v>0</v>
      </c>
      <c r="DN30" s="26">
        <v>16</v>
      </c>
      <c r="DO30" s="26">
        <v>1040</v>
      </c>
      <c r="DP30" s="26">
        <v>227</v>
      </c>
      <c r="DQ30" s="26">
        <v>0</v>
      </c>
      <c r="DR30" s="93">
        <v>3</v>
      </c>
      <c r="DS30" s="93">
        <v>799</v>
      </c>
      <c r="DT30" s="93">
        <v>1701</v>
      </c>
      <c r="DU30" s="93">
        <v>157</v>
      </c>
      <c r="DV30" s="93">
        <v>323</v>
      </c>
      <c r="DW30" s="93">
        <v>18</v>
      </c>
      <c r="DX30" s="93">
        <v>1103</v>
      </c>
      <c r="DY30" s="93">
        <v>1895</v>
      </c>
      <c r="DZ30" s="26">
        <v>7.1</v>
      </c>
      <c r="EA30" s="26">
        <v>273</v>
      </c>
      <c r="EB30" s="26">
        <v>498</v>
      </c>
      <c r="EC30" s="26">
        <v>157</v>
      </c>
      <c r="ED30" s="26">
        <v>101</v>
      </c>
      <c r="EE30" s="26">
        <v>153</v>
      </c>
      <c r="EF30" s="26">
        <v>337</v>
      </c>
      <c r="EG30" s="26">
        <v>187</v>
      </c>
      <c r="EH30" s="26">
        <v>201</v>
      </c>
      <c r="EI30" s="26">
        <v>70</v>
      </c>
      <c r="EJ30" s="26">
        <v>303</v>
      </c>
      <c r="EK30" s="26">
        <v>255</v>
      </c>
      <c r="EL30" s="26">
        <v>131</v>
      </c>
      <c r="EM30" s="26">
        <v>2666</v>
      </c>
      <c r="EN30" s="26">
        <v>229</v>
      </c>
      <c r="EO30" s="26">
        <v>321</v>
      </c>
      <c r="EP30" s="26">
        <v>2298</v>
      </c>
      <c r="EQ30" s="26">
        <v>263</v>
      </c>
      <c r="ER30" s="26">
        <v>827</v>
      </c>
      <c r="ES30" s="26">
        <v>367</v>
      </c>
      <c r="ET30" s="26">
        <v>4305</v>
      </c>
      <c r="EU30" s="26">
        <v>7.1</v>
      </c>
      <c r="EV30" s="93">
        <v>42</v>
      </c>
      <c r="EW30" s="93">
        <v>14</v>
      </c>
    </row>
    <row r="31" spans="1:153" x14ac:dyDescent="0.25">
      <c r="A31" s="18" t="s">
        <v>834</v>
      </c>
      <c r="B31" s="49" t="s">
        <v>901</v>
      </c>
      <c r="C31" s="93">
        <v>51</v>
      </c>
      <c r="D31" s="26">
        <v>77</v>
      </c>
      <c r="E31" s="26">
        <v>5.6</v>
      </c>
      <c r="F31" s="26">
        <v>0.4</v>
      </c>
      <c r="G31" s="26">
        <v>6.5</v>
      </c>
      <c r="H31" s="26">
        <v>0</v>
      </c>
      <c r="I31" s="26">
        <v>37</v>
      </c>
      <c r="J31" s="26">
        <v>0.6</v>
      </c>
      <c r="K31" s="26">
        <v>0</v>
      </c>
      <c r="L31" s="26">
        <v>0</v>
      </c>
      <c r="M31" s="93">
        <v>139</v>
      </c>
      <c r="N31" s="93">
        <v>138</v>
      </c>
      <c r="O31" s="93">
        <v>6.5</v>
      </c>
      <c r="P31" s="93">
        <v>1.5</v>
      </c>
      <c r="Q31" s="93">
        <v>1011</v>
      </c>
      <c r="R31" s="93">
        <v>24</v>
      </c>
      <c r="S31" s="93">
        <v>50</v>
      </c>
      <c r="T31" s="93">
        <v>155</v>
      </c>
      <c r="U31" s="93">
        <v>41.5</v>
      </c>
      <c r="V31" s="93">
        <v>1550</v>
      </c>
      <c r="W31" s="93">
        <v>800</v>
      </c>
      <c r="X31" s="93">
        <v>60</v>
      </c>
      <c r="Y31" s="93">
        <v>12.5</v>
      </c>
      <c r="Z31" s="93">
        <v>32.5</v>
      </c>
      <c r="AA31" s="93">
        <v>1</v>
      </c>
      <c r="AB31" s="93">
        <v>0</v>
      </c>
      <c r="AC31" s="26">
        <v>72</v>
      </c>
      <c r="AD31" s="26">
        <v>73.5</v>
      </c>
      <c r="AE31" s="26">
        <v>28</v>
      </c>
      <c r="AF31" s="26">
        <v>6</v>
      </c>
      <c r="AG31" s="26">
        <v>108</v>
      </c>
      <c r="AH31" s="26">
        <v>90</v>
      </c>
      <c r="AI31" s="26">
        <v>90</v>
      </c>
      <c r="AJ31" s="26">
        <v>1050</v>
      </c>
      <c r="AK31" s="26">
        <v>675</v>
      </c>
      <c r="AL31" s="26">
        <v>70</v>
      </c>
      <c r="AM31" s="26">
        <v>15</v>
      </c>
      <c r="AN31" s="26">
        <v>55</v>
      </c>
      <c r="AO31" s="26">
        <v>5</v>
      </c>
      <c r="AP31" s="93">
        <v>0.4</v>
      </c>
      <c r="AQ31" s="93">
        <v>35</v>
      </c>
      <c r="AR31" s="93">
        <v>0</v>
      </c>
      <c r="AS31" s="93">
        <v>0</v>
      </c>
      <c r="AT31" s="93">
        <v>0</v>
      </c>
      <c r="AU31" s="93">
        <v>0</v>
      </c>
      <c r="AV31" s="93">
        <v>350</v>
      </c>
      <c r="AW31" s="93">
        <v>0</v>
      </c>
      <c r="AX31" s="93">
        <v>0</v>
      </c>
      <c r="AY31" s="93">
        <v>350</v>
      </c>
      <c r="AZ31" s="93">
        <v>0</v>
      </c>
      <c r="BA31" s="93">
        <v>0</v>
      </c>
      <c r="BB31" s="93">
        <v>0</v>
      </c>
      <c r="BC31" s="93">
        <v>0</v>
      </c>
      <c r="BD31" s="93">
        <v>0</v>
      </c>
      <c r="BE31" s="93">
        <v>0</v>
      </c>
      <c r="BF31" s="93">
        <v>0</v>
      </c>
      <c r="BG31" s="93">
        <v>0</v>
      </c>
      <c r="BH31" s="93">
        <v>0</v>
      </c>
      <c r="BI31" s="26">
        <v>2044.5</v>
      </c>
      <c r="BJ31" s="26">
        <v>0</v>
      </c>
      <c r="BK31" s="26">
        <v>0</v>
      </c>
      <c r="BL31" s="26">
        <v>0</v>
      </c>
      <c r="BM31" s="26">
        <v>511.5</v>
      </c>
      <c r="BN31" s="26">
        <v>139.5</v>
      </c>
      <c r="BO31" s="26">
        <v>0</v>
      </c>
      <c r="BP31" s="26">
        <v>0</v>
      </c>
      <c r="BQ31" s="26">
        <v>0</v>
      </c>
      <c r="BR31" s="26">
        <v>46.5</v>
      </c>
      <c r="BS31" s="26">
        <v>0</v>
      </c>
      <c r="BT31" s="26">
        <v>0</v>
      </c>
      <c r="BU31" s="26">
        <v>0</v>
      </c>
      <c r="BV31" s="26">
        <v>0</v>
      </c>
      <c r="BW31" s="26">
        <v>0</v>
      </c>
      <c r="BX31" s="26">
        <v>56</v>
      </c>
      <c r="BY31" s="26">
        <v>5.6</v>
      </c>
      <c r="BZ31" s="26">
        <v>0</v>
      </c>
      <c r="CA31" s="26">
        <v>0</v>
      </c>
      <c r="CB31" s="26">
        <v>0</v>
      </c>
      <c r="CC31" s="26">
        <v>0</v>
      </c>
      <c r="CD31" s="26">
        <v>0</v>
      </c>
      <c r="CE31" s="26">
        <v>14</v>
      </c>
      <c r="CF31" s="26">
        <v>0</v>
      </c>
      <c r="CG31" s="26">
        <v>1208.5</v>
      </c>
      <c r="CH31" s="26">
        <v>0</v>
      </c>
      <c r="CI31" s="26">
        <v>418.5</v>
      </c>
      <c r="CJ31" s="26">
        <v>23</v>
      </c>
      <c r="CK31" s="26">
        <v>0</v>
      </c>
      <c r="CL31" s="26">
        <v>0</v>
      </c>
      <c r="CM31" s="26">
        <v>1664</v>
      </c>
      <c r="CN31" s="26">
        <v>0</v>
      </c>
      <c r="CO31" s="26">
        <v>0</v>
      </c>
      <c r="CP31" s="26">
        <v>186</v>
      </c>
      <c r="CQ31" s="26">
        <v>0</v>
      </c>
      <c r="CR31" s="26">
        <v>2044.5</v>
      </c>
      <c r="CS31" s="26">
        <v>0</v>
      </c>
      <c r="CT31" s="26">
        <v>0</v>
      </c>
      <c r="CU31" s="26">
        <v>0</v>
      </c>
      <c r="CV31" s="26">
        <v>2230.5</v>
      </c>
      <c r="CW31" s="26">
        <v>0</v>
      </c>
      <c r="CX31" s="26">
        <v>0</v>
      </c>
      <c r="CY31" s="26">
        <v>511.5</v>
      </c>
      <c r="CZ31" s="26">
        <v>139.5</v>
      </c>
      <c r="DA31" s="26">
        <v>0</v>
      </c>
      <c r="DB31" s="26">
        <v>0</v>
      </c>
      <c r="DC31" s="26">
        <v>0</v>
      </c>
      <c r="DD31" s="26">
        <v>0</v>
      </c>
      <c r="DE31" s="26">
        <v>46.5</v>
      </c>
      <c r="DF31" s="26">
        <v>0</v>
      </c>
      <c r="DG31" s="26">
        <v>0</v>
      </c>
      <c r="DH31" s="26">
        <v>0</v>
      </c>
      <c r="DI31" s="26">
        <v>0</v>
      </c>
      <c r="DJ31" s="26">
        <v>0</v>
      </c>
      <c r="DK31" s="26">
        <v>56</v>
      </c>
      <c r="DL31" s="26">
        <v>753.5</v>
      </c>
      <c r="DM31" s="26">
        <v>0</v>
      </c>
      <c r="DN31" s="26">
        <v>0</v>
      </c>
      <c r="DO31" s="26">
        <v>4648</v>
      </c>
      <c r="DP31" s="26">
        <v>952</v>
      </c>
      <c r="DQ31" s="26">
        <v>198</v>
      </c>
      <c r="DR31" s="93">
        <v>0</v>
      </c>
      <c r="DS31" s="93">
        <v>0</v>
      </c>
      <c r="DT31" s="93">
        <v>0</v>
      </c>
      <c r="DU31" s="93">
        <v>0</v>
      </c>
      <c r="DV31" s="93">
        <v>0</v>
      </c>
      <c r="DW31" s="93">
        <v>0</v>
      </c>
      <c r="DX31" s="93">
        <v>0</v>
      </c>
      <c r="DY31" s="93">
        <v>0</v>
      </c>
      <c r="DZ31" s="26">
        <v>6.5</v>
      </c>
      <c r="EA31" s="26">
        <v>393.5</v>
      </c>
      <c r="EB31" s="26">
        <v>541</v>
      </c>
      <c r="EC31" s="26">
        <v>367.5</v>
      </c>
      <c r="ED31" s="26">
        <v>193.5</v>
      </c>
      <c r="EE31" s="26">
        <v>142</v>
      </c>
      <c r="EF31" s="26">
        <v>374</v>
      </c>
      <c r="EG31" s="26">
        <v>264.5</v>
      </c>
      <c r="EH31" s="26">
        <v>329</v>
      </c>
      <c r="EI31" s="26">
        <v>90.5</v>
      </c>
      <c r="EJ31" s="26">
        <v>522.5</v>
      </c>
      <c r="EK31" s="26">
        <v>413</v>
      </c>
      <c r="EL31" s="26">
        <v>129</v>
      </c>
      <c r="EM31" s="26">
        <v>3760</v>
      </c>
      <c r="EN31" s="26">
        <v>355</v>
      </c>
      <c r="EO31" s="26">
        <v>600</v>
      </c>
      <c r="EP31" s="26">
        <v>774</v>
      </c>
      <c r="EQ31" s="26">
        <v>200</v>
      </c>
      <c r="ER31" s="26">
        <v>238.5</v>
      </c>
      <c r="ES31" s="26">
        <v>458</v>
      </c>
      <c r="ET31" s="26">
        <v>2625.5</v>
      </c>
      <c r="EU31" s="26">
        <v>0</v>
      </c>
      <c r="EV31" s="93">
        <v>2.5</v>
      </c>
      <c r="EW31" s="93">
        <v>1</v>
      </c>
    </row>
    <row r="32" spans="1:153" x14ac:dyDescent="0.25">
      <c r="A32" s="18" t="s">
        <v>834</v>
      </c>
      <c r="B32" s="49" t="s">
        <v>902</v>
      </c>
      <c r="C32" s="93">
        <v>61</v>
      </c>
      <c r="D32" s="26">
        <v>92.4</v>
      </c>
      <c r="E32" s="26">
        <v>6.7</v>
      </c>
      <c r="F32" s="26">
        <v>0.4</v>
      </c>
      <c r="G32" s="26">
        <v>7.7</v>
      </c>
      <c r="H32" s="26">
        <v>0</v>
      </c>
      <c r="I32" s="26">
        <v>44.5</v>
      </c>
      <c r="J32" s="26">
        <v>0.7</v>
      </c>
      <c r="K32" s="26">
        <v>0</v>
      </c>
      <c r="L32" s="26">
        <v>0</v>
      </c>
      <c r="M32" s="93">
        <v>166.8</v>
      </c>
      <c r="N32" s="93">
        <v>165.6</v>
      </c>
      <c r="O32" s="93">
        <v>7.8</v>
      </c>
      <c r="P32" s="93">
        <v>1.8</v>
      </c>
      <c r="Q32" s="93">
        <v>1213.2</v>
      </c>
      <c r="R32" s="93">
        <v>28.8</v>
      </c>
      <c r="S32" s="93">
        <v>60</v>
      </c>
      <c r="T32" s="93">
        <v>186</v>
      </c>
      <c r="U32" s="93">
        <v>49.8</v>
      </c>
      <c r="V32" s="93">
        <v>1860</v>
      </c>
      <c r="W32" s="93">
        <v>960</v>
      </c>
      <c r="X32" s="93">
        <v>72</v>
      </c>
      <c r="Y32" s="93">
        <v>15</v>
      </c>
      <c r="Z32" s="93">
        <v>39</v>
      </c>
      <c r="AA32" s="93">
        <v>1.2</v>
      </c>
      <c r="AB32" s="93">
        <v>0</v>
      </c>
      <c r="AC32" s="26">
        <v>86.4</v>
      </c>
      <c r="AD32" s="26">
        <v>88.2</v>
      </c>
      <c r="AE32" s="26">
        <v>33.6</v>
      </c>
      <c r="AF32" s="26">
        <v>7.2</v>
      </c>
      <c r="AG32" s="26">
        <v>129.6</v>
      </c>
      <c r="AH32" s="26">
        <v>108</v>
      </c>
      <c r="AI32" s="26">
        <v>108</v>
      </c>
      <c r="AJ32" s="26">
        <v>1260</v>
      </c>
      <c r="AK32" s="26">
        <v>810</v>
      </c>
      <c r="AL32" s="26">
        <v>84</v>
      </c>
      <c r="AM32" s="26">
        <v>18</v>
      </c>
      <c r="AN32" s="26">
        <v>66</v>
      </c>
      <c r="AO32" s="26">
        <v>6</v>
      </c>
      <c r="AP32" s="93">
        <v>0.4</v>
      </c>
      <c r="AQ32" s="93">
        <v>42</v>
      </c>
      <c r="AR32" s="93">
        <v>0</v>
      </c>
      <c r="AS32" s="93">
        <v>0</v>
      </c>
      <c r="AT32" s="93">
        <v>0</v>
      </c>
      <c r="AU32" s="93">
        <v>0</v>
      </c>
      <c r="AV32" s="93">
        <v>420</v>
      </c>
      <c r="AW32" s="93">
        <v>0</v>
      </c>
      <c r="AX32" s="93">
        <v>0</v>
      </c>
      <c r="AY32" s="93">
        <v>420</v>
      </c>
      <c r="AZ32" s="93">
        <v>0</v>
      </c>
      <c r="BA32" s="93">
        <v>0</v>
      </c>
      <c r="BB32" s="93">
        <v>0</v>
      </c>
      <c r="BC32" s="93">
        <v>0</v>
      </c>
      <c r="BD32" s="93">
        <v>0</v>
      </c>
      <c r="BE32" s="93">
        <v>0</v>
      </c>
      <c r="BF32" s="93">
        <v>0</v>
      </c>
      <c r="BG32" s="93">
        <v>0</v>
      </c>
      <c r="BH32" s="93">
        <v>0</v>
      </c>
      <c r="BI32" s="26">
        <v>2453.4</v>
      </c>
      <c r="BJ32" s="26">
        <v>0</v>
      </c>
      <c r="BK32" s="26">
        <v>0</v>
      </c>
      <c r="BL32" s="26">
        <v>0</v>
      </c>
      <c r="BM32" s="26">
        <v>613.79999999999995</v>
      </c>
      <c r="BN32" s="26">
        <v>167.4</v>
      </c>
      <c r="BO32" s="26">
        <v>0</v>
      </c>
      <c r="BP32" s="26">
        <v>0</v>
      </c>
      <c r="BQ32" s="26">
        <v>0</v>
      </c>
      <c r="BR32" s="26">
        <v>55.8</v>
      </c>
      <c r="BS32" s="26">
        <v>0</v>
      </c>
      <c r="BT32" s="26">
        <v>0</v>
      </c>
      <c r="BU32" s="26">
        <v>0</v>
      </c>
      <c r="BV32" s="26">
        <v>0</v>
      </c>
      <c r="BW32" s="26">
        <v>0</v>
      </c>
      <c r="BX32" s="26">
        <v>67.2</v>
      </c>
      <c r="BY32" s="26">
        <v>6.7</v>
      </c>
      <c r="BZ32" s="26">
        <v>0</v>
      </c>
      <c r="CA32" s="26">
        <v>0</v>
      </c>
      <c r="CB32" s="26">
        <v>0</v>
      </c>
      <c r="CC32" s="26">
        <v>0</v>
      </c>
      <c r="CD32" s="26">
        <v>0</v>
      </c>
      <c r="CE32" s="26">
        <v>16.8</v>
      </c>
      <c r="CF32" s="26">
        <v>0</v>
      </c>
      <c r="CG32" s="26">
        <v>1450.2</v>
      </c>
      <c r="CH32" s="26">
        <v>0</v>
      </c>
      <c r="CI32" s="26">
        <v>502.2</v>
      </c>
      <c r="CJ32" s="26">
        <v>27.6</v>
      </c>
      <c r="CK32" s="26">
        <v>0</v>
      </c>
      <c r="CL32" s="26">
        <v>0</v>
      </c>
      <c r="CM32" s="26">
        <v>1996.8</v>
      </c>
      <c r="CN32" s="26">
        <v>0</v>
      </c>
      <c r="CO32" s="26">
        <v>0</v>
      </c>
      <c r="CP32" s="26">
        <v>223.2</v>
      </c>
      <c r="CQ32" s="26">
        <v>0</v>
      </c>
      <c r="CR32" s="26">
        <v>2453.4</v>
      </c>
      <c r="CS32" s="26">
        <v>0</v>
      </c>
      <c r="CT32" s="26">
        <v>0</v>
      </c>
      <c r="CU32" s="26">
        <v>0</v>
      </c>
      <c r="CV32" s="26">
        <v>2676.6</v>
      </c>
      <c r="CW32" s="26">
        <v>0</v>
      </c>
      <c r="CX32" s="26">
        <v>0</v>
      </c>
      <c r="CY32" s="26">
        <v>613.79999999999995</v>
      </c>
      <c r="CZ32" s="26">
        <v>167.4</v>
      </c>
      <c r="DA32" s="26">
        <v>0</v>
      </c>
      <c r="DB32" s="26">
        <v>0</v>
      </c>
      <c r="DC32" s="26">
        <v>0</v>
      </c>
      <c r="DD32" s="26">
        <v>0</v>
      </c>
      <c r="DE32" s="26">
        <v>55.8</v>
      </c>
      <c r="DF32" s="26">
        <v>0</v>
      </c>
      <c r="DG32" s="26">
        <v>0</v>
      </c>
      <c r="DH32" s="26">
        <v>0</v>
      </c>
      <c r="DI32" s="26">
        <v>0</v>
      </c>
      <c r="DJ32" s="26">
        <v>0</v>
      </c>
      <c r="DK32" s="26">
        <v>67.2</v>
      </c>
      <c r="DL32" s="26">
        <v>904.2</v>
      </c>
      <c r="DM32" s="26">
        <v>0</v>
      </c>
      <c r="DN32" s="26">
        <v>0</v>
      </c>
      <c r="DO32" s="26">
        <v>5577.6</v>
      </c>
      <c r="DP32" s="26">
        <v>1142.4000000000001</v>
      </c>
      <c r="DQ32" s="26">
        <v>237.6</v>
      </c>
      <c r="DR32" s="93">
        <v>0</v>
      </c>
      <c r="DS32" s="93">
        <v>0</v>
      </c>
      <c r="DT32" s="93">
        <v>0</v>
      </c>
      <c r="DU32" s="93">
        <v>0</v>
      </c>
      <c r="DV32" s="93">
        <v>0</v>
      </c>
      <c r="DW32" s="93">
        <v>0</v>
      </c>
      <c r="DX32" s="93">
        <v>0</v>
      </c>
      <c r="DY32" s="93">
        <v>0</v>
      </c>
      <c r="DZ32" s="26">
        <v>7.7</v>
      </c>
      <c r="EA32" s="26">
        <v>472.2</v>
      </c>
      <c r="EB32" s="26">
        <v>649.20000000000005</v>
      </c>
      <c r="EC32" s="26">
        <v>441</v>
      </c>
      <c r="ED32" s="26">
        <v>232.2</v>
      </c>
      <c r="EE32" s="26">
        <v>170.4</v>
      </c>
      <c r="EF32" s="26">
        <v>448.8</v>
      </c>
      <c r="EG32" s="26">
        <v>317.39999999999998</v>
      </c>
      <c r="EH32" s="26">
        <v>394.8</v>
      </c>
      <c r="EI32" s="26">
        <v>108.6</v>
      </c>
      <c r="EJ32" s="26">
        <v>627</v>
      </c>
      <c r="EK32" s="26">
        <v>495.6</v>
      </c>
      <c r="EL32" s="26">
        <v>154.80000000000001</v>
      </c>
      <c r="EM32" s="26">
        <v>4512</v>
      </c>
      <c r="EN32" s="26">
        <v>426</v>
      </c>
      <c r="EO32" s="26">
        <v>720</v>
      </c>
      <c r="EP32" s="26">
        <v>928.8</v>
      </c>
      <c r="EQ32" s="26">
        <v>240</v>
      </c>
      <c r="ER32" s="26">
        <v>286.2</v>
      </c>
      <c r="ES32" s="26">
        <v>549.6</v>
      </c>
      <c r="ET32" s="26">
        <v>3150.6</v>
      </c>
      <c r="EU32" s="26">
        <v>0</v>
      </c>
      <c r="EV32" s="93">
        <v>3</v>
      </c>
      <c r="EW32" s="93">
        <v>1.2</v>
      </c>
    </row>
    <row r="33" spans="1:153" x14ac:dyDescent="0.25">
      <c r="A33" s="18" t="s">
        <v>834</v>
      </c>
      <c r="B33" s="49" t="s">
        <v>903</v>
      </c>
      <c r="C33" s="93">
        <v>71</v>
      </c>
      <c r="D33" s="26">
        <v>107.8</v>
      </c>
      <c r="E33" s="26">
        <v>7.8</v>
      </c>
      <c r="F33" s="26">
        <v>0.5</v>
      </c>
      <c r="G33" s="26">
        <v>9</v>
      </c>
      <c r="H33" s="26">
        <v>0</v>
      </c>
      <c r="I33" s="26">
        <v>51.9</v>
      </c>
      <c r="J33" s="26">
        <v>0.8</v>
      </c>
      <c r="K33" s="26">
        <v>0</v>
      </c>
      <c r="L33" s="26">
        <v>0</v>
      </c>
      <c r="M33" s="93">
        <v>194.6</v>
      </c>
      <c r="N33" s="93">
        <v>193.2</v>
      </c>
      <c r="O33" s="93">
        <v>9.1</v>
      </c>
      <c r="P33" s="93">
        <v>2.1</v>
      </c>
      <c r="Q33" s="93">
        <v>1415.4</v>
      </c>
      <c r="R33" s="93">
        <v>33.6</v>
      </c>
      <c r="S33" s="93">
        <v>70</v>
      </c>
      <c r="T33" s="93">
        <v>217</v>
      </c>
      <c r="U33" s="93">
        <v>58.1</v>
      </c>
      <c r="V33" s="93">
        <v>2170</v>
      </c>
      <c r="W33" s="93">
        <v>1120</v>
      </c>
      <c r="X33" s="93">
        <v>84</v>
      </c>
      <c r="Y33" s="93">
        <v>17.5</v>
      </c>
      <c r="Z33" s="93">
        <v>45.5</v>
      </c>
      <c r="AA33" s="93">
        <v>1.4</v>
      </c>
      <c r="AB33" s="93">
        <v>0</v>
      </c>
      <c r="AC33" s="26">
        <v>100.8</v>
      </c>
      <c r="AD33" s="26">
        <v>102.9</v>
      </c>
      <c r="AE33" s="26">
        <v>39.200000000000003</v>
      </c>
      <c r="AF33" s="26">
        <v>8.4</v>
      </c>
      <c r="AG33" s="26">
        <v>151.19999999999999</v>
      </c>
      <c r="AH33" s="26">
        <v>126</v>
      </c>
      <c r="AI33" s="26">
        <v>126</v>
      </c>
      <c r="AJ33" s="26">
        <v>1470</v>
      </c>
      <c r="AK33" s="26">
        <v>945</v>
      </c>
      <c r="AL33" s="26">
        <v>98</v>
      </c>
      <c r="AM33" s="26">
        <v>21</v>
      </c>
      <c r="AN33" s="26">
        <v>77</v>
      </c>
      <c r="AO33" s="26">
        <v>7</v>
      </c>
      <c r="AP33" s="93">
        <v>0.5</v>
      </c>
      <c r="AQ33" s="93">
        <v>49</v>
      </c>
      <c r="AR33" s="93">
        <v>0</v>
      </c>
      <c r="AS33" s="93">
        <v>0</v>
      </c>
      <c r="AT33" s="93">
        <v>0</v>
      </c>
      <c r="AU33" s="93">
        <v>0</v>
      </c>
      <c r="AV33" s="93">
        <v>490</v>
      </c>
      <c r="AW33" s="93">
        <v>0</v>
      </c>
      <c r="AX33" s="93">
        <v>0</v>
      </c>
      <c r="AY33" s="93">
        <v>490</v>
      </c>
      <c r="AZ33" s="93">
        <v>0</v>
      </c>
      <c r="BA33" s="93">
        <v>0</v>
      </c>
      <c r="BB33" s="93">
        <v>0</v>
      </c>
      <c r="BC33" s="93">
        <v>0</v>
      </c>
      <c r="BD33" s="93">
        <v>0</v>
      </c>
      <c r="BE33" s="93">
        <v>0</v>
      </c>
      <c r="BF33" s="93">
        <v>0</v>
      </c>
      <c r="BG33" s="93">
        <v>0</v>
      </c>
      <c r="BH33" s="93">
        <v>0</v>
      </c>
      <c r="BI33" s="26">
        <v>2862.3</v>
      </c>
      <c r="BJ33" s="26">
        <v>0</v>
      </c>
      <c r="BK33" s="26">
        <v>0</v>
      </c>
      <c r="BL33" s="26">
        <v>0</v>
      </c>
      <c r="BM33" s="26">
        <v>716.1</v>
      </c>
      <c r="BN33" s="26">
        <v>195.3</v>
      </c>
      <c r="BO33" s="26">
        <v>0</v>
      </c>
      <c r="BP33" s="26">
        <v>0</v>
      </c>
      <c r="BQ33" s="26">
        <v>0</v>
      </c>
      <c r="BR33" s="26">
        <v>65.099999999999994</v>
      </c>
      <c r="BS33" s="26">
        <v>0</v>
      </c>
      <c r="BT33" s="26">
        <v>0</v>
      </c>
      <c r="BU33" s="26">
        <v>0</v>
      </c>
      <c r="BV33" s="26">
        <v>0</v>
      </c>
      <c r="BW33" s="26">
        <v>0</v>
      </c>
      <c r="BX33" s="26">
        <v>78.400000000000006</v>
      </c>
      <c r="BY33" s="26">
        <v>7.8</v>
      </c>
      <c r="BZ33" s="26">
        <v>0</v>
      </c>
      <c r="CA33" s="26">
        <v>0</v>
      </c>
      <c r="CB33" s="26">
        <v>0</v>
      </c>
      <c r="CC33" s="26">
        <v>0</v>
      </c>
      <c r="CD33" s="26">
        <v>0</v>
      </c>
      <c r="CE33" s="26">
        <v>19.600000000000001</v>
      </c>
      <c r="CF33" s="26">
        <v>0</v>
      </c>
      <c r="CG33" s="26">
        <v>1691.9</v>
      </c>
      <c r="CH33" s="26">
        <v>0</v>
      </c>
      <c r="CI33" s="26">
        <v>585.9</v>
      </c>
      <c r="CJ33" s="26">
        <v>32.200000000000003</v>
      </c>
      <c r="CK33" s="26">
        <v>0</v>
      </c>
      <c r="CL33" s="26">
        <v>0</v>
      </c>
      <c r="CM33" s="26">
        <v>2329.6</v>
      </c>
      <c r="CN33" s="26">
        <v>0</v>
      </c>
      <c r="CO33" s="26">
        <v>0</v>
      </c>
      <c r="CP33" s="26">
        <v>260.39999999999998</v>
      </c>
      <c r="CQ33" s="26">
        <v>0</v>
      </c>
      <c r="CR33" s="26">
        <v>2862.3</v>
      </c>
      <c r="CS33" s="26">
        <v>0</v>
      </c>
      <c r="CT33" s="26">
        <v>0</v>
      </c>
      <c r="CU33" s="26">
        <v>0</v>
      </c>
      <c r="CV33" s="26">
        <v>3122.7</v>
      </c>
      <c r="CW33" s="26">
        <v>0</v>
      </c>
      <c r="CX33" s="26">
        <v>0</v>
      </c>
      <c r="CY33" s="26">
        <v>716.1</v>
      </c>
      <c r="CZ33" s="26">
        <v>195.3</v>
      </c>
      <c r="DA33" s="26">
        <v>0</v>
      </c>
      <c r="DB33" s="26">
        <v>0</v>
      </c>
      <c r="DC33" s="26">
        <v>0</v>
      </c>
      <c r="DD33" s="26">
        <v>0</v>
      </c>
      <c r="DE33" s="26">
        <v>65.099999999999994</v>
      </c>
      <c r="DF33" s="26">
        <v>0</v>
      </c>
      <c r="DG33" s="26">
        <v>0</v>
      </c>
      <c r="DH33" s="26">
        <v>0</v>
      </c>
      <c r="DI33" s="26">
        <v>0</v>
      </c>
      <c r="DJ33" s="26">
        <v>0</v>
      </c>
      <c r="DK33" s="26">
        <v>78.400000000000006</v>
      </c>
      <c r="DL33" s="26">
        <v>1054.9000000000001</v>
      </c>
      <c r="DM33" s="26">
        <v>0</v>
      </c>
      <c r="DN33" s="26">
        <v>0</v>
      </c>
      <c r="DO33" s="26">
        <v>6507.2</v>
      </c>
      <c r="DP33" s="26">
        <v>1332.8</v>
      </c>
      <c r="DQ33" s="26">
        <v>277.2</v>
      </c>
      <c r="DR33" s="93">
        <v>0</v>
      </c>
      <c r="DS33" s="93">
        <v>0</v>
      </c>
      <c r="DT33" s="93">
        <v>0</v>
      </c>
      <c r="DU33" s="93">
        <v>0</v>
      </c>
      <c r="DV33" s="93">
        <v>0</v>
      </c>
      <c r="DW33" s="93">
        <v>0</v>
      </c>
      <c r="DX33" s="93">
        <v>0</v>
      </c>
      <c r="DY33" s="93">
        <v>0</v>
      </c>
      <c r="DZ33" s="26">
        <v>9</v>
      </c>
      <c r="EA33" s="26">
        <v>550.9</v>
      </c>
      <c r="EB33" s="26">
        <v>757.4</v>
      </c>
      <c r="EC33" s="26">
        <v>514.5</v>
      </c>
      <c r="ED33" s="26">
        <v>270.89999999999998</v>
      </c>
      <c r="EE33" s="26">
        <v>198.8</v>
      </c>
      <c r="EF33" s="26">
        <v>523.6</v>
      </c>
      <c r="EG33" s="26">
        <v>370.3</v>
      </c>
      <c r="EH33" s="26">
        <v>460.6</v>
      </c>
      <c r="EI33" s="26">
        <v>126.7</v>
      </c>
      <c r="EJ33" s="26">
        <v>731.5</v>
      </c>
      <c r="EK33" s="26">
        <v>578.20000000000005</v>
      </c>
      <c r="EL33" s="26">
        <v>180.6</v>
      </c>
      <c r="EM33" s="26">
        <v>5264</v>
      </c>
      <c r="EN33" s="26">
        <v>497</v>
      </c>
      <c r="EO33" s="26">
        <v>840</v>
      </c>
      <c r="EP33" s="26">
        <v>1083.5999999999999</v>
      </c>
      <c r="EQ33" s="26">
        <v>280</v>
      </c>
      <c r="ER33" s="26">
        <v>333.9</v>
      </c>
      <c r="ES33" s="26">
        <v>641.20000000000005</v>
      </c>
      <c r="ET33" s="26">
        <v>3675.7</v>
      </c>
      <c r="EU33" s="26">
        <v>0</v>
      </c>
      <c r="EV33" s="93">
        <v>3.5</v>
      </c>
      <c r="EW33" s="93">
        <v>1.4</v>
      </c>
    </row>
    <row r="34" spans="1:153" x14ac:dyDescent="0.25">
      <c r="A34" s="18" t="s">
        <v>834</v>
      </c>
      <c r="B34" s="49" t="s">
        <v>904</v>
      </c>
      <c r="C34" s="93">
        <v>8.1</v>
      </c>
      <c r="D34" s="26">
        <v>123.2</v>
      </c>
      <c r="E34" s="26">
        <v>9</v>
      </c>
      <c r="F34" s="26">
        <v>0.6</v>
      </c>
      <c r="G34" s="26">
        <v>10.3</v>
      </c>
      <c r="H34" s="26">
        <v>0</v>
      </c>
      <c r="I34" s="26">
        <v>59.3</v>
      </c>
      <c r="J34" s="26">
        <v>0.9</v>
      </c>
      <c r="K34" s="26">
        <v>0</v>
      </c>
      <c r="L34" s="26">
        <v>0</v>
      </c>
      <c r="M34" s="93">
        <v>222.4</v>
      </c>
      <c r="N34" s="93">
        <v>220.8</v>
      </c>
      <c r="O34" s="93">
        <v>10.4</v>
      </c>
      <c r="P34" s="93">
        <v>2.2999999999999998</v>
      </c>
      <c r="Q34" s="93">
        <v>1617.6</v>
      </c>
      <c r="R34" s="93">
        <v>38.4</v>
      </c>
      <c r="S34" s="93">
        <v>80</v>
      </c>
      <c r="T34" s="93">
        <v>248</v>
      </c>
      <c r="U34" s="93">
        <v>66.400000000000006</v>
      </c>
      <c r="V34" s="93">
        <v>2480</v>
      </c>
      <c r="W34" s="93">
        <v>1280</v>
      </c>
      <c r="X34" s="93">
        <v>96</v>
      </c>
      <c r="Y34" s="93">
        <v>20</v>
      </c>
      <c r="Z34" s="93">
        <v>52</v>
      </c>
      <c r="AA34" s="93">
        <v>1.6</v>
      </c>
      <c r="AB34" s="93">
        <v>0</v>
      </c>
      <c r="AC34" s="26">
        <v>115.2</v>
      </c>
      <c r="AD34" s="26">
        <v>117.6</v>
      </c>
      <c r="AE34" s="26">
        <v>44.8</v>
      </c>
      <c r="AF34" s="26">
        <v>9.6</v>
      </c>
      <c r="AG34" s="26">
        <v>172.8</v>
      </c>
      <c r="AH34" s="26">
        <v>144</v>
      </c>
      <c r="AI34" s="26">
        <v>144</v>
      </c>
      <c r="AJ34" s="26">
        <v>1680</v>
      </c>
      <c r="AK34" s="26">
        <v>1080</v>
      </c>
      <c r="AL34" s="26">
        <v>112</v>
      </c>
      <c r="AM34" s="26">
        <v>24</v>
      </c>
      <c r="AN34" s="26">
        <v>88</v>
      </c>
      <c r="AO34" s="26">
        <v>8</v>
      </c>
      <c r="AP34" s="93">
        <v>0.6</v>
      </c>
      <c r="AQ34" s="93">
        <v>56</v>
      </c>
      <c r="AR34" s="93">
        <v>0</v>
      </c>
      <c r="AS34" s="93">
        <v>0</v>
      </c>
      <c r="AT34" s="93">
        <v>0</v>
      </c>
      <c r="AU34" s="93">
        <v>0</v>
      </c>
      <c r="AV34" s="93">
        <v>560</v>
      </c>
      <c r="AW34" s="93">
        <v>0</v>
      </c>
      <c r="AX34" s="93">
        <v>0</v>
      </c>
      <c r="AY34" s="93">
        <v>560</v>
      </c>
      <c r="AZ34" s="93">
        <v>0</v>
      </c>
      <c r="BA34" s="93">
        <v>0</v>
      </c>
      <c r="BB34" s="93">
        <v>0</v>
      </c>
      <c r="BC34" s="93">
        <v>0</v>
      </c>
      <c r="BD34" s="93">
        <v>0</v>
      </c>
      <c r="BE34" s="93">
        <v>0</v>
      </c>
      <c r="BF34" s="93">
        <v>0</v>
      </c>
      <c r="BG34" s="93">
        <v>0</v>
      </c>
      <c r="BH34" s="93">
        <v>0</v>
      </c>
      <c r="BI34" s="26">
        <v>3271.2</v>
      </c>
      <c r="BJ34" s="26">
        <v>0</v>
      </c>
      <c r="BK34" s="26">
        <v>0</v>
      </c>
      <c r="BL34" s="26">
        <v>0</v>
      </c>
      <c r="BM34" s="26">
        <v>818.4</v>
      </c>
      <c r="BN34" s="26">
        <v>223.2</v>
      </c>
      <c r="BO34" s="26">
        <v>0</v>
      </c>
      <c r="BP34" s="26">
        <v>0</v>
      </c>
      <c r="BQ34" s="26">
        <v>0</v>
      </c>
      <c r="BR34" s="26">
        <v>74.400000000000006</v>
      </c>
      <c r="BS34" s="26">
        <v>0</v>
      </c>
      <c r="BT34" s="26">
        <v>0</v>
      </c>
      <c r="BU34" s="26">
        <v>0</v>
      </c>
      <c r="BV34" s="26">
        <v>0</v>
      </c>
      <c r="BW34" s="26">
        <v>0</v>
      </c>
      <c r="BX34" s="26">
        <v>89.6</v>
      </c>
      <c r="BY34" s="26">
        <v>9</v>
      </c>
      <c r="BZ34" s="26">
        <v>0</v>
      </c>
      <c r="CA34" s="26">
        <v>0</v>
      </c>
      <c r="CB34" s="26">
        <v>0</v>
      </c>
      <c r="CC34" s="26">
        <v>0</v>
      </c>
      <c r="CD34" s="26">
        <v>0</v>
      </c>
      <c r="CE34" s="26">
        <v>22.4</v>
      </c>
      <c r="CF34" s="26">
        <v>0</v>
      </c>
      <c r="CG34" s="26">
        <v>1933.6</v>
      </c>
      <c r="CH34" s="26">
        <v>0</v>
      </c>
      <c r="CI34" s="26">
        <v>669.6</v>
      </c>
      <c r="CJ34" s="26">
        <v>36.799999999999997</v>
      </c>
      <c r="CK34" s="26">
        <v>0</v>
      </c>
      <c r="CL34" s="26">
        <v>0</v>
      </c>
      <c r="CM34" s="26">
        <v>2662.4</v>
      </c>
      <c r="CN34" s="26">
        <v>0</v>
      </c>
      <c r="CO34" s="26">
        <v>0</v>
      </c>
      <c r="CP34" s="26">
        <v>297.60000000000002</v>
      </c>
      <c r="CQ34" s="26">
        <v>0</v>
      </c>
      <c r="CR34" s="26">
        <v>3271.2</v>
      </c>
      <c r="CS34" s="26">
        <v>0</v>
      </c>
      <c r="CT34" s="26">
        <v>0</v>
      </c>
      <c r="CU34" s="26">
        <v>0</v>
      </c>
      <c r="CV34" s="26">
        <v>3568.8</v>
      </c>
      <c r="CW34" s="26">
        <v>0</v>
      </c>
      <c r="CX34" s="26">
        <v>0</v>
      </c>
      <c r="CY34" s="26">
        <v>818.4</v>
      </c>
      <c r="CZ34" s="26">
        <v>223.2</v>
      </c>
      <c r="DA34" s="26">
        <v>0</v>
      </c>
      <c r="DB34" s="26">
        <v>0</v>
      </c>
      <c r="DC34" s="26">
        <v>0</v>
      </c>
      <c r="DD34" s="26">
        <v>0</v>
      </c>
      <c r="DE34" s="26">
        <v>74.400000000000006</v>
      </c>
      <c r="DF34" s="26">
        <v>0</v>
      </c>
      <c r="DG34" s="26">
        <v>0</v>
      </c>
      <c r="DH34" s="26">
        <v>0</v>
      </c>
      <c r="DI34" s="26">
        <v>0</v>
      </c>
      <c r="DJ34" s="26">
        <v>0</v>
      </c>
      <c r="DK34" s="26">
        <v>89.6</v>
      </c>
      <c r="DL34" s="26">
        <v>1205.5999999999999</v>
      </c>
      <c r="DM34" s="26">
        <v>0</v>
      </c>
      <c r="DN34" s="26">
        <v>0</v>
      </c>
      <c r="DO34" s="26">
        <v>7436.8</v>
      </c>
      <c r="DP34" s="26">
        <v>1523.2</v>
      </c>
      <c r="DQ34" s="26">
        <v>316.8</v>
      </c>
      <c r="DR34" s="93">
        <v>0</v>
      </c>
      <c r="DS34" s="93">
        <v>0</v>
      </c>
      <c r="DT34" s="93">
        <v>0</v>
      </c>
      <c r="DU34" s="93">
        <v>0</v>
      </c>
      <c r="DV34" s="93">
        <v>0</v>
      </c>
      <c r="DW34" s="93">
        <v>0</v>
      </c>
      <c r="DX34" s="93">
        <v>0</v>
      </c>
      <c r="DY34" s="93">
        <v>0</v>
      </c>
      <c r="DZ34" s="26">
        <v>10.3</v>
      </c>
      <c r="EA34" s="26">
        <v>629.6</v>
      </c>
      <c r="EB34" s="26">
        <v>865.6</v>
      </c>
      <c r="EC34" s="26">
        <v>588</v>
      </c>
      <c r="ED34" s="26">
        <v>309.60000000000002</v>
      </c>
      <c r="EE34" s="26">
        <v>227.2</v>
      </c>
      <c r="EF34" s="26">
        <v>598.4</v>
      </c>
      <c r="EG34" s="26">
        <v>423.2</v>
      </c>
      <c r="EH34" s="26">
        <v>526.4</v>
      </c>
      <c r="EI34" s="26">
        <v>144.80000000000001</v>
      </c>
      <c r="EJ34" s="26">
        <v>836</v>
      </c>
      <c r="EK34" s="26">
        <v>660.8</v>
      </c>
      <c r="EL34" s="26">
        <v>206.4</v>
      </c>
      <c r="EM34" s="26">
        <v>6016</v>
      </c>
      <c r="EN34" s="26">
        <v>568</v>
      </c>
      <c r="EO34" s="26">
        <v>960</v>
      </c>
      <c r="EP34" s="26">
        <v>1238.4000000000001</v>
      </c>
      <c r="EQ34" s="26">
        <v>320</v>
      </c>
      <c r="ER34" s="26">
        <v>381.6</v>
      </c>
      <c r="ES34" s="26">
        <v>732.8</v>
      </c>
      <c r="ET34" s="26">
        <v>4200.8</v>
      </c>
      <c r="EU34" s="26">
        <v>0</v>
      </c>
      <c r="EV34" s="93">
        <v>4</v>
      </c>
      <c r="EW34" s="93">
        <v>1.6</v>
      </c>
    </row>
    <row r="35" spans="1:153" x14ac:dyDescent="0.25">
      <c r="A35" s="18" t="s">
        <v>834</v>
      </c>
      <c r="B35" s="49" t="s">
        <v>1006</v>
      </c>
      <c r="C35" s="93">
        <v>9.1999999999999993</v>
      </c>
      <c r="D35" s="26">
        <v>138.6</v>
      </c>
      <c r="E35" s="26">
        <v>10.1</v>
      </c>
      <c r="F35" s="26">
        <v>0.6</v>
      </c>
      <c r="G35" s="26">
        <v>11.6</v>
      </c>
      <c r="H35" s="26">
        <v>0</v>
      </c>
      <c r="I35" s="26">
        <v>66.7</v>
      </c>
      <c r="J35" s="26">
        <v>1</v>
      </c>
      <c r="K35" s="26">
        <v>0</v>
      </c>
      <c r="L35" s="26">
        <v>0</v>
      </c>
      <c r="M35" s="93">
        <v>250.2</v>
      </c>
      <c r="N35" s="93">
        <v>248.4</v>
      </c>
      <c r="O35" s="93">
        <v>11.7</v>
      </c>
      <c r="P35" s="93">
        <v>2.6</v>
      </c>
      <c r="Q35" s="93">
        <v>1819.8</v>
      </c>
      <c r="R35" s="93">
        <v>43.2</v>
      </c>
      <c r="S35" s="93">
        <v>90</v>
      </c>
      <c r="T35" s="93">
        <v>279</v>
      </c>
      <c r="U35" s="93">
        <v>74.7</v>
      </c>
      <c r="V35" s="93">
        <v>2790</v>
      </c>
      <c r="W35" s="93">
        <v>1440</v>
      </c>
      <c r="X35" s="93">
        <v>108</v>
      </c>
      <c r="Y35" s="93">
        <v>22.5</v>
      </c>
      <c r="Z35" s="93">
        <v>58.5</v>
      </c>
      <c r="AA35" s="93">
        <v>1.8</v>
      </c>
      <c r="AB35" s="93">
        <v>0</v>
      </c>
      <c r="AC35" s="26">
        <v>129.6</v>
      </c>
      <c r="AD35" s="26">
        <v>132.30000000000001</v>
      </c>
      <c r="AE35" s="26">
        <v>50.4</v>
      </c>
      <c r="AF35" s="26">
        <v>10.8</v>
      </c>
      <c r="AG35" s="26">
        <v>194.4</v>
      </c>
      <c r="AH35" s="26">
        <v>162</v>
      </c>
      <c r="AI35" s="26">
        <v>162</v>
      </c>
      <c r="AJ35" s="26">
        <v>1890</v>
      </c>
      <c r="AK35" s="26">
        <v>1215</v>
      </c>
      <c r="AL35" s="26">
        <v>126</v>
      </c>
      <c r="AM35" s="26">
        <v>27</v>
      </c>
      <c r="AN35" s="26">
        <v>99</v>
      </c>
      <c r="AO35" s="26">
        <v>9</v>
      </c>
      <c r="AP35" s="93">
        <v>0.6</v>
      </c>
      <c r="AQ35" s="93">
        <v>63</v>
      </c>
      <c r="AR35" s="93">
        <v>0</v>
      </c>
      <c r="AS35" s="93">
        <v>0</v>
      </c>
      <c r="AT35" s="93">
        <v>0</v>
      </c>
      <c r="AU35" s="93">
        <v>0</v>
      </c>
      <c r="AV35" s="93">
        <v>630</v>
      </c>
      <c r="AW35" s="93">
        <v>0</v>
      </c>
      <c r="AX35" s="93">
        <v>0</v>
      </c>
      <c r="AY35" s="93">
        <v>630</v>
      </c>
      <c r="AZ35" s="93">
        <v>0</v>
      </c>
      <c r="BA35" s="93">
        <v>0</v>
      </c>
      <c r="BB35" s="93">
        <v>0</v>
      </c>
      <c r="BC35" s="93">
        <v>0</v>
      </c>
      <c r="BD35" s="93">
        <v>0</v>
      </c>
      <c r="BE35" s="93">
        <v>0</v>
      </c>
      <c r="BF35" s="93">
        <v>0</v>
      </c>
      <c r="BG35" s="93">
        <v>0</v>
      </c>
      <c r="BH35" s="93">
        <v>0</v>
      </c>
      <c r="BI35" s="26">
        <v>3680.1</v>
      </c>
      <c r="BJ35" s="26">
        <v>0</v>
      </c>
      <c r="BK35" s="26">
        <v>0</v>
      </c>
      <c r="BL35" s="26">
        <v>0</v>
      </c>
      <c r="BM35" s="26">
        <v>920.7</v>
      </c>
      <c r="BN35" s="26">
        <v>251.1</v>
      </c>
      <c r="BO35" s="26">
        <v>0</v>
      </c>
      <c r="BP35" s="26">
        <v>0</v>
      </c>
      <c r="BQ35" s="26">
        <v>0</v>
      </c>
      <c r="BR35" s="26">
        <v>83.7</v>
      </c>
      <c r="BS35" s="26">
        <v>0</v>
      </c>
      <c r="BT35" s="26">
        <v>0</v>
      </c>
      <c r="BU35" s="26">
        <v>0</v>
      </c>
      <c r="BV35" s="26">
        <v>0</v>
      </c>
      <c r="BW35" s="26">
        <v>0</v>
      </c>
      <c r="BX35" s="26">
        <v>100.8</v>
      </c>
      <c r="BY35" s="26">
        <v>10.1</v>
      </c>
      <c r="BZ35" s="26">
        <v>0</v>
      </c>
      <c r="CA35" s="26">
        <v>0</v>
      </c>
      <c r="CB35" s="26">
        <v>0</v>
      </c>
      <c r="CC35" s="26">
        <v>0</v>
      </c>
      <c r="CD35" s="26">
        <v>0</v>
      </c>
      <c r="CE35" s="26">
        <v>25.2</v>
      </c>
      <c r="CF35" s="26">
        <v>0</v>
      </c>
      <c r="CG35" s="26">
        <v>2175.3000000000002</v>
      </c>
      <c r="CH35" s="26">
        <v>0</v>
      </c>
      <c r="CI35" s="26">
        <v>753.3</v>
      </c>
      <c r="CJ35" s="26">
        <v>41.4</v>
      </c>
      <c r="CK35" s="26">
        <v>0</v>
      </c>
      <c r="CL35" s="26">
        <v>0</v>
      </c>
      <c r="CM35" s="26">
        <v>2995.2</v>
      </c>
      <c r="CN35" s="26">
        <v>0</v>
      </c>
      <c r="CO35" s="26">
        <v>0</v>
      </c>
      <c r="CP35" s="26">
        <v>334.8</v>
      </c>
      <c r="CQ35" s="26">
        <v>0</v>
      </c>
      <c r="CR35" s="26">
        <v>3680.1</v>
      </c>
      <c r="CS35" s="26">
        <v>0</v>
      </c>
      <c r="CT35" s="26">
        <v>0</v>
      </c>
      <c r="CU35" s="26">
        <v>0</v>
      </c>
      <c r="CV35" s="26">
        <v>4014.9</v>
      </c>
      <c r="CW35" s="26">
        <v>0</v>
      </c>
      <c r="CX35" s="26">
        <v>0</v>
      </c>
      <c r="CY35" s="26">
        <v>920.7</v>
      </c>
      <c r="CZ35" s="26">
        <v>251.1</v>
      </c>
      <c r="DA35" s="26">
        <v>0</v>
      </c>
      <c r="DB35" s="26">
        <v>0</v>
      </c>
      <c r="DC35" s="26">
        <v>0</v>
      </c>
      <c r="DD35" s="26">
        <v>0</v>
      </c>
      <c r="DE35" s="26">
        <v>83.7</v>
      </c>
      <c r="DF35" s="26">
        <v>0</v>
      </c>
      <c r="DG35" s="26">
        <v>0</v>
      </c>
      <c r="DH35" s="26">
        <v>0</v>
      </c>
      <c r="DI35" s="26">
        <v>0</v>
      </c>
      <c r="DJ35" s="26">
        <v>0</v>
      </c>
      <c r="DK35" s="26">
        <v>100.8</v>
      </c>
      <c r="DL35" s="26">
        <v>1356.3</v>
      </c>
      <c r="DM35" s="26">
        <v>0</v>
      </c>
      <c r="DN35" s="26">
        <v>0</v>
      </c>
      <c r="DO35" s="26">
        <v>8366.4</v>
      </c>
      <c r="DP35" s="26">
        <v>1713.6</v>
      </c>
      <c r="DQ35" s="26">
        <v>356.4</v>
      </c>
      <c r="DR35" s="93">
        <v>0</v>
      </c>
      <c r="DS35" s="93">
        <v>0</v>
      </c>
      <c r="DT35" s="93">
        <v>0</v>
      </c>
      <c r="DU35" s="93">
        <v>0</v>
      </c>
      <c r="DV35" s="93">
        <v>0</v>
      </c>
      <c r="DW35" s="93">
        <v>0</v>
      </c>
      <c r="DX35" s="93">
        <v>0</v>
      </c>
      <c r="DY35" s="93">
        <v>0</v>
      </c>
      <c r="DZ35" s="26">
        <v>11.6</v>
      </c>
      <c r="EA35" s="26">
        <v>708.3</v>
      </c>
      <c r="EB35" s="26">
        <v>973.8</v>
      </c>
      <c r="EC35" s="26">
        <v>661.5</v>
      </c>
      <c r="ED35" s="26">
        <v>348.3</v>
      </c>
      <c r="EE35" s="26">
        <v>255.6</v>
      </c>
      <c r="EF35" s="26">
        <v>673.2</v>
      </c>
      <c r="EG35" s="26">
        <v>476.1</v>
      </c>
      <c r="EH35" s="26">
        <v>592.20000000000005</v>
      </c>
      <c r="EI35" s="26">
        <v>162.9</v>
      </c>
      <c r="EJ35" s="26">
        <v>940.5</v>
      </c>
      <c r="EK35" s="26">
        <v>743.4</v>
      </c>
      <c r="EL35" s="26">
        <v>232.2</v>
      </c>
      <c r="EM35" s="26">
        <v>6768</v>
      </c>
      <c r="EN35" s="26">
        <v>639</v>
      </c>
      <c r="EO35" s="26">
        <v>1080</v>
      </c>
      <c r="EP35" s="26">
        <v>1393.2</v>
      </c>
      <c r="EQ35" s="26">
        <v>360</v>
      </c>
      <c r="ER35" s="26">
        <v>429.3</v>
      </c>
      <c r="ES35" s="26">
        <v>824.4</v>
      </c>
      <c r="ET35" s="26">
        <v>4725.8999999999996</v>
      </c>
      <c r="EU35" s="26">
        <v>0</v>
      </c>
      <c r="EV35" s="93">
        <v>4.5</v>
      </c>
      <c r="EW35" s="93">
        <v>1.8</v>
      </c>
    </row>
    <row r="36" spans="1:153" x14ac:dyDescent="0.25">
      <c r="A36" s="18" t="s">
        <v>834</v>
      </c>
      <c r="B36" s="49" t="s">
        <v>905</v>
      </c>
      <c r="C36" s="93">
        <v>102</v>
      </c>
      <c r="D36" s="26">
        <v>195</v>
      </c>
      <c r="E36" s="26">
        <v>15.8</v>
      </c>
      <c r="F36" s="26">
        <v>0.7</v>
      </c>
      <c r="G36" s="26">
        <v>12.9</v>
      </c>
      <c r="H36" s="26">
        <v>0</v>
      </c>
      <c r="I36" s="26">
        <v>69</v>
      </c>
      <c r="J36" s="26">
        <v>1.5</v>
      </c>
      <c r="K36" s="26">
        <v>0</v>
      </c>
      <c r="L36" s="26">
        <v>0</v>
      </c>
      <c r="M36" s="93">
        <v>231</v>
      </c>
      <c r="N36" s="93">
        <v>225</v>
      </c>
      <c r="O36" s="93">
        <v>30</v>
      </c>
      <c r="P36" s="93">
        <v>1.9</v>
      </c>
      <c r="Q36" s="93">
        <v>1528</v>
      </c>
      <c r="R36" s="93">
        <v>47</v>
      </c>
      <c r="S36" s="93">
        <v>82</v>
      </c>
      <c r="T36" s="93">
        <v>255</v>
      </c>
      <c r="U36" s="93">
        <v>75</v>
      </c>
      <c r="V36" s="93">
        <v>3092</v>
      </c>
      <c r="W36" s="93">
        <v>1412</v>
      </c>
      <c r="X36" s="93">
        <v>96</v>
      </c>
      <c r="Y36" s="93">
        <v>21.6</v>
      </c>
      <c r="Z36" s="93">
        <v>58</v>
      </c>
      <c r="AA36" s="93">
        <v>1.9</v>
      </c>
      <c r="AB36" s="93">
        <v>11</v>
      </c>
      <c r="AC36" s="26">
        <v>306</v>
      </c>
      <c r="AD36" s="26">
        <v>133</v>
      </c>
      <c r="AE36" s="26">
        <v>54</v>
      </c>
      <c r="AF36" s="26">
        <v>13</v>
      </c>
      <c r="AG36" s="26">
        <v>207</v>
      </c>
      <c r="AH36" s="26">
        <v>172</v>
      </c>
      <c r="AI36" s="26">
        <v>431</v>
      </c>
      <c r="AJ36" s="26">
        <v>2002</v>
      </c>
      <c r="AK36" s="26">
        <v>1297</v>
      </c>
      <c r="AL36" s="26">
        <v>141</v>
      </c>
      <c r="AM36" s="26">
        <v>32</v>
      </c>
      <c r="AN36" s="26">
        <v>113</v>
      </c>
      <c r="AO36" s="26">
        <v>10</v>
      </c>
      <c r="AP36" s="93">
        <v>0.7</v>
      </c>
      <c r="AQ36" s="93">
        <v>733</v>
      </c>
      <c r="AR36" s="93">
        <v>0</v>
      </c>
      <c r="AS36" s="93">
        <v>0</v>
      </c>
      <c r="AT36" s="93">
        <v>0</v>
      </c>
      <c r="AU36" s="93">
        <v>0</v>
      </c>
      <c r="AV36" s="93">
        <v>700</v>
      </c>
      <c r="AW36" s="93">
        <v>0</v>
      </c>
      <c r="AX36" s="93">
        <v>0</v>
      </c>
      <c r="AY36" s="93">
        <v>700</v>
      </c>
      <c r="AZ36" s="93">
        <v>0</v>
      </c>
      <c r="BA36" s="93">
        <v>0</v>
      </c>
      <c r="BB36" s="93">
        <v>33</v>
      </c>
      <c r="BC36" s="93">
        <v>33</v>
      </c>
      <c r="BD36" s="93">
        <v>0</v>
      </c>
      <c r="BE36" s="93">
        <v>0</v>
      </c>
      <c r="BF36" s="93">
        <v>0</v>
      </c>
      <c r="BG36" s="93">
        <v>0</v>
      </c>
      <c r="BH36" s="93">
        <v>0</v>
      </c>
      <c r="BI36" s="26">
        <v>5216</v>
      </c>
      <c r="BJ36" s="26">
        <v>9</v>
      </c>
      <c r="BK36" s="26">
        <v>0</v>
      </c>
      <c r="BL36" s="26">
        <v>0</v>
      </c>
      <c r="BM36" s="26">
        <v>1131</v>
      </c>
      <c r="BN36" s="26">
        <v>340</v>
      </c>
      <c r="BO36" s="26">
        <v>0</v>
      </c>
      <c r="BP36" s="26">
        <v>0</v>
      </c>
      <c r="BQ36" s="26">
        <v>0</v>
      </c>
      <c r="BR36" s="26">
        <v>93</v>
      </c>
      <c r="BS36" s="26">
        <v>0</v>
      </c>
      <c r="BT36" s="26">
        <v>0</v>
      </c>
      <c r="BU36" s="26">
        <v>0</v>
      </c>
      <c r="BV36" s="26">
        <v>0</v>
      </c>
      <c r="BW36" s="26">
        <v>0</v>
      </c>
      <c r="BX36" s="26">
        <v>112</v>
      </c>
      <c r="BY36" s="26">
        <v>15.8</v>
      </c>
      <c r="BZ36" s="26">
        <v>156</v>
      </c>
      <c r="CA36" s="26">
        <v>99</v>
      </c>
      <c r="CB36" s="26">
        <v>56</v>
      </c>
      <c r="CC36" s="26">
        <v>117</v>
      </c>
      <c r="CD36" s="26">
        <v>143</v>
      </c>
      <c r="CE36" s="26">
        <v>491</v>
      </c>
      <c r="CF36" s="26">
        <v>52</v>
      </c>
      <c r="CG36" s="26">
        <v>3613</v>
      </c>
      <c r="CH36" s="26">
        <v>39</v>
      </c>
      <c r="CI36" s="26">
        <v>1275</v>
      </c>
      <c r="CJ36" s="26">
        <v>68</v>
      </c>
      <c r="CK36" s="26">
        <v>0</v>
      </c>
      <c r="CL36" s="26">
        <v>0</v>
      </c>
      <c r="CM36" s="26">
        <v>6109</v>
      </c>
      <c r="CN36" s="26">
        <v>61</v>
      </c>
      <c r="CO36" s="26">
        <v>30</v>
      </c>
      <c r="CP36" s="26">
        <v>484</v>
      </c>
      <c r="CQ36" s="26">
        <v>43</v>
      </c>
      <c r="CR36" s="26">
        <v>5216</v>
      </c>
      <c r="CS36" s="26">
        <v>9</v>
      </c>
      <c r="CT36" s="26">
        <v>0</v>
      </c>
      <c r="CU36" s="26">
        <v>0</v>
      </c>
      <c r="CV36" s="26">
        <v>5843</v>
      </c>
      <c r="CW36" s="26">
        <v>0</v>
      </c>
      <c r="CX36" s="26">
        <v>0</v>
      </c>
      <c r="CY36" s="26">
        <v>1131</v>
      </c>
      <c r="CZ36" s="26">
        <v>340</v>
      </c>
      <c r="DA36" s="26">
        <v>0</v>
      </c>
      <c r="DB36" s="26">
        <v>0</v>
      </c>
      <c r="DC36" s="26">
        <v>0</v>
      </c>
      <c r="DD36" s="26">
        <v>0</v>
      </c>
      <c r="DE36" s="26">
        <v>93</v>
      </c>
      <c r="DF36" s="26">
        <v>0</v>
      </c>
      <c r="DG36" s="26">
        <v>0</v>
      </c>
      <c r="DH36" s="26">
        <v>0</v>
      </c>
      <c r="DI36" s="26">
        <v>0</v>
      </c>
      <c r="DJ36" s="26">
        <v>0</v>
      </c>
      <c r="DK36" s="26">
        <v>112</v>
      </c>
      <c r="DL36" s="26">
        <v>1676</v>
      </c>
      <c r="DM36" s="26">
        <v>255</v>
      </c>
      <c r="DN36" s="26">
        <v>173</v>
      </c>
      <c r="DO36" s="26">
        <v>13200</v>
      </c>
      <c r="DP36" s="26">
        <v>2157</v>
      </c>
      <c r="DQ36" s="26">
        <v>409</v>
      </c>
      <c r="DR36" s="93">
        <v>0</v>
      </c>
      <c r="DS36" s="93">
        <v>0</v>
      </c>
      <c r="DT36" s="93">
        <v>0</v>
      </c>
      <c r="DU36" s="93">
        <v>0</v>
      </c>
      <c r="DV36" s="93">
        <v>0</v>
      </c>
      <c r="DW36" s="93">
        <v>0</v>
      </c>
      <c r="DX36" s="93">
        <v>0</v>
      </c>
      <c r="DY36" s="93">
        <v>0</v>
      </c>
      <c r="DZ36" s="26">
        <v>12.9</v>
      </c>
      <c r="EA36" s="26">
        <v>790</v>
      </c>
      <c r="EB36" s="26">
        <v>1084</v>
      </c>
      <c r="EC36" s="26">
        <v>738</v>
      </c>
      <c r="ED36" s="26">
        <v>388</v>
      </c>
      <c r="EE36" s="26">
        <v>285</v>
      </c>
      <c r="EF36" s="26">
        <v>750</v>
      </c>
      <c r="EG36" s="26">
        <v>531</v>
      </c>
      <c r="EH36" s="26">
        <v>659</v>
      </c>
      <c r="EI36" s="26">
        <v>181</v>
      </c>
      <c r="EJ36" s="26">
        <v>1048</v>
      </c>
      <c r="EK36" s="26">
        <v>828</v>
      </c>
      <c r="EL36" s="26">
        <v>259</v>
      </c>
      <c r="EM36" s="26">
        <v>7541</v>
      </c>
      <c r="EN36" s="26">
        <v>712</v>
      </c>
      <c r="EO36" s="26">
        <v>1204</v>
      </c>
      <c r="EP36" s="26">
        <v>1557</v>
      </c>
      <c r="EQ36" s="26">
        <v>401</v>
      </c>
      <c r="ER36" s="26">
        <v>481</v>
      </c>
      <c r="ES36" s="26">
        <v>919</v>
      </c>
      <c r="ET36" s="26">
        <v>5274</v>
      </c>
      <c r="EU36" s="26">
        <v>0</v>
      </c>
      <c r="EV36" s="93">
        <v>5</v>
      </c>
      <c r="EW36" s="93">
        <v>2</v>
      </c>
    </row>
    <row r="37" spans="1:153" x14ac:dyDescent="0.25">
      <c r="A37" s="18" t="s">
        <v>863</v>
      </c>
      <c r="B37" s="49" t="s">
        <v>906</v>
      </c>
      <c r="C37" s="93">
        <v>117</v>
      </c>
      <c r="D37" s="26">
        <v>102</v>
      </c>
      <c r="E37" s="26">
        <v>2.2000000000000002</v>
      </c>
      <c r="F37" s="26">
        <v>0</v>
      </c>
      <c r="G37" s="26">
        <v>20.399999999999999</v>
      </c>
      <c r="H37" s="26">
        <v>0</v>
      </c>
      <c r="I37" s="26">
        <v>76.099999999999994</v>
      </c>
      <c r="J37" s="26">
        <v>1.3</v>
      </c>
      <c r="K37" s="26">
        <v>0</v>
      </c>
      <c r="L37" s="26">
        <v>0</v>
      </c>
      <c r="M37" s="93">
        <v>7</v>
      </c>
      <c r="N37" s="93">
        <v>7</v>
      </c>
      <c r="O37" s="93">
        <v>0</v>
      </c>
      <c r="P37" s="93">
        <v>1</v>
      </c>
      <c r="Q37" s="93">
        <v>101</v>
      </c>
      <c r="R37" s="93">
        <v>0</v>
      </c>
      <c r="S37" s="93">
        <v>84</v>
      </c>
      <c r="T37" s="93">
        <v>55</v>
      </c>
      <c r="U37" s="93">
        <v>3128</v>
      </c>
      <c r="V37" s="93">
        <v>6528</v>
      </c>
      <c r="W37" s="93">
        <v>782</v>
      </c>
      <c r="X37" s="93">
        <v>766</v>
      </c>
      <c r="Y37" s="93">
        <v>3</v>
      </c>
      <c r="Z37" s="93">
        <v>20</v>
      </c>
      <c r="AA37" s="93">
        <v>3</v>
      </c>
      <c r="AB37" s="93">
        <v>2011</v>
      </c>
      <c r="AC37" s="26">
        <v>54</v>
      </c>
      <c r="AD37" s="26">
        <v>311</v>
      </c>
      <c r="AE37" s="26">
        <v>22</v>
      </c>
      <c r="AF37" s="26">
        <v>30</v>
      </c>
      <c r="AG37" s="26">
        <v>252</v>
      </c>
      <c r="AH37" s="26">
        <v>201</v>
      </c>
      <c r="AI37" s="26">
        <v>67</v>
      </c>
      <c r="AJ37" s="26">
        <v>855</v>
      </c>
      <c r="AK37" s="26">
        <v>894</v>
      </c>
      <c r="AL37" s="26">
        <v>201</v>
      </c>
      <c r="AM37" s="26">
        <v>17</v>
      </c>
      <c r="AN37" s="26">
        <v>648</v>
      </c>
      <c r="AO37" s="26">
        <v>3.4</v>
      </c>
      <c r="AP37" s="93">
        <v>0</v>
      </c>
      <c r="AQ37" s="93">
        <v>0</v>
      </c>
      <c r="AR37" s="93">
        <v>0</v>
      </c>
      <c r="AS37" s="93">
        <v>0</v>
      </c>
      <c r="AT37" s="93">
        <v>0</v>
      </c>
      <c r="AU37" s="93">
        <v>0</v>
      </c>
      <c r="AV37" s="93">
        <v>0</v>
      </c>
      <c r="AW37" s="93">
        <v>0</v>
      </c>
      <c r="AX37" s="93">
        <v>0</v>
      </c>
      <c r="AY37" s="93">
        <v>0</v>
      </c>
      <c r="AZ37" s="93">
        <v>0</v>
      </c>
      <c r="BA37" s="93">
        <v>0</v>
      </c>
      <c r="BB37" s="93">
        <v>0</v>
      </c>
      <c r="BC37" s="93">
        <v>0</v>
      </c>
      <c r="BD37" s="93">
        <v>0</v>
      </c>
      <c r="BE37" s="93">
        <v>0</v>
      </c>
      <c r="BF37" s="93">
        <v>0</v>
      </c>
      <c r="BG37" s="93">
        <v>0</v>
      </c>
      <c r="BH37" s="93">
        <v>0</v>
      </c>
      <c r="BI37" s="26">
        <v>418</v>
      </c>
      <c r="BJ37" s="26">
        <v>101</v>
      </c>
      <c r="BK37" s="26">
        <v>60</v>
      </c>
      <c r="BL37" s="26">
        <v>2</v>
      </c>
      <c r="BM37" s="26">
        <v>40</v>
      </c>
      <c r="BN37" s="26">
        <v>40</v>
      </c>
      <c r="BO37" s="26">
        <v>30</v>
      </c>
      <c r="BP37" s="26">
        <v>12</v>
      </c>
      <c r="BQ37" s="26">
        <v>10</v>
      </c>
      <c r="BR37" s="26">
        <v>40</v>
      </c>
      <c r="BS37" s="26">
        <v>160</v>
      </c>
      <c r="BT37" s="26">
        <v>0</v>
      </c>
      <c r="BU37" s="26">
        <v>0</v>
      </c>
      <c r="BV37" s="26">
        <v>0</v>
      </c>
      <c r="BW37" s="26">
        <v>40</v>
      </c>
      <c r="BX37" s="26">
        <v>301</v>
      </c>
      <c r="BY37" s="26">
        <v>2.2000000000000002</v>
      </c>
      <c r="BZ37" s="26">
        <v>0</v>
      </c>
      <c r="CA37" s="26">
        <v>0</v>
      </c>
      <c r="CB37" s="26">
        <v>0</v>
      </c>
      <c r="CC37" s="26">
        <v>0</v>
      </c>
      <c r="CD37" s="26">
        <v>0</v>
      </c>
      <c r="CE37" s="26">
        <v>81</v>
      </c>
      <c r="CF37" s="26">
        <v>10</v>
      </c>
      <c r="CG37" s="26">
        <v>381</v>
      </c>
      <c r="CH37" s="26">
        <v>20</v>
      </c>
      <c r="CI37" s="26">
        <v>81</v>
      </c>
      <c r="CJ37" s="26">
        <v>0</v>
      </c>
      <c r="CK37" s="26">
        <v>0</v>
      </c>
      <c r="CL37" s="26">
        <v>0</v>
      </c>
      <c r="CM37" s="26">
        <v>573</v>
      </c>
      <c r="CN37" s="26">
        <v>0</v>
      </c>
      <c r="CO37" s="26">
        <v>0</v>
      </c>
      <c r="CP37" s="26">
        <v>180</v>
      </c>
      <c r="CQ37" s="26">
        <v>0</v>
      </c>
      <c r="CR37" s="26">
        <v>418</v>
      </c>
      <c r="CS37" s="26">
        <v>101</v>
      </c>
      <c r="CT37" s="26">
        <v>60</v>
      </c>
      <c r="CU37" s="26">
        <v>2</v>
      </c>
      <c r="CV37" s="26">
        <v>761</v>
      </c>
      <c r="CW37" s="26">
        <v>0</v>
      </c>
      <c r="CX37" s="26">
        <v>0</v>
      </c>
      <c r="CY37" s="26">
        <v>40</v>
      </c>
      <c r="CZ37" s="26">
        <v>40</v>
      </c>
      <c r="DA37" s="26">
        <v>30</v>
      </c>
      <c r="DB37" s="26">
        <v>0</v>
      </c>
      <c r="DC37" s="26">
        <v>12</v>
      </c>
      <c r="DD37" s="26">
        <v>10</v>
      </c>
      <c r="DE37" s="26">
        <v>40</v>
      </c>
      <c r="DF37" s="26">
        <v>160</v>
      </c>
      <c r="DG37" s="26">
        <v>0</v>
      </c>
      <c r="DH37" s="26">
        <v>0</v>
      </c>
      <c r="DI37" s="26">
        <v>0</v>
      </c>
      <c r="DJ37" s="26">
        <v>40</v>
      </c>
      <c r="DK37" s="26">
        <v>301</v>
      </c>
      <c r="DL37" s="26">
        <v>673</v>
      </c>
      <c r="DM37" s="26">
        <v>0</v>
      </c>
      <c r="DN37" s="26">
        <v>0</v>
      </c>
      <c r="DO37" s="26">
        <v>2007</v>
      </c>
      <c r="DP37" s="26">
        <v>223</v>
      </c>
      <c r="DQ37" s="26">
        <v>64</v>
      </c>
      <c r="DR37" s="93">
        <v>0</v>
      </c>
      <c r="DS37" s="93">
        <v>0</v>
      </c>
      <c r="DT37" s="93">
        <v>0</v>
      </c>
      <c r="DU37" s="93">
        <v>0</v>
      </c>
      <c r="DV37" s="93">
        <v>0</v>
      </c>
      <c r="DW37" s="93">
        <v>0</v>
      </c>
      <c r="DX37" s="93">
        <v>0</v>
      </c>
      <c r="DY37" s="93">
        <v>0</v>
      </c>
      <c r="DZ37" s="26">
        <v>20.399999999999999</v>
      </c>
      <c r="EA37" s="26">
        <v>978</v>
      </c>
      <c r="EB37" s="26">
        <v>1590</v>
      </c>
      <c r="EC37" s="26">
        <v>1871</v>
      </c>
      <c r="ED37" s="26">
        <v>530</v>
      </c>
      <c r="EE37" s="26">
        <v>204</v>
      </c>
      <c r="EF37" s="26">
        <v>775</v>
      </c>
      <c r="EG37" s="26">
        <v>673</v>
      </c>
      <c r="EH37" s="26">
        <v>917</v>
      </c>
      <c r="EI37" s="26">
        <v>204</v>
      </c>
      <c r="EJ37" s="26">
        <v>1080</v>
      </c>
      <c r="EK37" s="26">
        <v>1223</v>
      </c>
      <c r="EL37" s="26">
        <v>530</v>
      </c>
      <c r="EM37" s="26">
        <v>10575</v>
      </c>
      <c r="EN37" s="26">
        <v>1304</v>
      </c>
      <c r="EO37" s="26">
        <v>1997</v>
      </c>
      <c r="EP37" s="26">
        <v>2894</v>
      </c>
      <c r="EQ37" s="26">
        <v>877</v>
      </c>
      <c r="ER37" s="26">
        <v>775</v>
      </c>
      <c r="ES37" s="26">
        <v>937</v>
      </c>
      <c r="ET37" s="26">
        <v>8784</v>
      </c>
      <c r="EU37" s="26">
        <v>0</v>
      </c>
      <c r="EV37" s="93">
        <v>287</v>
      </c>
      <c r="EW37" s="93">
        <v>96</v>
      </c>
    </row>
    <row r="38" spans="1:153" x14ac:dyDescent="0.25">
      <c r="A38" s="18" t="s">
        <v>863</v>
      </c>
      <c r="B38" s="49" t="s">
        <v>658</v>
      </c>
      <c r="C38" s="93">
        <v>12.5</v>
      </c>
      <c r="D38" s="26">
        <v>120</v>
      </c>
      <c r="E38" s="26">
        <v>2.8</v>
      </c>
      <c r="F38" s="26">
        <v>0</v>
      </c>
      <c r="G38" s="26">
        <v>23.3</v>
      </c>
      <c r="H38" s="26">
        <v>0</v>
      </c>
      <c r="I38" s="26">
        <v>72.099999999999994</v>
      </c>
      <c r="J38" s="26">
        <v>1.8</v>
      </c>
      <c r="K38" s="26">
        <v>0</v>
      </c>
      <c r="L38" s="26">
        <v>0</v>
      </c>
      <c r="M38" s="93">
        <v>16</v>
      </c>
      <c r="N38" s="93">
        <v>16</v>
      </c>
      <c r="O38" s="93">
        <v>0</v>
      </c>
      <c r="P38" s="93">
        <v>21.9</v>
      </c>
      <c r="Q38" s="93">
        <v>2011</v>
      </c>
      <c r="R38" s="93">
        <v>0</v>
      </c>
      <c r="S38" s="93">
        <v>81</v>
      </c>
      <c r="T38" s="93">
        <v>64</v>
      </c>
      <c r="U38" s="93">
        <v>2876</v>
      </c>
      <c r="V38" s="93">
        <v>6776</v>
      </c>
      <c r="W38" s="93">
        <v>1451</v>
      </c>
      <c r="X38" s="93">
        <v>194</v>
      </c>
      <c r="Y38" s="93">
        <v>4</v>
      </c>
      <c r="Z38" s="93">
        <v>6</v>
      </c>
      <c r="AA38" s="93">
        <v>5</v>
      </c>
      <c r="AB38" s="93">
        <v>3036</v>
      </c>
      <c r="AC38" s="26">
        <v>281</v>
      </c>
      <c r="AD38" s="26">
        <v>348</v>
      </c>
      <c r="AE38" s="26">
        <v>16</v>
      </c>
      <c r="AF38" s="26">
        <v>26</v>
      </c>
      <c r="AG38" s="26">
        <v>251</v>
      </c>
      <c r="AH38" s="26">
        <v>241</v>
      </c>
      <c r="AI38" s="26">
        <v>408</v>
      </c>
      <c r="AJ38" s="26">
        <v>666</v>
      </c>
      <c r="AK38" s="26">
        <v>1314</v>
      </c>
      <c r="AL38" s="26">
        <v>167</v>
      </c>
      <c r="AM38" s="26">
        <v>37</v>
      </c>
      <c r="AN38" s="26">
        <v>36</v>
      </c>
      <c r="AO38" s="26">
        <v>2.5</v>
      </c>
      <c r="AP38" s="93">
        <v>0</v>
      </c>
      <c r="AQ38" s="93">
        <v>0</v>
      </c>
      <c r="AR38" s="93">
        <v>0</v>
      </c>
      <c r="AS38" s="93">
        <v>0</v>
      </c>
      <c r="AT38" s="93">
        <v>0</v>
      </c>
      <c r="AU38" s="93">
        <v>0</v>
      </c>
      <c r="AV38" s="93">
        <v>0</v>
      </c>
      <c r="AW38" s="93">
        <v>0</v>
      </c>
      <c r="AX38" s="93">
        <v>0</v>
      </c>
      <c r="AY38" s="93">
        <v>0</v>
      </c>
      <c r="AZ38" s="93">
        <v>0</v>
      </c>
      <c r="BA38" s="93">
        <v>0</v>
      </c>
      <c r="BB38" s="93">
        <v>0</v>
      </c>
      <c r="BC38" s="93">
        <v>0</v>
      </c>
      <c r="BD38" s="93">
        <v>0</v>
      </c>
      <c r="BE38" s="93">
        <v>0</v>
      </c>
      <c r="BF38" s="93">
        <v>0</v>
      </c>
      <c r="BG38" s="93">
        <v>0</v>
      </c>
      <c r="BH38" s="93">
        <v>0</v>
      </c>
      <c r="BI38" s="26">
        <v>510</v>
      </c>
      <c r="BJ38" s="26">
        <v>77</v>
      </c>
      <c r="BK38" s="26">
        <v>36</v>
      </c>
      <c r="BL38" s="26">
        <v>13</v>
      </c>
      <c r="BM38" s="26">
        <v>114</v>
      </c>
      <c r="BN38" s="26">
        <v>127</v>
      </c>
      <c r="BO38" s="26">
        <v>38</v>
      </c>
      <c r="BP38" s="26">
        <v>15</v>
      </c>
      <c r="BQ38" s="26">
        <v>0</v>
      </c>
      <c r="BR38" s="26">
        <v>57</v>
      </c>
      <c r="BS38" s="26">
        <v>127</v>
      </c>
      <c r="BT38" s="26">
        <v>0</v>
      </c>
      <c r="BU38" s="26">
        <v>0</v>
      </c>
      <c r="BV38" s="26">
        <v>15</v>
      </c>
      <c r="BW38" s="26">
        <v>67</v>
      </c>
      <c r="BX38" s="26">
        <v>380</v>
      </c>
      <c r="BY38" s="26">
        <v>2.8</v>
      </c>
      <c r="BZ38" s="26">
        <v>0</v>
      </c>
      <c r="CA38" s="26">
        <v>0</v>
      </c>
      <c r="CB38" s="26">
        <v>0</v>
      </c>
      <c r="CC38" s="26">
        <v>0</v>
      </c>
      <c r="CD38" s="26">
        <v>3</v>
      </c>
      <c r="CE38" s="26">
        <v>64</v>
      </c>
      <c r="CF38" s="26">
        <v>13</v>
      </c>
      <c r="CG38" s="26">
        <v>495</v>
      </c>
      <c r="CH38" s="26">
        <v>38</v>
      </c>
      <c r="CI38" s="26">
        <v>127</v>
      </c>
      <c r="CJ38" s="26">
        <v>0</v>
      </c>
      <c r="CK38" s="26">
        <v>0</v>
      </c>
      <c r="CL38" s="26">
        <v>0</v>
      </c>
      <c r="CM38" s="26">
        <v>740</v>
      </c>
      <c r="CN38" s="26">
        <v>0</v>
      </c>
      <c r="CO38" s="26">
        <v>0</v>
      </c>
      <c r="CP38" s="26">
        <v>235</v>
      </c>
      <c r="CQ38" s="26">
        <v>0</v>
      </c>
      <c r="CR38" s="26">
        <v>510</v>
      </c>
      <c r="CS38" s="26">
        <v>77</v>
      </c>
      <c r="CT38" s="26">
        <v>36</v>
      </c>
      <c r="CU38" s="26">
        <v>13</v>
      </c>
      <c r="CV38" s="26">
        <v>871</v>
      </c>
      <c r="CW38" s="26">
        <v>0</v>
      </c>
      <c r="CX38" s="26">
        <v>0</v>
      </c>
      <c r="CY38" s="26">
        <v>114</v>
      </c>
      <c r="CZ38" s="26">
        <v>127</v>
      </c>
      <c r="DA38" s="26">
        <v>38</v>
      </c>
      <c r="DB38" s="26">
        <v>0</v>
      </c>
      <c r="DC38" s="26">
        <v>15</v>
      </c>
      <c r="DD38" s="26">
        <v>0</v>
      </c>
      <c r="DE38" s="26">
        <v>57</v>
      </c>
      <c r="DF38" s="26">
        <v>127</v>
      </c>
      <c r="DG38" s="26">
        <v>0</v>
      </c>
      <c r="DH38" s="26">
        <v>0</v>
      </c>
      <c r="DI38" s="26">
        <v>15</v>
      </c>
      <c r="DJ38" s="26">
        <v>67</v>
      </c>
      <c r="DK38" s="26">
        <v>380</v>
      </c>
      <c r="DL38" s="26">
        <v>940</v>
      </c>
      <c r="DM38" s="26">
        <v>0</v>
      </c>
      <c r="DN38" s="26">
        <v>0</v>
      </c>
      <c r="DO38" s="26">
        <v>2551</v>
      </c>
      <c r="DP38" s="26">
        <v>283</v>
      </c>
      <c r="DQ38" s="26">
        <v>68</v>
      </c>
      <c r="DR38" s="93">
        <v>0</v>
      </c>
      <c r="DS38" s="93">
        <v>0</v>
      </c>
      <c r="DT38" s="93">
        <v>0</v>
      </c>
      <c r="DU38" s="93">
        <v>0</v>
      </c>
      <c r="DV38" s="93">
        <v>0</v>
      </c>
      <c r="DW38" s="93">
        <v>0</v>
      </c>
      <c r="DX38" s="93">
        <v>0</v>
      </c>
      <c r="DY38" s="93">
        <v>0</v>
      </c>
      <c r="DZ38" s="26">
        <v>23.3</v>
      </c>
      <c r="EA38" s="26">
        <v>1117</v>
      </c>
      <c r="EB38" s="26">
        <v>1815</v>
      </c>
      <c r="EC38" s="26">
        <v>2139</v>
      </c>
      <c r="ED38" s="26">
        <v>604</v>
      </c>
      <c r="EE38" s="26">
        <v>234</v>
      </c>
      <c r="EF38" s="26">
        <v>885</v>
      </c>
      <c r="EG38" s="26">
        <v>768</v>
      </c>
      <c r="EH38" s="26">
        <v>1048</v>
      </c>
      <c r="EI38" s="26">
        <v>234</v>
      </c>
      <c r="EJ38" s="26">
        <v>1234</v>
      </c>
      <c r="EK38" s="26">
        <v>1397</v>
      </c>
      <c r="EL38" s="26">
        <v>604</v>
      </c>
      <c r="EM38" s="26">
        <v>12079</v>
      </c>
      <c r="EN38" s="26">
        <v>1489</v>
      </c>
      <c r="EO38" s="26">
        <v>2281</v>
      </c>
      <c r="EP38" s="26">
        <v>3305</v>
      </c>
      <c r="EQ38" s="26">
        <v>1001</v>
      </c>
      <c r="ER38" s="26">
        <v>885</v>
      </c>
      <c r="ES38" s="26">
        <v>1071</v>
      </c>
      <c r="ET38" s="26">
        <v>10032</v>
      </c>
      <c r="EU38" s="26">
        <v>0</v>
      </c>
      <c r="EV38" s="93">
        <v>336</v>
      </c>
      <c r="EW38" s="93">
        <v>112</v>
      </c>
    </row>
    <row r="39" spans="1:153" x14ac:dyDescent="0.25">
      <c r="A39" s="18" t="s">
        <v>863</v>
      </c>
      <c r="B39" s="49" t="s">
        <v>657</v>
      </c>
      <c r="C39" s="93">
        <v>12.8</v>
      </c>
      <c r="D39" s="26">
        <v>123</v>
      </c>
      <c r="E39" s="26">
        <v>2.9</v>
      </c>
      <c r="F39" s="26">
        <v>0</v>
      </c>
      <c r="G39" s="26">
        <v>23.8</v>
      </c>
      <c r="H39" s="26">
        <v>0</v>
      </c>
      <c r="I39" s="26">
        <v>72</v>
      </c>
      <c r="J39" s="26">
        <v>1.3</v>
      </c>
      <c r="K39" s="26">
        <v>0</v>
      </c>
      <c r="L39" s="26">
        <v>0</v>
      </c>
      <c r="M39" s="93">
        <v>15</v>
      </c>
      <c r="N39" s="93">
        <v>15</v>
      </c>
      <c r="O39" s="93">
        <v>0</v>
      </c>
      <c r="P39" s="93">
        <v>22</v>
      </c>
      <c r="Q39" s="93">
        <v>1854</v>
      </c>
      <c r="R39" s="93">
        <v>0</v>
      </c>
      <c r="S39" s="93">
        <v>78</v>
      </c>
      <c r="T39" s="93">
        <v>66</v>
      </c>
      <c r="U39" s="93">
        <v>2946</v>
      </c>
      <c r="V39" s="93">
        <v>6929</v>
      </c>
      <c r="W39" s="93">
        <v>1486</v>
      </c>
      <c r="X39" s="93">
        <v>199</v>
      </c>
      <c r="Y39" s="93">
        <v>4</v>
      </c>
      <c r="Z39" s="93">
        <v>6</v>
      </c>
      <c r="AA39" s="93">
        <v>5</v>
      </c>
      <c r="AB39" s="93">
        <v>2666</v>
      </c>
      <c r="AC39" s="26">
        <v>58</v>
      </c>
      <c r="AD39" s="26">
        <v>357</v>
      </c>
      <c r="AE39" s="26">
        <v>15</v>
      </c>
      <c r="AF39" s="26">
        <v>26</v>
      </c>
      <c r="AG39" s="26">
        <v>257</v>
      </c>
      <c r="AH39" s="26">
        <v>247</v>
      </c>
      <c r="AI39" s="26">
        <v>63</v>
      </c>
      <c r="AJ39" s="26">
        <v>681</v>
      </c>
      <c r="AK39" s="26">
        <v>1345</v>
      </c>
      <c r="AL39" s="26">
        <v>170</v>
      </c>
      <c r="AM39" s="26">
        <v>37</v>
      </c>
      <c r="AN39" s="26">
        <v>37</v>
      </c>
      <c r="AO39" s="26">
        <v>2.5</v>
      </c>
      <c r="AP39" s="93">
        <v>0</v>
      </c>
      <c r="AQ39" s="93">
        <v>0</v>
      </c>
      <c r="AR39" s="93">
        <v>0</v>
      </c>
      <c r="AS39" s="93">
        <v>0</v>
      </c>
      <c r="AT39" s="93">
        <v>0</v>
      </c>
      <c r="AU39" s="93">
        <v>0</v>
      </c>
      <c r="AV39" s="93">
        <v>0</v>
      </c>
      <c r="AW39" s="93">
        <v>0</v>
      </c>
      <c r="AX39" s="93">
        <v>0</v>
      </c>
      <c r="AY39" s="93">
        <v>0</v>
      </c>
      <c r="AZ39" s="93">
        <v>0</v>
      </c>
      <c r="BA39" s="93">
        <v>0</v>
      </c>
      <c r="BB39" s="93">
        <v>0</v>
      </c>
      <c r="BC39" s="93">
        <v>0</v>
      </c>
      <c r="BD39" s="93">
        <v>0</v>
      </c>
      <c r="BE39" s="93">
        <v>0</v>
      </c>
      <c r="BF39" s="93">
        <v>0</v>
      </c>
      <c r="BG39" s="93">
        <v>0</v>
      </c>
      <c r="BH39" s="93">
        <v>0</v>
      </c>
      <c r="BI39" s="26">
        <v>523</v>
      </c>
      <c r="BJ39" s="26">
        <v>79</v>
      </c>
      <c r="BK39" s="26">
        <v>36</v>
      </c>
      <c r="BL39" s="26">
        <v>13</v>
      </c>
      <c r="BM39" s="26">
        <v>118</v>
      </c>
      <c r="BN39" s="26">
        <v>130</v>
      </c>
      <c r="BO39" s="26">
        <v>39</v>
      </c>
      <c r="BP39" s="26">
        <v>16</v>
      </c>
      <c r="BQ39" s="26">
        <v>0</v>
      </c>
      <c r="BR39" s="26">
        <v>58</v>
      </c>
      <c r="BS39" s="26">
        <v>130</v>
      </c>
      <c r="BT39" s="26">
        <v>0</v>
      </c>
      <c r="BU39" s="26">
        <v>0</v>
      </c>
      <c r="BV39" s="26">
        <v>16</v>
      </c>
      <c r="BW39" s="26">
        <v>68</v>
      </c>
      <c r="BX39" s="26">
        <v>389</v>
      </c>
      <c r="BY39" s="26">
        <v>2.9</v>
      </c>
      <c r="BZ39" s="26">
        <v>0</v>
      </c>
      <c r="CA39" s="26">
        <v>0</v>
      </c>
      <c r="CB39" s="26">
        <v>0</v>
      </c>
      <c r="CC39" s="26">
        <v>0</v>
      </c>
      <c r="CD39" s="26">
        <v>3</v>
      </c>
      <c r="CE39" s="26">
        <v>66</v>
      </c>
      <c r="CF39" s="26">
        <v>13</v>
      </c>
      <c r="CG39" s="26">
        <v>507</v>
      </c>
      <c r="CH39" s="26">
        <v>39</v>
      </c>
      <c r="CI39" s="26">
        <v>130</v>
      </c>
      <c r="CJ39" s="26">
        <v>0</v>
      </c>
      <c r="CK39" s="26">
        <v>0</v>
      </c>
      <c r="CL39" s="26">
        <v>0</v>
      </c>
      <c r="CM39" s="26">
        <v>758</v>
      </c>
      <c r="CN39" s="26">
        <v>0</v>
      </c>
      <c r="CO39" s="26">
        <v>0</v>
      </c>
      <c r="CP39" s="26">
        <v>240</v>
      </c>
      <c r="CQ39" s="26">
        <v>0</v>
      </c>
      <c r="CR39" s="26">
        <v>523</v>
      </c>
      <c r="CS39" s="26">
        <v>79</v>
      </c>
      <c r="CT39" s="26">
        <v>36</v>
      </c>
      <c r="CU39" s="26">
        <v>13</v>
      </c>
      <c r="CV39" s="26">
        <v>891</v>
      </c>
      <c r="CW39" s="26">
        <v>0</v>
      </c>
      <c r="CX39" s="26">
        <v>0</v>
      </c>
      <c r="CY39" s="26">
        <v>118</v>
      </c>
      <c r="CZ39" s="26">
        <v>130</v>
      </c>
      <c r="DA39" s="26">
        <v>39</v>
      </c>
      <c r="DB39" s="26">
        <v>0</v>
      </c>
      <c r="DC39" s="26">
        <v>16</v>
      </c>
      <c r="DD39" s="26">
        <v>0</v>
      </c>
      <c r="DE39" s="26">
        <v>58</v>
      </c>
      <c r="DF39" s="26">
        <v>130</v>
      </c>
      <c r="DG39" s="26">
        <v>0</v>
      </c>
      <c r="DH39" s="26">
        <v>0</v>
      </c>
      <c r="DI39" s="26">
        <v>16</v>
      </c>
      <c r="DJ39" s="26">
        <v>68</v>
      </c>
      <c r="DK39" s="26">
        <v>389</v>
      </c>
      <c r="DL39" s="26">
        <v>964</v>
      </c>
      <c r="DM39" s="26">
        <v>0</v>
      </c>
      <c r="DN39" s="26">
        <v>0</v>
      </c>
      <c r="DO39" s="26">
        <v>2613</v>
      </c>
      <c r="DP39" s="26">
        <v>290</v>
      </c>
      <c r="DQ39" s="26">
        <v>69</v>
      </c>
      <c r="DR39" s="93">
        <v>0</v>
      </c>
      <c r="DS39" s="93">
        <v>0</v>
      </c>
      <c r="DT39" s="93">
        <v>0</v>
      </c>
      <c r="DU39" s="93">
        <v>0</v>
      </c>
      <c r="DV39" s="93">
        <v>0</v>
      </c>
      <c r="DW39" s="93">
        <v>0</v>
      </c>
      <c r="DX39" s="93">
        <v>0</v>
      </c>
      <c r="DY39" s="93">
        <v>0</v>
      </c>
      <c r="DZ39" s="26">
        <v>23.8</v>
      </c>
      <c r="EA39" s="26">
        <v>1144</v>
      </c>
      <c r="EB39" s="26">
        <v>1860</v>
      </c>
      <c r="EC39" s="26">
        <v>2190</v>
      </c>
      <c r="ED39" s="26">
        <v>620</v>
      </c>
      <c r="EE39" s="26">
        <v>239</v>
      </c>
      <c r="EF39" s="26">
        <v>906</v>
      </c>
      <c r="EG39" s="26">
        <v>787</v>
      </c>
      <c r="EH39" s="26">
        <v>1073</v>
      </c>
      <c r="EI39" s="26">
        <v>239</v>
      </c>
      <c r="EJ39" s="26">
        <v>1263</v>
      </c>
      <c r="EK39" s="26">
        <v>1431</v>
      </c>
      <c r="EL39" s="26">
        <v>620</v>
      </c>
      <c r="EM39" s="26">
        <v>12372</v>
      </c>
      <c r="EN39" s="26">
        <v>1526</v>
      </c>
      <c r="EO39" s="26">
        <v>2337</v>
      </c>
      <c r="EP39" s="26">
        <v>3386</v>
      </c>
      <c r="EQ39" s="26">
        <v>1026</v>
      </c>
      <c r="ER39" s="26">
        <v>906</v>
      </c>
      <c r="ES39" s="26">
        <v>1096</v>
      </c>
      <c r="ET39" s="26">
        <v>10277</v>
      </c>
      <c r="EU39" s="26">
        <v>0</v>
      </c>
      <c r="EV39" s="93">
        <v>345</v>
      </c>
      <c r="EW39" s="93">
        <v>115</v>
      </c>
    </row>
    <row r="40" spans="1:153" x14ac:dyDescent="0.25">
      <c r="A40" s="18" t="s">
        <v>863</v>
      </c>
      <c r="B40" s="49" t="s">
        <v>907</v>
      </c>
      <c r="C40" s="93">
        <v>111</v>
      </c>
      <c r="D40" s="26">
        <v>120</v>
      </c>
      <c r="E40" s="26">
        <v>3.6</v>
      </c>
      <c r="F40" s="26">
        <v>0</v>
      </c>
      <c r="G40" s="26">
        <v>21.8</v>
      </c>
      <c r="H40" s="26">
        <v>0</v>
      </c>
      <c r="I40" s="26">
        <v>73.400000000000006</v>
      </c>
      <c r="J40" s="26">
        <v>1.3</v>
      </c>
      <c r="K40" s="26">
        <v>0</v>
      </c>
      <c r="L40" s="26">
        <v>0</v>
      </c>
      <c r="M40" s="93">
        <v>14</v>
      </c>
      <c r="N40" s="93">
        <v>14</v>
      </c>
      <c r="O40" s="93">
        <v>0</v>
      </c>
      <c r="P40" s="93">
        <v>20</v>
      </c>
      <c r="Q40" s="93">
        <v>1675</v>
      </c>
      <c r="R40" s="93">
        <v>0</v>
      </c>
      <c r="S40" s="93">
        <v>70</v>
      </c>
      <c r="T40" s="93">
        <v>59</v>
      </c>
      <c r="U40" s="93">
        <v>2661</v>
      </c>
      <c r="V40" s="93">
        <v>6294</v>
      </c>
      <c r="W40" s="93">
        <v>1342</v>
      </c>
      <c r="X40" s="93">
        <v>179</v>
      </c>
      <c r="Y40" s="93">
        <v>4</v>
      </c>
      <c r="Z40" s="93">
        <v>5</v>
      </c>
      <c r="AA40" s="93">
        <v>4</v>
      </c>
      <c r="AB40" s="93">
        <v>2408</v>
      </c>
      <c r="AC40" s="26">
        <v>67</v>
      </c>
      <c r="AD40" s="26">
        <v>346</v>
      </c>
      <c r="AE40" s="26">
        <v>13</v>
      </c>
      <c r="AF40" s="26">
        <v>26</v>
      </c>
      <c r="AG40" s="26">
        <v>232</v>
      </c>
      <c r="AH40" s="26">
        <v>234</v>
      </c>
      <c r="AI40" s="26">
        <v>67</v>
      </c>
      <c r="AJ40" s="26">
        <v>654</v>
      </c>
      <c r="AK40" s="26">
        <v>1215</v>
      </c>
      <c r="AL40" s="26">
        <v>154</v>
      </c>
      <c r="AM40" s="26">
        <v>33</v>
      </c>
      <c r="AN40" s="26">
        <v>33</v>
      </c>
      <c r="AO40" s="26">
        <v>3.3</v>
      </c>
      <c r="AP40" s="93">
        <v>0</v>
      </c>
      <c r="AQ40" s="93">
        <v>0</v>
      </c>
      <c r="AR40" s="93">
        <v>0</v>
      </c>
      <c r="AS40" s="93">
        <v>0</v>
      </c>
      <c r="AT40" s="93">
        <v>0</v>
      </c>
      <c r="AU40" s="93">
        <v>0</v>
      </c>
      <c r="AV40" s="93">
        <v>0</v>
      </c>
      <c r="AW40" s="93">
        <v>0</v>
      </c>
      <c r="AX40" s="93">
        <v>0</v>
      </c>
      <c r="AY40" s="93">
        <v>0</v>
      </c>
      <c r="AZ40" s="93">
        <v>0</v>
      </c>
      <c r="BA40" s="93">
        <v>0</v>
      </c>
      <c r="BB40" s="93">
        <v>0</v>
      </c>
      <c r="BC40" s="93">
        <v>0</v>
      </c>
      <c r="BD40" s="93">
        <v>0</v>
      </c>
      <c r="BE40" s="93">
        <v>0</v>
      </c>
      <c r="BF40" s="93">
        <v>0</v>
      </c>
      <c r="BG40" s="93">
        <v>0</v>
      </c>
      <c r="BH40" s="93">
        <v>0</v>
      </c>
      <c r="BI40" s="26">
        <v>641</v>
      </c>
      <c r="BJ40" s="26">
        <v>96</v>
      </c>
      <c r="BK40" s="26">
        <v>44</v>
      </c>
      <c r="BL40" s="26">
        <v>16</v>
      </c>
      <c r="BM40" s="26">
        <v>144</v>
      </c>
      <c r="BN40" s="26">
        <v>160</v>
      </c>
      <c r="BO40" s="26">
        <v>48</v>
      </c>
      <c r="BP40" s="26">
        <v>19</v>
      </c>
      <c r="BQ40" s="26">
        <v>0</v>
      </c>
      <c r="BR40" s="26">
        <v>71</v>
      </c>
      <c r="BS40" s="26">
        <v>160</v>
      </c>
      <c r="BT40" s="26">
        <v>0</v>
      </c>
      <c r="BU40" s="26">
        <v>0</v>
      </c>
      <c r="BV40" s="26">
        <v>19</v>
      </c>
      <c r="BW40" s="26">
        <v>84</v>
      </c>
      <c r="BX40" s="26">
        <v>478</v>
      </c>
      <c r="BY40" s="26">
        <v>3.6</v>
      </c>
      <c r="BZ40" s="26">
        <v>0</v>
      </c>
      <c r="CA40" s="26">
        <v>0</v>
      </c>
      <c r="CB40" s="26">
        <v>0</v>
      </c>
      <c r="CC40" s="26">
        <v>0</v>
      </c>
      <c r="CD40" s="26">
        <v>3</v>
      </c>
      <c r="CE40" s="26">
        <v>80</v>
      </c>
      <c r="CF40" s="26">
        <v>16</v>
      </c>
      <c r="CG40" s="26">
        <v>622</v>
      </c>
      <c r="CH40" s="26">
        <v>48</v>
      </c>
      <c r="CI40" s="26">
        <v>160</v>
      </c>
      <c r="CJ40" s="26">
        <v>0</v>
      </c>
      <c r="CK40" s="26">
        <v>0</v>
      </c>
      <c r="CL40" s="26">
        <v>0</v>
      </c>
      <c r="CM40" s="26">
        <v>929</v>
      </c>
      <c r="CN40" s="26">
        <v>0</v>
      </c>
      <c r="CO40" s="26">
        <v>0</v>
      </c>
      <c r="CP40" s="26">
        <v>294</v>
      </c>
      <c r="CQ40" s="26">
        <v>0</v>
      </c>
      <c r="CR40" s="26">
        <v>641</v>
      </c>
      <c r="CS40" s="26">
        <v>96</v>
      </c>
      <c r="CT40" s="26">
        <v>44</v>
      </c>
      <c r="CU40" s="26">
        <v>16</v>
      </c>
      <c r="CV40" s="26">
        <v>1091</v>
      </c>
      <c r="CW40" s="26">
        <v>0</v>
      </c>
      <c r="CX40" s="26">
        <v>0</v>
      </c>
      <c r="CY40" s="26">
        <v>144</v>
      </c>
      <c r="CZ40" s="26">
        <v>160</v>
      </c>
      <c r="DA40" s="26">
        <v>48</v>
      </c>
      <c r="DB40" s="26">
        <v>0</v>
      </c>
      <c r="DC40" s="26">
        <v>19</v>
      </c>
      <c r="DD40" s="26">
        <v>0</v>
      </c>
      <c r="DE40" s="26">
        <v>71</v>
      </c>
      <c r="DF40" s="26">
        <v>160</v>
      </c>
      <c r="DG40" s="26">
        <v>0</v>
      </c>
      <c r="DH40" s="26">
        <v>0</v>
      </c>
      <c r="DI40" s="26">
        <v>19</v>
      </c>
      <c r="DJ40" s="26">
        <v>84</v>
      </c>
      <c r="DK40" s="26">
        <v>478</v>
      </c>
      <c r="DL40" s="26">
        <v>1183</v>
      </c>
      <c r="DM40" s="26">
        <v>0</v>
      </c>
      <c r="DN40" s="26">
        <v>0</v>
      </c>
      <c r="DO40" s="26">
        <v>3203</v>
      </c>
      <c r="DP40" s="26">
        <v>356</v>
      </c>
      <c r="DQ40" s="26">
        <v>59</v>
      </c>
      <c r="DR40" s="93">
        <v>0</v>
      </c>
      <c r="DS40" s="93">
        <v>0</v>
      </c>
      <c r="DT40" s="93">
        <v>0</v>
      </c>
      <c r="DU40" s="93">
        <v>0</v>
      </c>
      <c r="DV40" s="93">
        <v>0</v>
      </c>
      <c r="DW40" s="93">
        <v>0</v>
      </c>
      <c r="DX40" s="93">
        <v>0</v>
      </c>
      <c r="DY40" s="93">
        <v>0</v>
      </c>
      <c r="DZ40" s="26">
        <v>21.8</v>
      </c>
      <c r="EA40" s="26">
        <v>1044</v>
      </c>
      <c r="EB40" s="26">
        <v>1698</v>
      </c>
      <c r="EC40" s="26">
        <v>2001</v>
      </c>
      <c r="ED40" s="26">
        <v>566</v>
      </c>
      <c r="EE40" s="26">
        <v>218</v>
      </c>
      <c r="EF40" s="26">
        <v>827</v>
      </c>
      <c r="EG40" s="26">
        <v>718</v>
      </c>
      <c r="EH40" s="26">
        <v>980</v>
      </c>
      <c r="EI40" s="26">
        <v>218</v>
      </c>
      <c r="EJ40" s="26">
        <v>1153</v>
      </c>
      <c r="EK40" s="26">
        <v>1306</v>
      </c>
      <c r="EL40" s="26">
        <v>566</v>
      </c>
      <c r="EM40" s="26">
        <v>11295</v>
      </c>
      <c r="EN40" s="26">
        <v>1393</v>
      </c>
      <c r="EO40" s="26">
        <v>2133</v>
      </c>
      <c r="EP40" s="26">
        <v>3090</v>
      </c>
      <c r="EQ40" s="26">
        <v>936</v>
      </c>
      <c r="ER40" s="26">
        <v>827</v>
      </c>
      <c r="ES40" s="26">
        <v>1001</v>
      </c>
      <c r="ET40" s="26">
        <v>9380</v>
      </c>
      <c r="EU40" s="26">
        <v>0</v>
      </c>
      <c r="EV40" s="93">
        <v>315</v>
      </c>
      <c r="EW40" s="93">
        <v>105</v>
      </c>
    </row>
    <row r="41" spans="1:153" x14ac:dyDescent="0.25">
      <c r="A41" s="18" t="s">
        <v>863</v>
      </c>
      <c r="B41" s="49" t="s">
        <v>656</v>
      </c>
      <c r="C41" s="93">
        <v>11.8</v>
      </c>
      <c r="D41" s="26">
        <v>138</v>
      </c>
      <c r="E41" s="26">
        <v>5.0999999999999996</v>
      </c>
      <c r="F41" s="26">
        <v>0.4</v>
      </c>
      <c r="G41" s="26">
        <v>22.2</v>
      </c>
      <c r="H41" s="26">
        <v>0.1</v>
      </c>
      <c r="I41" s="26">
        <v>70.3</v>
      </c>
      <c r="J41" s="26">
        <v>1.7</v>
      </c>
      <c r="K41" s="26">
        <v>0.2</v>
      </c>
      <c r="L41" s="26">
        <v>0</v>
      </c>
      <c r="M41" s="93">
        <v>33</v>
      </c>
      <c r="N41" s="93">
        <v>31</v>
      </c>
      <c r="O41" s="93">
        <v>12</v>
      </c>
      <c r="P41" s="93">
        <v>20.399999999999999</v>
      </c>
      <c r="Q41" s="93">
        <v>1793</v>
      </c>
      <c r="R41" s="93">
        <v>2</v>
      </c>
      <c r="S41" s="93">
        <v>75</v>
      </c>
      <c r="T41" s="93">
        <v>63</v>
      </c>
      <c r="U41" s="93">
        <v>2743</v>
      </c>
      <c r="V41" s="93">
        <v>6443</v>
      </c>
      <c r="W41" s="93">
        <v>1391</v>
      </c>
      <c r="X41" s="93">
        <v>187</v>
      </c>
      <c r="Y41" s="93">
        <v>3.8</v>
      </c>
      <c r="Z41" s="93">
        <v>6</v>
      </c>
      <c r="AA41" s="93">
        <v>4.5999999999999996</v>
      </c>
      <c r="AB41" s="93">
        <v>4502</v>
      </c>
      <c r="AC41" s="26">
        <v>262</v>
      </c>
      <c r="AD41" s="26">
        <v>340</v>
      </c>
      <c r="AE41" s="26">
        <v>17</v>
      </c>
      <c r="AF41" s="26">
        <v>26</v>
      </c>
      <c r="AG41" s="26">
        <v>241</v>
      </c>
      <c r="AH41" s="26">
        <v>230</v>
      </c>
      <c r="AI41" s="26">
        <v>379</v>
      </c>
      <c r="AJ41" s="26">
        <v>673</v>
      </c>
      <c r="AK41" s="26">
        <v>1262</v>
      </c>
      <c r="AL41" s="26">
        <v>174</v>
      </c>
      <c r="AM41" s="26">
        <v>50</v>
      </c>
      <c r="AN41" s="26">
        <v>39</v>
      </c>
      <c r="AO41" s="26">
        <v>2.6</v>
      </c>
      <c r="AP41" s="93">
        <v>0.4</v>
      </c>
      <c r="AQ41" s="93">
        <v>35</v>
      </c>
      <c r="AR41" s="93">
        <v>0</v>
      </c>
      <c r="AS41" s="93">
        <v>0</v>
      </c>
      <c r="AT41" s="93">
        <v>0</v>
      </c>
      <c r="AU41" s="93">
        <v>0</v>
      </c>
      <c r="AV41" s="93">
        <v>187</v>
      </c>
      <c r="AW41" s="93">
        <v>172</v>
      </c>
      <c r="AX41" s="93">
        <v>0</v>
      </c>
      <c r="AY41" s="93">
        <v>359</v>
      </c>
      <c r="AZ41" s="93">
        <v>44</v>
      </c>
      <c r="BA41" s="93">
        <v>0</v>
      </c>
      <c r="BB41" s="93">
        <v>17</v>
      </c>
      <c r="BC41" s="93">
        <v>61</v>
      </c>
      <c r="BD41" s="93">
        <v>0</v>
      </c>
      <c r="BE41" s="93">
        <v>0</v>
      </c>
      <c r="BF41" s="93">
        <v>0</v>
      </c>
      <c r="BG41" s="93">
        <v>5</v>
      </c>
      <c r="BH41" s="93">
        <v>5</v>
      </c>
      <c r="BI41" s="26">
        <v>1073</v>
      </c>
      <c r="BJ41" s="26">
        <v>78</v>
      </c>
      <c r="BK41" s="26">
        <v>33</v>
      </c>
      <c r="BL41" s="26">
        <v>12</v>
      </c>
      <c r="BM41" s="26">
        <v>176</v>
      </c>
      <c r="BN41" s="26">
        <v>156</v>
      </c>
      <c r="BO41" s="26">
        <v>36</v>
      </c>
      <c r="BP41" s="26">
        <v>15</v>
      </c>
      <c r="BQ41" s="26">
        <v>0</v>
      </c>
      <c r="BR41" s="26">
        <v>54</v>
      </c>
      <c r="BS41" s="26">
        <v>121</v>
      </c>
      <c r="BT41" s="26">
        <v>0</v>
      </c>
      <c r="BU41" s="26">
        <v>0</v>
      </c>
      <c r="BV41" s="26">
        <v>15</v>
      </c>
      <c r="BW41" s="26">
        <v>63</v>
      </c>
      <c r="BX41" s="26">
        <v>361</v>
      </c>
      <c r="BY41" s="26">
        <v>5.0999999999999996</v>
      </c>
      <c r="BZ41" s="26">
        <v>81</v>
      </c>
      <c r="CA41" s="26">
        <v>52</v>
      </c>
      <c r="CB41" s="26">
        <v>29</v>
      </c>
      <c r="CC41" s="26">
        <v>61</v>
      </c>
      <c r="CD41" s="26">
        <v>77</v>
      </c>
      <c r="CE41" s="26">
        <v>302</v>
      </c>
      <c r="CF41" s="26">
        <v>39</v>
      </c>
      <c r="CG41" s="26">
        <v>1098</v>
      </c>
      <c r="CH41" s="26">
        <v>56</v>
      </c>
      <c r="CI41" s="26">
        <v>348</v>
      </c>
      <c r="CJ41" s="26">
        <v>11</v>
      </c>
      <c r="CK41" s="26">
        <v>0</v>
      </c>
      <c r="CL41" s="26">
        <v>0</v>
      </c>
      <c r="CM41" s="26">
        <v>2154</v>
      </c>
      <c r="CN41" s="26">
        <v>32</v>
      </c>
      <c r="CO41" s="26">
        <v>16</v>
      </c>
      <c r="CP41" s="26">
        <v>281</v>
      </c>
      <c r="CQ41" s="26">
        <v>22</v>
      </c>
      <c r="CR41" s="26">
        <v>1073</v>
      </c>
      <c r="CS41" s="26">
        <v>78</v>
      </c>
      <c r="CT41" s="26">
        <v>33</v>
      </c>
      <c r="CU41" s="26">
        <v>12</v>
      </c>
      <c r="CV41" s="26">
        <v>1547</v>
      </c>
      <c r="CW41" s="26">
        <v>0</v>
      </c>
      <c r="CX41" s="26">
        <v>0</v>
      </c>
      <c r="CY41" s="26">
        <v>176</v>
      </c>
      <c r="CZ41" s="26">
        <v>156</v>
      </c>
      <c r="DA41" s="26">
        <v>36</v>
      </c>
      <c r="DB41" s="26">
        <v>0</v>
      </c>
      <c r="DC41" s="26">
        <v>15</v>
      </c>
      <c r="DD41" s="26">
        <v>0</v>
      </c>
      <c r="DE41" s="26">
        <v>54</v>
      </c>
      <c r="DF41" s="26">
        <v>121</v>
      </c>
      <c r="DG41" s="26">
        <v>0</v>
      </c>
      <c r="DH41" s="26">
        <v>0</v>
      </c>
      <c r="DI41" s="26">
        <v>15</v>
      </c>
      <c r="DJ41" s="26">
        <v>63</v>
      </c>
      <c r="DK41" s="26">
        <v>361</v>
      </c>
      <c r="DL41" s="26">
        <v>997</v>
      </c>
      <c r="DM41" s="26">
        <v>133</v>
      </c>
      <c r="DN41" s="26">
        <v>90</v>
      </c>
      <c r="DO41" s="26">
        <v>4475</v>
      </c>
      <c r="DP41" s="26">
        <v>406</v>
      </c>
      <c r="DQ41" s="26">
        <v>71</v>
      </c>
      <c r="DR41" s="93">
        <v>0.1</v>
      </c>
      <c r="DS41" s="93">
        <v>13</v>
      </c>
      <c r="DT41" s="93">
        <v>9</v>
      </c>
      <c r="DU41" s="93">
        <v>12</v>
      </c>
      <c r="DV41" s="93">
        <v>31</v>
      </c>
      <c r="DW41" s="93">
        <v>10</v>
      </c>
      <c r="DX41" s="93">
        <v>22</v>
      </c>
      <c r="DY41" s="93">
        <v>53</v>
      </c>
      <c r="DZ41" s="26">
        <v>22.2</v>
      </c>
      <c r="EA41" s="26">
        <v>1064</v>
      </c>
      <c r="EB41" s="26">
        <v>1730</v>
      </c>
      <c r="EC41" s="26">
        <v>2039</v>
      </c>
      <c r="ED41" s="26">
        <v>576</v>
      </c>
      <c r="EE41" s="26">
        <v>222</v>
      </c>
      <c r="EF41" s="26">
        <v>843</v>
      </c>
      <c r="EG41" s="26">
        <v>732</v>
      </c>
      <c r="EH41" s="26">
        <v>997</v>
      </c>
      <c r="EI41" s="26">
        <v>222</v>
      </c>
      <c r="EJ41" s="26">
        <v>1175</v>
      </c>
      <c r="EK41" s="26">
        <v>1332</v>
      </c>
      <c r="EL41" s="26">
        <v>576</v>
      </c>
      <c r="EM41" s="26">
        <v>11508</v>
      </c>
      <c r="EN41" s="26">
        <v>1419</v>
      </c>
      <c r="EO41" s="26">
        <v>2175</v>
      </c>
      <c r="EP41" s="26">
        <v>3153</v>
      </c>
      <c r="EQ41" s="26">
        <v>956</v>
      </c>
      <c r="ER41" s="26">
        <v>845</v>
      </c>
      <c r="ES41" s="26">
        <v>1019</v>
      </c>
      <c r="ET41" s="26">
        <v>9567</v>
      </c>
      <c r="EU41" s="26">
        <v>0</v>
      </c>
      <c r="EV41" s="93">
        <v>321</v>
      </c>
      <c r="EW41" s="93">
        <v>107</v>
      </c>
    </row>
    <row r="42" spans="1:153" x14ac:dyDescent="0.25">
      <c r="A42" s="18" t="s">
        <v>863</v>
      </c>
      <c r="B42" s="49" t="s">
        <v>908</v>
      </c>
      <c r="C42" s="93">
        <v>101</v>
      </c>
      <c r="D42" s="26">
        <v>131</v>
      </c>
      <c r="E42" s="26">
        <v>6.3</v>
      </c>
      <c r="F42" s="26">
        <v>0</v>
      </c>
      <c r="G42" s="26">
        <v>18.399999999999999</v>
      </c>
      <c r="H42" s="26">
        <v>0</v>
      </c>
      <c r="I42" s="26">
        <v>74</v>
      </c>
      <c r="J42" s="26">
        <v>1.2</v>
      </c>
      <c r="K42" s="26">
        <v>0</v>
      </c>
      <c r="L42" s="26">
        <v>0</v>
      </c>
      <c r="M42" s="93">
        <v>41</v>
      </c>
      <c r="N42" s="93">
        <v>41</v>
      </c>
      <c r="O42" s="93">
        <v>0</v>
      </c>
      <c r="P42" s="93">
        <v>16.3</v>
      </c>
      <c r="Q42" s="93">
        <v>2232</v>
      </c>
      <c r="R42" s="93">
        <v>0</v>
      </c>
      <c r="S42" s="93">
        <v>170</v>
      </c>
      <c r="T42" s="93">
        <v>170</v>
      </c>
      <c r="U42" s="93">
        <v>7500</v>
      </c>
      <c r="V42" s="93">
        <v>10567</v>
      </c>
      <c r="W42" s="93">
        <v>1020</v>
      </c>
      <c r="X42" s="93">
        <v>818</v>
      </c>
      <c r="Y42" s="93">
        <v>7.4</v>
      </c>
      <c r="Z42" s="93">
        <v>26</v>
      </c>
      <c r="AA42" s="93">
        <v>2.9</v>
      </c>
      <c r="AB42" s="93">
        <v>1</v>
      </c>
      <c r="AC42" s="26">
        <v>51</v>
      </c>
      <c r="AD42" s="26">
        <v>371</v>
      </c>
      <c r="AE42" s="26">
        <v>13</v>
      </c>
      <c r="AF42" s="26">
        <v>29</v>
      </c>
      <c r="AG42" s="26">
        <v>266</v>
      </c>
      <c r="AH42" s="26">
        <v>180</v>
      </c>
      <c r="AI42" s="26">
        <v>59</v>
      </c>
      <c r="AJ42" s="26">
        <v>1000</v>
      </c>
      <c r="AK42" s="26">
        <v>800</v>
      </c>
      <c r="AL42" s="26">
        <v>200</v>
      </c>
      <c r="AM42" s="26">
        <v>20</v>
      </c>
      <c r="AN42" s="26">
        <v>30</v>
      </c>
      <c r="AO42" s="26">
        <v>34</v>
      </c>
      <c r="AP42" s="93">
        <v>0</v>
      </c>
      <c r="AQ42" s="93">
        <v>0</v>
      </c>
      <c r="AR42" s="93">
        <v>0</v>
      </c>
      <c r="AS42" s="93">
        <v>0</v>
      </c>
      <c r="AT42" s="93">
        <v>0</v>
      </c>
      <c r="AU42" s="93">
        <v>0</v>
      </c>
      <c r="AV42" s="93">
        <v>0</v>
      </c>
      <c r="AW42" s="93">
        <v>0</v>
      </c>
      <c r="AX42" s="93">
        <v>0</v>
      </c>
      <c r="AY42" s="93">
        <v>0</v>
      </c>
      <c r="AZ42" s="93">
        <v>0</v>
      </c>
      <c r="BA42" s="93">
        <v>0</v>
      </c>
      <c r="BB42" s="93">
        <v>0</v>
      </c>
      <c r="BC42" s="93">
        <v>0</v>
      </c>
      <c r="BD42" s="93">
        <v>0</v>
      </c>
      <c r="BE42" s="93">
        <v>0</v>
      </c>
      <c r="BF42" s="93">
        <v>0</v>
      </c>
      <c r="BG42" s="93">
        <v>0</v>
      </c>
      <c r="BH42" s="93">
        <v>0</v>
      </c>
      <c r="BI42" s="26">
        <v>1312</v>
      </c>
      <c r="BJ42" s="26">
        <v>479</v>
      </c>
      <c r="BK42" s="26">
        <v>308</v>
      </c>
      <c r="BL42" s="26">
        <v>6</v>
      </c>
      <c r="BM42" s="26">
        <v>68</v>
      </c>
      <c r="BN42" s="26">
        <v>51</v>
      </c>
      <c r="BO42" s="26">
        <v>97</v>
      </c>
      <c r="BP42" s="26">
        <v>46</v>
      </c>
      <c r="BQ42" s="26">
        <v>80</v>
      </c>
      <c r="BR42" s="26">
        <v>29</v>
      </c>
      <c r="BS42" s="26">
        <v>456</v>
      </c>
      <c r="BT42" s="26">
        <v>0</v>
      </c>
      <c r="BU42" s="26">
        <v>0</v>
      </c>
      <c r="BV42" s="26">
        <v>0</v>
      </c>
      <c r="BW42" s="26">
        <v>154</v>
      </c>
      <c r="BX42" s="26">
        <v>628</v>
      </c>
      <c r="BY42" s="26">
        <v>6.3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274</v>
      </c>
      <c r="CF42" s="26">
        <v>29</v>
      </c>
      <c r="CG42" s="26">
        <v>1033</v>
      </c>
      <c r="CH42" s="26">
        <v>57</v>
      </c>
      <c r="CI42" s="26">
        <v>211</v>
      </c>
      <c r="CJ42" s="26">
        <v>6</v>
      </c>
      <c r="CK42" s="26">
        <v>6</v>
      </c>
      <c r="CL42" s="26">
        <v>0</v>
      </c>
      <c r="CM42" s="26">
        <v>1616</v>
      </c>
      <c r="CN42" s="26">
        <v>0</v>
      </c>
      <c r="CO42" s="26">
        <v>0</v>
      </c>
      <c r="CP42" s="26">
        <v>342</v>
      </c>
      <c r="CQ42" s="26">
        <v>0</v>
      </c>
      <c r="CR42" s="26">
        <v>1312</v>
      </c>
      <c r="CS42" s="26">
        <v>479</v>
      </c>
      <c r="CT42" s="26">
        <v>308</v>
      </c>
      <c r="CU42" s="26">
        <v>6</v>
      </c>
      <c r="CV42" s="26">
        <v>2447</v>
      </c>
      <c r="CW42" s="26">
        <v>34</v>
      </c>
      <c r="CX42" s="26">
        <v>0</v>
      </c>
      <c r="CY42" s="26">
        <v>68</v>
      </c>
      <c r="CZ42" s="26">
        <v>51</v>
      </c>
      <c r="DA42" s="26">
        <v>97</v>
      </c>
      <c r="DB42" s="26">
        <v>0</v>
      </c>
      <c r="DC42" s="26">
        <v>46</v>
      </c>
      <c r="DD42" s="26">
        <v>80</v>
      </c>
      <c r="DE42" s="26">
        <v>29</v>
      </c>
      <c r="DF42" s="26">
        <v>456</v>
      </c>
      <c r="DG42" s="26">
        <v>0</v>
      </c>
      <c r="DH42" s="26">
        <v>0</v>
      </c>
      <c r="DI42" s="26">
        <v>0</v>
      </c>
      <c r="DJ42" s="26">
        <v>154</v>
      </c>
      <c r="DK42" s="26">
        <v>628</v>
      </c>
      <c r="DL42" s="26">
        <v>1643</v>
      </c>
      <c r="DM42" s="26">
        <v>0</v>
      </c>
      <c r="DN42" s="26">
        <v>0</v>
      </c>
      <c r="DO42" s="26">
        <v>5706</v>
      </c>
      <c r="DP42" s="26">
        <v>634</v>
      </c>
      <c r="DQ42" s="26">
        <v>35</v>
      </c>
      <c r="DR42" s="93">
        <v>0</v>
      </c>
      <c r="DS42" s="93">
        <v>0</v>
      </c>
      <c r="DT42" s="93">
        <v>0</v>
      </c>
      <c r="DU42" s="93">
        <v>0</v>
      </c>
      <c r="DV42" s="93">
        <v>0</v>
      </c>
      <c r="DW42" s="93">
        <v>0</v>
      </c>
      <c r="DX42" s="93">
        <v>0</v>
      </c>
      <c r="DY42" s="93">
        <v>0</v>
      </c>
      <c r="DZ42" s="26">
        <v>18.399999999999999</v>
      </c>
      <c r="EA42" s="26">
        <v>883</v>
      </c>
      <c r="EB42" s="26">
        <v>1435</v>
      </c>
      <c r="EC42" s="26">
        <v>1695</v>
      </c>
      <c r="ED42" s="26">
        <v>478</v>
      </c>
      <c r="EE42" s="26">
        <v>184</v>
      </c>
      <c r="EF42" s="26">
        <v>699</v>
      </c>
      <c r="EG42" s="26">
        <v>607</v>
      </c>
      <c r="EH42" s="26">
        <v>828</v>
      </c>
      <c r="EI42" s="26">
        <v>184</v>
      </c>
      <c r="EJ42" s="26">
        <v>975</v>
      </c>
      <c r="EK42" s="26">
        <v>1104</v>
      </c>
      <c r="EL42" s="26">
        <v>478</v>
      </c>
      <c r="EM42" s="26">
        <v>9550</v>
      </c>
      <c r="EN42" s="26">
        <v>1178</v>
      </c>
      <c r="EO42" s="26">
        <v>1803</v>
      </c>
      <c r="EP42" s="26">
        <v>2613</v>
      </c>
      <c r="EQ42" s="26">
        <v>791</v>
      </c>
      <c r="ER42" s="26">
        <v>699</v>
      </c>
      <c r="ES42" s="26">
        <v>846</v>
      </c>
      <c r="ET42" s="26">
        <v>7930</v>
      </c>
      <c r="EU42" s="26">
        <v>0</v>
      </c>
      <c r="EV42" s="93">
        <v>170</v>
      </c>
      <c r="EW42" s="93">
        <v>57</v>
      </c>
    </row>
    <row r="43" spans="1:153" x14ac:dyDescent="0.25">
      <c r="A43" s="18" t="s">
        <v>863</v>
      </c>
      <c r="B43" s="49" t="s">
        <v>909</v>
      </c>
      <c r="C43" s="93">
        <v>114</v>
      </c>
      <c r="D43" s="26">
        <v>138</v>
      </c>
      <c r="E43" s="26">
        <v>6.7</v>
      </c>
      <c r="F43" s="26">
        <v>0</v>
      </c>
      <c r="G43" s="26">
        <v>19.5</v>
      </c>
      <c r="H43" s="26">
        <v>0</v>
      </c>
      <c r="I43" s="26">
        <v>72.599999999999994</v>
      </c>
      <c r="J43" s="26">
        <v>1.2</v>
      </c>
      <c r="K43" s="26">
        <v>0</v>
      </c>
      <c r="L43" s="26">
        <v>0</v>
      </c>
      <c r="M43" s="93">
        <v>30</v>
      </c>
      <c r="N43" s="93">
        <v>30</v>
      </c>
      <c r="O43" s="93">
        <v>0</v>
      </c>
      <c r="P43" s="93">
        <v>18</v>
      </c>
      <c r="Q43" s="93">
        <v>2238</v>
      </c>
      <c r="R43" s="93">
        <v>0</v>
      </c>
      <c r="S43" s="93">
        <v>142</v>
      </c>
      <c r="T43" s="93">
        <v>133</v>
      </c>
      <c r="U43" s="93">
        <v>5849</v>
      </c>
      <c r="V43" s="93">
        <v>9099</v>
      </c>
      <c r="W43" s="93">
        <v>795</v>
      </c>
      <c r="X43" s="93">
        <v>638</v>
      </c>
      <c r="Y43" s="93">
        <v>7</v>
      </c>
      <c r="Z43" s="93">
        <v>20</v>
      </c>
      <c r="AA43" s="93">
        <v>3</v>
      </c>
      <c r="AB43" s="93">
        <v>1</v>
      </c>
      <c r="AC43" s="26">
        <v>53</v>
      </c>
      <c r="AD43" s="26">
        <v>310</v>
      </c>
      <c r="AE43" s="26">
        <v>14</v>
      </c>
      <c r="AF43" s="26">
        <v>29</v>
      </c>
      <c r="AG43" s="26">
        <v>252</v>
      </c>
      <c r="AH43" s="26">
        <v>201</v>
      </c>
      <c r="AI43" s="26">
        <v>66</v>
      </c>
      <c r="AJ43" s="26">
        <v>947</v>
      </c>
      <c r="AK43" s="26">
        <v>891</v>
      </c>
      <c r="AL43" s="26">
        <v>201</v>
      </c>
      <c r="AM43" s="26">
        <v>22</v>
      </c>
      <c r="AN43" s="26">
        <v>33</v>
      </c>
      <c r="AO43" s="26">
        <v>37.9</v>
      </c>
      <c r="AP43" s="93">
        <v>0</v>
      </c>
      <c r="AQ43" s="93">
        <v>0</v>
      </c>
      <c r="AR43" s="93">
        <v>0</v>
      </c>
      <c r="AS43" s="93">
        <v>0</v>
      </c>
      <c r="AT43" s="93">
        <v>0</v>
      </c>
      <c r="AU43" s="93">
        <v>0</v>
      </c>
      <c r="AV43" s="93">
        <v>0</v>
      </c>
      <c r="AW43" s="93">
        <v>0</v>
      </c>
      <c r="AX43" s="93">
        <v>0</v>
      </c>
      <c r="AY43" s="93">
        <v>0</v>
      </c>
      <c r="AZ43" s="93">
        <v>0</v>
      </c>
      <c r="BA43" s="93">
        <v>0</v>
      </c>
      <c r="BB43" s="93">
        <v>0</v>
      </c>
      <c r="BC43" s="93">
        <v>0</v>
      </c>
      <c r="BD43" s="93">
        <v>0</v>
      </c>
      <c r="BE43" s="93">
        <v>0</v>
      </c>
      <c r="BF43" s="93">
        <v>0</v>
      </c>
      <c r="BG43" s="93">
        <v>0</v>
      </c>
      <c r="BH43" s="93">
        <v>0</v>
      </c>
      <c r="BI43" s="26">
        <v>1388</v>
      </c>
      <c r="BJ43" s="26">
        <v>507</v>
      </c>
      <c r="BK43" s="26">
        <v>326</v>
      </c>
      <c r="BL43" s="26">
        <v>6</v>
      </c>
      <c r="BM43" s="26">
        <v>72</v>
      </c>
      <c r="BN43" s="26">
        <v>54</v>
      </c>
      <c r="BO43" s="26">
        <v>103</v>
      </c>
      <c r="BP43" s="26">
        <v>49</v>
      </c>
      <c r="BQ43" s="26">
        <v>85</v>
      </c>
      <c r="BR43" s="26">
        <v>31</v>
      </c>
      <c r="BS43" s="26">
        <v>483</v>
      </c>
      <c r="BT43" s="26">
        <v>0</v>
      </c>
      <c r="BU43" s="26">
        <v>0</v>
      </c>
      <c r="BV43" s="26">
        <v>0</v>
      </c>
      <c r="BW43" s="26">
        <v>163</v>
      </c>
      <c r="BX43" s="26">
        <v>665</v>
      </c>
      <c r="BY43" s="26">
        <v>6.7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290</v>
      </c>
      <c r="CF43" s="26">
        <v>31</v>
      </c>
      <c r="CG43" s="26">
        <v>1093</v>
      </c>
      <c r="CH43" s="26">
        <v>60</v>
      </c>
      <c r="CI43" s="26">
        <v>223</v>
      </c>
      <c r="CJ43" s="26">
        <v>6</v>
      </c>
      <c r="CK43" s="26">
        <v>6</v>
      </c>
      <c r="CL43" s="26">
        <v>0</v>
      </c>
      <c r="CM43" s="26">
        <v>1709</v>
      </c>
      <c r="CN43" s="26">
        <v>0</v>
      </c>
      <c r="CO43" s="26">
        <v>0</v>
      </c>
      <c r="CP43" s="26">
        <v>362</v>
      </c>
      <c r="CQ43" s="26">
        <v>0</v>
      </c>
      <c r="CR43" s="26">
        <v>1388</v>
      </c>
      <c r="CS43" s="26">
        <v>507</v>
      </c>
      <c r="CT43" s="26">
        <v>326</v>
      </c>
      <c r="CU43" s="26">
        <v>6</v>
      </c>
      <c r="CV43" s="26">
        <v>2589</v>
      </c>
      <c r="CW43" s="26">
        <v>36</v>
      </c>
      <c r="CX43" s="26">
        <v>0</v>
      </c>
      <c r="CY43" s="26">
        <v>72</v>
      </c>
      <c r="CZ43" s="26">
        <v>54</v>
      </c>
      <c r="DA43" s="26">
        <v>103</v>
      </c>
      <c r="DB43" s="26">
        <v>0</v>
      </c>
      <c r="DC43" s="26">
        <v>49</v>
      </c>
      <c r="DD43" s="26">
        <v>85</v>
      </c>
      <c r="DE43" s="26">
        <v>31</v>
      </c>
      <c r="DF43" s="26">
        <v>483</v>
      </c>
      <c r="DG43" s="26">
        <v>0</v>
      </c>
      <c r="DH43" s="26">
        <v>0</v>
      </c>
      <c r="DI43" s="26">
        <v>0</v>
      </c>
      <c r="DJ43" s="26">
        <v>163</v>
      </c>
      <c r="DK43" s="26">
        <v>665</v>
      </c>
      <c r="DL43" s="26">
        <v>1741</v>
      </c>
      <c r="DM43" s="26">
        <v>0</v>
      </c>
      <c r="DN43" s="26">
        <v>0</v>
      </c>
      <c r="DO43" s="26">
        <v>6039</v>
      </c>
      <c r="DP43" s="26">
        <v>671</v>
      </c>
      <c r="DQ43" s="26">
        <v>37</v>
      </c>
      <c r="DR43" s="93">
        <v>0</v>
      </c>
      <c r="DS43" s="93">
        <v>0</v>
      </c>
      <c r="DT43" s="93">
        <v>0</v>
      </c>
      <c r="DU43" s="93">
        <v>0</v>
      </c>
      <c r="DV43" s="93">
        <v>0</v>
      </c>
      <c r="DW43" s="93">
        <v>0</v>
      </c>
      <c r="DX43" s="93">
        <v>0</v>
      </c>
      <c r="DY43" s="93">
        <v>0</v>
      </c>
      <c r="DZ43" s="26">
        <v>19.5</v>
      </c>
      <c r="EA43" s="26">
        <v>935</v>
      </c>
      <c r="EB43" s="26">
        <v>1519</v>
      </c>
      <c r="EC43" s="26">
        <v>1794</v>
      </c>
      <c r="ED43" s="26">
        <v>506</v>
      </c>
      <c r="EE43" s="26">
        <v>195</v>
      </c>
      <c r="EF43" s="26">
        <v>740</v>
      </c>
      <c r="EG43" s="26">
        <v>642</v>
      </c>
      <c r="EH43" s="26">
        <v>876</v>
      </c>
      <c r="EI43" s="26">
        <v>195</v>
      </c>
      <c r="EJ43" s="26">
        <v>1032</v>
      </c>
      <c r="EK43" s="26">
        <v>1168</v>
      </c>
      <c r="EL43" s="26">
        <v>506</v>
      </c>
      <c r="EM43" s="26">
        <v>10108</v>
      </c>
      <c r="EN43" s="26">
        <v>1247</v>
      </c>
      <c r="EO43" s="26">
        <v>1908</v>
      </c>
      <c r="EP43" s="26">
        <v>2766</v>
      </c>
      <c r="EQ43" s="26">
        <v>837</v>
      </c>
      <c r="ER43" s="26">
        <v>740</v>
      </c>
      <c r="ES43" s="26">
        <v>895</v>
      </c>
      <c r="ET43" s="26">
        <v>8393</v>
      </c>
      <c r="EU43" s="26">
        <v>0</v>
      </c>
      <c r="EV43" s="93">
        <v>180</v>
      </c>
      <c r="EW43" s="93">
        <v>60</v>
      </c>
    </row>
    <row r="44" spans="1:153" x14ac:dyDescent="0.25">
      <c r="A44" s="18" t="s">
        <v>863</v>
      </c>
      <c r="B44" s="49" t="s">
        <v>654</v>
      </c>
      <c r="C44" s="93">
        <v>7.4</v>
      </c>
      <c r="D44" s="26">
        <v>84</v>
      </c>
      <c r="E44" s="26">
        <v>0.7</v>
      </c>
      <c r="F44" s="26">
        <v>0</v>
      </c>
      <c r="G44" s="26">
        <v>19.2</v>
      </c>
      <c r="H44" s="26">
        <v>0</v>
      </c>
      <c r="I44" s="26">
        <v>78.900000000000006</v>
      </c>
      <c r="J44" s="26">
        <v>1.2</v>
      </c>
      <c r="K44" s="26">
        <v>0</v>
      </c>
      <c r="L44" s="26">
        <v>0</v>
      </c>
      <c r="M44" s="93">
        <v>1</v>
      </c>
      <c r="N44" s="93">
        <v>1</v>
      </c>
      <c r="O44" s="93">
        <v>0</v>
      </c>
      <c r="P44" s="93">
        <v>0.2</v>
      </c>
      <c r="Q44" s="93">
        <v>1470</v>
      </c>
      <c r="R44" s="93">
        <v>0</v>
      </c>
      <c r="S44" s="93">
        <v>160</v>
      </c>
      <c r="T44" s="93">
        <v>250</v>
      </c>
      <c r="U44" s="93">
        <v>2310</v>
      </c>
      <c r="V44" s="93">
        <v>5510</v>
      </c>
      <c r="W44" s="93">
        <v>170</v>
      </c>
      <c r="X44" s="93">
        <v>240</v>
      </c>
      <c r="Y44" s="93">
        <v>2.1</v>
      </c>
      <c r="Z44" s="93">
        <v>10</v>
      </c>
      <c r="AA44" s="93">
        <v>1.6</v>
      </c>
      <c r="AB44" s="93">
        <v>1000</v>
      </c>
      <c r="AC44" s="26">
        <v>51</v>
      </c>
      <c r="AD44" s="26">
        <v>377</v>
      </c>
      <c r="AE44" s="26">
        <v>27</v>
      </c>
      <c r="AF44" s="26">
        <v>30</v>
      </c>
      <c r="AG44" s="26">
        <v>191</v>
      </c>
      <c r="AH44" s="26">
        <v>240</v>
      </c>
      <c r="AI44" s="26">
        <v>41</v>
      </c>
      <c r="AJ44" s="26">
        <v>754</v>
      </c>
      <c r="AK44" s="26">
        <v>800</v>
      </c>
      <c r="AL44" s="26">
        <v>95</v>
      </c>
      <c r="AM44" s="26">
        <v>90</v>
      </c>
      <c r="AN44" s="26">
        <v>120</v>
      </c>
      <c r="AO44" s="26">
        <v>4</v>
      </c>
      <c r="AP44" s="93">
        <v>0</v>
      </c>
      <c r="AQ44" s="93">
        <v>0</v>
      </c>
      <c r="AR44" s="93">
        <v>0</v>
      </c>
      <c r="AS44" s="93">
        <v>0</v>
      </c>
      <c r="AT44" s="93">
        <v>0</v>
      </c>
      <c r="AU44" s="93">
        <v>0</v>
      </c>
      <c r="AV44" s="93">
        <v>0</v>
      </c>
      <c r="AW44" s="93">
        <v>0</v>
      </c>
      <c r="AX44" s="93">
        <v>0</v>
      </c>
      <c r="AY44" s="93">
        <v>0</v>
      </c>
      <c r="AZ44" s="93">
        <v>0</v>
      </c>
      <c r="BA44" s="93">
        <v>0</v>
      </c>
      <c r="BB44" s="93">
        <v>0</v>
      </c>
      <c r="BC44" s="93">
        <v>0</v>
      </c>
      <c r="BD44" s="93">
        <v>0</v>
      </c>
      <c r="BE44" s="93">
        <v>0</v>
      </c>
      <c r="BF44" s="93">
        <v>0</v>
      </c>
      <c r="BG44" s="93">
        <v>0</v>
      </c>
      <c r="BH44" s="93">
        <v>0</v>
      </c>
      <c r="BI44" s="26">
        <v>92</v>
      </c>
      <c r="BJ44" s="26">
        <v>18</v>
      </c>
      <c r="BK44" s="26">
        <v>8</v>
      </c>
      <c r="BL44" s="26">
        <v>0</v>
      </c>
      <c r="BM44" s="26">
        <v>13</v>
      </c>
      <c r="BN44" s="26">
        <v>8</v>
      </c>
      <c r="BO44" s="26">
        <v>9</v>
      </c>
      <c r="BP44" s="26">
        <v>0</v>
      </c>
      <c r="BQ44" s="26">
        <v>0</v>
      </c>
      <c r="BR44" s="26">
        <v>21</v>
      </c>
      <c r="BS44" s="26">
        <v>40</v>
      </c>
      <c r="BT44" s="26">
        <v>0</v>
      </c>
      <c r="BU44" s="26">
        <v>0</v>
      </c>
      <c r="BV44" s="26">
        <v>0</v>
      </c>
      <c r="BW44" s="26">
        <v>15</v>
      </c>
      <c r="BX44" s="26">
        <v>81</v>
      </c>
      <c r="BY44" s="26">
        <v>0.7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23</v>
      </c>
      <c r="CF44" s="26">
        <v>3</v>
      </c>
      <c r="CG44" s="26">
        <v>92</v>
      </c>
      <c r="CH44" s="26">
        <v>10</v>
      </c>
      <c r="CI44" s="26">
        <v>26</v>
      </c>
      <c r="CJ44" s="26">
        <v>0</v>
      </c>
      <c r="CK44" s="26">
        <v>0</v>
      </c>
      <c r="CL44" s="26">
        <v>0</v>
      </c>
      <c r="CM44" s="26">
        <v>154</v>
      </c>
      <c r="CN44" s="26">
        <v>0</v>
      </c>
      <c r="CO44" s="26">
        <v>0</v>
      </c>
      <c r="CP44" s="26">
        <v>52</v>
      </c>
      <c r="CQ44" s="26">
        <v>0</v>
      </c>
      <c r="CR44" s="26">
        <v>92</v>
      </c>
      <c r="CS44" s="26">
        <v>18</v>
      </c>
      <c r="CT44" s="26">
        <v>8</v>
      </c>
      <c r="CU44" s="26">
        <v>0</v>
      </c>
      <c r="CV44" s="26">
        <v>170</v>
      </c>
      <c r="CW44" s="26">
        <v>0</v>
      </c>
      <c r="CX44" s="26">
        <v>0</v>
      </c>
      <c r="CY44" s="26">
        <v>13</v>
      </c>
      <c r="CZ44" s="26">
        <v>8</v>
      </c>
      <c r="DA44" s="26">
        <v>9</v>
      </c>
      <c r="DB44" s="26">
        <v>0</v>
      </c>
      <c r="DC44" s="26">
        <v>0</v>
      </c>
      <c r="DD44" s="26">
        <v>0</v>
      </c>
      <c r="DE44" s="26">
        <v>21</v>
      </c>
      <c r="DF44" s="26">
        <v>40</v>
      </c>
      <c r="DG44" s="26">
        <v>0</v>
      </c>
      <c r="DH44" s="26">
        <v>0</v>
      </c>
      <c r="DI44" s="26">
        <v>0</v>
      </c>
      <c r="DJ44" s="26">
        <v>15</v>
      </c>
      <c r="DK44" s="26">
        <v>81</v>
      </c>
      <c r="DL44" s="26">
        <v>187</v>
      </c>
      <c r="DM44" s="26">
        <v>0</v>
      </c>
      <c r="DN44" s="26">
        <v>0</v>
      </c>
      <c r="DO44" s="26">
        <v>511</v>
      </c>
      <c r="DP44" s="26">
        <v>219</v>
      </c>
      <c r="DQ44" s="26">
        <v>70</v>
      </c>
      <c r="DR44" s="93">
        <v>0</v>
      </c>
      <c r="DS44" s="93">
        <v>0</v>
      </c>
      <c r="DT44" s="93">
        <v>0</v>
      </c>
      <c r="DU44" s="93">
        <v>0</v>
      </c>
      <c r="DV44" s="93">
        <v>0</v>
      </c>
      <c r="DW44" s="93">
        <v>0</v>
      </c>
      <c r="DX44" s="93">
        <v>0</v>
      </c>
      <c r="DY44" s="93">
        <v>0</v>
      </c>
      <c r="DZ44" s="26">
        <v>19.2</v>
      </c>
      <c r="EA44" s="26">
        <v>922</v>
      </c>
      <c r="EB44" s="26">
        <v>1498</v>
      </c>
      <c r="EC44" s="26">
        <v>1764</v>
      </c>
      <c r="ED44" s="26">
        <v>499</v>
      </c>
      <c r="EE44" s="26">
        <v>192</v>
      </c>
      <c r="EF44" s="26">
        <v>730</v>
      </c>
      <c r="EG44" s="26">
        <v>634</v>
      </c>
      <c r="EH44" s="26">
        <v>864</v>
      </c>
      <c r="EI44" s="26">
        <v>192</v>
      </c>
      <c r="EJ44" s="26">
        <v>1018</v>
      </c>
      <c r="EK44" s="26">
        <v>1152</v>
      </c>
      <c r="EL44" s="26">
        <v>499</v>
      </c>
      <c r="EM44" s="26">
        <v>9964</v>
      </c>
      <c r="EN44" s="26">
        <v>1229</v>
      </c>
      <c r="EO44" s="26">
        <v>1882</v>
      </c>
      <c r="EP44" s="26">
        <v>2726</v>
      </c>
      <c r="EQ44" s="26">
        <v>826</v>
      </c>
      <c r="ER44" s="26">
        <v>730</v>
      </c>
      <c r="ES44" s="26">
        <v>883</v>
      </c>
      <c r="ET44" s="26">
        <v>8276</v>
      </c>
      <c r="EU44" s="26">
        <v>0</v>
      </c>
      <c r="EV44" s="93">
        <v>110</v>
      </c>
      <c r="EW44" s="93">
        <v>37</v>
      </c>
    </row>
    <row r="45" spans="1:153" x14ac:dyDescent="0.25">
      <c r="A45" s="18" t="s">
        <v>863</v>
      </c>
      <c r="B45" s="49" t="s">
        <v>910</v>
      </c>
      <c r="C45" s="93">
        <v>103</v>
      </c>
      <c r="D45" s="26">
        <v>96</v>
      </c>
      <c r="E45" s="26">
        <v>0.6</v>
      </c>
      <c r="F45" s="26">
        <v>0</v>
      </c>
      <c r="G45" s="26">
        <v>22.3</v>
      </c>
      <c r="H45" s="26">
        <v>0</v>
      </c>
      <c r="I45" s="26">
        <v>75.900000000000006</v>
      </c>
      <c r="J45" s="26">
        <v>1.2</v>
      </c>
      <c r="K45" s="26">
        <v>0</v>
      </c>
      <c r="L45" s="26">
        <v>0</v>
      </c>
      <c r="M45" s="93">
        <v>1</v>
      </c>
      <c r="N45" s="93">
        <v>1</v>
      </c>
      <c r="O45" s="93">
        <v>0</v>
      </c>
      <c r="P45" s="93">
        <v>0</v>
      </c>
      <c r="Q45" s="93">
        <v>1633</v>
      </c>
      <c r="R45" s="93">
        <v>0</v>
      </c>
      <c r="S45" s="93">
        <v>148</v>
      </c>
      <c r="T45" s="93">
        <v>216</v>
      </c>
      <c r="U45" s="93">
        <v>1996</v>
      </c>
      <c r="V45" s="93">
        <v>5713</v>
      </c>
      <c r="W45" s="93">
        <v>147</v>
      </c>
      <c r="X45" s="93">
        <v>207</v>
      </c>
      <c r="Y45" s="93">
        <v>2</v>
      </c>
      <c r="Z45" s="93">
        <v>9</v>
      </c>
      <c r="AA45" s="93">
        <v>2</v>
      </c>
      <c r="AB45" s="93">
        <v>741</v>
      </c>
      <c r="AC45" s="26">
        <v>47</v>
      </c>
      <c r="AD45" s="26">
        <v>326</v>
      </c>
      <c r="AE45" s="26">
        <v>33</v>
      </c>
      <c r="AF45" s="26">
        <v>30</v>
      </c>
      <c r="AG45" s="26">
        <v>200</v>
      </c>
      <c r="AH45" s="26">
        <v>281</v>
      </c>
      <c r="AI45" s="26">
        <v>43</v>
      </c>
      <c r="AJ45" s="26">
        <v>744</v>
      </c>
      <c r="AK45" s="26">
        <v>987</v>
      </c>
      <c r="AL45" s="26">
        <v>106</v>
      </c>
      <c r="AM45" s="26">
        <v>111</v>
      </c>
      <c r="AN45" s="26">
        <v>148</v>
      </c>
      <c r="AO45" s="26">
        <v>3.7</v>
      </c>
      <c r="AP45" s="93">
        <v>0</v>
      </c>
      <c r="AQ45" s="93">
        <v>0</v>
      </c>
      <c r="AR45" s="93">
        <v>0</v>
      </c>
      <c r="AS45" s="93">
        <v>0</v>
      </c>
      <c r="AT45" s="93">
        <v>0</v>
      </c>
      <c r="AU45" s="93">
        <v>0</v>
      </c>
      <c r="AV45" s="93">
        <v>0</v>
      </c>
      <c r="AW45" s="93">
        <v>0</v>
      </c>
      <c r="AX45" s="93">
        <v>0</v>
      </c>
      <c r="AY45" s="93">
        <v>0</v>
      </c>
      <c r="AZ45" s="93">
        <v>0</v>
      </c>
      <c r="BA45" s="93">
        <v>0</v>
      </c>
      <c r="BB45" s="93">
        <v>0</v>
      </c>
      <c r="BC45" s="93">
        <v>0</v>
      </c>
      <c r="BD45" s="93">
        <v>0</v>
      </c>
      <c r="BE45" s="93">
        <v>0</v>
      </c>
      <c r="BF45" s="93">
        <v>0</v>
      </c>
      <c r="BG45" s="93">
        <v>0</v>
      </c>
      <c r="BH45" s="93">
        <v>0</v>
      </c>
      <c r="BI45" s="26">
        <v>79</v>
      </c>
      <c r="BJ45" s="26">
        <v>16</v>
      </c>
      <c r="BK45" s="26">
        <v>7</v>
      </c>
      <c r="BL45" s="26">
        <v>0</v>
      </c>
      <c r="BM45" s="26">
        <v>11</v>
      </c>
      <c r="BN45" s="26">
        <v>7</v>
      </c>
      <c r="BO45" s="26">
        <v>8</v>
      </c>
      <c r="BP45" s="26">
        <v>0</v>
      </c>
      <c r="BQ45" s="26">
        <v>0</v>
      </c>
      <c r="BR45" s="26">
        <v>18</v>
      </c>
      <c r="BS45" s="26">
        <v>35</v>
      </c>
      <c r="BT45" s="26">
        <v>0</v>
      </c>
      <c r="BU45" s="26">
        <v>0</v>
      </c>
      <c r="BV45" s="26">
        <v>0</v>
      </c>
      <c r="BW45" s="26">
        <v>13</v>
      </c>
      <c r="BX45" s="26">
        <v>70</v>
      </c>
      <c r="BY45" s="26">
        <v>0.6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20</v>
      </c>
      <c r="CF45" s="26">
        <v>3</v>
      </c>
      <c r="CG45" s="26">
        <v>79</v>
      </c>
      <c r="CH45" s="26">
        <v>9</v>
      </c>
      <c r="CI45" s="26">
        <v>22</v>
      </c>
      <c r="CJ45" s="26">
        <v>0</v>
      </c>
      <c r="CK45" s="26">
        <v>0</v>
      </c>
      <c r="CL45" s="26">
        <v>0</v>
      </c>
      <c r="CM45" s="26">
        <v>133</v>
      </c>
      <c r="CN45" s="26">
        <v>0</v>
      </c>
      <c r="CO45" s="26">
        <v>0</v>
      </c>
      <c r="CP45" s="26">
        <v>45</v>
      </c>
      <c r="CQ45" s="26">
        <v>0</v>
      </c>
      <c r="CR45" s="26">
        <v>79</v>
      </c>
      <c r="CS45" s="26">
        <v>16</v>
      </c>
      <c r="CT45" s="26">
        <v>7</v>
      </c>
      <c r="CU45" s="26">
        <v>0</v>
      </c>
      <c r="CV45" s="26">
        <v>147</v>
      </c>
      <c r="CW45" s="26">
        <v>0</v>
      </c>
      <c r="CX45" s="26">
        <v>0</v>
      </c>
      <c r="CY45" s="26">
        <v>11</v>
      </c>
      <c r="CZ45" s="26">
        <v>7</v>
      </c>
      <c r="DA45" s="26">
        <v>8</v>
      </c>
      <c r="DB45" s="26">
        <v>0</v>
      </c>
      <c r="DC45" s="26">
        <v>0</v>
      </c>
      <c r="DD45" s="26">
        <v>0</v>
      </c>
      <c r="DE45" s="26">
        <v>18</v>
      </c>
      <c r="DF45" s="26">
        <v>35</v>
      </c>
      <c r="DG45" s="26">
        <v>0</v>
      </c>
      <c r="DH45" s="26">
        <v>0</v>
      </c>
      <c r="DI45" s="26">
        <v>0</v>
      </c>
      <c r="DJ45" s="26">
        <v>13</v>
      </c>
      <c r="DK45" s="26">
        <v>70</v>
      </c>
      <c r="DL45" s="26">
        <v>162</v>
      </c>
      <c r="DM45" s="26">
        <v>0</v>
      </c>
      <c r="DN45" s="26">
        <v>0</v>
      </c>
      <c r="DO45" s="26">
        <v>442</v>
      </c>
      <c r="DP45" s="26">
        <v>189</v>
      </c>
      <c r="DQ45" s="26">
        <v>86</v>
      </c>
      <c r="DR45" s="93">
        <v>0</v>
      </c>
      <c r="DS45" s="93">
        <v>0</v>
      </c>
      <c r="DT45" s="93">
        <v>0</v>
      </c>
      <c r="DU45" s="93">
        <v>0</v>
      </c>
      <c r="DV45" s="93">
        <v>0</v>
      </c>
      <c r="DW45" s="93">
        <v>0</v>
      </c>
      <c r="DX45" s="93">
        <v>0</v>
      </c>
      <c r="DY45" s="93">
        <v>0</v>
      </c>
      <c r="DZ45" s="26">
        <v>22.3</v>
      </c>
      <c r="EA45" s="26">
        <v>1070</v>
      </c>
      <c r="EB45" s="26">
        <v>1738</v>
      </c>
      <c r="EC45" s="26">
        <v>2046</v>
      </c>
      <c r="ED45" s="26">
        <v>579</v>
      </c>
      <c r="EE45" s="26">
        <v>223</v>
      </c>
      <c r="EF45" s="26">
        <v>847</v>
      </c>
      <c r="EG45" s="26">
        <v>736</v>
      </c>
      <c r="EH45" s="26">
        <v>1002</v>
      </c>
      <c r="EI45" s="26">
        <v>223</v>
      </c>
      <c r="EJ45" s="26">
        <v>1181</v>
      </c>
      <c r="EK45" s="26">
        <v>1337</v>
      </c>
      <c r="EL45" s="26">
        <v>579</v>
      </c>
      <c r="EM45" s="26">
        <v>11561</v>
      </c>
      <c r="EN45" s="26">
        <v>1426</v>
      </c>
      <c r="EO45" s="26">
        <v>2184</v>
      </c>
      <c r="EP45" s="26">
        <v>3163</v>
      </c>
      <c r="EQ45" s="26">
        <v>958</v>
      </c>
      <c r="ER45" s="26">
        <v>847</v>
      </c>
      <c r="ES45" s="26">
        <v>1025</v>
      </c>
      <c r="ET45" s="26">
        <v>9603</v>
      </c>
      <c r="EU45" s="26">
        <v>0</v>
      </c>
      <c r="EV45" s="93">
        <v>128</v>
      </c>
      <c r="EW45" s="93">
        <v>43</v>
      </c>
    </row>
    <row r="46" spans="1:153" x14ac:dyDescent="0.25">
      <c r="A46" s="18" t="s">
        <v>863</v>
      </c>
      <c r="B46" s="49" t="s">
        <v>655</v>
      </c>
      <c r="C46" s="93">
        <v>8.4</v>
      </c>
      <c r="D46" s="26">
        <v>170</v>
      </c>
      <c r="E46" s="26">
        <v>6.8</v>
      </c>
      <c r="F46" s="26">
        <v>9.4</v>
      </c>
      <c r="G46" s="26">
        <v>17.600000000000001</v>
      </c>
      <c r="H46" s="26">
        <v>0.7</v>
      </c>
      <c r="I46" s="26">
        <v>63.7</v>
      </c>
      <c r="J46" s="26">
        <v>1.5</v>
      </c>
      <c r="K46" s="26">
        <v>0.2</v>
      </c>
      <c r="L46" s="26">
        <v>0</v>
      </c>
      <c r="M46" s="93">
        <v>62</v>
      </c>
      <c r="N46" s="93">
        <v>58</v>
      </c>
      <c r="O46" s="93">
        <v>24</v>
      </c>
      <c r="P46" s="93">
        <v>0.3</v>
      </c>
      <c r="Q46" s="93">
        <v>1428</v>
      </c>
      <c r="R46" s="93">
        <v>9</v>
      </c>
      <c r="S46" s="93">
        <v>126</v>
      </c>
      <c r="T46" s="93">
        <v>181</v>
      </c>
      <c r="U46" s="93">
        <v>1429</v>
      </c>
      <c r="V46" s="93">
        <v>4479</v>
      </c>
      <c r="W46" s="93">
        <v>326</v>
      </c>
      <c r="X46" s="93">
        <v>164</v>
      </c>
      <c r="Y46" s="93">
        <v>4.5999999999999996</v>
      </c>
      <c r="Z46" s="93">
        <v>15</v>
      </c>
      <c r="AA46" s="93">
        <v>1.6</v>
      </c>
      <c r="AB46" s="93">
        <v>2662</v>
      </c>
      <c r="AC46" s="26">
        <v>240</v>
      </c>
      <c r="AD46" s="26">
        <v>256</v>
      </c>
      <c r="AE46" s="26">
        <v>36</v>
      </c>
      <c r="AF46" s="26">
        <v>26</v>
      </c>
      <c r="AG46" s="26">
        <v>171</v>
      </c>
      <c r="AH46" s="26">
        <v>221</v>
      </c>
      <c r="AI46" s="26">
        <v>355</v>
      </c>
      <c r="AJ46" s="26">
        <v>943</v>
      </c>
      <c r="AK46" s="26">
        <v>946</v>
      </c>
      <c r="AL46" s="26">
        <v>122</v>
      </c>
      <c r="AM46" s="26">
        <v>165</v>
      </c>
      <c r="AN46" s="26">
        <v>126</v>
      </c>
      <c r="AO46" s="26">
        <v>4.3</v>
      </c>
      <c r="AP46" s="93">
        <v>9.4</v>
      </c>
      <c r="AQ46" s="93">
        <v>8767</v>
      </c>
      <c r="AR46" s="93">
        <v>0</v>
      </c>
      <c r="AS46" s="93">
        <v>0</v>
      </c>
      <c r="AT46" s="93">
        <v>0</v>
      </c>
      <c r="AU46" s="93">
        <v>0</v>
      </c>
      <c r="AV46" s="93">
        <v>288</v>
      </c>
      <c r="AW46" s="93">
        <v>187</v>
      </c>
      <c r="AX46" s="93">
        <v>0</v>
      </c>
      <c r="AY46" s="93">
        <v>475</v>
      </c>
      <c r="AZ46" s="93">
        <v>418</v>
      </c>
      <c r="BA46" s="93">
        <v>0</v>
      </c>
      <c r="BB46" s="93">
        <v>34</v>
      </c>
      <c r="BC46" s="93">
        <v>452</v>
      </c>
      <c r="BD46" s="93">
        <v>12</v>
      </c>
      <c r="BE46" s="93">
        <v>2</v>
      </c>
      <c r="BF46" s="93">
        <v>0</v>
      </c>
      <c r="BG46" s="93">
        <v>8503</v>
      </c>
      <c r="BH46" s="93">
        <v>8503</v>
      </c>
      <c r="BI46" s="26">
        <v>1749</v>
      </c>
      <c r="BJ46" s="26">
        <v>20</v>
      </c>
      <c r="BK46" s="26">
        <v>5</v>
      </c>
      <c r="BL46" s="26">
        <v>0</v>
      </c>
      <c r="BM46" s="26">
        <v>333</v>
      </c>
      <c r="BN46" s="26">
        <v>107</v>
      </c>
      <c r="BO46" s="26">
        <v>5</v>
      </c>
      <c r="BP46" s="26">
        <v>0</v>
      </c>
      <c r="BQ46" s="26">
        <v>0</v>
      </c>
      <c r="BR46" s="26">
        <v>23</v>
      </c>
      <c r="BS46" s="26">
        <v>23</v>
      </c>
      <c r="BT46" s="26">
        <v>0</v>
      </c>
      <c r="BU46" s="26">
        <v>0</v>
      </c>
      <c r="BV46" s="26">
        <v>0</v>
      </c>
      <c r="BW46" s="26">
        <v>9</v>
      </c>
      <c r="BX46" s="26">
        <v>60</v>
      </c>
      <c r="BY46" s="26">
        <v>6.8</v>
      </c>
      <c r="BZ46" s="26">
        <v>162</v>
      </c>
      <c r="CA46" s="26">
        <v>103</v>
      </c>
      <c r="CB46" s="26">
        <v>58</v>
      </c>
      <c r="CC46" s="26">
        <v>121</v>
      </c>
      <c r="CD46" s="26">
        <v>149</v>
      </c>
      <c r="CE46" s="26">
        <v>499</v>
      </c>
      <c r="CF46" s="26">
        <v>56</v>
      </c>
      <c r="CG46" s="26">
        <v>1627</v>
      </c>
      <c r="CH46" s="26">
        <v>46</v>
      </c>
      <c r="CI46" s="26">
        <v>577</v>
      </c>
      <c r="CJ46" s="26">
        <v>28</v>
      </c>
      <c r="CK46" s="26">
        <v>0</v>
      </c>
      <c r="CL46" s="26">
        <v>0</v>
      </c>
      <c r="CM46" s="26">
        <v>3426</v>
      </c>
      <c r="CN46" s="26">
        <v>63</v>
      </c>
      <c r="CO46" s="26">
        <v>31</v>
      </c>
      <c r="CP46" s="26">
        <v>193</v>
      </c>
      <c r="CQ46" s="26">
        <v>45</v>
      </c>
      <c r="CR46" s="26">
        <v>1749</v>
      </c>
      <c r="CS46" s="26">
        <v>20</v>
      </c>
      <c r="CT46" s="26">
        <v>5</v>
      </c>
      <c r="CU46" s="26">
        <v>0</v>
      </c>
      <c r="CV46" s="26">
        <v>2106</v>
      </c>
      <c r="CW46" s="26">
        <v>0</v>
      </c>
      <c r="CX46" s="26">
        <v>0</v>
      </c>
      <c r="CY46" s="26">
        <v>333</v>
      </c>
      <c r="CZ46" s="26">
        <v>107</v>
      </c>
      <c r="DA46" s="26">
        <v>5</v>
      </c>
      <c r="DB46" s="26">
        <v>0</v>
      </c>
      <c r="DC46" s="26">
        <v>0</v>
      </c>
      <c r="DD46" s="26">
        <v>0</v>
      </c>
      <c r="DE46" s="26">
        <v>23</v>
      </c>
      <c r="DF46" s="26">
        <v>23</v>
      </c>
      <c r="DG46" s="26">
        <v>0</v>
      </c>
      <c r="DH46" s="26">
        <v>0</v>
      </c>
      <c r="DI46" s="26">
        <v>0</v>
      </c>
      <c r="DJ46" s="26">
        <v>9</v>
      </c>
      <c r="DK46" s="26">
        <v>60</v>
      </c>
      <c r="DL46" s="26">
        <v>560</v>
      </c>
      <c r="DM46" s="26">
        <v>265</v>
      </c>
      <c r="DN46" s="26">
        <v>179</v>
      </c>
      <c r="DO46" s="26">
        <v>5648</v>
      </c>
      <c r="DP46" s="26">
        <v>688</v>
      </c>
      <c r="DQ46" s="26">
        <v>119</v>
      </c>
      <c r="DR46" s="93">
        <v>0.7</v>
      </c>
      <c r="DS46" s="93">
        <v>163</v>
      </c>
      <c r="DT46" s="93">
        <v>367</v>
      </c>
      <c r="DU46" s="93">
        <v>43</v>
      </c>
      <c r="DV46" s="93">
        <v>91</v>
      </c>
      <c r="DW46" s="93">
        <v>11</v>
      </c>
      <c r="DX46" s="93">
        <v>238</v>
      </c>
      <c r="DY46" s="93">
        <v>437</v>
      </c>
      <c r="DZ46" s="26">
        <v>17.600000000000001</v>
      </c>
      <c r="EA46" s="26">
        <v>854</v>
      </c>
      <c r="EB46" s="26">
        <v>1370</v>
      </c>
      <c r="EC46" s="26">
        <v>1476</v>
      </c>
      <c r="ED46" s="26">
        <v>449</v>
      </c>
      <c r="EE46" s="26">
        <v>208</v>
      </c>
      <c r="EF46" s="26">
        <v>712</v>
      </c>
      <c r="EG46" s="26">
        <v>589</v>
      </c>
      <c r="EH46" s="26">
        <v>780</v>
      </c>
      <c r="EI46" s="26">
        <v>183</v>
      </c>
      <c r="EJ46" s="26">
        <v>967</v>
      </c>
      <c r="EK46" s="26">
        <v>1041</v>
      </c>
      <c r="EL46" s="26">
        <v>439</v>
      </c>
      <c r="EM46" s="26">
        <v>9068</v>
      </c>
      <c r="EN46" s="26">
        <v>1074</v>
      </c>
      <c r="EO46" s="26">
        <v>1656</v>
      </c>
      <c r="EP46" s="26">
        <v>2681</v>
      </c>
      <c r="EQ46" s="26">
        <v>739</v>
      </c>
      <c r="ER46" s="26">
        <v>767</v>
      </c>
      <c r="ES46" s="26">
        <v>856</v>
      </c>
      <c r="ET46" s="26">
        <v>7773</v>
      </c>
      <c r="EU46" s="26">
        <v>1.3</v>
      </c>
      <c r="EV46" s="93">
        <v>93</v>
      </c>
      <c r="EW46" s="93">
        <v>31</v>
      </c>
    </row>
    <row r="47" spans="1:153" x14ac:dyDescent="0.25">
      <c r="A47" s="18" t="s">
        <v>864</v>
      </c>
      <c r="B47" s="49" t="s">
        <v>634</v>
      </c>
      <c r="C47" s="93">
        <v>7.7</v>
      </c>
      <c r="D47" s="26">
        <v>340</v>
      </c>
      <c r="E47" s="26">
        <v>31</v>
      </c>
      <c r="F47" s="26">
        <v>0.6</v>
      </c>
      <c r="G47" s="26">
        <v>15.5</v>
      </c>
      <c r="H47" s="26">
        <v>0.2</v>
      </c>
      <c r="I47" s="26">
        <v>50.5</v>
      </c>
      <c r="J47" s="26">
        <v>2.1</v>
      </c>
      <c r="K47" s="26">
        <v>0</v>
      </c>
      <c r="L47" s="26">
        <v>0</v>
      </c>
      <c r="M47" s="93">
        <v>7</v>
      </c>
      <c r="N47" s="93">
        <v>5</v>
      </c>
      <c r="O47" s="93">
        <v>14</v>
      </c>
      <c r="P47" s="93">
        <v>0</v>
      </c>
      <c r="Q47" s="93">
        <v>165</v>
      </c>
      <c r="R47" s="93">
        <v>12</v>
      </c>
      <c r="S47" s="93">
        <v>66</v>
      </c>
      <c r="T47" s="93">
        <v>37</v>
      </c>
      <c r="U47" s="93">
        <v>426</v>
      </c>
      <c r="V47" s="93">
        <v>3209</v>
      </c>
      <c r="W47" s="93">
        <v>121</v>
      </c>
      <c r="X47" s="93">
        <v>106</v>
      </c>
      <c r="Y47" s="93">
        <v>1</v>
      </c>
      <c r="Z47" s="93">
        <v>3</v>
      </c>
      <c r="AA47" s="93">
        <v>1</v>
      </c>
      <c r="AB47" s="93">
        <v>58</v>
      </c>
      <c r="AC47" s="26">
        <v>638</v>
      </c>
      <c r="AD47" s="26">
        <v>77</v>
      </c>
      <c r="AE47" s="26">
        <v>18</v>
      </c>
      <c r="AF47" s="26">
        <v>14</v>
      </c>
      <c r="AG47" s="26">
        <v>63</v>
      </c>
      <c r="AH47" s="26">
        <v>43</v>
      </c>
      <c r="AI47" s="26">
        <v>858</v>
      </c>
      <c r="AJ47" s="26">
        <v>16763</v>
      </c>
      <c r="AK47" s="26">
        <v>1105</v>
      </c>
      <c r="AL47" s="26">
        <v>110</v>
      </c>
      <c r="AM47" s="26">
        <v>86</v>
      </c>
      <c r="AN47" s="26">
        <v>29</v>
      </c>
      <c r="AO47" s="26">
        <v>2</v>
      </c>
      <c r="AP47" s="93">
        <v>0.6</v>
      </c>
      <c r="AQ47" s="93">
        <v>402</v>
      </c>
      <c r="AR47" s="93">
        <v>0</v>
      </c>
      <c r="AS47" s="93">
        <v>0</v>
      </c>
      <c r="AT47" s="93">
        <v>0</v>
      </c>
      <c r="AU47" s="93">
        <v>0</v>
      </c>
      <c r="AV47" s="93">
        <v>230</v>
      </c>
      <c r="AW47" s="93">
        <v>188</v>
      </c>
      <c r="AX47" s="93">
        <v>0</v>
      </c>
      <c r="AY47" s="93">
        <v>418</v>
      </c>
      <c r="AZ47" s="93">
        <v>90</v>
      </c>
      <c r="BA47" s="93">
        <v>0</v>
      </c>
      <c r="BB47" s="93">
        <v>0</v>
      </c>
      <c r="BC47" s="93">
        <v>90</v>
      </c>
      <c r="BD47" s="93">
        <v>44</v>
      </c>
      <c r="BE47" s="93">
        <v>0</v>
      </c>
      <c r="BF47" s="93">
        <v>15</v>
      </c>
      <c r="BG47" s="93">
        <v>22</v>
      </c>
      <c r="BH47" s="93">
        <v>37</v>
      </c>
      <c r="BI47" s="26">
        <v>13499</v>
      </c>
      <c r="BJ47" s="26">
        <v>237</v>
      </c>
      <c r="BK47" s="26">
        <v>0</v>
      </c>
      <c r="BL47" s="26">
        <v>0</v>
      </c>
      <c r="BM47" s="26">
        <v>3301</v>
      </c>
      <c r="BN47" s="26">
        <v>242</v>
      </c>
      <c r="BO47" s="26">
        <v>0</v>
      </c>
      <c r="BP47" s="26">
        <v>2</v>
      </c>
      <c r="BQ47" s="26">
        <v>29</v>
      </c>
      <c r="BR47" s="26">
        <v>1</v>
      </c>
      <c r="BS47" s="26">
        <v>1</v>
      </c>
      <c r="BT47" s="26">
        <v>0</v>
      </c>
      <c r="BU47" s="26">
        <v>0</v>
      </c>
      <c r="BV47" s="26">
        <v>0</v>
      </c>
      <c r="BW47" s="26">
        <v>0</v>
      </c>
      <c r="BX47" s="26">
        <v>0</v>
      </c>
      <c r="BY47" s="26">
        <v>31</v>
      </c>
      <c r="BZ47" s="26">
        <v>0</v>
      </c>
      <c r="CA47" s="26">
        <v>0</v>
      </c>
      <c r="CB47" s="26">
        <v>0</v>
      </c>
      <c r="CC47" s="26">
        <v>0</v>
      </c>
      <c r="CD47" s="26">
        <v>59</v>
      </c>
      <c r="CE47" s="26">
        <v>396</v>
      </c>
      <c r="CF47" s="26">
        <v>1</v>
      </c>
      <c r="CG47" s="26">
        <v>6783</v>
      </c>
      <c r="CH47" s="26">
        <v>1</v>
      </c>
      <c r="CI47" s="26">
        <v>3967</v>
      </c>
      <c r="CJ47" s="26">
        <v>1</v>
      </c>
      <c r="CK47" s="26">
        <v>0</v>
      </c>
      <c r="CL47" s="26">
        <v>0</v>
      </c>
      <c r="CM47" s="26">
        <v>11208</v>
      </c>
      <c r="CN47" s="26">
        <v>0</v>
      </c>
      <c r="CO47" s="26">
        <v>0</v>
      </c>
      <c r="CP47" s="26">
        <v>941</v>
      </c>
      <c r="CQ47" s="26">
        <v>1</v>
      </c>
      <c r="CR47" s="26">
        <v>13499</v>
      </c>
      <c r="CS47" s="26">
        <v>237</v>
      </c>
      <c r="CT47" s="26">
        <v>0</v>
      </c>
      <c r="CU47" s="26">
        <v>0</v>
      </c>
      <c r="CV47" s="26">
        <v>14678</v>
      </c>
      <c r="CW47" s="26">
        <v>0</v>
      </c>
      <c r="CX47" s="26">
        <v>0</v>
      </c>
      <c r="CY47" s="26">
        <v>3301</v>
      </c>
      <c r="CZ47" s="26">
        <v>242</v>
      </c>
      <c r="DA47" s="26">
        <v>0</v>
      </c>
      <c r="DB47" s="26">
        <v>0</v>
      </c>
      <c r="DC47" s="26">
        <v>2</v>
      </c>
      <c r="DD47" s="26">
        <v>29</v>
      </c>
      <c r="DE47" s="26">
        <v>1</v>
      </c>
      <c r="DF47" s="26">
        <v>1</v>
      </c>
      <c r="DG47" s="26">
        <v>0</v>
      </c>
      <c r="DH47" s="26">
        <v>0</v>
      </c>
      <c r="DI47" s="26">
        <v>0</v>
      </c>
      <c r="DJ47" s="26">
        <v>0</v>
      </c>
      <c r="DK47" s="26">
        <v>0</v>
      </c>
      <c r="DL47" s="26">
        <v>3576</v>
      </c>
      <c r="DM47" s="26">
        <v>0</v>
      </c>
      <c r="DN47" s="26">
        <v>0</v>
      </c>
      <c r="DO47" s="26">
        <v>29462</v>
      </c>
      <c r="DP47" s="26">
        <v>1562</v>
      </c>
      <c r="DQ47" s="26">
        <v>33</v>
      </c>
      <c r="DR47" s="93">
        <v>0.2</v>
      </c>
      <c r="DS47" s="93">
        <v>25</v>
      </c>
      <c r="DT47" s="93">
        <v>47</v>
      </c>
      <c r="DU47" s="93">
        <v>47</v>
      </c>
      <c r="DV47" s="93">
        <v>54</v>
      </c>
      <c r="DW47" s="93">
        <v>14</v>
      </c>
      <c r="DX47" s="93">
        <v>69</v>
      </c>
      <c r="DY47" s="93">
        <v>118</v>
      </c>
      <c r="DZ47" s="26">
        <v>15.5</v>
      </c>
      <c r="EA47" s="26">
        <v>619</v>
      </c>
      <c r="EB47" s="26">
        <v>1177</v>
      </c>
      <c r="EC47" s="26">
        <v>1264</v>
      </c>
      <c r="ED47" s="26">
        <v>344</v>
      </c>
      <c r="EE47" s="26">
        <v>183</v>
      </c>
      <c r="EF47" s="26">
        <v>676</v>
      </c>
      <c r="EG47" s="26">
        <v>508</v>
      </c>
      <c r="EH47" s="26">
        <v>660</v>
      </c>
      <c r="EI47" s="26">
        <v>167</v>
      </c>
      <c r="EJ47" s="26">
        <v>861</v>
      </c>
      <c r="EK47" s="26">
        <v>873</v>
      </c>
      <c r="EL47" s="26">
        <v>574</v>
      </c>
      <c r="EM47" s="26">
        <v>7906</v>
      </c>
      <c r="EN47" s="26">
        <v>909</v>
      </c>
      <c r="EO47" s="26">
        <v>1422</v>
      </c>
      <c r="EP47" s="26">
        <v>2422</v>
      </c>
      <c r="EQ47" s="26">
        <v>837</v>
      </c>
      <c r="ER47" s="26">
        <v>776</v>
      </c>
      <c r="ES47" s="26">
        <v>675</v>
      </c>
      <c r="ET47" s="26">
        <v>7041</v>
      </c>
      <c r="EU47" s="26">
        <v>0.1</v>
      </c>
      <c r="EV47" s="93">
        <v>14</v>
      </c>
      <c r="EW47" s="93">
        <v>5</v>
      </c>
    </row>
    <row r="48" spans="1:153" x14ac:dyDescent="0.25">
      <c r="A48" s="18" t="s">
        <v>864</v>
      </c>
      <c r="B48" s="49" t="s">
        <v>911</v>
      </c>
      <c r="C48" s="93">
        <v>148</v>
      </c>
      <c r="D48" s="26">
        <v>115</v>
      </c>
      <c r="E48" s="26">
        <v>0.7</v>
      </c>
      <c r="F48" s="26">
        <v>0</v>
      </c>
      <c r="G48" s="26">
        <v>26.8</v>
      </c>
      <c r="H48" s="26">
        <v>0</v>
      </c>
      <c r="I48" s="26">
        <v>71.3</v>
      </c>
      <c r="J48" s="26">
        <v>1.2</v>
      </c>
      <c r="K48" s="26">
        <v>0</v>
      </c>
      <c r="L48" s="26">
        <v>0</v>
      </c>
      <c r="M48" s="93">
        <v>26</v>
      </c>
      <c r="N48" s="93">
        <v>26</v>
      </c>
      <c r="O48" s="93">
        <v>0</v>
      </c>
      <c r="P48" s="93">
        <v>0</v>
      </c>
      <c r="Q48" s="93">
        <v>239</v>
      </c>
      <c r="R48" s="93">
        <v>0</v>
      </c>
      <c r="S48" s="93">
        <v>50</v>
      </c>
      <c r="T48" s="93">
        <v>86</v>
      </c>
      <c r="U48" s="93">
        <v>8793</v>
      </c>
      <c r="V48" s="93">
        <v>13960</v>
      </c>
      <c r="W48" s="93">
        <v>804</v>
      </c>
      <c r="X48" s="93">
        <v>380</v>
      </c>
      <c r="Y48" s="93">
        <v>2.2000000000000002</v>
      </c>
      <c r="Z48" s="93">
        <v>9</v>
      </c>
      <c r="AA48" s="93">
        <v>0.3</v>
      </c>
      <c r="AB48" s="93">
        <v>0</v>
      </c>
      <c r="AC48" s="26">
        <v>67</v>
      </c>
      <c r="AD48" s="26">
        <v>253</v>
      </c>
      <c r="AE48" s="26">
        <v>15</v>
      </c>
      <c r="AF48" s="26">
        <v>27</v>
      </c>
      <c r="AG48" s="26">
        <v>214</v>
      </c>
      <c r="AH48" s="26">
        <v>239</v>
      </c>
      <c r="AI48" s="26">
        <v>96</v>
      </c>
      <c r="AJ48" s="26">
        <v>1250</v>
      </c>
      <c r="AK48" s="26">
        <v>1244</v>
      </c>
      <c r="AL48" s="26">
        <v>159</v>
      </c>
      <c r="AM48" s="26">
        <v>24</v>
      </c>
      <c r="AN48" s="26">
        <v>48</v>
      </c>
      <c r="AO48" s="26">
        <v>0.5</v>
      </c>
      <c r="AP48" s="93">
        <v>0</v>
      </c>
      <c r="AQ48" s="93">
        <v>0</v>
      </c>
      <c r="AR48" s="93">
        <v>0</v>
      </c>
      <c r="AS48" s="93">
        <v>0</v>
      </c>
      <c r="AT48" s="93">
        <v>0</v>
      </c>
      <c r="AU48" s="93">
        <v>0</v>
      </c>
      <c r="AV48" s="93">
        <v>0</v>
      </c>
      <c r="AW48" s="93">
        <v>0</v>
      </c>
      <c r="AX48" s="93">
        <v>0</v>
      </c>
      <c r="AY48" s="93">
        <v>0</v>
      </c>
      <c r="AZ48" s="93">
        <v>0</v>
      </c>
      <c r="BA48" s="93">
        <v>0</v>
      </c>
      <c r="BB48" s="93">
        <v>0</v>
      </c>
      <c r="BC48" s="93">
        <v>0</v>
      </c>
      <c r="BD48" s="93">
        <v>0</v>
      </c>
      <c r="BE48" s="93">
        <v>0</v>
      </c>
      <c r="BF48" s="93">
        <v>0</v>
      </c>
      <c r="BG48" s="93">
        <v>0</v>
      </c>
      <c r="BH48" s="93">
        <v>0</v>
      </c>
      <c r="BI48" s="26">
        <v>224</v>
      </c>
      <c r="BJ48" s="26">
        <v>7</v>
      </c>
      <c r="BK48" s="26">
        <v>0</v>
      </c>
      <c r="BL48" s="26">
        <v>0</v>
      </c>
      <c r="BM48" s="26">
        <v>136</v>
      </c>
      <c r="BN48" s="26">
        <v>6</v>
      </c>
      <c r="BO48" s="26">
        <v>0</v>
      </c>
      <c r="BP48" s="26">
        <v>1</v>
      </c>
      <c r="BQ48" s="26">
        <v>1</v>
      </c>
      <c r="BR48" s="26">
        <v>12</v>
      </c>
      <c r="BS48" s="26">
        <v>1</v>
      </c>
      <c r="BT48" s="26">
        <v>0</v>
      </c>
      <c r="BU48" s="26">
        <v>0</v>
      </c>
      <c r="BV48" s="26">
        <v>0</v>
      </c>
      <c r="BW48" s="26">
        <v>1</v>
      </c>
      <c r="BX48" s="26">
        <v>3</v>
      </c>
      <c r="BY48" s="26">
        <v>0.7</v>
      </c>
      <c r="BZ48" s="26">
        <v>0</v>
      </c>
      <c r="CA48" s="26">
        <v>0</v>
      </c>
      <c r="CB48" s="26">
        <v>0</v>
      </c>
      <c r="CC48" s="26">
        <v>1</v>
      </c>
      <c r="CD48" s="26">
        <v>1</v>
      </c>
      <c r="CE48" s="26">
        <v>7</v>
      </c>
      <c r="CF48" s="26">
        <v>1</v>
      </c>
      <c r="CG48" s="26">
        <v>145</v>
      </c>
      <c r="CH48" s="26">
        <v>1</v>
      </c>
      <c r="CI48" s="26">
        <v>44</v>
      </c>
      <c r="CJ48" s="26">
        <v>1</v>
      </c>
      <c r="CK48" s="26">
        <v>1</v>
      </c>
      <c r="CL48" s="26">
        <v>0</v>
      </c>
      <c r="CM48" s="26">
        <v>202</v>
      </c>
      <c r="CN48" s="26">
        <v>4</v>
      </c>
      <c r="CO48" s="26">
        <v>0</v>
      </c>
      <c r="CP48" s="26">
        <v>34</v>
      </c>
      <c r="CQ48" s="26">
        <v>1</v>
      </c>
      <c r="CR48" s="26">
        <v>224</v>
      </c>
      <c r="CS48" s="26">
        <v>7</v>
      </c>
      <c r="CT48" s="26">
        <v>0</v>
      </c>
      <c r="CU48" s="26">
        <v>0</v>
      </c>
      <c r="CV48" s="26">
        <v>270</v>
      </c>
      <c r="CW48" s="26">
        <v>0</v>
      </c>
      <c r="CX48" s="26">
        <v>0</v>
      </c>
      <c r="CY48" s="26">
        <v>136</v>
      </c>
      <c r="CZ48" s="26">
        <v>6</v>
      </c>
      <c r="DA48" s="26">
        <v>0</v>
      </c>
      <c r="DB48" s="26">
        <v>0</v>
      </c>
      <c r="DC48" s="26">
        <v>1</v>
      </c>
      <c r="DD48" s="26">
        <v>1</v>
      </c>
      <c r="DE48" s="26">
        <v>12</v>
      </c>
      <c r="DF48" s="26">
        <v>1</v>
      </c>
      <c r="DG48" s="26">
        <v>0</v>
      </c>
      <c r="DH48" s="26">
        <v>0</v>
      </c>
      <c r="DI48" s="26">
        <v>0</v>
      </c>
      <c r="DJ48" s="26">
        <v>1</v>
      </c>
      <c r="DK48" s="26">
        <v>3</v>
      </c>
      <c r="DL48" s="26">
        <v>161</v>
      </c>
      <c r="DM48" s="26">
        <v>0</v>
      </c>
      <c r="DN48" s="26">
        <v>1</v>
      </c>
      <c r="DO48" s="26">
        <v>632</v>
      </c>
      <c r="DP48" s="26">
        <v>37</v>
      </c>
      <c r="DQ48" s="26">
        <v>74</v>
      </c>
      <c r="DR48" s="93">
        <v>0</v>
      </c>
      <c r="DS48" s="93">
        <v>0</v>
      </c>
      <c r="DT48" s="93">
        <v>0</v>
      </c>
      <c r="DU48" s="93">
        <v>0</v>
      </c>
      <c r="DV48" s="93">
        <v>0</v>
      </c>
      <c r="DW48" s="93">
        <v>0</v>
      </c>
      <c r="DX48" s="93">
        <v>0</v>
      </c>
      <c r="DY48" s="93">
        <v>0</v>
      </c>
      <c r="DZ48" s="26">
        <v>26.8</v>
      </c>
      <c r="EA48" s="26">
        <v>1465</v>
      </c>
      <c r="EB48" s="26">
        <v>2113</v>
      </c>
      <c r="EC48" s="26">
        <v>2451</v>
      </c>
      <c r="ED48" s="26">
        <v>732</v>
      </c>
      <c r="EE48" s="26">
        <v>366</v>
      </c>
      <c r="EF48" s="26">
        <v>1127</v>
      </c>
      <c r="EG48" s="26">
        <v>985</v>
      </c>
      <c r="EH48" s="26">
        <v>1183</v>
      </c>
      <c r="EI48" s="26">
        <v>310</v>
      </c>
      <c r="EJ48" s="26">
        <v>1351</v>
      </c>
      <c r="EK48" s="26">
        <v>1775</v>
      </c>
      <c r="EL48" s="26">
        <v>846</v>
      </c>
      <c r="EM48" s="26">
        <v>14704</v>
      </c>
      <c r="EN48" s="26">
        <v>1522</v>
      </c>
      <c r="EO48" s="26">
        <v>2535</v>
      </c>
      <c r="EP48" s="26">
        <v>4227</v>
      </c>
      <c r="EQ48" s="26">
        <v>1381</v>
      </c>
      <c r="ER48" s="26">
        <v>1268</v>
      </c>
      <c r="ES48" s="26">
        <v>1127</v>
      </c>
      <c r="ET48" s="26">
        <v>12060</v>
      </c>
      <c r="EU48" s="26">
        <v>0</v>
      </c>
      <c r="EV48" s="93">
        <v>194</v>
      </c>
      <c r="EW48" s="93">
        <v>65</v>
      </c>
    </row>
    <row r="49" spans="1:153" x14ac:dyDescent="0.25">
      <c r="A49" s="18" t="s">
        <v>864</v>
      </c>
      <c r="B49" s="49" t="s">
        <v>912</v>
      </c>
      <c r="C49" s="93">
        <v>105</v>
      </c>
      <c r="D49" s="26">
        <v>164</v>
      </c>
      <c r="E49" s="26">
        <v>9.3000000000000007</v>
      </c>
      <c r="F49" s="26">
        <v>0</v>
      </c>
      <c r="G49" s="26">
        <v>20.100000000000001</v>
      </c>
      <c r="H49" s="26">
        <v>0</v>
      </c>
      <c r="I49" s="26">
        <v>69.400000000000006</v>
      </c>
      <c r="J49" s="26">
        <v>1.2</v>
      </c>
      <c r="K49" s="26">
        <v>0</v>
      </c>
      <c r="L49" s="26">
        <v>0</v>
      </c>
      <c r="M49" s="93">
        <v>30</v>
      </c>
      <c r="N49" s="93">
        <v>30</v>
      </c>
      <c r="O49" s="93">
        <v>0</v>
      </c>
      <c r="P49" s="93">
        <v>0</v>
      </c>
      <c r="Q49" s="93">
        <v>115</v>
      </c>
      <c r="R49" s="93">
        <v>0</v>
      </c>
      <c r="S49" s="93">
        <v>67</v>
      </c>
      <c r="T49" s="93">
        <v>239</v>
      </c>
      <c r="U49" s="93">
        <v>4967</v>
      </c>
      <c r="V49" s="93">
        <v>9134</v>
      </c>
      <c r="W49" s="93">
        <v>699</v>
      </c>
      <c r="X49" s="93">
        <v>163</v>
      </c>
      <c r="Y49" s="93">
        <v>2.8</v>
      </c>
      <c r="Z49" s="93">
        <v>8</v>
      </c>
      <c r="AA49" s="93">
        <v>0.2</v>
      </c>
      <c r="AB49" s="93">
        <v>0</v>
      </c>
      <c r="AC49" s="26">
        <v>84</v>
      </c>
      <c r="AD49" s="26">
        <v>222</v>
      </c>
      <c r="AE49" s="26">
        <v>16</v>
      </c>
      <c r="AF49" s="26">
        <v>25</v>
      </c>
      <c r="AG49" s="26">
        <v>167</v>
      </c>
      <c r="AH49" s="26">
        <v>222</v>
      </c>
      <c r="AI49" s="26">
        <v>89</v>
      </c>
      <c r="AJ49" s="26">
        <v>1796</v>
      </c>
      <c r="AK49" s="26">
        <v>1774</v>
      </c>
      <c r="AL49" s="26">
        <v>263</v>
      </c>
      <c r="AM49" s="26">
        <v>22</v>
      </c>
      <c r="AN49" s="26">
        <v>44</v>
      </c>
      <c r="AO49" s="26">
        <v>0.4</v>
      </c>
      <c r="AP49" s="93">
        <v>0</v>
      </c>
      <c r="AQ49" s="93">
        <v>0</v>
      </c>
      <c r="AR49" s="93">
        <v>0</v>
      </c>
      <c r="AS49" s="93">
        <v>0</v>
      </c>
      <c r="AT49" s="93">
        <v>0</v>
      </c>
      <c r="AU49" s="93">
        <v>0</v>
      </c>
      <c r="AV49" s="93">
        <v>0</v>
      </c>
      <c r="AW49" s="93">
        <v>0</v>
      </c>
      <c r="AX49" s="93">
        <v>0</v>
      </c>
      <c r="AY49" s="93">
        <v>0</v>
      </c>
      <c r="AZ49" s="93">
        <v>0</v>
      </c>
      <c r="BA49" s="93">
        <v>0</v>
      </c>
      <c r="BB49" s="93">
        <v>0</v>
      </c>
      <c r="BC49" s="93">
        <v>0</v>
      </c>
      <c r="BD49" s="93">
        <v>0</v>
      </c>
      <c r="BE49" s="93">
        <v>0</v>
      </c>
      <c r="BF49" s="93">
        <v>0</v>
      </c>
      <c r="BG49" s="93">
        <v>0</v>
      </c>
      <c r="BH49" s="93">
        <v>0</v>
      </c>
      <c r="BI49" s="26">
        <v>2553</v>
      </c>
      <c r="BJ49" s="26">
        <v>95</v>
      </c>
      <c r="BK49" s="26">
        <v>0</v>
      </c>
      <c r="BL49" s="26">
        <v>0</v>
      </c>
      <c r="BM49" s="26">
        <v>1836</v>
      </c>
      <c r="BN49" s="26">
        <v>70</v>
      </c>
      <c r="BO49" s="26">
        <v>0</v>
      </c>
      <c r="BP49" s="26">
        <v>10</v>
      </c>
      <c r="BQ49" s="26">
        <v>10</v>
      </c>
      <c r="BR49" s="26">
        <v>297</v>
      </c>
      <c r="BS49" s="26">
        <v>10</v>
      </c>
      <c r="BT49" s="26">
        <v>0</v>
      </c>
      <c r="BU49" s="26">
        <v>0</v>
      </c>
      <c r="BV49" s="26">
        <v>0</v>
      </c>
      <c r="BW49" s="26">
        <v>61</v>
      </c>
      <c r="BX49" s="26">
        <v>83</v>
      </c>
      <c r="BY49" s="26">
        <v>9.3000000000000007</v>
      </c>
      <c r="BZ49" s="26">
        <v>0</v>
      </c>
      <c r="CA49" s="26">
        <v>0</v>
      </c>
      <c r="CB49" s="26">
        <v>0</v>
      </c>
      <c r="CC49" s="26">
        <v>10</v>
      </c>
      <c r="CD49" s="26">
        <v>10</v>
      </c>
      <c r="CE49" s="26">
        <v>59</v>
      </c>
      <c r="CF49" s="26">
        <v>18</v>
      </c>
      <c r="CG49" s="26">
        <v>2043</v>
      </c>
      <c r="CH49" s="26">
        <v>18</v>
      </c>
      <c r="CI49" s="26">
        <v>1082</v>
      </c>
      <c r="CJ49" s="26">
        <v>29</v>
      </c>
      <c r="CK49" s="26">
        <v>10</v>
      </c>
      <c r="CL49" s="26">
        <v>27</v>
      </c>
      <c r="CM49" s="26">
        <v>3306</v>
      </c>
      <c r="CN49" s="26">
        <v>57</v>
      </c>
      <c r="CO49" s="26">
        <v>0</v>
      </c>
      <c r="CP49" s="26">
        <v>353</v>
      </c>
      <c r="CQ49" s="26">
        <v>18</v>
      </c>
      <c r="CR49" s="26">
        <v>2553</v>
      </c>
      <c r="CS49" s="26">
        <v>95</v>
      </c>
      <c r="CT49" s="26">
        <v>0</v>
      </c>
      <c r="CU49" s="26">
        <v>0</v>
      </c>
      <c r="CV49" s="26">
        <v>3076</v>
      </c>
      <c r="CW49" s="26">
        <v>0</v>
      </c>
      <c r="CX49" s="26">
        <v>0</v>
      </c>
      <c r="CY49" s="26">
        <v>1836</v>
      </c>
      <c r="CZ49" s="26">
        <v>70</v>
      </c>
      <c r="DA49" s="26">
        <v>0</v>
      </c>
      <c r="DB49" s="26">
        <v>0</v>
      </c>
      <c r="DC49" s="26">
        <v>10</v>
      </c>
      <c r="DD49" s="26">
        <v>10</v>
      </c>
      <c r="DE49" s="26">
        <v>297</v>
      </c>
      <c r="DF49" s="26">
        <v>10</v>
      </c>
      <c r="DG49" s="26">
        <v>0</v>
      </c>
      <c r="DH49" s="26">
        <v>0</v>
      </c>
      <c r="DI49" s="26">
        <v>0</v>
      </c>
      <c r="DJ49" s="26">
        <v>61</v>
      </c>
      <c r="DK49" s="26">
        <v>83</v>
      </c>
      <c r="DL49" s="26">
        <v>2377</v>
      </c>
      <c r="DM49" s="26">
        <v>0</v>
      </c>
      <c r="DN49" s="26">
        <v>10</v>
      </c>
      <c r="DO49" s="26">
        <v>8749</v>
      </c>
      <c r="DP49" s="26">
        <v>555</v>
      </c>
      <c r="DQ49" s="26">
        <v>96</v>
      </c>
      <c r="DR49" s="93">
        <v>0</v>
      </c>
      <c r="DS49" s="93">
        <v>0</v>
      </c>
      <c r="DT49" s="93">
        <v>0</v>
      </c>
      <c r="DU49" s="93">
        <v>0</v>
      </c>
      <c r="DV49" s="93">
        <v>0</v>
      </c>
      <c r="DW49" s="93">
        <v>0</v>
      </c>
      <c r="DX49" s="93">
        <v>0</v>
      </c>
      <c r="DY49" s="93">
        <v>0</v>
      </c>
      <c r="DZ49" s="26">
        <v>20.100000000000001</v>
      </c>
      <c r="EA49" s="26">
        <v>1124</v>
      </c>
      <c r="EB49" s="26">
        <v>1556</v>
      </c>
      <c r="EC49" s="26">
        <v>1787</v>
      </c>
      <c r="ED49" s="26">
        <v>557</v>
      </c>
      <c r="EE49" s="26">
        <v>259</v>
      </c>
      <c r="EF49" s="26">
        <v>797</v>
      </c>
      <c r="EG49" s="26">
        <v>672</v>
      </c>
      <c r="EH49" s="26">
        <v>884</v>
      </c>
      <c r="EI49" s="26">
        <v>250</v>
      </c>
      <c r="EJ49" s="26">
        <v>1028</v>
      </c>
      <c r="EK49" s="26">
        <v>1220</v>
      </c>
      <c r="EL49" s="26">
        <v>538</v>
      </c>
      <c r="EM49" s="26">
        <v>10672</v>
      </c>
      <c r="EN49" s="26">
        <v>1258</v>
      </c>
      <c r="EO49" s="26">
        <v>1988</v>
      </c>
      <c r="EP49" s="26">
        <v>3247</v>
      </c>
      <c r="EQ49" s="26">
        <v>1229</v>
      </c>
      <c r="ER49" s="26">
        <v>922</v>
      </c>
      <c r="ES49" s="26">
        <v>807</v>
      </c>
      <c r="ET49" s="26">
        <v>9451</v>
      </c>
      <c r="EU49" s="26">
        <v>0</v>
      </c>
      <c r="EV49" s="93">
        <v>110</v>
      </c>
      <c r="EW49" s="93">
        <v>37</v>
      </c>
    </row>
    <row r="50" spans="1:153" x14ac:dyDescent="0.25">
      <c r="A50" s="18" t="s">
        <v>864</v>
      </c>
      <c r="B50" s="49" t="s">
        <v>650</v>
      </c>
      <c r="C50" s="93">
        <v>6.2</v>
      </c>
      <c r="D50" s="26">
        <v>313</v>
      </c>
      <c r="E50" s="26">
        <v>27.8</v>
      </c>
      <c r="F50" s="26">
        <v>0.3</v>
      </c>
      <c r="G50" s="26">
        <v>16.3</v>
      </c>
      <c r="H50" s="26">
        <v>0.1</v>
      </c>
      <c r="I50" s="26">
        <v>53</v>
      </c>
      <c r="J50" s="26">
        <v>2.5</v>
      </c>
      <c r="K50" s="26">
        <v>0</v>
      </c>
      <c r="L50" s="26">
        <v>0</v>
      </c>
      <c r="M50" s="93">
        <v>4</v>
      </c>
      <c r="N50" s="93">
        <v>3</v>
      </c>
      <c r="O50" s="93">
        <v>1</v>
      </c>
      <c r="P50" s="93">
        <v>0</v>
      </c>
      <c r="Q50" s="93">
        <v>297</v>
      </c>
      <c r="R50" s="93">
        <v>13</v>
      </c>
      <c r="S50" s="93">
        <v>673</v>
      </c>
      <c r="T50" s="93">
        <v>184</v>
      </c>
      <c r="U50" s="93">
        <v>2501</v>
      </c>
      <c r="V50" s="93">
        <v>5484</v>
      </c>
      <c r="W50" s="93">
        <v>492</v>
      </c>
      <c r="X50" s="93">
        <v>390</v>
      </c>
      <c r="Y50" s="93">
        <v>2</v>
      </c>
      <c r="Z50" s="93">
        <v>3</v>
      </c>
      <c r="AA50" s="93">
        <v>1</v>
      </c>
      <c r="AB50" s="93">
        <v>69</v>
      </c>
      <c r="AC50" s="26">
        <v>693</v>
      </c>
      <c r="AD50" s="26">
        <v>174</v>
      </c>
      <c r="AE50" s="26">
        <v>8</v>
      </c>
      <c r="AF50" s="26">
        <v>26</v>
      </c>
      <c r="AG50" s="26">
        <v>71</v>
      </c>
      <c r="AH50" s="26">
        <v>162</v>
      </c>
      <c r="AI50" s="26">
        <v>927</v>
      </c>
      <c r="AJ50" s="26">
        <v>1057</v>
      </c>
      <c r="AK50" s="26">
        <v>1792</v>
      </c>
      <c r="AL50" s="26">
        <v>70</v>
      </c>
      <c r="AM50" s="26">
        <v>97</v>
      </c>
      <c r="AN50" s="26">
        <v>53</v>
      </c>
      <c r="AO50" s="26">
        <v>1.1000000000000001</v>
      </c>
      <c r="AP50" s="93">
        <v>0.3</v>
      </c>
      <c r="AQ50" s="93">
        <v>244</v>
      </c>
      <c r="AR50" s="93">
        <v>0</v>
      </c>
      <c r="AS50" s="93">
        <v>0</v>
      </c>
      <c r="AT50" s="93">
        <v>0</v>
      </c>
      <c r="AU50" s="93">
        <v>0</v>
      </c>
      <c r="AV50" s="93">
        <v>134</v>
      </c>
      <c r="AW50" s="93">
        <v>121</v>
      </c>
      <c r="AX50" s="93">
        <v>0</v>
      </c>
      <c r="AY50" s="93">
        <v>255</v>
      </c>
      <c r="AZ50" s="93">
        <v>33</v>
      </c>
      <c r="BA50" s="93">
        <v>0</v>
      </c>
      <c r="BB50" s="93">
        <v>0</v>
      </c>
      <c r="BC50" s="93">
        <v>33</v>
      </c>
      <c r="BD50" s="93">
        <v>0</v>
      </c>
      <c r="BE50" s="93">
        <v>0</v>
      </c>
      <c r="BF50" s="93">
        <v>0</v>
      </c>
      <c r="BG50" s="93">
        <v>8</v>
      </c>
      <c r="BH50" s="93">
        <v>8</v>
      </c>
      <c r="BI50" s="26">
        <v>11763</v>
      </c>
      <c r="BJ50" s="26">
        <v>257</v>
      </c>
      <c r="BK50" s="26">
        <v>0</v>
      </c>
      <c r="BL50" s="26">
        <v>0</v>
      </c>
      <c r="BM50" s="26">
        <v>2517</v>
      </c>
      <c r="BN50" s="26">
        <v>233</v>
      </c>
      <c r="BO50" s="26">
        <v>0</v>
      </c>
      <c r="BP50" s="26">
        <v>76</v>
      </c>
      <c r="BQ50" s="26">
        <v>13</v>
      </c>
      <c r="BR50" s="26">
        <v>178</v>
      </c>
      <c r="BS50" s="26">
        <v>25</v>
      </c>
      <c r="BT50" s="26">
        <v>0</v>
      </c>
      <c r="BU50" s="26">
        <v>0</v>
      </c>
      <c r="BV50" s="26">
        <v>0</v>
      </c>
      <c r="BW50" s="26">
        <v>0</v>
      </c>
      <c r="BX50" s="26">
        <v>0</v>
      </c>
      <c r="BY50" s="26">
        <v>27.8</v>
      </c>
      <c r="BZ50" s="26">
        <v>0</v>
      </c>
      <c r="CA50" s="26">
        <v>0</v>
      </c>
      <c r="CB50" s="26">
        <v>0</v>
      </c>
      <c r="CC50" s="26">
        <v>0</v>
      </c>
      <c r="CD50" s="26">
        <v>52</v>
      </c>
      <c r="CE50" s="26">
        <v>376</v>
      </c>
      <c r="CF50" s="26">
        <v>25</v>
      </c>
      <c r="CG50" s="26">
        <v>6091</v>
      </c>
      <c r="CH50" s="26">
        <v>64</v>
      </c>
      <c r="CI50" s="26">
        <v>3270</v>
      </c>
      <c r="CJ50" s="26">
        <v>25</v>
      </c>
      <c r="CK50" s="26">
        <v>0</v>
      </c>
      <c r="CL50" s="26">
        <v>0</v>
      </c>
      <c r="CM50" s="26">
        <v>9903</v>
      </c>
      <c r="CN50" s="26">
        <v>0</v>
      </c>
      <c r="CO50" s="26">
        <v>0</v>
      </c>
      <c r="CP50" s="26">
        <v>878</v>
      </c>
      <c r="CQ50" s="26">
        <v>25</v>
      </c>
      <c r="CR50" s="26">
        <v>11763</v>
      </c>
      <c r="CS50" s="26">
        <v>257</v>
      </c>
      <c r="CT50" s="26">
        <v>0</v>
      </c>
      <c r="CU50" s="26">
        <v>0</v>
      </c>
      <c r="CV50" s="26">
        <v>12923</v>
      </c>
      <c r="CW50" s="26">
        <v>0</v>
      </c>
      <c r="CX50" s="26">
        <v>0</v>
      </c>
      <c r="CY50" s="26">
        <v>2517</v>
      </c>
      <c r="CZ50" s="26">
        <v>233</v>
      </c>
      <c r="DA50" s="26">
        <v>0</v>
      </c>
      <c r="DB50" s="26">
        <v>0</v>
      </c>
      <c r="DC50" s="26">
        <v>76</v>
      </c>
      <c r="DD50" s="26">
        <v>13</v>
      </c>
      <c r="DE50" s="26">
        <v>178</v>
      </c>
      <c r="DF50" s="26">
        <v>25</v>
      </c>
      <c r="DG50" s="26">
        <v>0</v>
      </c>
      <c r="DH50" s="26">
        <v>0</v>
      </c>
      <c r="DI50" s="26">
        <v>0</v>
      </c>
      <c r="DJ50" s="26">
        <v>0</v>
      </c>
      <c r="DK50" s="26">
        <v>0</v>
      </c>
      <c r="DL50" s="26">
        <v>3042</v>
      </c>
      <c r="DM50" s="26">
        <v>0</v>
      </c>
      <c r="DN50" s="26">
        <v>0</v>
      </c>
      <c r="DO50" s="26">
        <v>25868</v>
      </c>
      <c r="DP50" s="26">
        <v>1959</v>
      </c>
      <c r="DQ50" s="26">
        <v>62</v>
      </c>
      <c r="DR50" s="93">
        <v>0.1</v>
      </c>
      <c r="DS50" s="93">
        <v>10</v>
      </c>
      <c r="DT50" s="93">
        <v>9</v>
      </c>
      <c r="DU50" s="93">
        <v>11</v>
      </c>
      <c r="DV50" s="93">
        <v>14</v>
      </c>
      <c r="DW50" s="93">
        <v>8</v>
      </c>
      <c r="DX50" s="93">
        <v>16</v>
      </c>
      <c r="DY50" s="93">
        <v>37</v>
      </c>
      <c r="DZ50" s="26">
        <v>16.3</v>
      </c>
      <c r="EA50" s="26">
        <v>748</v>
      </c>
      <c r="EB50" s="26">
        <v>1139</v>
      </c>
      <c r="EC50" s="26">
        <v>1378</v>
      </c>
      <c r="ED50" s="26">
        <v>406</v>
      </c>
      <c r="EE50" s="26">
        <v>196</v>
      </c>
      <c r="EF50" s="26">
        <v>651</v>
      </c>
      <c r="EG50" s="26">
        <v>585</v>
      </c>
      <c r="EH50" s="26">
        <v>715</v>
      </c>
      <c r="EI50" s="26">
        <v>179</v>
      </c>
      <c r="EJ50" s="26">
        <v>829</v>
      </c>
      <c r="EK50" s="26">
        <v>960</v>
      </c>
      <c r="EL50" s="26">
        <v>552</v>
      </c>
      <c r="EM50" s="26">
        <v>8338</v>
      </c>
      <c r="EN50" s="26">
        <v>895</v>
      </c>
      <c r="EO50" s="26">
        <v>1498</v>
      </c>
      <c r="EP50" s="26">
        <v>2603</v>
      </c>
      <c r="EQ50" s="26">
        <v>847</v>
      </c>
      <c r="ER50" s="26">
        <v>732</v>
      </c>
      <c r="ES50" s="26">
        <v>699</v>
      </c>
      <c r="ET50" s="26">
        <v>7274</v>
      </c>
      <c r="EU50" s="26">
        <v>0</v>
      </c>
      <c r="EV50" s="93">
        <v>99</v>
      </c>
      <c r="EW50" s="93">
        <v>33</v>
      </c>
    </row>
    <row r="51" spans="1:153" x14ac:dyDescent="0.25">
      <c r="A51" s="18" t="s">
        <v>864</v>
      </c>
      <c r="B51" s="49" t="s">
        <v>635</v>
      </c>
      <c r="C51" s="93">
        <v>6.4</v>
      </c>
      <c r="D51" s="26">
        <v>296</v>
      </c>
      <c r="E51" s="26">
        <v>26.4</v>
      </c>
      <c r="F51" s="26">
        <v>0.3</v>
      </c>
      <c r="G51" s="26">
        <v>15.2</v>
      </c>
      <c r="H51" s="26">
        <v>0.1</v>
      </c>
      <c r="I51" s="26">
        <v>55.1</v>
      </c>
      <c r="J51" s="26">
        <v>2.9</v>
      </c>
      <c r="K51" s="26">
        <v>0.1</v>
      </c>
      <c r="L51" s="26">
        <v>0</v>
      </c>
      <c r="M51" s="93">
        <v>16</v>
      </c>
      <c r="N51" s="93">
        <v>2</v>
      </c>
      <c r="O51" s="93">
        <v>84</v>
      </c>
      <c r="P51" s="93">
        <v>0</v>
      </c>
      <c r="Q51" s="93">
        <v>281</v>
      </c>
      <c r="R51" s="93">
        <v>9</v>
      </c>
      <c r="S51" s="93">
        <v>503</v>
      </c>
      <c r="T51" s="93">
        <v>148</v>
      </c>
      <c r="U51" s="93">
        <v>1948</v>
      </c>
      <c r="V51" s="93">
        <v>4731</v>
      </c>
      <c r="W51" s="93">
        <v>323</v>
      </c>
      <c r="X51" s="93">
        <v>306</v>
      </c>
      <c r="Y51" s="93">
        <v>1</v>
      </c>
      <c r="Z51" s="93">
        <v>1</v>
      </c>
      <c r="AA51" s="93">
        <v>1</v>
      </c>
      <c r="AB51" s="93">
        <v>22874</v>
      </c>
      <c r="AC51" s="26">
        <v>834</v>
      </c>
      <c r="AD51" s="26">
        <v>249</v>
      </c>
      <c r="AE51" s="26">
        <v>12</v>
      </c>
      <c r="AF51" s="26">
        <v>20</v>
      </c>
      <c r="AG51" s="26">
        <v>131</v>
      </c>
      <c r="AH51" s="26">
        <v>121</v>
      </c>
      <c r="AI51" s="26">
        <v>1126</v>
      </c>
      <c r="AJ51" s="26">
        <v>787</v>
      </c>
      <c r="AK51" s="26">
        <v>1289</v>
      </c>
      <c r="AL51" s="26">
        <v>63</v>
      </c>
      <c r="AM51" s="26">
        <v>72</v>
      </c>
      <c r="AN51" s="26">
        <v>42</v>
      </c>
      <c r="AO51" s="26">
        <v>2.4</v>
      </c>
      <c r="AP51" s="93">
        <v>0.3</v>
      </c>
      <c r="AQ51" s="93">
        <v>178</v>
      </c>
      <c r="AR51" s="93">
        <v>0</v>
      </c>
      <c r="AS51" s="93">
        <v>0</v>
      </c>
      <c r="AT51" s="93">
        <v>0</v>
      </c>
      <c r="AU51" s="93">
        <v>0</v>
      </c>
      <c r="AV51" s="93">
        <v>132</v>
      </c>
      <c r="AW51" s="93">
        <v>115</v>
      </c>
      <c r="AX51" s="93">
        <v>0</v>
      </c>
      <c r="AY51" s="93">
        <v>247</v>
      </c>
      <c r="AZ51" s="93">
        <v>21</v>
      </c>
      <c r="BA51" s="93">
        <v>0</v>
      </c>
      <c r="BB51" s="93">
        <v>0</v>
      </c>
      <c r="BC51" s="93">
        <v>21</v>
      </c>
      <c r="BD51" s="93">
        <v>0</v>
      </c>
      <c r="BE51" s="93">
        <v>0</v>
      </c>
      <c r="BF51" s="93">
        <v>0</v>
      </c>
      <c r="BG51" s="93">
        <v>11</v>
      </c>
      <c r="BH51" s="93">
        <v>11</v>
      </c>
      <c r="BI51" s="26">
        <v>11442</v>
      </c>
      <c r="BJ51" s="26">
        <v>209</v>
      </c>
      <c r="BK51" s="26">
        <v>0</v>
      </c>
      <c r="BL51" s="26">
        <v>0</v>
      </c>
      <c r="BM51" s="26">
        <v>2765</v>
      </c>
      <c r="BN51" s="26">
        <v>205</v>
      </c>
      <c r="BO51" s="26">
        <v>0</v>
      </c>
      <c r="BP51" s="26">
        <v>12</v>
      </c>
      <c r="BQ51" s="26">
        <v>23</v>
      </c>
      <c r="BR51" s="26">
        <v>18</v>
      </c>
      <c r="BS51" s="26">
        <v>5</v>
      </c>
      <c r="BT51" s="26">
        <v>0</v>
      </c>
      <c r="BU51" s="26">
        <v>0</v>
      </c>
      <c r="BV51" s="26">
        <v>0</v>
      </c>
      <c r="BW51" s="26">
        <v>0</v>
      </c>
      <c r="BX51" s="26">
        <v>0</v>
      </c>
      <c r="BY51" s="26">
        <v>26.4</v>
      </c>
      <c r="BZ51" s="26">
        <v>0</v>
      </c>
      <c r="CA51" s="26">
        <v>0</v>
      </c>
      <c r="CB51" s="26">
        <v>0</v>
      </c>
      <c r="CC51" s="26">
        <v>0</v>
      </c>
      <c r="CD51" s="26">
        <v>51</v>
      </c>
      <c r="CE51" s="26">
        <v>332</v>
      </c>
      <c r="CF51" s="26">
        <v>5</v>
      </c>
      <c r="CG51" s="26">
        <v>5781</v>
      </c>
      <c r="CH51" s="26">
        <v>8</v>
      </c>
      <c r="CI51" s="26">
        <v>3342</v>
      </c>
      <c r="CJ51" s="26">
        <v>5</v>
      </c>
      <c r="CK51" s="26">
        <v>0</v>
      </c>
      <c r="CL51" s="26">
        <v>0</v>
      </c>
      <c r="CM51" s="26">
        <v>9524</v>
      </c>
      <c r="CN51" s="26">
        <v>0</v>
      </c>
      <c r="CO51" s="26">
        <v>0</v>
      </c>
      <c r="CP51" s="26">
        <v>799</v>
      </c>
      <c r="CQ51" s="26">
        <v>5</v>
      </c>
      <c r="CR51" s="26">
        <v>11442</v>
      </c>
      <c r="CS51" s="26">
        <v>209</v>
      </c>
      <c r="CT51" s="26">
        <v>0</v>
      </c>
      <c r="CU51" s="26">
        <v>0</v>
      </c>
      <c r="CV51" s="26">
        <v>12455</v>
      </c>
      <c r="CW51" s="26">
        <v>0</v>
      </c>
      <c r="CX51" s="26">
        <v>0</v>
      </c>
      <c r="CY51" s="26">
        <v>2765</v>
      </c>
      <c r="CZ51" s="26">
        <v>205</v>
      </c>
      <c r="DA51" s="26">
        <v>0</v>
      </c>
      <c r="DB51" s="26">
        <v>0</v>
      </c>
      <c r="DC51" s="26">
        <v>12</v>
      </c>
      <c r="DD51" s="26">
        <v>23</v>
      </c>
      <c r="DE51" s="26">
        <v>18</v>
      </c>
      <c r="DF51" s="26">
        <v>5</v>
      </c>
      <c r="DG51" s="26">
        <v>0</v>
      </c>
      <c r="DH51" s="26">
        <v>0</v>
      </c>
      <c r="DI51" s="26">
        <v>0</v>
      </c>
      <c r="DJ51" s="26">
        <v>0</v>
      </c>
      <c r="DK51" s="26">
        <v>0</v>
      </c>
      <c r="DL51" s="26">
        <v>3028</v>
      </c>
      <c r="DM51" s="26">
        <v>0</v>
      </c>
      <c r="DN51" s="26">
        <v>0</v>
      </c>
      <c r="DO51" s="26">
        <v>25007</v>
      </c>
      <c r="DP51" s="26">
        <v>1359</v>
      </c>
      <c r="DQ51" s="26">
        <v>53</v>
      </c>
      <c r="DR51" s="93">
        <v>0.1</v>
      </c>
      <c r="DS51" s="93">
        <v>22</v>
      </c>
      <c r="DT51" s="93">
        <v>19</v>
      </c>
      <c r="DU51" s="93">
        <v>20</v>
      </c>
      <c r="DV51" s="93">
        <v>21</v>
      </c>
      <c r="DW51" s="93">
        <v>19</v>
      </c>
      <c r="DX51" s="93">
        <v>31</v>
      </c>
      <c r="DY51" s="93">
        <v>71</v>
      </c>
      <c r="DZ51" s="26">
        <v>15.2</v>
      </c>
      <c r="EA51" s="26">
        <v>698</v>
      </c>
      <c r="EB51" s="26">
        <v>1062</v>
      </c>
      <c r="EC51" s="26">
        <v>1286</v>
      </c>
      <c r="ED51" s="26">
        <v>379</v>
      </c>
      <c r="EE51" s="26">
        <v>182</v>
      </c>
      <c r="EF51" s="26">
        <v>608</v>
      </c>
      <c r="EG51" s="26">
        <v>546</v>
      </c>
      <c r="EH51" s="26">
        <v>667</v>
      </c>
      <c r="EI51" s="26">
        <v>167</v>
      </c>
      <c r="EJ51" s="26">
        <v>775</v>
      </c>
      <c r="EK51" s="26">
        <v>897</v>
      </c>
      <c r="EL51" s="26">
        <v>515</v>
      </c>
      <c r="EM51" s="26">
        <v>7782</v>
      </c>
      <c r="EN51" s="26">
        <v>835</v>
      </c>
      <c r="EO51" s="26">
        <v>1400</v>
      </c>
      <c r="EP51" s="26">
        <v>2430</v>
      </c>
      <c r="EQ51" s="26">
        <v>789</v>
      </c>
      <c r="ER51" s="26">
        <v>684</v>
      </c>
      <c r="ES51" s="26">
        <v>653</v>
      </c>
      <c r="ET51" s="26">
        <v>6791</v>
      </c>
      <c r="EU51" s="26">
        <v>0.1</v>
      </c>
      <c r="EV51" s="93">
        <v>93</v>
      </c>
      <c r="EW51" s="93">
        <v>31</v>
      </c>
    </row>
    <row r="52" spans="1:153" x14ac:dyDescent="0.25">
      <c r="A52" s="18" t="s">
        <v>864</v>
      </c>
      <c r="B52" s="49" t="s">
        <v>913</v>
      </c>
      <c r="C52" s="93">
        <v>79</v>
      </c>
      <c r="D52" s="26">
        <v>269</v>
      </c>
      <c r="E52" s="26">
        <v>22.2</v>
      </c>
      <c r="F52" s="26">
        <v>0.4</v>
      </c>
      <c r="G52" s="26">
        <v>17.399999999999999</v>
      </c>
      <c r="H52" s="26">
        <v>0.1</v>
      </c>
      <c r="I52" s="26">
        <v>56.9</v>
      </c>
      <c r="J52" s="26">
        <v>2.9</v>
      </c>
      <c r="K52" s="26">
        <v>0.1</v>
      </c>
      <c r="L52" s="26">
        <v>0</v>
      </c>
      <c r="M52" s="93">
        <v>747</v>
      </c>
      <c r="N52" s="93">
        <v>733</v>
      </c>
      <c r="O52" s="93">
        <v>84</v>
      </c>
      <c r="P52" s="93">
        <v>0</v>
      </c>
      <c r="Q52" s="93">
        <v>281</v>
      </c>
      <c r="R52" s="93">
        <v>12</v>
      </c>
      <c r="S52" s="93">
        <v>482</v>
      </c>
      <c r="T52" s="93">
        <v>311</v>
      </c>
      <c r="U52" s="93">
        <v>2362</v>
      </c>
      <c r="V52" s="93">
        <v>5562</v>
      </c>
      <c r="W52" s="93">
        <v>641</v>
      </c>
      <c r="X52" s="93">
        <v>323</v>
      </c>
      <c r="Y52" s="93">
        <v>2</v>
      </c>
      <c r="Z52" s="93">
        <v>9</v>
      </c>
      <c r="AA52" s="93">
        <v>3</v>
      </c>
      <c r="AB52" s="93">
        <v>21423</v>
      </c>
      <c r="AC52" s="26">
        <v>811</v>
      </c>
      <c r="AD52" s="26">
        <v>251</v>
      </c>
      <c r="AE52" s="26">
        <v>15</v>
      </c>
      <c r="AF52" s="26">
        <v>22</v>
      </c>
      <c r="AG52" s="26">
        <v>147</v>
      </c>
      <c r="AH52" s="26">
        <v>125</v>
      </c>
      <c r="AI52" s="26">
        <v>1093</v>
      </c>
      <c r="AJ52" s="26">
        <v>1760</v>
      </c>
      <c r="AK52" s="26">
        <v>1571</v>
      </c>
      <c r="AL52" s="26">
        <v>139</v>
      </c>
      <c r="AM52" s="26">
        <v>91</v>
      </c>
      <c r="AN52" s="26">
        <v>56</v>
      </c>
      <c r="AO52" s="26">
        <v>2.4</v>
      </c>
      <c r="AP52" s="93">
        <v>0.4</v>
      </c>
      <c r="AQ52" s="93">
        <v>299</v>
      </c>
      <c r="AR52" s="93">
        <v>0</v>
      </c>
      <c r="AS52" s="93">
        <v>0</v>
      </c>
      <c r="AT52" s="93">
        <v>0</v>
      </c>
      <c r="AU52" s="93">
        <v>0</v>
      </c>
      <c r="AV52" s="93">
        <v>138</v>
      </c>
      <c r="AW52" s="93">
        <v>117</v>
      </c>
      <c r="AX52" s="93">
        <v>0</v>
      </c>
      <c r="AY52" s="93">
        <v>255</v>
      </c>
      <c r="AZ52" s="93">
        <v>23</v>
      </c>
      <c r="BA52" s="93">
        <v>0</v>
      </c>
      <c r="BB52" s="93">
        <v>0</v>
      </c>
      <c r="BC52" s="93">
        <v>23</v>
      </c>
      <c r="BD52" s="93">
        <v>0</v>
      </c>
      <c r="BE52" s="93">
        <v>0</v>
      </c>
      <c r="BF52" s="93">
        <v>124</v>
      </c>
      <c r="BG52" s="93">
        <v>11</v>
      </c>
      <c r="BH52" s="93">
        <v>135</v>
      </c>
      <c r="BI52" s="26">
        <v>9587</v>
      </c>
      <c r="BJ52" s="26">
        <v>175</v>
      </c>
      <c r="BK52" s="26">
        <v>0</v>
      </c>
      <c r="BL52" s="26">
        <v>0</v>
      </c>
      <c r="BM52" s="26">
        <v>2331</v>
      </c>
      <c r="BN52" s="26">
        <v>174</v>
      </c>
      <c r="BO52" s="26">
        <v>0</v>
      </c>
      <c r="BP52" s="26">
        <v>11</v>
      </c>
      <c r="BQ52" s="26">
        <v>21</v>
      </c>
      <c r="BR52" s="26">
        <v>33</v>
      </c>
      <c r="BS52" s="26">
        <v>4</v>
      </c>
      <c r="BT52" s="26">
        <v>0</v>
      </c>
      <c r="BU52" s="26">
        <v>0</v>
      </c>
      <c r="BV52" s="26">
        <v>0</v>
      </c>
      <c r="BW52" s="26">
        <v>2</v>
      </c>
      <c r="BX52" s="26">
        <v>3</v>
      </c>
      <c r="BY52" s="26">
        <v>22.2</v>
      </c>
      <c r="BZ52" s="26">
        <v>0</v>
      </c>
      <c r="CA52" s="26">
        <v>0</v>
      </c>
      <c r="CB52" s="26">
        <v>0</v>
      </c>
      <c r="CC52" s="26">
        <v>0</v>
      </c>
      <c r="CD52" s="26">
        <v>43</v>
      </c>
      <c r="CE52" s="26">
        <v>278</v>
      </c>
      <c r="CF52" s="26">
        <v>4</v>
      </c>
      <c r="CG52" s="26">
        <v>4853</v>
      </c>
      <c r="CH52" s="26">
        <v>8</v>
      </c>
      <c r="CI52" s="26">
        <v>2821</v>
      </c>
      <c r="CJ52" s="26">
        <v>4</v>
      </c>
      <c r="CK52" s="26">
        <v>1</v>
      </c>
      <c r="CL52" s="26">
        <v>0</v>
      </c>
      <c r="CM52" s="26">
        <v>8012</v>
      </c>
      <c r="CN52" s="26">
        <v>0</v>
      </c>
      <c r="CO52" s="26">
        <v>0</v>
      </c>
      <c r="CP52" s="26">
        <v>668</v>
      </c>
      <c r="CQ52" s="26">
        <v>4</v>
      </c>
      <c r="CR52" s="26">
        <v>9587</v>
      </c>
      <c r="CS52" s="26">
        <v>175</v>
      </c>
      <c r="CT52" s="26">
        <v>0</v>
      </c>
      <c r="CU52" s="26">
        <v>0</v>
      </c>
      <c r="CV52" s="26">
        <v>10434</v>
      </c>
      <c r="CW52" s="26">
        <v>0</v>
      </c>
      <c r="CX52" s="26">
        <v>0</v>
      </c>
      <c r="CY52" s="26">
        <v>2331</v>
      </c>
      <c r="CZ52" s="26">
        <v>174</v>
      </c>
      <c r="DA52" s="26">
        <v>0</v>
      </c>
      <c r="DB52" s="26">
        <v>0</v>
      </c>
      <c r="DC52" s="26">
        <v>11</v>
      </c>
      <c r="DD52" s="26">
        <v>21</v>
      </c>
      <c r="DE52" s="26">
        <v>33</v>
      </c>
      <c r="DF52" s="26">
        <v>4</v>
      </c>
      <c r="DG52" s="26">
        <v>0</v>
      </c>
      <c r="DH52" s="26">
        <v>0</v>
      </c>
      <c r="DI52" s="26">
        <v>0</v>
      </c>
      <c r="DJ52" s="26">
        <v>2</v>
      </c>
      <c r="DK52" s="26">
        <v>3</v>
      </c>
      <c r="DL52" s="26">
        <v>2579</v>
      </c>
      <c r="DM52" s="26">
        <v>0</v>
      </c>
      <c r="DN52" s="26">
        <v>0</v>
      </c>
      <c r="DO52" s="26">
        <v>21025</v>
      </c>
      <c r="DP52" s="26">
        <v>1182</v>
      </c>
      <c r="DQ52" s="26">
        <v>69</v>
      </c>
      <c r="DR52" s="93">
        <v>0.1</v>
      </c>
      <c r="DS52" s="93">
        <v>23</v>
      </c>
      <c r="DT52" s="93">
        <v>21</v>
      </c>
      <c r="DU52" s="93">
        <v>24</v>
      </c>
      <c r="DV52" s="93">
        <v>28</v>
      </c>
      <c r="DW52" s="93">
        <v>18</v>
      </c>
      <c r="DX52" s="93">
        <v>34</v>
      </c>
      <c r="DY52" s="93">
        <v>80</v>
      </c>
      <c r="DZ52" s="26">
        <v>17.399999999999999</v>
      </c>
      <c r="EA52" s="26">
        <v>796</v>
      </c>
      <c r="EB52" s="26">
        <v>1227</v>
      </c>
      <c r="EC52" s="26">
        <v>1478</v>
      </c>
      <c r="ED52" s="26">
        <v>433</v>
      </c>
      <c r="EE52" s="26">
        <v>211</v>
      </c>
      <c r="EF52" s="26">
        <v>706</v>
      </c>
      <c r="EG52" s="26">
        <v>618</v>
      </c>
      <c r="EH52" s="26">
        <v>763</v>
      </c>
      <c r="EI52" s="26">
        <v>192</v>
      </c>
      <c r="EJ52" s="26">
        <v>895</v>
      </c>
      <c r="EK52" s="26">
        <v>1019</v>
      </c>
      <c r="EL52" s="26">
        <v>593</v>
      </c>
      <c r="EM52" s="26">
        <v>8931</v>
      </c>
      <c r="EN52" s="26">
        <v>954</v>
      </c>
      <c r="EO52" s="26">
        <v>1597</v>
      </c>
      <c r="EP52" s="26">
        <v>2741</v>
      </c>
      <c r="EQ52" s="26">
        <v>901</v>
      </c>
      <c r="ER52" s="26">
        <v>791</v>
      </c>
      <c r="ES52" s="26">
        <v>751</v>
      </c>
      <c r="ET52" s="26">
        <v>7735</v>
      </c>
      <c r="EU52" s="26">
        <v>0.1</v>
      </c>
      <c r="EV52" s="93">
        <v>100</v>
      </c>
      <c r="EW52" s="93">
        <v>33</v>
      </c>
    </row>
    <row r="53" spans="1:153" x14ac:dyDescent="0.25">
      <c r="A53" s="18" t="s">
        <v>864</v>
      </c>
      <c r="B53" s="49" t="s">
        <v>833</v>
      </c>
      <c r="C53" s="93">
        <v>12</v>
      </c>
      <c r="D53" s="26">
        <v>247</v>
      </c>
      <c r="E53" s="26">
        <v>17.600000000000001</v>
      </c>
      <c r="F53" s="26">
        <v>4</v>
      </c>
      <c r="G53" s="26">
        <v>18.399999999999999</v>
      </c>
      <c r="H53" s="26">
        <v>0.2</v>
      </c>
      <c r="I53" s="26">
        <v>56.9</v>
      </c>
      <c r="J53" s="26">
        <v>3</v>
      </c>
      <c r="K53" s="26">
        <v>0</v>
      </c>
      <c r="L53" s="26">
        <v>0</v>
      </c>
      <c r="M53" s="93">
        <v>5449</v>
      </c>
      <c r="N53" s="93">
        <v>5444</v>
      </c>
      <c r="O53" s="93">
        <v>31</v>
      </c>
      <c r="P53" s="93">
        <v>1</v>
      </c>
      <c r="Q53" s="93">
        <v>337</v>
      </c>
      <c r="R53" s="93">
        <v>83</v>
      </c>
      <c r="S53" s="93">
        <v>371</v>
      </c>
      <c r="T53" s="93">
        <v>2486</v>
      </c>
      <c r="U53" s="93">
        <v>6113</v>
      </c>
      <c r="V53" s="93">
        <v>9746</v>
      </c>
      <c r="W53" s="93">
        <v>4882</v>
      </c>
      <c r="X53" s="93">
        <v>679</v>
      </c>
      <c r="Y53" s="93">
        <v>67</v>
      </c>
      <c r="Z53" s="93">
        <v>432</v>
      </c>
      <c r="AA53" s="93">
        <v>33</v>
      </c>
      <c r="AB53" s="93">
        <v>1749</v>
      </c>
      <c r="AC53" s="26">
        <v>722</v>
      </c>
      <c r="AD53" s="26">
        <v>258</v>
      </c>
      <c r="AE53" s="26">
        <v>19</v>
      </c>
      <c r="AF53" s="26">
        <v>25</v>
      </c>
      <c r="AG53" s="26">
        <v>252</v>
      </c>
      <c r="AH53" s="26">
        <v>218</v>
      </c>
      <c r="AI53" s="26">
        <v>969</v>
      </c>
      <c r="AJ53" s="26">
        <v>10058</v>
      </c>
      <c r="AK53" s="26">
        <v>3551</v>
      </c>
      <c r="AL53" s="26">
        <v>4881</v>
      </c>
      <c r="AM53" s="26">
        <v>307</v>
      </c>
      <c r="AN53" s="26">
        <v>134</v>
      </c>
      <c r="AO53" s="26">
        <v>3.6</v>
      </c>
      <c r="AP53" s="93">
        <v>4</v>
      </c>
      <c r="AQ53" s="93">
        <v>381</v>
      </c>
      <c r="AR53" s="93">
        <v>0</v>
      </c>
      <c r="AS53" s="93">
        <v>0</v>
      </c>
      <c r="AT53" s="93">
        <v>0</v>
      </c>
      <c r="AU53" s="93">
        <v>0</v>
      </c>
      <c r="AV53" s="93">
        <v>203</v>
      </c>
      <c r="AW53" s="93">
        <v>149</v>
      </c>
      <c r="AX53" s="93">
        <v>0</v>
      </c>
      <c r="AY53" s="93">
        <v>352</v>
      </c>
      <c r="AZ53" s="93">
        <v>70</v>
      </c>
      <c r="BA53" s="93">
        <v>0</v>
      </c>
      <c r="BB53" s="93">
        <v>0</v>
      </c>
      <c r="BC53" s="93">
        <v>70</v>
      </c>
      <c r="BD53" s="93">
        <v>62</v>
      </c>
      <c r="BE53" s="93">
        <v>0</v>
      </c>
      <c r="BF53" s="93">
        <v>3467</v>
      </c>
      <c r="BG53" s="93">
        <v>21</v>
      </c>
      <c r="BH53" s="93">
        <v>3488</v>
      </c>
      <c r="BI53" s="26">
        <v>6767</v>
      </c>
      <c r="BJ53" s="26">
        <v>126</v>
      </c>
      <c r="BK53" s="26">
        <v>0</v>
      </c>
      <c r="BL53" s="26">
        <v>0</v>
      </c>
      <c r="BM53" s="26">
        <v>1784</v>
      </c>
      <c r="BN53" s="26">
        <v>130</v>
      </c>
      <c r="BO53" s="26">
        <v>0</v>
      </c>
      <c r="BP53" s="26">
        <v>32</v>
      </c>
      <c r="BQ53" s="26">
        <v>30</v>
      </c>
      <c r="BR53" s="26">
        <v>209</v>
      </c>
      <c r="BS53" s="26">
        <v>14</v>
      </c>
      <c r="BT53" s="26">
        <v>0</v>
      </c>
      <c r="BU53" s="26">
        <v>0</v>
      </c>
      <c r="BV53" s="26">
        <v>0</v>
      </c>
      <c r="BW53" s="26">
        <v>27</v>
      </c>
      <c r="BX53" s="26">
        <v>103</v>
      </c>
      <c r="BY53" s="26">
        <v>17.600000000000001</v>
      </c>
      <c r="BZ53" s="26">
        <v>0</v>
      </c>
      <c r="CA53" s="26">
        <v>0</v>
      </c>
      <c r="CB53" s="26">
        <v>0</v>
      </c>
      <c r="CC53" s="26">
        <v>0</v>
      </c>
      <c r="CD53" s="26">
        <v>27</v>
      </c>
      <c r="CE53" s="26">
        <v>197</v>
      </c>
      <c r="CF53" s="26">
        <v>8</v>
      </c>
      <c r="CG53" s="26">
        <v>3689</v>
      </c>
      <c r="CH53" s="26">
        <v>19</v>
      </c>
      <c r="CI53" s="26">
        <v>2209</v>
      </c>
      <c r="CJ53" s="26">
        <v>8</v>
      </c>
      <c r="CK53" s="26">
        <v>14</v>
      </c>
      <c r="CL53" s="26">
        <v>0</v>
      </c>
      <c r="CM53" s="26">
        <v>6171</v>
      </c>
      <c r="CN53" s="26">
        <v>0</v>
      </c>
      <c r="CO53" s="26">
        <v>0</v>
      </c>
      <c r="CP53" s="26">
        <v>511</v>
      </c>
      <c r="CQ53" s="26">
        <v>8</v>
      </c>
      <c r="CR53" s="26">
        <v>6767</v>
      </c>
      <c r="CS53" s="26">
        <v>126</v>
      </c>
      <c r="CT53" s="26">
        <v>0</v>
      </c>
      <c r="CU53" s="26">
        <v>0</v>
      </c>
      <c r="CV53" s="26">
        <v>7412</v>
      </c>
      <c r="CW53" s="26">
        <v>0</v>
      </c>
      <c r="CX53" s="26">
        <v>0</v>
      </c>
      <c r="CY53" s="26">
        <v>1784</v>
      </c>
      <c r="CZ53" s="26">
        <v>130</v>
      </c>
      <c r="DA53" s="26">
        <v>0</v>
      </c>
      <c r="DB53" s="26">
        <v>0</v>
      </c>
      <c r="DC53" s="26">
        <v>32</v>
      </c>
      <c r="DD53" s="26">
        <v>30</v>
      </c>
      <c r="DE53" s="26">
        <v>209</v>
      </c>
      <c r="DF53" s="26">
        <v>14</v>
      </c>
      <c r="DG53" s="26">
        <v>0</v>
      </c>
      <c r="DH53" s="26">
        <v>0</v>
      </c>
      <c r="DI53" s="26">
        <v>0</v>
      </c>
      <c r="DJ53" s="26">
        <v>27</v>
      </c>
      <c r="DK53" s="26">
        <v>103</v>
      </c>
      <c r="DL53" s="26">
        <v>2329</v>
      </c>
      <c r="DM53" s="26">
        <v>0</v>
      </c>
      <c r="DN53" s="26">
        <v>0</v>
      </c>
      <c r="DO53" s="26">
        <v>15912</v>
      </c>
      <c r="DP53" s="26">
        <v>1702</v>
      </c>
      <c r="DQ53" s="26">
        <v>370</v>
      </c>
      <c r="DR53" s="93">
        <v>0.2</v>
      </c>
      <c r="DS53" s="93">
        <v>18</v>
      </c>
      <c r="DT53" s="93">
        <v>47</v>
      </c>
      <c r="DU53" s="93">
        <v>38</v>
      </c>
      <c r="DV53" s="93">
        <v>47</v>
      </c>
      <c r="DW53" s="93">
        <v>12</v>
      </c>
      <c r="DX53" s="93">
        <v>67</v>
      </c>
      <c r="DY53" s="93">
        <v>97</v>
      </c>
      <c r="DZ53" s="26">
        <v>18.399999999999999</v>
      </c>
      <c r="EA53" s="26">
        <v>800</v>
      </c>
      <c r="EB53" s="26">
        <v>1405</v>
      </c>
      <c r="EC53" s="26">
        <v>1546</v>
      </c>
      <c r="ED53" s="26">
        <v>444</v>
      </c>
      <c r="EE53" s="26">
        <v>250</v>
      </c>
      <c r="EF53" s="26">
        <v>870</v>
      </c>
      <c r="EG53" s="26">
        <v>573</v>
      </c>
      <c r="EH53" s="26">
        <v>793</v>
      </c>
      <c r="EI53" s="26">
        <v>218</v>
      </c>
      <c r="EJ53" s="26">
        <v>1027</v>
      </c>
      <c r="EK53" s="26">
        <v>988</v>
      </c>
      <c r="EL53" s="26">
        <v>654</v>
      </c>
      <c r="EM53" s="26">
        <v>9568</v>
      </c>
      <c r="EN53" s="26">
        <v>966</v>
      </c>
      <c r="EO53" s="26">
        <v>1603</v>
      </c>
      <c r="EP53" s="26">
        <v>2367</v>
      </c>
      <c r="EQ53" s="26">
        <v>913</v>
      </c>
      <c r="ER53" s="26">
        <v>933</v>
      </c>
      <c r="ES53" s="26">
        <v>835</v>
      </c>
      <c r="ET53" s="26">
        <v>7617</v>
      </c>
      <c r="EU53" s="26">
        <v>0.1</v>
      </c>
      <c r="EV53" s="93">
        <v>221</v>
      </c>
      <c r="EW53" s="93">
        <v>74</v>
      </c>
    </row>
    <row r="54" spans="1:153" x14ac:dyDescent="0.25">
      <c r="A54" s="18" t="s">
        <v>864</v>
      </c>
      <c r="B54" s="49" t="s">
        <v>623</v>
      </c>
      <c r="C54" s="93">
        <v>10.3</v>
      </c>
      <c r="D54" s="26">
        <v>113</v>
      </c>
      <c r="E54" s="26">
        <v>3.3</v>
      </c>
      <c r="F54" s="26">
        <v>0</v>
      </c>
      <c r="G54" s="26">
        <v>20.6</v>
      </c>
      <c r="H54" s="26">
        <v>0</v>
      </c>
      <c r="I54" s="26">
        <v>74.900000000000006</v>
      </c>
      <c r="J54" s="26">
        <v>1.1000000000000001</v>
      </c>
      <c r="K54" s="26">
        <v>0</v>
      </c>
      <c r="L54" s="26">
        <v>0</v>
      </c>
      <c r="M54" s="93">
        <v>1</v>
      </c>
      <c r="N54" s="93">
        <v>1</v>
      </c>
      <c r="O54" s="93">
        <v>0</v>
      </c>
      <c r="P54" s="93">
        <v>0</v>
      </c>
      <c r="Q54" s="93">
        <v>130</v>
      </c>
      <c r="R54" s="93">
        <v>0</v>
      </c>
      <c r="S54" s="93">
        <v>250</v>
      </c>
      <c r="T54" s="93">
        <v>250</v>
      </c>
      <c r="U54" s="93">
        <v>0</v>
      </c>
      <c r="V54" s="93">
        <v>3783</v>
      </c>
      <c r="W54" s="93">
        <v>800</v>
      </c>
      <c r="X54" s="93">
        <v>300</v>
      </c>
      <c r="Y54" s="93">
        <v>0.1</v>
      </c>
      <c r="Z54" s="93">
        <v>5</v>
      </c>
      <c r="AA54" s="93">
        <v>1</v>
      </c>
      <c r="AB54" s="93">
        <v>0</v>
      </c>
      <c r="AC54" s="26">
        <v>62</v>
      </c>
      <c r="AD54" s="26">
        <v>306</v>
      </c>
      <c r="AE54" s="26">
        <v>10</v>
      </c>
      <c r="AF54" s="26">
        <v>21</v>
      </c>
      <c r="AG54" s="26">
        <v>197</v>
      </c>
      <c r="AH54" s="26">
        <v>200</v>
      </c>
      <c r="AI54" s="26">
        <v>40</v>
      </c>
      <c r="AJ54" s="26">
        <v>2310</v>
      </c>
      <c r="AK54" s="26">
        <v>3210</v>
      </c>
      <c r="AL54" s="26">
        <v>170</v>
      </c>
      <c r="AM54" s="26">
        <v>20</v>
      </c>
      <c r="AN54" s="26">
        <v>30</v>
      </c>
      <c r="AO54" s="26">
        <v>0.6</v>
      </c>
      <c r="AP54" s="93">
        <v>0</v>
      </c>
      <c r="AQ54" s="93">
        <v>0</v>
      </c>
      <c r="AR54" s="93">
        <v>0</v>
      </c>
      <c r="AS54" s="93">
        <v>0</v>
      </c>
      <c r="AT54" s="93">
        <v>0</v>
      </c>
      <c r="AU54" s="93">
        <v>0</v>
      </c>
      <c r="AV54" s="93">
        <v>0</v>
      </c>
      <c r="AW54" s="93">
        <v>0</v>
      </c>
      <c r="AX54" s="93">
        <v>0</v>
      </c>
      <c r="AY54" s="93">
        <v>0</v>
      </c>
      <c r="AZ54" s="93">
        <v>0</v>
      </c>
      <c r="BA54" s="93">
        <v>0</v>
      </c>
      <c r="BB54" s="93">
        <v>0</v>
      </c>
      <c r="BC54" s="93">
        <v>0</v>
      </c>
      <c r="BD54" s="93">
        <v>0</v>
      </c>
      <c r="BE54" s="93">
        <v>0</v>
      </c>
      <c r="BF54" s="93">
        <v>0</v>
      </c>
      <c r="BG54" s="93">
        <v>0</v>
      </c>
      <c r="BH54" s="93">
        <v>0</v>
      </c>
      <c r="BI54" s="26">
        <v>1249</v>
      </c>
      <c r="BJ54" s="26">
        <v>16</v>
      </c>
      <c r="BK54" s="26">
        <v>0</v>
      </c>
      <c r="BL54" s="26">
        <v>0</v>
      </c>
      <c r="BM54" s="26">
        <v>124</v>
      </c>
      <c r="BN54" s="26">
        <v>31</v>
      </c>
      <c r="BO54" s="26">
        <v>0</v>
      </c>
      <c r="BP54" s="26">
        <v>0</v>
      </c>
      <c r="BQ54" s="26">
        <v>0</v>
      </c>
      <c r="BR54" s="26">
        <v>16</v>
      </c>
      <c r="BS54" s="26">
        <v>6</v>
      </c>
      <c r="BT54" s="26">
        <v>0</v>
      </c>
      <c r="BU54" s="26">
        <v>0</v>
      </c>
      <c r="BV54" s="26">
        <v>0</v>
      </c>
      <c r="BW54" s="26">
        <v>0</v>
      </c>
      <c r="BX54" s="26">
        <v>0</v>
      </c>
      <c r="BY54" s="26">
        <v>3.3</v>
      </c>
      <c r="BZ54" s="26">
        <v>0</v>
      </c>
      <c r="CA54" s="26">
        <v>0</v>
      </c>
      <c r="CB54" s="26">
        <v>0</v>
      </c>
      <c r="CC54" s="26">
        <v>0</v>
      </c>
      <c r="CD54" s="26">
        <v>6</v>
      </c>
      <c r="CE54" s="26">
        <v>99</v>
      </c>
      <c r="CF54" s="26">
        <v>16</v>
      </c>
      <c r="CG54" s="26">
        <v>806</v>
      </c>
      <c r="CH54" s="26">
        <v>16</v>
      </c>
      <c r="CI54" s="26">
        <v>559</v>
      </c>
      <c r="CJ54" s="26">
        <v>6</v>
      </c>
      <c r="CK54" s="26">
        <v>0</v>
      </c>
      <c r="CL54" s="26">
        <v>0</v>
      </c>
      <c r="CM54" s="26">
        <v>1508</v>
      </c>
      <c r="CN54" s="26">
        <v>31</v>
      </c>
      <c r="CO54" s="26">
        <v>0</v>
      </c>
      <c r="CP54" s="26">
        <v>109</v>
      </c>
      <c r="CQ54" s="26">
        <v>16</v>
      </c>
      <c r="CR54" s="26">
        <v>1249</v>
      </c>
      <c r="CS54" s="26">
        <v>16</v>
      </c>
      <c r="CT54" s="26">
        <v>0</v>
      </c>
      <c r="CU54" s="26">
        <v>0</v>
      </c>
      <c r="CV54" s="26">
        <v>1421</v>
      </c>
      <c r="CW54" s="26">
        <v>0</v>
      </c>
      <c r="CX54" s="26">
        <v>0</v>
      </c>
      <c r="CY54" s="26">
        <v>124</v>
      </c>
      <c r="CZ54" s="26">
        <v>31</v>
      </c>
      <c r="DA54" s="26">
        <v>0</v>
      </c>
      <c r="DB54" s="26">
        <v>0</v>
      </c>
      <c r="DC54" s="26">
        <v>0</v>
      </c>
      <c r="DD54" s="26">
        <v>0</v>
      </c>
      <c r="DE54" s="26">
        <v>16</v>
      </c>
      <c r="DF54" s="26">
        <v>6</v>
      </c>
      <c r="DG54" s="26">
        <v>0</v>
      </c>
      <c r="DH54" s="26">
        <v>0</v>
      </c>
      <c r="DI54" s="26">
        <v>0</v>
      </c>
      <c r="DJ54" s="26">
        <v>0</v>
      </c>
      <c r="DK54" s="26">
        <v>0</v>
      </c>
      <c r="DL54" s="26">
        <v>177</v>
      </c>
      <c r="DM54" s="26">
        <v>0</v>
      </c>
      <c r="DN54" s="26">
        <v>0</v>
      </c>
      <c r="DO54" s="26">
        <v>3106</v>
      </c>
      <c r="DP54" s="26">
        <v>234</v>
      </c>
      <c r="DQ54" s="26">
        <v>50</v>
      </c>
      <c r="DR54" s="93">
        <v>0</v>
      </c>
      <c r="DS54" s="93">
        <v>0</v>
      </c>
      <c r="DT54" s="93">
        <v>0</v>
      </c>
      <c r="DU54" s="93">
        <v>0</v>
      </c>
      <c r="DV54" s="93">
        <v>0</v>
      </c>
      <c r="DW54" s="93">
        <v>0</v>
      </c>
      <c r="DX54" s="93">
        <v>0</v>
      </c>
      <c r="DY54" s="93">
        <v>0</v>
      </c>
      <c r="DZ54" s="26">
        <v>20.6</v>
      </c>
      <c r="EA54" s="26">
        <v>1030</v>
      </c>
      <c r="EB54" s="26">
        <v>1607</v>
      </c>
      <c r="EC54" s="26">
        <v>1669</v>
      </c>
      <c r="ED54" s="26">
        <v>515</v>
      </c>
      <c r="EE54" s="26">
        <v>247</v>
      </c>
      <c r="EF54" s="26">
        <v>824</v>
      </c>
      <c r="EG54" s="26">
        <v>700</v>
      </c>
      <c r="EH54" s="26">
        <v>906</v>
      </c>
      <c r="EI54" s="26">
        <v>227</v>
      </c>
      <c r="EJ54" s="26">
        <v>1009</v>
      </c>
      <c r="EK54" s="26">
        <v>1339</v>
      </c>
      <c r="EL54" s="26">
        <v>515</v>
      </c>
      <c r="EM54" s="26">
        <v>10588</v>
      </c>
      <c r="EN54" s="26">
        <v>1133</v>
      </c>
      <c r="EO54" s="26">
        <v>1854</v>
      </c>
      <c r="EP54" s="26">
        <v>3296</v>
      </c>
      <c r="EQ54" s="26">
        <v>1030</v>
      </c>
      <c r="ER54" s="26">
        <v>1030</v>
      </c>
      <c r="ES54" s="26">
        <v>845</v>
      </c>
      <c r="ET54" s="26">
        <v>9188</v>
      </c>
      <c r="EU54" s="26">
        <v>0</v>
      </c>
      <c r="EV54" s="93">
        <v>110</v>
      </c>
      <c r="EW54" s="93">
        <v>37</v>
      </c>
    </row>
    <row r="55" spans="1:153" x14ac:dyDescent="0.25">
      <c r="A55" s="18" t="s">
        <v>864</v>
      </c>
      <c r="B55" s="49" t="s">
        <v>651</v>
      </c>
      <c r="C55" s="93">
        <v>15.1</v>
      </c>
      <c r="D55" s="26">
        <v>181</v>
      </c>
      <c r="E55" s="26">
        <v>8.3000000000000007</v>
      </c>
      <c r="F55" s="26">
        <v>0</v>
      </c>
      <c r="G55" s="26">
        <v>26.7</v>
      </c>
      <c r="H55" s="26">
        <v>0</v>
      </c>
      <c r="I55" s="26">
        <v>64</v>
      </c>
      <c r="J55" s="26">
        <v>1</v>
      </c>
      <c r="K55" s="26">
        <v>0</v>
      </c>
      <c r="L55" s="26">
        <v>0</v>
      </c>
      <c r="M55" s="93">
        <v>1</v>
      </c>
      <c r="N55" s="93">
        <v>1</v>
      </c>
      <c r="O55" s="93">
        <v>0</v>
      </c>
      <c r="P55" s="93">
        <v>0</v>
      </c>
      <c r="Q55" s="93">
        <v>313</v>
      </c>
      <c r="R55" s="93">
        <v>16</v>
      </c>
      <c r="S55" s="93">
        <v>47</v>
      </c>
      <c r="T55" s="93">
        <v>289</v>
      </c>
      <c r="U55" s="93">
        <v>6378</v>
      </c>
      <c r="V55" s="93">
        <v>11278</v>
      </c>
      <c r="W55" s="93">
        <v>1173</v>
      </c>
      <c r="X55" s="93">
        <v>319</v>
      </c>
      <c r="Y55" s="93">
        <v>0</v>
      </c>
      <c r="Z55" s="93">
        <v>13</v>
      </c>
      <c r="AA55" s="93">
        <v>1</v>
      </c>
      <c r="AB55" s="93">
        <v>0</v>
      </c>
      <c r="AC55" s="26">
        <v>65</v>
      </c>
      <c r="AD55" s="26">
        <v>206</v>
      </c>
      <c r="AE55" s="26">
        <v>20</v>
      </c>
      <c r="AF55" s="26">
        <v>23</v>
      </c>
      <c r="AG55" s="26">
        <v>194</v>
      </c>
      <c r="AH55" s="26">
        <v>226</v>
      </c>
      <c r="AI55" s="26">
        <v>81</v>
      </c>
      <c r="AJ55" s="26">
        <v>2001</v>
      </c>
      <c r="AK55" s="26">
        <v>2792</v>
      </c>
      <c r="AL55" s="26">
        <v>113</v>
      </c>
      <c r="AM55" s="26">
        <v>33</v>
      </c>
      <c r="AN55" s="26">
        <v>29</v>
      </c>
      <c r="AO55" s="26">
        <v>0</v>
      </c>
      <c r="AP55" s="93">
        <v>0</v>
      </c>
      <c r="AQ55" s="93">
        <v>0</v>
      </c>
      <c r="AR55" s="93">
        <v>0</v>
      </c>
      <c r="AS55" s="93">
        <v>0</v>
      </c>
      <c r="AT55" s="93">
        <v>0</v>
      </c>
      <c r="AU55" s="93">
        <v>0</v>
      </c>
      <c r="AV55" s="93">
        <v>0</v>
      </c>
      <c r="AW55" s="93">
        <v>0</v>
      </c>
      <c r="AX55" s="93">
        <v>0</v>
      </c>
      <c r="AY55" s="93">
        <v>0</v>
      </c>
      <c r="AZ55" s="93">
        <v>0</v>
      </c>
      <c r="BA55" s="93">
        <v>0</v>
      </c>
      <c r="BB55" s="93">
        <v>0</v>
      </c>
      <c r="BC55" s="93">
        <v>0</v>
      </c>
      <c r="BD55" s="93">
        <v>0</v>
      </c>
      <c r="BE55" s="93">
        <v>0</v>
      </c>
      <c r="BF55" s="93">
        <v>0</v>
      </c>
      <c r="BG55" s="93">
        <v>0</v>
      </c>
      <c r="BH55" s="93">
        <v>0</v>
      </c>
      <c r="BI55" s="26">
        <v>2114</v>
      </c>
      <c r="BJ55" s="26">
        <v>12</v>
      </c>
      <c r="BK55" s="26">
        <v>0</v>
      </c>
      <c r="BL55" s="26">
        <v>0</v>
      </c>
      <c r="BM55" s="26">
        <v>479</v>
      </c>
      <c r="BN55" s="26">
        <v>120</v>
      </c>
      <c r="BO55" s="26">
        <v>0</v>
      </c>
      <c r="BP55" s="26">
        <v>0</v>
      </c>
      <c r="BQ55" s="26">
        <v>0</v>
      </c>
      <c r="BR55" s="26">
        <v>300</v>
      </c>
      <c r="BS55" s="26">
        <v>12</v>
      </c>
      <c r="BT55" s="26">
        <v>0</v>
      </c>
      <c r="BU55" s="26">
        <v>0</v>
      </c>
      <c r="BV55" s="26">
        <v>0</v>
      </c>
      <c r="BW55" s="26">
        <v>0</v>
      </c>
      <c r="BX55" s="26">
        <v>0</v>
      </c>
      <c r="BY55" s="26">
        <v>8.3000000000000007</v>
      </c>
      <c r="BZ55" s="26">
        <v>0</v>
      </c>
      <c r="CA55" s="26">
        <v>0</v>
      </c>
      <c r="CB55" s="26">
        <v>0</v>
      </c>
      <c r="CC55" s="26">
        <v>0</v>
      </c>
      <c r="CD55" s="26">
        <v>6</v>
      </c>
      <c r="CE55" s="26">
        <v>209</v>
      </c>
      <c r="CF55" s="26">
        <v>48</v>
      </c>
      <c r="CG55" s="26">
        <v>1379</v>
      </c>
      <c r="CH55" s="26">
        <v>72</v>
      </c>
      <c r="CI55" s="26">
        <v>868</v>
      </c>
      <c r="CJ55" s="26">
        <v>0</v>
      </c>
      <c r="CK55" s="26">
        <v>0</v>
      </c>
      <c r="CL55" s="26">
        <v>0</v>
      </c>
      <c r="CM55" s="26">
        <v>2582</v>
      </c>
      <c r="CN55" s="26">
        <v>60</v>
      </c>
      <c r="CO55" s="26">
        <v>0</v>
      </c>
      <c r="CP55" s="26">
        <v>239</v>
      </c>
      <c r="CQ55" s="26">
        <v>72</v>
      </c>
      <c r="CR55" s="26">
        <v>2114</v>
      </c>
      <c r="CS55" s="26">
        <v>12</v>
      </c>
      <c r="CT55" s="26">
        <v>0</v>
      </c>
      <c r="CU55" s="26">
        <v>0</v>
      </c>
      <c r="CV55" s="26">
        <v>2497</v>
      </c>
      <c r="CW55" s="26">
        <v>0</v>
      </c>
      <c r="CX55" s="26">
        <v>0</v>
      </c>
      <c r="CY55" s="26">
        <v>479</v>
      </c>
      <c r="CZ55" s="26">
        <v>120</v>
      </c>
      <c r="DA55" s="26">
        <v>0</v>
      </c>
      <c r="DB55" s="26">
        <v>0</v>
      </c>
      <c r="DC55" s="26">
        <v>0</v>
      </c>
      <c r="DD55" s="26">
        <v>0</v>
      </c>
      <c r="DE55" s="26">
        <v>300</v>
      </c>
      <c r="DF55" s="26">
        <v>12</v>
      </c>
      <c r="DG55" s="26">
        <v>0</v>
      </c>
      <c r="DH55" s="26">
        <v>0</v>
      </c>
      <c r="DI55" s="26">
        <v>0</v>
      </c>
      <c r="DJ55" s="26">
        <v>0</v>
      </c>
      <c r="DK55" s="26">
        <v>0</v>
      </c>
      <c r="DL55" s="26">
        <v>911</v>
      </c>
      <c r="DM55" s="26">
        <v>0</v>
      </c>
      <c r="DN55" s="26">
        <v>0</v>
      </c>
      <c r="DO55" s="26">
        <v>5990</v>
      </c>
      <c r="DP55" s="26">
        <v>2260</v>
      </c>
      <c r="DQ55" s="26">
        <v>74</v>
      </c>
      <c r="DR55" s="93">
        <v>0</v>
      </c>
      <c r="DS55" s="93">
        <v>0</v>
      </c>
      <c r="DT55" s="93">
        <v>0</v>
      </c>
      <c r="DU55" s="93">
        <v>0</v>
      </c>
      <c r="DV55" s="93">
        <v>0</v>
      </c>
      <c r="DW55" s="93">
        <v>0</v>
      </c>
      <c r="DX55" s="93">
        <v>0</v>
      </c>
      <c r="DY55" s="93">
        <v>0</v>
      </c>
      <c r="DZ55" s="26">
        <v>26.7</v>
      </c>
      <c r="EA55" s="26">
        <v>1389</v>
      </c>
      <c r="EB55" s="26">
        <v>2164</v>
      </c>
      <c r="EC55" s="26">
        <v>2325</v>
      </c>
      <c r="ED55" s="26">
        <v>667</v>
      </c>
      <c r="EE55" s="26">
        <v>294</v>
      </c>
      <c r="EF55" s="26">
        <v>1095</v>
      </c>
      <c r="EG55" s="26">
        <v>908</v>
      </c>
      <c r="EH55" s="26">
        <v>1175</v>
      </c>
      <c r="EI55" s="26">
        <v>294</v>
      </c>
      <c r="EJ55" s="26">
        <v>1523</v>
      </c>
      <c r="EK55" s="26">
        <v>1736</v>
      </c>
      <c r="EL55" s="26">
        <v>908</v>
      </c>
      <c r="EM55" s="26">
        <v>14478</v>
      </c>
      <c r="EN55" s="26">
        <v>1656</v>
      </c>
      <c r="EO55" s="26">
        <v>2538</v>
      </c>
      <c r="EP55" s="26">
        <v>4273</v>
      </c>
      <c r="EQ55" s="26">
        <v>1175</v>
      </c>
      <c r="ER55" s="26">
        <v>1095</v>
      </c>
      <c r="ES55" s="26">
        <v>962</v>
      </c>
      <c r="ET55" s="26">
        <v>11699</v>
      </c>
      <c r="EU55" s="26">
        <v>0</v>
      </c>
      <c r="EV55" s="93">
        <v>198</v>
      </c>
      <c r="EW55" s="93">
        <v>66</v>
      </c>
    </row>
    <row r="56" spans="1:153" x14ac:dyDescent="0.25">
      <c r="A56" s="18" t="s">
        <v>864</v>
      </c>
      <c r="B56" s="49" t="s">
        <v>640</v>
      </c>
      <c r="C56" s="93">
        <v>9.8000000000000007</v>
      </c>
      <c r="D56" s="26">
        <v>148</v>
      </c>
      <c r="E56" s="26">
        <v>7.7</v>
      </c>
      <c r="F56" s="26">
        <v>0</v>
      </c>
      <c r="G56" s="26">
        <v>19.7</v>
      </c>
      <c r="H56" s="26">
        <v>0</v>
      </c>
      <c r="I56" s="26">
        <v>71.400000000000006</v>
      </c>
      <c r="J56" s="26">
        <v>1.1000000000000001</v>
      </c>
      <c r="K56" s="26">
        <v>0</v>
      </c>
      <c r="L56" s="26">
        <v>0</v>
      </c>
      <c r="M56" s="93">
        <v>1</v>
      </c>
      <c r="N56" s="93">
        <v>1</v>
      </c>
      <c r="O56" s="93">
        <v>0</v>
      </c>
      <c r="P56" s="93">
        <v>0</v>
      </c>
      <c r="Q56" s="93">
        <v>265</v>
      </c>
      <c r="R56" s="93">
        <v>12</v>
      </c>
      <c r="S56" s="93">
        <v>74</v>
      </c>
      <c r="T56" s="93">
        <v>259</v>
      </c>
      <c r="U56" s="93">
        <v>7268</v>
      </c>
      <c r="V56" s="93">
        <v>10885</v>
      </c>
      <c r="W56" s="93">
        <v>1272</v>
      </c>
      <c r="X56" s="93">
        <v>401</v>
      </c>
      <c r="Y56" s="93">
        <v>0</v>
      </c>
      <c r="Z56" s="93">
        <v>12</v>
      </c>
      <c r="AA56" s="93">
        <v>1.3</v>
      </c>
      <c r="AB56" s="93">
        <v>0</v>
      </c>
      <c r="AC56" s="26">
        <v>80</v>
      </c>
      <c r="AD56" s="26">
        <v>305</v>
      </c>
      <c r="AE56" s="26">
        <v>14</v>
      </c>
      <c r="AF56" s="26">
        <v>23</v>
      </c>
      <c r="AG56" s="26">
        <v>197</v>
      </c>
      <c r="AH56" s="26">
        <v>186</v>
      </c>
      <c r="AI56" s="26">
        <v>70</v>
      </c>
      <c r="AJ56" s="26">
        <v>1946</v>
      </c>
      <c r="AK56" s="26">
        <v>2953</v>
      </c>
      <c r="AL56" s="26">
        <v>105</v>
      </c>
      <c r="AM56" s="26">
        <v>27</v>
      </c>
      <c r="AN56" s="26">
        <v>20</v>
      </c>
      <c r="AO56" s="26">
        <v>0.2</v>
      </c>
      <c r="AP56" s="93">
        <v>0</v>
      </c>
      <c r="AQ56" s="93">
        <v>0</v>
      </c>
      <c r="AR56" s="93">
        <v>0</v>
      </c>
      <c r="AS56" s="93">
        <v>0</v>
      </c>
      <c r="AT56" s="93">
        <v>0</v>
      </c>
      <c r="AU56" s="93">
        <v>0</v>
      </c>
      <c r="AV56" s="93">
        <v>0</v>
      </c>
      <c r="AW56" s="93">
        <v>0</v>
      </c>
      <c r="AX56" s="93">
        <v>0</v>
      </c>
      <c r="AY56" s="93">
        <v>0</v>
      </c>
      <c r="AZ56" s="93">
        <v>0</v>
      </c>
      <c r="BA56" s="93">
        <v>0</v>
      </c>
      <c r="BB56" s="93">
        <v>0</v>
      </c>
      <c r="BC56" s="93">
        <v>0</v>
      </c>
      <c r="BD56" s="93">
        <v>0</v>
      </c>
      <c r="BE56" s="93">
        <v>0</v>
      </c>
      <c r="BF56" s="93">
        <v>0</v>
      </c>
      <c r="BG56" s="93">
        <v>0</v>
      </c>
      <c r="BH56" s="93">
        <v>0</v>
      </c>
      <c r="BI56" s="26">
        <v>2190</v>
      </c>
      <c r="BJ56" s="26">
        <v>11</v>
      </c>
      <c r="BK56" s="26">
        <v>0</v>
      </c>
      <c r="BL56" s="26">
        <v>0</v>
      </c>
      <c r="BM56" s="26">
        <v>245</v>
      </c>
      <c r="BN56" s="26">
        <v>112</v>
      </c>
      <c r="BO56" s="26">
        <v>0</v>
      </c>
      <c r="BP56" s="26">
        <v>0</v>
      </c>
      <c r="BQ56" s="26">
        <v>0</v>
      </c>
      <c r="BR56" s="26">
        <v>36</v>
      </c>
      <c r="BS56" s="26">
        <v>11</v>
      </c>
      <c r="BT56" s="26">
        <v>0</v>
      </c>
      <c r="BU56" s="26">
        <v>0</v>
      </c>
      <c r="BV56" s="26">
        <v>0</v>
      </c>
      <c r="BW56" s="26">
        <v>0</v>
      </c>
      <c r="BX56" s="26">
        <v>0</v>
      </c>
      <c r="BY56" s="26">
        <v>7.7</v>
      </c>
      <c r="BZ56" s="26">
        <v>0</v>
      </c>
      <c r="CA56" s="26">
        <v>0</v>
      </c>
      <c r="CB56" s="26">
        <v>0</v>
      </c>
      <c r="CC56" s="26">
        <v>0</v>
      </c>
      <c r="CD56" s="26">
        <v>6</v>
      </c>
      <c r="CE56" s="26">
        <v>257</v>
      </c>
      <c r="CF56" s="26">
        <v>45</v>
      </c>
      <c r="CG56" s="26">
        <v>1344</v>
      </c>
      <c r="CH56" s="26">
        <v>67</v>
      </c>
      <c r="CI56" s="26">
        <v>888</v>
      </c>
      <c r="CJ56" s="26">
        <v>0</v>
      </c>
      <c r="CK56" s="26">
        <v>0</v>
      </c>
      <c r="CL56" s="26">
        <v>0</v>
      </c>
      <c r="CM56" s="26">
        <v>2607</v>
      </c>
      <c r="CN56" s="26">
        <v>81</v>
      </c>
      <c r="CO56" s="26">
        <v>0</v>
      </c>
      <c r="CP56" s="26">
        <v>240</v>
      </c>
      <c r="CQ56" s="26">
        <v>67</v>
      </c>
      <c r="CR56" s="26">
        <v>2190</v>
      </c>
      <c r="CS56" s="26">
        <v>11</v>
      </c>
      <c r="CT56" s="26">
        <v>0</v>
      </c>
      <c r="CU56" s="26">
        <v>0</v>
      </c>
      <c r="CV56" s="26">
        <v>2589</v>
      </c>
      <c r="CW56" s="26">
        <v>0</v>
      </c>
      <c r="CX56" s="26">
        <v>0</v>
      </c>
      <c r="CY56" s="26">
        <v>245</v>
      </c>
      <c r="CZ56" s="26">
        <v>112</v>
      </c>
      <c r="DA56" s="26">
        <v>0</v>
      </c>
      <c r="DB56" s="26">
        <v>0</v>
      </c>
      <c r="DC56" s="26">
        <v>0</v>
      </c>
      <c r="DD56" s="26">
        <v>0</v>
      </c>
      <c r="DE56" s="26">
        <v>36</v>
      </c>
      <c r="DF56" s="26">
        <v>11</v>
      </c>
      <c r="DG56" s="26">
        <v>0</v>
      </c>
      <c r="DH56" s="26">
        <v>0</v>
      </c>
      <c r="DI56" s="26">
        <v>0</v>
      </c>
      <c r="DJ56" s="26">
        <v>0</v>
      </c>
      <c r="DK56" s="26">
        <v>0</v>
      </c>
      <c r="DL56" s="26">
        <v>404</v>
      </c>
      <c r="DM56" s="26">
        <v>0</v>
      </c>
      <c r="DN56" s="26">
        <v>0</v>
      </c>
      <c r="DO56" s="26">
        <v>5600</v>
      </c>
      <c r="DP56" s="26">
        <v>2113</v>
      </c>
      <c r="DQ56" s="26">
        <v>70</v>
      </c>
      <c r="DR56" s="93">
        <v>0</v>
      </c>
      <c r="DS56" s="93">
        <v>0</v>
      </c>
      <c r="DT56" s="93">
        <v>0</v>
      </c>
      <c r="DU56" s="93">
        <v>0</v>
      </c>
      <c r="DV56" s="93">
        <v>0</v>
      </c>
      <c r="DW56" s="93">
        <v>0</v>
      </c>
      <c r="DX56" s="93">
        <v>0</v>
      </c>
      <c r="DY56" s="93">
        <v>0</v>
      </c>
      <c r="DZ56" s="26">
        <v>19.7</v>
      </c>
      <c r="EA56" s="26">
        <v>1026</v>
      </c>
      <c r="EB56" s="26">
        <v>1598</v>
      </c>
      <c r="EC56" s="26">
        <v>1714</v>
      </c>
      <c r="ED56" s="26">
        <v>494</v>
      </c>
      <c r="EE56" s="26">
        <v>217</v>
      </c>
      <c r="EF56" s="26">
        <v>809</v>
      </c>
      <c r="EG56" s="26">
        <v>671</v>
      </c>
      <c r="EH56" s="26">
        <v>868</v>
      </c>
      <c r="EI56" s="26">
        <v>217</v>
      </c>
      <c r="EJ56" s="26">
        <v>1124</v>
      </c>
      <c r="EK56" s="26">
        <v>1283</v>
      </c>
      <c r="EL56" s="26">
        <v>671</v>
      </c>
      <c r="EM56" s="26">
        <v>10692</v>
      </c>
      <c r="EN56" s="26">
        <v>1223</v>
      </c>
      <c r="EO56" s="26">
        <v>1874</v>
      </c>
      <c r="EP56" s="26">
        <v>3156</v>
      </c>
      <c r="EQ56" s="26">
        <v>868</v>
      </c>
      <c r="ER56" s="26">
        <v>809</v>
      </c>
      <c r="ES56" s="26">
        <v>710</v>
      </c>
      <c r="ET56" s="26">
        <v>8640</v>
      </c>
      <c r="EU56" s="26">
        <v>0</v>
      </c>
      <c r="EV56" s="93">
        <v>142</v>
      </c>
      <c r="EW56" s="93">
        <v>47</v>
      </c>
    </row>
    <row r="57" spans="1:153" x14ac:dyDescent="0.25">
      <c r="A57" s="18" t="s">
        <v>864</v>
      </c>
      <c r="B57" s="49" t="s">
        <v>652</v>
      </c>
      <c r="C57" s="93">
        <v>12.6</v>
      </c>
      <c r="D57" s="26">
        <v>101</v>
      </c>
      <c r="E57" s="26">
        <v>1.3</v>
      </c>
      <c r="F57" s="26">
        <v>4.9000000000000004</v>
      </c>
      <c r="G57" s="26">
        <v>17</v>
      </c>
      <c r="H57" s="26">
        <v>0</v>
      </c>
      <c r="I57" s="26">
        <v>75.5</v>
      </c>
      <c r="J57" s="26">
        <v>1.2</v>
      </c>
      <c r="K57" s="26">
        <v>0</v>
      </c>
      <c r="L57" s="26">
        <v>0</v>
      </c>
      <c r="M57" s="93">
        <v>30509</v>
      </c>
      <c r="N57" s="93">
        <v>30509</v>
      </c>
      <c r="O57" s="93">
        <v>0</v>
      </c>
      <c r="P57" s="93">
        <v>0.4</v>
      </c>
      <c r="Q57" s="93">
        <v>289</v>
      </c>
      <c r="R57" s="93">
        <v>107</v>
      </c>
      <c r="S57" s="93">
        <v>286</v>
      </c>
      <c r="T57" s="93">
        <v>2981</v>
      </c>
      <c r="U57" s="93">
        <v>15327</v>
      </c>
      <c r="V57" s="93">
        <v>19260</v>
      </c>
      <c r="W57" s="93">
        <v>8072</v>
      </c>
      <c r="X57" s="93">
        <v>163</v>
      </c>
      <c r="Y57" s="93">
        <v>76.599999999999994</v>
      </c>
      <c r="Z57" s="93">
        <v>245</v>
      </c>
      <c r="AA57" s="93">
        <v>54.1</v>
      </c>
      <c r="AB57" s="93">
        <v>31555</v>
      </c>
      <c r="AC57" s="26">
        <v>89</v>
      </c>
      <c r="AD57" s="26">
        <v>285</v>
      </c>
      <c r="AE57" s="26">
        <v>10</v>
      </c>
      <c r="AF57" s="26">
        <v>19</v>
      </c>
      <c r="AG57" s="26">
        <v>294</v>
      </c>
      <c r="AH57" s="26">
        <v>289</v>
      </c>
      <c r="AI57" s="26">
        <v>107</v>
      </c>
      <c r="AJ57" s="26">
        <v>9022</v>
      </c>
      <c r="AK57" s="26">
        <v>6297</v>
      </c>
      <c r="AL57" s="26">
        <v>5289</v>
      </c>
      <c r="AM57" s="26">
        <v>337</v>
      </c>
      <c r="AN57" s="26">
        <v>23</v>
      </c>
      <c r="AO57" s="26">
        <v>5.2</v>
      </c>
      <c r="AP57" s="93">
        <v>4.9000000000000004</v>
      </c>
      <c r="AQ57" s="93">
        <v>4929</v>
      </c>
      <c r="AR57" s="93">
        <v>0</v>
      </c>
      <c r="AS57" s="93">
        <v>0</v>
      </c>
      <c r="AT57" s="93">
        <v>0</v>
      </c>
      <c r="AU57" s="93">
        <v>0</v>
      </c>
      <c r="AV57" s="93">
        <v>0</v>
      </c>
      <c r="AW57" s="93">
        <v>0</v>
      </c>
      <c r="AX57" s="93">
        <v>0</v>
      </c>
      <c r="AY57" s="93">
        <v>0</v>
      </c>
      <c r="AZ57" s="93">
        <v>0</v>
      </c>
      <c r="BA57" s="93">
        <v>0</v>
      </c>
      <c r="BB57" s="93">
        <v>0</v>
      </c>
      <c r="BC57" s="93">
        <v>0</v>
      </c>
      <c r="BD57" s="93">
        <v>0</v>
      </c>
      <c r="BE57" s="93">
        <v>0</v>
      </c>
      <c r="BF57" s="93">
        <v>4929</v>
      </c>
      <c r="BG57" s="93">
        <v>0</v>
      </c>
      <c r="BH57" s="93">
        <v>4929</v>
      </c>
      <c r="BI57" s="26">
        <v>210</v>
      </c>
      <c r="BJ57" s="26">
        <v>2</v>
      </c>
      <c r="BK57" s="26">
        <v>0</v>
      </c>
      <c r="BL57" s="26">
        <v>0</v>
      </c>
      <c r="BM57" s="26">
        <v>152</v>
      </c>
      <c r="BN57" s="26">
        <v>15</v>
      </c>
      <c r="BO57" s="26">
        <v>0</v>
      </c>
      <c r="BP57" s="26">
        <v>0</v>
      </c>
      <c r="BQ57" s="26">
        <v>22</v>
      </c>
      <c r="BR57" s="26">
        <v>93</v>
      </c>
      <c r="BS57" s="26">
        <v>4</v>
      </c>
      <c r="BT57" s="26">
        <v>0</v>
      </c>
      <c r="BU57" s="26">
        <v>0</v>
      </c>
      <c r="BV57" s="26">
        <v>0</v>
      </c>
      <c r="BW57" s="26">
        <v>42</v>
      </c>
      <c r="BX57" s="26">
        <v>26</v>
      </c>
      <c r="BY57" s="26">
        <v>1.3</v>
      </c>
      <c r="BZ57" s="26">
        <v>0</v>
      </c>
      <c r="CA57" s="26">
        <v>0</v>
      </c>
      <c r="CB57" s="26">
        <v>0</v>
      </c>
      <c r="CC57" s="26">
        <v>0</v>
      </c>
      <c r="CD57" s="26">
        <v>0</v>
      </c>
      <c r="CE57" s="26">
        <v>8</v>
      </c>
      <c r="CF57" s="26">
        <v>2</v>
      </c>
      <c r="CG57" s="26">
        <v>166</v>
      </c>
      <c r="CH57" s="26">
        <v>6</v>
      </c>
      <c r="CI57" s="26">
        <v>226</v>
      </c>
      <c r="CJ57" s="26">
        <v>0</v>
      </c>
      <c r="CK57" s="26">
        <v>0</v>
      </c>
      <c r="CL57" s="26">
        <v>0</v>
      </c>
      <c r="CM57" s="26">
        <v>408</v>
      </c>
      <c r="CN57" s="26">
        <v>0</v>
      </c>
      <c r="CO57" s="26">
        <v>0</v>
      </c>
      <c r="CP57" s="26">
        <v>20</v>
      </c>
      <c r="CQ57" s="26">
        <v>7</v>
      </c>
      <c r="CR57" s="26">
        <v>210</v>
      </c>
      <c r="CS57" s="26">
        <v>2</v>
      </c>
      <c r="CT57" s="26">
        <v>0</v>
      </c>
      <c r="CU57" s="26">
        <v>0</v>
      </c>
      <c r="CV57" s="26">
        <v>239</v>
      </c>
      <c r="CW57" s="26">
        <v>0</v>
      </c>
      <c r="CX57" s="26">
        <v>0</v>
      </c>
      <c r="CY57" s="26">
        <v>152</v>
      </c>
      <c r="CZ57" s="26">
        <v>15</v>
      </c>
      <c r="DA57" s="26">
        <v>0</v>
      </c>
      <c r="DB57" s="26">
        <v>0</v>
      </c>
      <c r="DC57" s="26">
        <v>0</v>
      </c>
      <c r="DD57" s="26">
        <v>22</v>
      </c>
      <c r="DE57" s="26">
        <v>93</v>
      </c>
      <c r="DF57" s="26">
        <v>4</v>
      </c>
      <c r="DG57" s="26">
        <v>0</v>
      </c>
      <c r="DH57" s="26">
        <v>0</v>
      </c>
      <c r="DI57" s="26">
        <v>0</v>
      </c>
      <c r="DJ57" s="26">
        <v>42</v>
      </c>
      <c r="DK57" s="26">
        <v>26</v>
      </c>
      <c r="DL57" s="26">
        <v>354</v>
      </c>
      <c r="DM57" s="26">
        <v>0</v>
      </c>
      <c r="DN57" s="26">
        <v>0</v>
      </c>
      <c r="DO57" s="26">
        <v>1001</v>
      </c>
      <c r="DP57" s="26">
        <v>348</v>
      </c>
      <c r="DQ57" s="26">
        <v>275</v>
      </c>
      <c r="DR57" s="93">
        <v>0</v>
      </c>
      <c r="DS57" s="93">
        <v>0</v>
      </c>
      <c r="DT57" s="93">
        <v>0</v>
      </c>
      <c r="DU57" s="93">
        <v>0</v>
      </c>
      <c r="DV57" s="93">
        <v>0</v>
      </c>
      <c r="DW57" s="93">
        <v>0</v>
      </c>
      <c r="DX57" s="93">
        <v>0</v>
      </c>
      <c r="DY57" s="93">
        <v>0</v>
      </c>
      <c r="DZ57" s="26">
        <v>17</v>
      </c>
      <c r="EA57" s="26">
        <v>835</v>
      </c>
      <c r="EB57" s="26">
        <v>1483</v>
      </c>
      <c r="EC57" s="26">
        <v>1327</v>
      </c>
      <c r="ED57" s="26">
        <v>403</v>
      </c>
      <c r="EE57" s="26">
        <v>216</v>
      </c>
      <c r="EF57" s="26">
        <v>835</v>
      </c>
      <c r="EG57" s="26">
        <v>560</v>
      </c>
      <c r="EH57" s="26">
        <v>805</v>
      </c>
      <c r="EI57" s="26">
        <v>236</v>
      </c>
      <c r="EJ57" s="26">
        <v>1061</v>
      </c>
      <c r="EK57" s="26">
        <v>923</v>
      </c>
      <c r="EL57" s="26">
        <v>521</v>
      </c>
      <c r="EM57" s="26">
        <v>9205</v>
      </c>
      <c r="EN57" s="26">
        <v>1091</v>
      </c>
      <c r="EO57" s="26">
        <v>1631</v>
      </c>
      <c r="EP57" s="26">
        <v>2191</v>
      </c>
      <c r="EQ57" s="26">
        <v>1081</v>
      </c>
      <c r="ER57" s="26">
        <v>923</v>
      </c>
      <c r="ES57" s="26">
        <v>894</v>
      </c>
      <c r="ET57" s="26">
        <v>7811</v>
      </c>
      <c r="EU57" s="26">
        <v>0</v>
      </c>
      <c r="EV57" s="93">
        <v>553</v>
      </c>
      <c r="EW57" s="93">
        <v>184</v>
      </c>
    </row>
    <row r="58" spans="1:153" x14ac:dyDescent="0.25">
      <c r="A58" s="18" t="s">
        <v>864</v>
      </c>
      <c r="B58" s="49" t="s">
        <v>641</v>
      </c>
      <c r="C58" s="93">
        <v>16.5</v>
      </c>
      <c r="D58" s="26">
        <v>134</v>
      </c>
      <c r="E58" s="26">
        <v>1.6</v>
      </c>
      <c r="F58" s="26">
        <v>0</v>
      </c>
      <c r="G58" s="26">
        <v>29.7</v>
      </c>
      <c r="H58" s="26">
        <v>0</v>
      </c>
      <c r="I58" s="26">
        <v>67.599999999999994</v>
      </c>
      <c r="J58" s="26">
        <v>1.1000000000000001</v>
      </c>
      <c r="K58" s="26">
        <v>0</v>
      </c>
      <c r="L58" s="26">
        <v>0</v>
      </c>
      <c r="M58" s="93">
        <v>1</v>
      </c>
      <c r="N58" s="93">
        <v>1</v>
      </c>
      <c r="O58" s="93">
        <v>0</v>
      </c>
      <c r="P58" s="93">
        <v>0</v>
      </c>
      <c r="Q58" s="93">
        <v>345</v>
      </c>
      <c r="R58" s="93">
        <v>15</v>
      </c>
      <c r="S58" s="93">
        <v>53</v>
      </c>
      <c r="T58" s="93">
        <v>333</v>
      </c>
      <c r="U58" s="93">
        <v>7103</v>
      </c>
      <c r="V58" s="93">
        <v>12553</v>
      </c>
      <c r="W58" s="93">
        <v>972</v>
      </c>
      <c r="X58" s="93">
        <v>279</v>
      </c>
      <c r="Y58" s="93">
        <v>0</v>
      </c>
      <c r="Z58" s="93">
        <v>14</v>
      </c>
      <c r="AA58" s="93">
        <v>1</v>
      </c>
      <c r="AB58" s="93">
        <v>0</v>
      </c>
      <c r="AC58" s="26">
        <v>48</v>
      </c>
      <c r="AD58" s="26">
        <v>248</v>
      </c>
      <c r="AE58" s="26">
        <v>6</v>
      </c>
      <c r="AF58" s="26">
        <v>27</v>
      </c>
      <c r="AG58" s="26">
        <v>215</v>
      </c>
      <c r="AH58" s="26">
        <v>229</v>
      </c>
      <c r="AI58" s="26">
        <v>82</v>
      </c>
      <c r="AJ58" s="26">
        <v>3247</v>
      </c>
      <c r="AK58" s="26">
        <v>2782</v>
      </c>
      <c r="AL58" s="26">
        <v>131</v>
      </c>
      <c r="AM58" s="26">
        <v>34</v>
      </c>
      <c r="AN58" s="26">
        <v>28</v>
      </c>
      <c r="AO58" s="26">
        <v>0</v>
      </c>
      <c r="AP58" s="93">
        <v>0</v>
      </c>
      <c r="AQ58" s="93">
        <v>0</v>
      </c>
      <c r="AR58" s="93">
        <v>0</v>
      </c>
      <c r="AS58" s="93">
        <v>0</v>
      </c>
      <c r="AT58" s="93">
        <v>0</v>
      </c>
      <c r="AU58" s="93">
        <v>0</v>
      </c>
      <c r="AV58" s="93">
        <v>0</v>
      </c>
      <c r="AW58" s="93">
        <v>0</v>
      </c>
      <c r="AX58" s="93">
        <v>0</v>
      </c>
      <c r="AY58" s="93">
        <v>0</v>
      </c>
      <c r="AZ58" s="93">
        <v>0</v>
      </c>
      <c r="BA58" s="93">
        <v>0</v>
      </c>
      <c r="BB58" s="93">
        <v>0</v>
      </c>
      <c r="BC58" s="93">
        <v>0</v>
      </c>
      <c r="BD58" s="93">
        <v>0</v>
      </c>
      <c r="BE58" s="93">
        <v>0</v>
      </c>
      <c r="BF58" s="93">
        <v>0</v>
      </c>
      <c r="BG58" s="93">
        <v>0</v>
      </c>
      <c r="BH58" s="93">
        <v>0</v>
      </c>
      <c r="BI58" s="26">
        <v>402</v>
      </c>
      <c r="BJ58" s="26">
        <v>3</v>
      </c>
      <c r="BK58" s="26">
        <v>0</v>
      </c>
      <c r="BL58" s="26">
        <v>0</v>
      </c>
      <c r="BM58" s="26">
        <v>91</v>
      </c>
      <c r="BN58" s="26">
        <v>23</v>
      </c>
      <c r="BO58" s="26">
        <v>0</v>
      </c>
      <c r="BP58" s="26">
        <v>0</v>
      </c>
      <c r="BQ58" s="26">
        <v>0</v>
      </c>
      <c r="BR58" s="26">
        <v>57</v>
      </c>
      <c r="BS58" s="26">
        <v>3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1.6</v>
      </c>
      <c r="BZ58" s="26">
        <v>0</v>
      </c>
      <c r="CA58" s="26">
        <v>0</v>
      </c>
      <c r="CB58" s="26">
        <v>0</v>
      </c>
      <c r="CC58" s="26">
        <v>0</v>
      </c>
      <c r="CD58" s="26">
        <v>1</v>
      </c>
      <c r="CE58" s="26">
        <v>40</v>
      </c>
      <c r="CF58" s="26">
        <v>9</v>
      </c>
      <c r="CG58" s="26">
        <v>262</v>
      </c>
      <c r="CH58" s="26">
        <v>13</v>
      </c>
      <c r="CI58" s="26">
        <v>165</v>
      </c>
      <c r="CJ58" s="26">
        <v>0</v>
      </c>
      <c r="CK58" s="26">
        <v>0</v>
      </c>
      <c r="CL58" s="26">
        <v>0</v>
      </c>
      <c r="CM58" s="26">
        <v>490</v>
      </c>
      <c r="CN58" s="26">
        <v>12</v>
      </c>
      <c r="CO58" s="26">
        <v>0</v>
      </c>
      <c r="CP58" s="26">
        <v>45</v>
      </c>
      <c r="CQ58" s="26">
        <v>13</v>
      </c>
      <c r="CR58" s="26">
        <v>402</v>
      </c>
      <c r="CS58" s="26">
        <v>3</v>
      </c>
      <c r="CT58" s="26">
        <v>0</v>
      </c>
      <c r="CU58" s="26">
        <v>0</v>
      </c>
      <c r="CV58" s="26">
        <v>475</v>
      </c>
      <c r="CW58" s="26">
        <v>0</v>
      </c>
      <c r="CX58" s="26">
        <v>0</v>
      </c>
      <c r="CY58" s="26">
        <v>91</v>
      </c>
      <c r="CZ58" s="26">
        <v>23</v>
      </c>
      <c r="DA58" s="26">
        <v>0</v>
      </c>
      <c r="DB58" s="26">
        <v>0</v>
      </c>
      <c r="DC58" s="26">
        <v>0</v>
      </c>
      <c r="DD58" s="26">
        <v>0</v>
      </c>
      <c r="DE58" s="26">
        <v>57</v>
      </c>
      <c r="DF58" s="26">
        <v>3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174</v>
      </c>
      <c r="DM58" s="26">
        <v>0</v>
      </c>
      <c r="DN58" s="26">
        <v>0</v>
      </c>
      <c r="DO58" s="26">
        <v>1139</v>
      </c>
      <c r="DP58" s="26">
        <v>430</v>
      </c>
      <c r="DQ58" s="26">
        <v>73</v>
      </c>
      <c r="DR58" s="93">
        <v>0</v>
      </c>
      <c r="DS58" s="93">
        <v>0</v>
      </c>
      <c r="DT58" s="93">
        <v>0</v>
      </c>
      <c r="DU58" s="93">
        <v>0</v>
      </c>
      <c r="DV58" s="93">
        <v>0</v>
      </c>
      <c r="DW58" s="93">
        <v>0</v>
      </c>
      <c r="DX58" s="93">
        <v>0</v>
      </c>
      <c r="DY58" s="93">
        <v>0</v>
      </c>
      <c r="DZ58" s="26">
        <v>29.7</v>
      </c>
      <c r="EA58" s="26">
        <v>1546</v>
      </c>
      <c r="EB58" s="26">
        <v>2408</v>
      </c>
      <c r="EC58" s="26">
        <v>2588</v>
      </c>
      <c r="ED58" s="26">
        <v>743</v>
      </c>
      <c r="EE58" s="26">
        <v>327</v>
      </c>
      <c r="EF58" s="26">
        <v>1218</v>
      </c>
      <c r="EG58" s="26">
        <v>1011</v>
      </c>
      <c r="EH58" s="26">
        <v>1307</v>
      </c>
      <c r="EI58" s="26">
        <v>327</v>
      </c>
      <c r="EJ58" s="26">
        <v>1694</v>
      </c>
      <c r="EK58" s="26">
        <v>1932</v>
      </c>
      <c r="EL58" s="26">
        <v>1011</v>
      </c>
      <c r="EM58" s="26">
        <v>16112</v>
      </c>
      <c r="EN58" s="26">
        <v>1843</v>
      </c>
      <c r="EO58" s="26">
        <v>2825</v>
      </c>
      <c r="EP58" s="26">
        <v>4756</v>
      </c>
      <c r="EQ58" s="26">
        <v>1307</v>
      </c>
      <c r="ER58" s="26">
        <v>1218</v>
      </c>
      <c r="ES58" s="26">
        <v>1070</v>
      </c>
      <c r="ET58" s="26">
        <v>13019</v>
      </c>
      <c r="EU58" s="26">
        <v>0</v>
      </c>
      <c r="EV58" s="93">
        <v>210</v>
      </c>
      <c r="EW58" s="93">
        <v>70</v>
      </c>
    </row>
    <row r="59" spans="1:153" x14ac:dyDescent="0.25">
      <c r="A59" s="18" t="s">
        <v>864</v>
      </c>
      <c r="B59" s="49" t="s">
        <v>653</v>
      </c>
      <c r="C59" s="93">
        <v>9.9</v>
      </c>
      <c r="D59" s="26">
        <v>105</v>
      </c>
      <c r="E59" s="26">
        <v>2.6</v>
      </c>
      <c r="F59" s="26">
        <v>0</v>
      </c>
      <c r="G59" s="26">
        <v>20.2</v>
      </c>
      <c r="H59" s="26">
        <v>0</v>
      </c>
      <c r="I59" s="26">
        <v>76.099999999999994</v>
      </c>
      <c r="J59" s="26">
        <v>1.1000000000000001</v>
      </c>
      <c r="K59" s="26">
        <v>0</v>
      </c>
      <c r="L59" s="26">
        <v>0</v>
      </c>
      <c r="M59" s="93">
        <v>1</v>
      </c>
      <c r="N59" s="93">
        <v>1</v>
      </c>
      <c r="O59" s="93">
        <v>0</v>
      </c>
      <c r="P59" s="93">
        <v>0</v>
      </c>
      <c r="Q59" s="93">
        <v>250</v>
      </c>
      <c r="R59" s="93">
        <v>13</v>
      </c>
      <c r="S59" s="93">
        <v>80</v>
      </c>
      <c r="T59" s="93">
        <v>310</v>
      </c>
      <c r="U59" s="93">
        <v>8970</v>
      </c>
      <c r="V59" s="93">
        <v>12670</v>
      </c>
      <c r="W59" s="93">
        <v>1450</v>
      </c>
      <c r="X59" s="93">
        <v>520</v>
      </c>
      <c r="Y59" s="93">
        <v>0</v>
      </c>
      <c r="Z59" s="93">
        <v>14</v>
      </c>
      <c r="AA59" s="93">
        <v>1.3</v>
      </c>
      <c r="AB59" s="93">
        <v>0</v>
      </c>
      <c r="AC59" s="26">
        <v>80</v>
      </c>
      <c r="AD59" s="26">
        <v>348</v>
      </c>
      <c r="AE59" s="26">
        <v>11</v>
      </c>
      <c r="AF59" s="26">
        <v>26</v>
      </c>
      <c r="AG59" s="26">
        <v>220</v>
      </c>
      <c r="AH59" s="26">
        <v>193</v>
      </c>
      <c r="AI59" s="26">
        <v>69</v>
      </c>
      <c r="AJ59" s="26">
        <v>2100</v>
      </c>
      <c r="AK59" s="26">
        <v>2730</v>
      </c>
      <c r="AL59" s="26">
        <v>116</v>
      </c>
      <c r="AM59" s="26">
        <v>29</v>
      </c>
      <c r="AN59" s="26">
        <v>20</v>
      </c>
      <c r="AO59" s="26">
        <v>0.1</v>
      </c>
      <c r="AP59" s="93">
        <v>0</v>
      </c>
      <c r="AQ59" s="93">
        <v>0</v>
      </c>
      <c r="AR59" s="93">
        <v>0</v>
      </c>
      <c r="AS59" s="93">
        <v>0</v>
      </c>
      <c r="AT59" s="93">
        <v>0</v>
      </c>
      <c r="AU59" s="93">
        <v>0</v>
      </c>
      <c r="AV59" s="93">
        <v>0</v>
      </c>
      <c r="AW59" s="93">
        <v>0</v>
      </c>
      <c r="AX59" s="93">
        <v>0</v>
      </c>
      <c r="AY59" s="93">
        <v>0</v>
      </c>
      <c r="AZ59" s="93">
        <v>0</v>
      </c>
      <c r="BA59" s="93">
        <v>0</v>
      </c>
      <c r="BB59" s="93">
        <v>0</v>
      </c>
      <c r="BC59" s="93">
        <v>0</v>
      </c>
      <c r="BD59" s="93">
        <v>0</v>
      </c>
      <c r="BE59" s="93">
        <v>0</v>
      </c>
      <c r="BF59" s="93">
        <v>0</v>
      </c>
      <c r="BG59" s="93">
        <v>0</v>
      </c>
      <c r="BH59" s="93">
        <v>0</v>
      </c>
      <c r="BI59" s="26">
        <v>664</v>
      </c>
      <c r="BJ59" s="26">
        <v>4</v>
      </c>
      <c r="BK59" s="26">
        <v>0</v>
      </c>
      <c r="BL59" s="26">
        <v>0</v>
      </c>
      <c r="BM59" s="26">
        <v>150</v>
      </c>
      <c r="BN59" s="26">
        <v>38</v>
      </c>
      <c r="BO59" s="26">
        <v>0</v>
      </c>
      <c r="BP59" s="26">
        <v>0</v>
      </c>
      <c r="BQ59" s="26">
        <v>0</v>
      </c>
      <c r="BR59" s="26">
        <v>94</v>
      </c>
      <c r="BS59" s="26">
        <v>4</v>
      </c>
      <c r="BT59" s="26">
        <v>0</v>
      </c>
      <c r="BU59" s="26">
        <v>0</v>
      </c>
      <c r="BV59" s="26">
        <v>0</v>
      </c>
      <c r="BW59" s="26">
        <v>0</v>
      </c>
      <c r="BX59" s="26">
        <v>0</v>
      </c>
      <c r="BY59" s="26">
        <v>2.6</v>
      </c>
      <c r="BZ59" s="26">
        <v>0</v>
      </c>
      <c r="CA59" s="26">
        <v>0</v>
      </c>
      <c r="CB59" s="26">
        <v>0</v>
      </c>
      <c r="CC59" s="26">
        <v>0</v>
      </c>
      <c r="CD59" s="26">
        <v>2</v>
      </c>
      <c r="CE59" s="26">
        <v>66</v>
      </c>
      <c r="CF59" s="26">
        <v>15</v>
      </c>
      <c r="CG59" s="26">
        <v>430</v>
      </c>
      <c r="CH59" s="26">
        <v>23</v>
      </c>
      <c r="CI59" s="26">
        <v>273</v>
      </c>
      <c r="CJ59" s="26">
        <v>0</v>
      </c>
      <c r="CK59" s="26">
        <v>0</v>
      </c>
      <c r="CL59" s="26">
        <v>0</v>
      </c>
      <c r="CM59" s="26">
        <v>809</v>
      </c>
      <c r="CN59" s="26">
        <v>19</v>
      </c>
      <c r="CO59" s="26">
        <v>0</v>
      </c>
      <c r="CP59" s="26">
        <v>75</v>
      </c>
      <c r="CQ59" s="26">
        <v>23</v>
      </c>
      <c r="CR59" s="26">
        <v>664</v>
      </c>
      <c r="CS59" s="26">
        <v>4</v>
      </c>
      <c r="CT59" s="26">
        <v>0</v>
      </c>
      <c r="CU59" s="26">
        <v>0</v>
      </c>
      <c r="CV59" s="26">
        <v>785</v>
      </c>
      <c r="CW59" s="26">
        <v>0</v>
      </c>
      <c r="CX59" s="26">
        <v>0</v>
      </c>
      <c r="CY59" s="26">
        <v>150</v>
      </c>
      <c r="CZ59" s="26">
        <v>38</v>
      </c>
      <c r="DA59" s="26">
        <v>0</v>
      </c>
      <c r="DB59" s="26">
        <v>0</v>
      </c>
      <c r="DC59" s="26">
        <v>0</v>
      </c>
      <c r="DD59" s="26">
        <v>0</v>
      </c>
      <c r="DE59" s="26">
        <v>94</v>
      </c>
      <c r="DF59" s="26">
        <v>4</v>
      </c>
      <c r="DG59" s="26">
        <v>0</v>
      </c>
      <c r="DH59" s="26">
        <v>0</v>
      </c>
      <c r="DI59" s="26">
        <v>0</v>
      </c>
      <c r="DJ59" s="26">
        <v>0</v>
      </c>
      <c r="DK59" s="26">
        <v>0</v>
      </c>
      <c r="DL59" s="26">
        <v>286</v>
      </c>
      <c r="DM59" s="26">
        <v>0</v>
      </c>
      <c r="DN59" s="26">
        <v>0</v>
      </c>
      <c r="DO59" s="26">
        <v>1880</v>
      </c>
      <c r="DP59" s="26">
        <v>710</v>
      </c>
      <c r="DQ59" s="26">
        <v>70</v>
      </c>
      <c r="DR59" s="93">
        <v>0</v>
      </c>
      <c r="DS59" s="93">
        <v>0</v>
      </c>
      <c r="DT59" s="93">
        <v>0</v>
      </c>
      <c r="DU59" s="93">
        <v>0</v>
      </c>
      <c r="DV59" s="93">
        <v>0</v>
      </c>
      <c r="DW59" s="93">
        <v>0</v>
      </c>
      <c r="DX59" s="93">
        <v>0</v>
      </c>
      <c r="DY59" s="93">
        <v>0</v>
      </c>
      <c r="DZ59" s="26">
        <v>20.2</v>
      </c>
      <c r="EA59" s="26">
        <v>1050</v>
      </c>
      <c r="EB59" s="26">
        <v>1636</v>
      </c>
      <c r="EC59" s="26">
        <v>1759</v>
      </c>
      <c r="ED59" s="26">
        <v>505</v>
      </c>
      <c r="EE59" s="26">
        <v>222</v>
      </c>
      <c r="EF59" s="26">
        <v>828</v>
      </c>
      <c r="EG59" s="26">
        <v>687</v>
      </c>
      <c r="EH59" s="26">
        <v>889</v>
      </c>
      <c r="EI59" s="26">
        <v>222</v>
      </c>
      <c r="EJ59" s="26">
        <v>1151</v>
      </c>
      <c r="EK59" s="26">
        <v>1313</v>
      </c>
      <c r="EL59" s="26">
        <v>687</v>
      </c>
      <c r="EM59" s="26">
        <v>10949</v>
      </c>
      <c r="EN59" s="26">
        <v>1252</v>
      </c>
      <c r="EO59" s="26">
        <v>1919</v>
      </c>
      <c r="EP59" s="26">
        <v>3232</v>
      </c>
      <c r="EQ59" s="26">
        <v>889</v>
      </c>
      <c r="ER59" s="26">
        <v>828</v>
      </c>
      <c r="ES59" s="26">
        <v>727</v>
      </c>
      <c r="ET59" s="26">
        <v>8847</v>
      </c>
      <c r="EU59" s="26">
        <v>0</v>
      </c>
      <c r="EV59" s="93">
        <v>150</v>
      </c>
      <c r="EW59" s="93">
        <v>50</v>
      </c>
    </row>
    <row r="60" spans="1:153" x14ac:dyDescent="0.25">
      <c r="A60" s="18" t="s">
        <v>864</v>
      </c>
      <c r="B60" s="49" t="s">
        <v>637</v>
      </c>
      <c r="C60" s="93">
        <v>13.1</v>
      </c>
      <c r="D60" s="26">
        <v>137</v>
      </c>
      <c r="E60" s="26">
        <v>4.5999999999999996</v>
      </c>
      <c r="F60" s="26">
        <v>5</v>
      </c>
      <c r="G60" s="26">
        <v>18.7</v>
      </c>
      <c r="H60" s="26">
        <v>0.3</v>
      </c>
      <c r="I60" s="26">
        <v>69.8</v>
      </c>
      <c r="J60" s="26">
        <v>1.6</v>
      </c>
      <c r="K60" s="26">
        <v>0</v>
      </c>
      <c r="L60" s="26">
        <v>0</v>
      </c>
      <c r="M60" s="93">
        <v>12118</v>
      </c>
      <c r="N60" s="93">
        <v>12118</v>
      </c>
      <c r="O60" s="93">
        <v>1</v>
      </c>
      <c r="P60" s="93">
        <v>0</v>
      </c>
      <c r="Q60" s="93">
        <v>1148</v>
      </c>
      <c r="R60" s="93">
        <v>117</v>
      </c>
      <c r="S60" s="93">
        <v>189</v>
      </c>
      <c r="T60" s="93">
        <v>1928</v>
      </c>
      <c r="U60" s="93">
        <v>9711</v>
      </c>
      <c r="V60" s="93">
        <v>13444</v>
      </c>
      <c r="W60" s="93">
        <v>5122</v>
      </c>
      <c r="X60" s="93">
        <v>597</v>
      </c>
      <c r="Y60" s="93">
        <v>63.1</v>
      </c>
      <c r="Z60" s="93">
        <v>157</v>
      </c>
      <c r="AA60" s="93">
        <v>50</v>
      </c>
      <c r="AB60" s="93">
        <v>14031</v>
      </c>
      <c r="AC60" s="26">
        <v>232</v>
      </c>
      <c r="AD60" s="26">
        <v>262</v>
      </c>
      <c r="AE60" s="26">
        <v>14</v>
      </c>
      <c r="AF60" s="26">
        <v>19</v>
      </c>
      <c r="AG60" s="26">
        <v>272</v>
      </c>
      <c r="AH60" s="26">
        <v>206</v>
      </c>
      <c r="AI60" s="26">
        <v>356</v>
      </c>
      <c r="AJ60" s="26">
        <v>7007</v>
      </c>
      <c r="AK60" s="26">
        <v>3192</v>
      </c>
      <c r="AL60" s="26">
        <v>4310</v>
      </c>
      <c r="AM60" s="26">
        <v>243</v>
      </c>
      <c r="AN60" s="26">
        <v>24</v>
      </c>
      <c r="AO60" s="26">
        <v>4.0999999999999996</v>
      </c>
      <c r="AP60" s="93">
        <v>5</v>
      </c>
      <c r="AQ60" s="93">
        <v>4707</v>
      </c>
      <c r="AR60" s="93">
        <v>0</v>
      </c>
      <c r="AS60" s="93">
        <v>0</v>
      </c>
      <c r="AT60" s="93">
        <v>0</v>
      </c>
      <c r="AU60" s="93">
        <v>0</v>
      </c>
      <c r="AV60" s="93">
        <v>273</v>
      </c>
      <c r="AW60" s="93">
        <v>179</v>
      </c>
      <c r="AX60" s="93">
        <v>0</v>
      </c>
      <c r="AY60" s="93">
        <v>452</v>
      </c>
      <c r="AZ60" s="93">
        <v>136</v>
      </c>
      <c r="BA60" s="93">
        <v>0</v>
      </c>
      <c r="BB60" s="93">
        <v>0</v>
      </c>
      <c r="BC60" s="93">
        <v>136</v>
      </c>
      <c r="BD60" s="93">
        <v>153</v>
      </c>
      <c r="BE60" s="93">
        <v>0</v>
      </c>
      <c r="BF60" s="93">
        <v>4233</v>
      </c>
      <c r="BG60" s="93">
        <v>4</v>
      </c>
      <c r="BH60" s="93">
        <v>4237</v>
      </c>
      <c r="BI60" s="26">
        <v>815</v>
      </c>
      <c r="BJ60" s="26">
        <v>7</v>
      </c>
      <c r="BK60" s="26">
        <v>1</v>
      </c>
      <c r="BL60" s="26">
        <v>0</v>
      </c>
      <c r="BM60" s="26">
        <v>1294</v>
      </c>
      <c r="BN60" s="26">
        <v>43</v>
      </c>
      <c r="BO60" s="26">
        <v>0</v>
      </c>
      <c r="BP60" s="26">
        <v>0</v>
      </c>
      <c r="BQ60" s="26">
        <v>49</v>
      </c>
      <c r="BR60" s="26">
        <v>209</v>
      </c>
      <c r="BS60" s="26">
        <v>7</v>
      </c>
      <c r="BT60" s="26">
        <v>0</v>
      </c>
      <c r="BU60" s="26">
        <v>0</v>
      </c>
      <c r="BV60" s="26">
        <v>0</v>
      </c>
      <c r="BW60" s="26">
        <v>94</v>
      </c>
      <c r="BX60" s="26">
        <v>58</v>
      </c>
      <c r="BY60" s="26">
        <v>4.5999999999999996</v>
      </c>
      <c r="BZ60" s="26">
        <v>0</v>
      </c>
      <c r="CA60" s="26">
        <v>0</v>
      </c>
      <c r="CB60" s="26">
        <v>0</v>
      </c>
      <c r="CC60" s="26">
        <v>0</v>
      </c>
      <c r="CD60" s="26">
        <v>0</v>
      </c>
      <c r="CE60" s="26">
        <v>19</v>
      </c>
      <c r="CF60" s="26">
        <v>4</v>
      </c>
      <c r="CG60" s="26">
        <v>472</v>
      </c>
      <c r="CH60" s="26">
        <v>14</v>
      </c>
      <c r="CI60" s="26">
        <v>576</v>
      </c>
      <c r="CJ60" s="26">
        <v>6</v>
      </c>
      <c r="CK60" s="26">
        <v>10</v>
      </c>
      <c r="CL60" s="26">
        <v>3</v>
      </c>
      <c r="CM60" s="26">
        <v>1104</v>
      </c>
      <c r="CN60" s="26">
        <v>0</v>
      </c>
      <c r="CO60" s="26">
        <v>0</v>
      </c>
      <c r="CP60" s="26">
        <v>46</v>
      </c>
      <c r="CQ60" s="26">
        <v>16</v>
      </c>
      <c r="CR60" s="26">
        <v>815</v>
      </c>
      <c r="CS60" s="26">
        <v>7</v>
      </c>
      <c r="CT60" s="26">
        <v>1</v>
      </c>
      <c r="CU60" s="26">
        <v>0</v>
      </c>
      <c r="CV60" s="26">
        <v>885</v>
      </c>
      <c r="CW60" s="26">
        <v>0</v>
      </c>
      <c r="CX60" s="26">
        <v>0</v>
      </c>
      <c r="CY60" s="26">
        <v>1294</v>
      </c>
      <c r="CZ60" s="26">
        <v>43</v>
      </c>
      <c r="DA60" s="26">
        <v>0</v>
      </c>
      <c r="DB60" s="26">
        <v>0</v>
      </c>
      <c r="DC60" s="26">
        <v>0</v>
      </c>
      <c r="DD60" s="26">
        <v>49</v>
      </c>
      <c r="DE60" s="26">
        <v>209</v>
      </c>
      <c r="DF60" s="26">
        <v>7</v>
      </c>
      <c r="DG60" s="26">
        <v>0</v>
      </c>
      <c r="DH60" s="26">
        <v>0</v>
      </c>
      <c r="DI60" s="26">
        <v>0</v>
      </c>
      <c r="DJ60" s="26">
        <v>94</v>
      </c>
      <c r="DK60" s="26">
        <v>58</v>
      </c>
      <c r="DL60" s="26">
        <v>1754</v>
      </c>
      <c r="DM60" s="26">
        <v>0</v>
      </c>
      <c r="DN60" s="26">
        <v>0</v>
      </c>
      <c r="DO60" s="26">
        <v>3743</v>
      </c>
      <c r="DP60" s="26">
        <v>859</v>
      </c>
      <c r="DQ60" s="26">
        <v>266</v>
      </c>
      <c r="DR60" s="93">
        <v>0.3</v>
      </c>
      <c r="DS60" s="93">
        <v>17</v>
      </c>
      <c r="DT60" s="93">
        <v>94</v>
      </c>
      <c r="DU60" s="93">
        <v>74</v>
      </c>
      <c r="DV60" s="93">
        <v>77</v>
      </c>
      <c r="DW60" s="93">
        <v>9</v>
      </c>
      <c r="DX60" s="93">
        <v>129</v>
      </c>
      <c r="DY60" s="93">
        <v>142</v>
      </c>
      <c r="DZ60" s="26">
        <v>18.7</v>
      </c>
      <c r="EA60" s="26">
        <v>800</v>
      </c>
      <c r="EB60" s="26">
        <v>1452</v>
      </c>
      <c r="EC60" s="26">
        <v>1567</v>
      </c>
      <c r="ED60" s="26">
        <v>446</v>
      </c>
      <c r="EE60" s="26">
        <v>262</v>
      </c>
      <c r="EF60" s="26">
        <v>914</v>
      </c>
      <c r="EG60" s="26">
        <v>562</v>
      </c>
      <c r="EH60" s="26">
        <v>800</v>
      </c>
      <c r="EI60" s="26">
        <v>224</v>
      </c>
      <c r="EJ60" s="26">
        <v>1061</v>
      </c>
      <c r="EK60" s="26">
        <v>986</v>
      </c>
      <c r="EL60" s="26">
        <v>670</v>
      </c>
      <c r="EM60" s="26">
        <v>9744</v>
      </c>
      <c r="EN60" s="26">
        <v>969</v>
      </c>
      <c r="EO60" s="26">
        <v>1605</v>
      </c>
      <c r="EP60" s="26">
        <v>2272</v>
      </c>
      <c r="EQ60" s="26">
        <v>916</v>
      </c>
      <c r="ER60" s="26">
        <v>969</v>
      </c>
      <c r="ES60" s="26">
        <v>858</v>
      </c>
      <c r="ET60" s="26">
        <v>7589</v>
      </c>
      <c r="EU60" s="26">
        <v>0.2</v>
      </c>
      <c r="EV60" s="93">
        <v>221</v>
      </c>
      <c r="EW60" s="93">
        <v>74</v>
      </c>
    </row>
    <row r="61" spans="1:153" x14ac:dyDescent="0.25">
      <c r="A61" s="18" t="s">
        <v>864</v>
      </c>
      <c r="B61" s="49" t="s">
        <v>133</v>
      </c>
      <c r="C61" s="93">
        <v>10.1</v>
      </c>
      <c r="D61" s="26">
        <v>299</v>
      </c>
      <c r="E61" s="26">
        <v>25.1</v>
      </c>
      <c r="F61" s="26">
        <v>1.1000000000000001</v>
      </c>
      <c r="G61" s="26">
        <v>17.899999999999999</v>
      </c>
      <c r="H61" s="26">
        <v>0.1</v>
      </c>
      <c r="I61" s="26">
        <v>52.7</v>
      </c>
      <c r="J61" s="26">
        <v>3.1</v>
      </c>
      <c r="K61" s="26">
        <v>0</v>
      </c>
      <c r="L61" s="26">
        <v>0</v>
      </c>
      <c r="M61" s="93">
        <v>4688</v>
      </c>
      <c r="N61" s="93">
        <v>4688</v>
      </c>
      <c r="O61" s="93">
        <v>0</v>
      </c>
      <c r="P61" s="93">
        <v>0</v>
      </c>
      <c r="Q61" s="93">
        <v>373</v>
      </c>
      <c r="R61" s="93">
        <v>49</v>
      </c>
      <c r="S61" s="93">
        <v>506</v>
      </c>
      <c r="T61" s="93">
        <v>1235</v>
      </c>
      <c r="U61" s="93">
        <v>5128</v>
      </c>
      <c r="V61" s="93">
        <v>8545</v>
      </c>
      <c r="W61" s="93">
        <v>2465</v>
      </c>
      <c r="X61" s="93">
        <v>501</v>
      </c>
      <c r="Y61" s="93">
        <v>6</v>
      </c>
      <c r="Z61" s="93">
        <v>49</v>
      </c>
      <c r="AA61" s="93">
        <v>13</v>
      </c>
      <c r="AB61" s="93">
        <v>1853</v>
      </c>
      <c r="AC61" s="26">
        <v>807</v>
      </c>
      <c r="AD61" s="26">
        <v>299</v>
      </c>
      <c r="AE61" s="26">
        <v>15</v>
      </c>
      <c r="AF61" s="26">
        <v>24</v>
      </c>
      <c r="AG61" s="26">
        <v>228</v>
      </c>
      <c r="AH61" s="26">
        <v>187</v>
      </c>
      <c r="AI61" s="26">
        <v>1084</v>
      </c>
      <c r="AJ61" s="26">
        <v>6596</v>
      </c>
      <c r="AK61" s="26">
        <v>3461</v>
      </c>
      <c r="AL61" s="26">
        <v>558</v>
      </c>
      <c r="AM61" s="26">
        <v>168</v>
      </c>
      <c r="AN61" s="26">
        <v>145</v>
      </c>
      <c r="AO61" s="26">
        <v>2.7</v>
      </c>
      <c r="AP61" s="93">
        <v>1.1000000000000001</v>
      </c>
      <c r="AQ61" s="93">
        <v>996</v>
      </c>
      <c r="AR61" s="93">
        <v>0</v>
      </c>
      <c r="AS61" s="93">
        <v>0</v>
      </c>
      <c r="AT61" s="93">
        <v>0</v>
      </c>
      <c r="AU61" s="93">
        <v>0</v>
      </c>
      <c r="AV61" s="93">
        <v>108</v>
      </c>
      <c r="AW61" s="93">
        <v>69</v>
      </c>
      <c r="AX61" s="93">
        <v>0</v>
      </c>
      <c r="AY61" s="93">
        <v>177</v>
      </c>
      <c r="AZ61" s="93">
        <v>62</v>
      </c>
      <c r="BA61" s="93">
        <v>0</v>
      </c>
      <c r="BB61" s="93">
        <v>0</v>
      </c>
      <c r="BC61" s="93">
        <v>62</v>
      </c>
      <c r="BD61" s="93">
        <v>72</v>
      </c>
      <c r="BE61" s="93">
        <v>0</v>
      </c>
      <c r="BF61" s="93">
        <v>800</v>
      </c>
      <c r="BG61" s="93">
        <v>0</v>
      </c>
      <c r="BH61" s="93">
        <v>800</v>
      </c>
      <c r="BI61" s="26">
        <v>10511</v>
      </c>
      <c r="BJ61" s="26">
        <v>191</v>
      </c>
      <c r="BK61" s="26">
        <v>0</v>
      </c>
      <c r="BL61" s="26">
        <v>0</v>
      </c>
      <c r="BM61" s="26">
        <v>2598</v>
      </c>
      <c r="BN61" s="26">
        <v>191</v>
      </c>
      <c r="BO61" s="26">
        <v>0</v>
      </c>
      <c r="BP61" s="26">
        <v>22</v>
      </c>
      <c r="BQ61" s="26">
        <v>33</v>
      </c>
      <c r="BR61" s="26">
        <v>164</v>
      </c>
      <c r="BS61" s="26">
        <v>7</v>
      </c>
      <c r="BT61" s="26">
        <v>0</v>
      </c>
      <c r="BU61" s="26">
        <v>0</v>
      </c>
      <c r="BV61" s="26">
        <v>0</v>
      </c>
      <c r="BW61" s="26">
        <v>19</v>
      </c>
      <c r="BX61" s="26">
        <v>27</v>
      </c>
      <c r="BY61" s="26">
        <v>25.1</v>
      </c>
      <c r="BZ61" s="26">
        <v>0</v>
      </c>
      <c r="CA61" s="26">
        <v>0</v>
      </c>
      <c r="CB61" s="26">
        <v>0</v>
      </c>
      <c r="CC61" s="26">
        <v>0</v>
      </c>
      <c r="CD61" s="26">
        <v>45</v>
      </c>
      <c r="CE61" s="26">
        <v>306</v>
      </c>
      <c r="CF61" s="26">
        <v>7</v>
      </c>
      <c r="CG61" s="26">
        <v>5376</v>
      </c>
      <c r="CH61" s="26">
        <v>16</v>
      </c>
      <c r="CI61" s="26">
        <v>3224</v>
      </c>
      <c r="CJ61" s="26">
        <v>5</v>
      </c>
      <c r="CK61" s="26">
        <v>9</v>
      </c>
      <c r="CL61" s="26">
        <v>0</v>
      </c>
      <c r="CM61" s="26">
        <v>8988</v>
      </c>
      <c r="CN61" s="26">
        <v>0</v>
      </c>
      <c r="CO61" s="26">
        <v>0</v>
      </c>
      <c r="CP61" s="26">
        <v>745</v>
      </c>
      <c r="CQ61" s="26">
        <v>7</v>
      </c>
      <c r="CR61" s="26">
        <v>10511</v>
      </c>
      <c r="CS61" s="26">
        <v>191</v>
      </c>
      <c r="CT61" s="26">
        <v>0</v>
      </c>
      <c r="CU61" s="26">
        <v>0</v>
      </c>
      <c r="CV61" s="26">
        <v>11454</v>
      </c>
      <c r="CW61" s="26">
        <v>0</v>
      </c>
      <c r="CX61" s="26">
        <v>0</v>
      </c>
      <c r="CY61" s="26">
        <v>2598</v>
      </c>
      <c r="CZ61" s="26">
        <v>191</v>
      </c>
      <c r="DA61" s="26">
        <v>0</v>
      </c>
      <c r="DB61" s="26">
        <v>0</v>
      </c>
      <c r="DC61" s="26">
        <v>22</v>
      </c>
      <c r="DD61" s="26">
        <v>33</v>
      </c>
      <c r="DE61" s="26">
        <v>164</v>
      </c>
      <c r="DF61" s="26">
        <v>7</v>
      </c>
      <c r="DG61" s="26">
        <v>0</v>
      </c>
      <c r="DH61" s="26">
        <v>0</v>
      </c>
      <c r="DI61" s="26">
        <v>0</v>
      </c>
      <c r="DJ61" s="26">
        <v>19</v>
      </c>
      <c r="DK61" s="26">
        <v>27</v>
      </c>
      <c r="DL61" s="26">
        <v>3061</v>
      </c>
      <c r="DM61" s="26">
        <v>0</v>
      </c>
      <c r="DN61" s="26">
        <v>0</v>
      </c>
      <c r="DO61" s="26">
        <v>23503</v>
      </c>
      <c r="DP61" s="26">
        <v>1625</v>
      </c>
      <c r="DQ61" s="26">
        <v>173</v>
      </c>
      <c r="DR61" s="93">
        <v>0.1</v>
      </c>
      <c r="DS61" s="93">
        <v>5</v>
      </c>
      <c r="DT61" s="93">
        <v>40</v>
      </c>
      <c r="DU61" s="93">
        <v>33</v>
      </c>
      <c r="DV61" s="93">
        <v>34</v>
      </c>
      <c r="DW61" s="93">
        <v>3</v>
      </c>
      <c r="DX61" s="93">
        <v>57</v>
      </c>
      <c r="DY61" s="93">
        <v>58</v>
      </c>
      <c r="DZ61" s="26">
        <v>17.899999999999999</v>
      </c>
      <c r="EA61" s="26">
        <v>799</v>
      </c>
      <c r="EB61" s="26">
        <v>1308</v>
      </c>
      <c r="EC61" s="26">
        <v>1511</v>
      </c>
      <c r="ED61" s="26">
        <v>439</v>
      </c>
      <c r="EE61" s="26">
        <v>230</v>
      </c>
      <c r="EF61" s="26">
        <v>782</v>
      </c>
      <c r="EG61" s="26">
        <v>600</v>
      </c>
      <c r="EH61" s="26">
        <v>779</v>
      </c>
      <c r="EI61" s="26">
        <v>205</v>
      </c>
      <c r="EJ61" s="26">
        <v>955</v>
      </c>
      <c r="EK61" s="26">
        <v>1009</v>
      </c>
      <c r="EL61" s="26">
        <v>622</v>
      </c>
      <c r="EM61" s="26">
        <v>9239</v>
      </c>
      <c r="EN61" s="26">
        <v>960</v>
      </c>
      <c r="EO61" s="26">
        <v>1600</v>
      </c>
      <c r="EP61" s="26">
        <v>2576</v>
      </c>
      <c r="EQ61" s="26">
        <v>908</v>
      </c>
      <c r="ER61" s="26">
        <v>856</v>
      </c>
      <c r="ES61" s="26">
        <v>791</v>
      </c>
      <c r="ET61" s="26">
        <v>7691</v>
      </c>
      <c r="EU61" s="26">
        <v>0.1</v>
      </c>
      <c r="EV61" s="93">
        <v>164</v>
      </c>
      <c r="EW61" s="93">
        <v>55</v>
      </c>
    </row>
    <row r="62" spans="1:153" x14ac:dyDescent="0.25">
      <c r="A62" s="18" t="s">
        <v>864</v>
      </c>
      <c r="B62" s="49" t="s">
        <v>633</v>
      </c>
      <c r="C62" s="93">
        <v>4.5</v>
      </c>
      <c r="D62" s="26">
        <v>267</v>
      </c>
      <c r="E62" s="26">
        <v>24.1</v>
      </c>
      <c r="F62" s="26">
        <v>0.3</v>
      </c>
      <c r="G62" s="26">
        <v>13</v>
      </c>
      <c r="H62" s="26">
        <v>0.1</v>
      </c>
      <c r="I62" s="26">
        <v>59</v>
      </c>
      <c r="J62" s="26">
        <v>3.4</v>
      </c>
      <c r="K62" s="26">
        <v>0.1</v>
      </c>
      <c r="L62" s="26">
        <v>0</v>
      </c>
      <c r="M62" s="93">
        <v>4</v>
      </c>
      <c r="N62" s="93">
        <v>4</v>
      </c>
      <c r="O62" s="93">
        <v>0</v>
      </c>
      <c r="P62" s="93">
        <v>0</v>
      </c>
      <c r="Q62" s="93">
        <v>324</v>
      </c>
      <c r="R62" s="93">
        <v>14</v>
      </c>
      <c r="S62" s="93">
        <v>708</v>
      </c>
      <c r="T62" s="93">
        <v>194</v>
      </c>
      <c r="U62" s="93">
        <v>2620</v>
      </c>
      <c r="V62" s="93">
        <v>5020</v>
      </c>
      <c r="W62" s="93">
        <v>472</v>
      </c>
      <c r="X62" s="93">
        <v>446</v>
      </c>
      <c r="Y62" s="93">
        <v>2</v>
      </c>
      <c r="Z62" s="93">
        <v>2</v>
      </c>
      <c r="AA62" s="93">
        <v>1</v>
      </c>
      <c r="AB62" s="93">
        <v>26587</v>
      </c>
      <c r="AC62" s="26">
        <v>975</v>
      </c>
      <c r="AD62" s="26">
        <v>346</v>
      </c>
      <c r="AE62" s="26">
        <v>14</v>
      </c>
      <c r="AF62" s="26">
        <v>28</v>
      </c>
      <c r="AG62" s="26">
        <v>171</v>
      </c>
      <c r="AH62" s="26">
        <v>168</v>
      </c>
      <c r="AI62" s="26">
        <v>1315</v>
      </c>
      <c r="AJ62" s="26">
        <v>1044</v>
      </c>
      <c r="AK62" s="26">
        <v>1744</v>
      </c>
      <c r="AL62" s="26">
        <v>72</v>
      </c>
      <c r="AM62" s="26">
        <v>102</v>
      </c>
      <c r="AN62" s="26">
        <v>55</v>
      </c>
      <c r="AO62" s="26">
        <v>2.8</v>
      </c>
      <c r="AP62" s="93">
        <v>0.3</v>
      </c>
      <c r="AQ62" s="93">
        <v>217</v>
      </c>
      <c r="AR62" s="93">
        <v>0</v>
      </c>
      <c r="AS62" s="93">
        <v>0</v>
      </c>
      <c r="AT62" s="93">
        <v>0</v>
      </c>
      <c r="AU62" s="93">
        <v>0</v>
      </c>
      <c r="AV62" s="93">
        <v>109</v>
      </c>
      <c r="AW62" s="93">
        <v>87</v>
      </c>
      <c r="AX62" s="93">
        <v>0</v>
      </c>
      <c r="AY62" s="93">
        <v>196</v>
      </c>
      <c r="AZ62" s="93">
        <v>36</v>
      </c>
      <c r="BA62" s="93">
        <v>0</v>
      </c>
      <c r="BB62" s="93">
        <v>0</v>
      </c>
      <c r="BC62" s="93">
        <v>36</v>
      </c>
      <c r="BD62" s="93">
        <v>0</v>
      </c>
      <c r="BE62" s="93">
        <v>0</v>
      </c>
      <c r="BF62" s="93">
        <v>0</v>
      </c>
      <c r="BG62" s="93">
        <v>41</v>
      </c>
      <c r="BH62" s="93">
        <v>41</v>
      </c>
      <c r="BI62" s="26">
        <v>10394</v>
      </c>
      <c r="BJ62" s="26">
        <v>207</v>
      </c>
      <c r="BK62" s="26">
        <v>0</v>
      </c>
      <c r="BL62" s="26">
        <v>0</v>
      </c>
      <c r="BM62" s="26">
        <v>2434</v>
      </c>
      <c r="BN62" s="26">
        <v>190</v>
      </c>
      <c r="BO62" s="26">
        <v>0</v>
      </c>
      <c r="BP62" s="26">
        <v>28</v>
      </c>
      <c r="BQ62" s="26">
        <v>17</v>
      </c>
      <c r="BR62" s="26">
        <v>33</v>
      </c>
      <c r="BS62" s="26">
        <v>12</v>
      </c>
      <c r="BT62" s="26">
        <v>0</v>
      </c>
      <c r="BU62" s="26">
        <v>0</v>
      </c>
      <c r="BV62" s="26">
        <v>0</v>
      </c>
      <c r="BW62" s="26">
        <v>0</v>
      </c>
      <c r="BX62" s="26">
        <v>0</v>
      </c>
      <c r="BY62" s="26">
        <v>24.1</v>
      </c>
      <c r="BZ62" s="26">
        <v>0</v>
      </c>
      <c r="CA62" s="26">
        <v>0</v>
      </c>
      <c r="CB62" s="26">
        <v>0</v>
      </c>
      <c r="CC62" s="26">
        <v>0</v>
      </c>
      <c r="CD62" s="26">
        <v>45</v>
      </c>
      <c r="CE62" s="26">
        <v>340</v>
      </c>
      <c r="CF62" s="26">
        <v>12</v>
      </c>
      <c r="CG62" s="26">
        <v>5335</v>
      </c>
      <c r="CH62" s="26">
        <v>21</v>
      </c>
      <c r="CI62" s="26">
        <v>3015</v>
      </c>
      <c r="CJ62" s="26">
        <v>12</v>
      </c>
      <c r="CK62" s="26">
        <v>0</v>
      </c>
      <c r="CL62" s="26">
        <v>0</v>
      </c>
      <c r="CM62" s="26">
        <v>8780</v>
      </c>
      <c r="CN62" s="26">
        <v>0</v>
      </c>
      <c r="CO62" s="26">
        <v>0</v>
      </c>
      <c r="CP62" s="26">
        <v>722</v>
      </c>
      <c r="CQ62" s="26">
        <v>12</v>
      </c>
      <c r="CR62" s="26">
        <v>10394</v>
      </c>
      <c r="CS62" s="26">
        <v>207</v>
      </c>
      <c r="CT62" s="26">
        <v>0</v>
      </c>
      <c r="CU62" s="26">
        <v>0</v>
      </c>
      <c r="CV62" s="26">
        <v>11335</v>
      </c>
      <c r="CW62" s="26">
        <v>0</v>
      </c>
      <c r="CX62" s="26">
        <v>0</v>
      </c>
      <c r="CY62" s="26">
        <v>2434</v>
      </c>
      <c r="CZ62" s="26">
        <v>190</v>
      </c>
      <c r="DA62" s="26">
        <v>0</v>
      </c>
      <c r="DB62" s="26">
        <v>0</v>
      </c>
      <c r="DC62" s="26">
        <v>28</v>
      </c>
      <c r="DD62" s="26">
        <v>17</v>
      </c>
      <c r="DE62" s="26">
        <v>33</v>
      </c>
      <c r="DF62" s="26">
        <v>12</v>
      </c>
      <c r="DG62" s="26">
        <v>0</v>
      </c>
      <c r="DH62" s="26">
        <v>0</v>
      </c>
      <c r="DI62" s="26">
        <v>0</v>
      </c>
      <c r="DJ62" s="26">
        <v>0</v>
      </c>
      <c r="DK62" s="26">
        <v>0</v>
      </c>
      <c r="DL62" s="26">
        <v>2714</v>
      </c>
      <c r="DM62" s="26">
        <v>0</v>
      </c>
      <c r="DN62" s="26">
        <v>0</v>
      </c>
      <c r="DO62" s="26">
        <v>22829</v>
      </c>
      <c r="DP62" s="26">
        <v>1256</v>
      </c>
      <c r="DQ62" s="26">
        <v>67</v>
      </c>
      <c r="DR62" s="93">
        <v>0.1</v>
      </c>
      <c r="DS62" s="93">
        <v>12</v>
      </c>
      <c r="DT62" s="93">
        <v>10</v>
      </c>
      <c r="DU62" s="93">
        <v>11</v>
      </c>
      <c r="DV62" s="93">
        <v>12</v>
      </c>
      <c r="DW62" s="93">
        <v>11</v>
      </c>
      <c r="DX62" s="93">
        <v>18</v>
      </c>
      <c r="DY62" s="93">
        <v>39</v>
      </c>
      <c r="DZ62" s="26">
        <v>13</v>
      </c>
      <c r="EA62" s="26">
        <v>600</v>
      </c>
      <c r="EB62" s="26">
        <v>913</v>
      </c>
      <c r="EC62" s="26">
        <v>1109</v>
      </c>
      <c r="ED62" s="26">
        <v>326</v>
      </c>
      <c r="EE62" s="26">
        <v>157</v>
      </c>
      <c r="EF62" s="26">
        <v>522</v>
      </c>
      <c r="EG62" s="26">
        <v>469</v>
      </c>
      <c r="EH62" s="26">
        <v>574</v>
      </c>
      <c r="EI62" s="26">
        <v>144</v>
      </c>
      <c r="EJ62" s="26">
        <v>665</v>
      </c>
      <c r="EK62" s="26">
        <v>771</v>
      </c>
      <c r="EL62" s="26">
        <v>443</v>
      </c>
      <c r="EM62" s="26">
        <v>6693</v>
      </c>
      <c r="EN62" s="26">
        <v>717</v>
      </c>
      <c r="EO62" s="26">
        <v>1201</v>
      </c>
      <c r="EP62" s="26">
        <v>2089</v>
      </c>
      <c r="EQ62" s="26">
        <v>679</v>
      </c>
      <c r="ER62" s="26">
        <v>587</v>
      </c>
      <c r="ES62" s="26">
        <v>560</v>
      </c>
      <c r="ET62" s="26">
        <v>5833</v>
      </c>
      <c r="EU62" s="26">
        <v>0</v>
      </c>
      <c r="EV62" s="93">
        <v>134</v>
      </c>
      <c r="EW62" s="93">
        <v>45</v>
      </c>
    </row>
    <row r="63" spans="1:153" x14ac:dyDescent="0.25">
      <c r="A63" s="18" t="s">
        <v>864</v>
      </c>
      <c r="B63" s="49" t="s">
        <v>639</v>
      </c>
      <c r="C63" s="93">
        <v>11.6</v>
      </c>
      <c r="D63" s="26">
        <v>107</v>
      </c>
      <c r="E63" s="26">
        <v>1</v>
      </c>
      <c r="F63" s="26">
        <v>0</v>
      </c>
      <c r="G63" s="26">
        <v>24.1</v>
      </c>
      <c r="H63" s="26">
        <v>0</v>
      </c>
      <c r="I63" s="26">
        <v>73.7</v>
      </c>
      <c r="J63" s="26">
        <v>1.2</v>
      </c>
      <c r="K63" s="26">
        <v>0</v>
      </c>
      <c r="L63" s="26">
        <v>0</v>
      </c>
      <c r="M63" s="93">
        <v>1</v>
      </c>
      <c r="N63" s="93">
        <v>1</v>
      </c>
      <c r="O63" s="93">
        <v>0</v>
      </c>
      <c r="P63" s="93">
        <v>0</v>
      </c>
      <c r="Q63" s="93">
        <v>900</v>
      </c>
      <c r="R63" s="93">
        <v>0</v>
      </c>
      <c r="S63" s="93">
        <v>47</v>
      </c>
      <c r="T63" s="93">
        <v>110</v>
      </c>
      <c r="U63" s="93">
        <v>11300</v>
      </c>
      <c r="V63" s="93">
        <v>15717</v>
      </c>
      <c r="W63" s="93">
        <v>590</v>
      </c>
      <c r="X63" s="93">
        <v>460</v>
      </c>
      <c r="Y63" s="93">
        <v>10</v>
      </c>
      <c r="Z63" s="93">
        <v>7</v>
      </c>
      <c r="AA63" s="93">
        <v>0.5</v>
      </c>
      <c r="AB63" s="93">
        <v>0</v>
      </c>
      <c r="AC63" s="26">
        <v>46</v>
      </c>
      <c r="AD63" s="26">
        <v>330</v>
      </c>
      <c r="AE63" s="26">
        <v>13</v>
      </c>
      <c r="AF63" s="26">
        <v>20</v>
      </c>
      <c r="AG63" s="26">
        <v>200</v>
      </c>
      <c r="AH63" s="26">
        <v>200</v>
      </c>
      <c r="AI63" s="26">
        <v>100</v>
      </c>
      <c r="AJ63" s="26">
        <v>1000</v>
      </c>
      <c r="AK63" s="26">
        <v>1800</v>
      </c>
      <c r="AL63" s="26">
        <v>130</v>
      </c>
      <c r="AM63" s="26">
        <v>30</v>
      </c>
      <c r="AN63" s="26">
        <v>40</v>
      </c>
      <c r="AO63" s="26">
        <v>1.5</v>
      </c>
      <c r="AP63" s="93">
        <v>0</v>
      </c>
      <c r="AQ63" s="93">
        <v>0</v>
      </c>
      <c r="AR63" s="93">
        <v>0</v>
      </c>
      <c r="AS63" s="93">
        <v>0</v>
      </c>
      <c r="AT63" s="93">
        <v>0</v>
      </c>
      <c r="AU63" s="93">
        <v>0</v>
      </c>
      <c r="AV63" s="93">
        <v>0</v>
      </c>
      <c r="AW63" s="93">
        <v>0</v>
      </c>
      <c r="AX63" s="93">
        <v>0</v>
      </c>
      <c r="AY63" s="93">
        <v>0</v>
      </c>
      <c r="AZ63" s="93">
        <v>0</v>
      </c>
      <c r="BA63" s="93">
        <v>0</v>
      </c>
      <c r="BB63" s="93">
        <v>0</v>
      </c>
      <c r="BC63" s="93">
        <v>0</v>
      </c>
      <c r="BD63" s="93">
        <v>0</v>
      </c>
      <c r="BE63" s="93">
        <v>0</v>
      </c>
      <c r="BF63" s="93">
        <v>0</v>
      </c>
      <c r="BG63" s="93">
        <v>0</v>
      </c>
      <c r="BH63" s="93">
        <v>0</v>
      </c>
      <c r="BI63" s="26">
        <v>201</v>
      </c>
      <c r="BJ63" s="26">
        <v>2</v>
      </c>
      <c r="BK63" s="26">
        <v>1</v>
      </c>
      <c r="BL63" s="26">
        <v>0</v>
      </c>
      <c r="BM63" s="26">
        <v>206</v>
      </c>
      <c r="BN63" s="26">
        <v>9</v>
      </c>
      <c r="BO63" s="26">
        <v>0</v>
      </c>
      <c r="BP63" s="26">
        <v>0</v>
      </c>
      <c r="BQ63" s="26">
        <v>1</v>
      </c>
      <c r="BR63" s="26">
        <v>47</v>
      </c>
      <c r="BS63" s="26">
        <v>14</v>
      </c>
      <c r="BT63" s="26">
        <v>0</v>
      </c>
      <c r="BU63" s="26">
        <v>0</v>
      </c>
      <c r="BV63" s="26">
        <v>0</v>
      </c>
      <c r="BW63" s="26">
        <v>17</v>
      </c>
      <c r="BX63" s="26">
        <v>37</v>
      </c>
      <c r="BY63" s="26">
        <v>1</v>
      </c>
      <c r="BZ63" s="26">
        <v>0</v>
      </c>
      <c r="CA63" s="26">
        <v>0</v>
      </c>
      <c r="CB63" s="26">
        <v>0</v>
      </c>
      <c r="CC63" s="26">
        <v>0</v>
      </c>
      <c r="CD63" s="26">
        <v>1</v>
      </c>
      <c r="CE63" s="26">
        <v>7</v>
      </c>
      <c r="CF63" s="26">
        <v>1</v>
      </c>
      <c r="CG63" s="26">
        <v>225</v>
      </c>
      <c r="CH63" s="26">
        <v>1</v>
      </c>
      <c r="CI63" s="26">
        <v>94</v>
      </c>
      <c r="CJ63" s="26">
        <v>0</v>
      </c>
      <c r="CK63" s="26">
        <v>0</v>
      </c>
      <c r="CL63" s="26">
        <v>0</v>
      </c>
      <c r="CM63" s="26">
        <v>329</v>
      </c>
      <c r="CN63" s="26">
        <v>0</v>
      </c>
      <c r="CO63" s="26">
        <v>0</v>
      </c>
      <c r="CP63" s="26">
        <v>47</v>
      </c>
      <c r="CQ63" s="26">
        <v>25</v>
      </c>
      <c r="CR63" s="26">
        <v>201</v>
      </c>
      <c r="CS63" s="26">
        <v>2</v>
      </c>
      <c r="CT63" s="26">
        <v>1</v>
      </c>
      <c r="CU63" s="26">
        <v>0</v>
      </c>
      <c r="CV63" s="26">
        <v>276</v>
      </c>
      <c r="CW63" s="26">
        <v>0</v>
      </c>
      <c r="CX63" s="26">
        <v>0</v>
      </c>
      <c r="CY63" s="26">
        <v>206</v>
      </c>
      <c r="CZ63" s="26">
        <v>9</v>
      </c>
      <c r="DA63" s="26">
        <v>0</v>
      </c>
      <c r="DB63" s="26">
        <v>0</v>
      </c>
      <c r="DC63" s="26">
        <v>0</v>
      </c>
      <c r="DD63" s="26">
        <v>1</v>
      </c>
      <c r="DE63" s="26">
        <v>47</v>
      </c>
      <c r="DF63" s="26">
        <v>14</v>
      </c>
      <c r="DG63" s="26">
        <v>0</v>
      </c>
      <c r="DH63" s="26">
        <v>0</v>
      </c>
      <c r="DI63" s="26">
        <v>0</v>
      </c>
      <c r="DJ63" s="26">
        <v>17</v>
      </c>
      <c r="DK63" s="26">
        <v>37</v>
      </c>
      <c r="DL63" s="26">
        <v>331</v>
      </c>
      <c r="DM63" s="26">
        <v>0</v>
      </c>
      <c r="DN63" s="26">
        <v>0</v>
      </c>
      <c r="DO63" s="26">
        <v>936</v>
      </c>
      <c r="DP63" s="26">
        <v>54</v>
      </c>
      <c r="DQ63" s="26">
        <v>60</v>
      </c>
      <c r="DR63" s="93">
        <v>0</v>
      </c>
      <c r="DS63" s="93">
        <v>0</v>
      </c>
      <c r="DT63" s="93">
        <v>0</v>
      </c>
      <c r="DU63" s="93">
        <v>0</v>
      </c>
      <c r="DV63" s="93">
        <v>0</v>
      </c>
      <c r="DW63" s="93">
        <v>0</v>
      </c>
      <c r="DX63" s="93">
        <v>0</v>
      </c>
      <c r="DY63" s="93">
        <v>0</v>
      </c>
      <c r="DZ63" s="26">
        <v>24.1</v>
      </c>
      <c r="EA63" s="26">
        <v>1253</v>
      </c>
      <c r="EB63" s="26">
        <v>1808</v>
      </c>
      <c r="EC63" s="26">
        <v>2096</v>
      </c>
      <c r="ED63" s="26">
        <v>627</v>
      </c>
      <c r="EE63" s="26">
        <v>313</v>
      </c>
      <c r="EF63" s="26">
        <v>964</v>
      </c>
      <c r="EG63" s="26">
        <v>844</v>
      </c>
      <c r="EH63" s="26">
        <v>1012</v>
      </c>
      <c r="EI63" s="26">
        <v>265</v>
      </c>
      <c r="EJ63" s="26">
        <v>1157</v>
      </c>
      <c r="EK63" s="26">
        <v>1518</v>
      </c>
      <c r="EL63" s="26">
        <v>723</v>
      </c>
      <c r="EM63" s="26">
        <v>12580</v>
      </c>
      <c r="EN63" s="26">
        <v>1301</v>
      </c>
      <c r="EO63" s="26">
        <v>2169</v>
      </c>
      <c r="EP63" s="26">
        <v>3615</v>
      </c>
      <c r="EQ63" s="26">
        <v>1181</v>
      </c>
      <c r="ER63" s="26">
        <v>1085</v>
      </c>
      <c r="ES63" s="26">
        <v>964</v>
      </c>
      <c r="ET63" s="26">
        <v>10315</v>
      </c>
      <c r="EU63" s="26">
        <v>0</v>
      </c>
      <c r="EV63" s="93">
        <v>120</v>
      </c>
      <c r="EW63" s="93">
        <v>40</v>
      </c>
    </row>
    <row r="64" spans="1:153" x14ac:dyDescent="0.25">
      <c r="A64" s="18" t="s">
        <v>864</v>
      </c>
      <c r="B64" s="49" t="s">
        <v>638</v>
      </c>
      <c r="C64" s="93">
        <v>12.3</v>
      </c>
      <c r="D64" s="26">
        <v>189</v>
      </c>
      <c r="E64" s="26">
        <v>9.6999999999999993</v>
      </c>
      <c r="F64" s="26">
        <v>0</v>
      </c>
      <c r="G64" s="26">
        <v>25.3</v>
      </c>
      <c r="H64" s="26">
        <v>0</v>
      </c>
      <c r="I64" s="26">
        <v>63.9</v>
      </c>
      <c r="J64" s="26">
        <v>1.1000000000000001</v>
      </c>
      <c r="K64" s="26">
        <v>0</v>
      </c>
      <c r="L64" s="26">
        <v>0</v>
      </c>
      <c r="M64" s="93">
        <v>2</v>
      </c>
      <c r="N64" s="93">
        <v>2</v>
      </c>
      <c r="O64" s="93">
        <v>0</v>
      </c>
      <c r="P64" s="93">
        <v>0</v>
      </c>
      <c r="Q64" s="93">
        <v>1325</v>
      </c>
      <c r="R64" s="93">
        <v>0</v>
      </c>
      <c r="S64" s="93">
        <v>81</v>
      </c>
      <c r="T64" s="93">
        <v>224</v>
      </c>
      <c r="U64" s="93">
        <v>4542</v>
      </c>
      <c r="V64" s="93">
        <v>9192</v>
      </c>
      <c r="W64" s="93">
        <v>1092</v>
      </c>
      <c r="X64" s="93">
        <v>287</v>
      </c>
      <c r="Y64" s="93">
        <v>2</v>
      </c>
      <c r="Z64" s="93">
        <v>21</v>
      </c>
      <c r="AA64" s="93">
        <v>0.4</v>
      </c>
      <c r="AB64" s="93">
        <v>0</v>
      </c>
      <c r="AC64" s="26">
        <v>83</v>
      </c>
      <c r="AD64" s="26">
        <v>279</v>
      </c>
      <c r="AE64" s="26">
        <v>17</v>
      </c>
      <c r="AF64" s="26">
        <v>17</v>
      </c>
      <c r="AG64" s="26">
        <v>174</v>
      </c>
      <c r="AH64" s="26">
        <v>193</v>
      </c>
      <c r="AI64" s="26">
        <v>54</v>
      </c>
      <c r="AJ64" s="26">
        <v>1933</v>
      </c>
      <c r="AK64" s="26">
        <v>2320</v>
      </c>
      <c r="AL64" s="26">
        <v>155</v>
      </c>
      <c r="AM64" s="26">
        <v>48</v>
      </c>
      <c r="AN64" s="26">
        <v>39</v>
      </c>
      <c r="AO64" s="26">
        <v>1.4</v>
      </c>
      <c r="AP64" s="93">
        <v>0</v>
      </c>
      <c r="AQ64" s="93">
        <v>0</v>
      </c>
      <c r="AR64" s="93">
        <v>0</v>
      </c>
      <c r="AS64" s="93">
        <v>0</v>
      </c>
      <c r="AT64" s="93">
        <v>0</v>
      </c>
      <c r="AU64" s="93">
        <v>0</v>
      </c>
      <c r="AV64" s="93">
        <v>0</v>
      </c>
      <c r="AW64" s="93">
        <v>0</v>
      </c>
      <c r="AX64" s="93">
        <v>0</v>
      </c>
      <c r="AY64" s="93">
        <v>0</v>
      </c>
      <c r="AZ64" s="93">
        <v>0</v>
      </c>
      <c r="BA64" s="93">
        <v>0</v>
      </c>
      <c r="BB64" s="93">
        <v>0</v>
      </c>
      <c r="BC64" s="93">
        <v>0</v>
      </c>
      <c r="BD64" s="93">
        <v>0</v>
      </c>
      <c r="BE64" s="93">
        <v>0</v>
      </c>
      <c r="BF64" s="93">
        <v>0</v>
      </c>
      <c r="BG64" s="93">
        <v>0</v>
      </c>
      <c r="BH64" s="93">
        <v>0</v>
      </c>
      <c r="BI64" s="26">
        <v>1975</v>
      </c>
      <c r="BJ64" s="26">
        <v>19</v>
      </c>
      <c r="BK64" s="26">
        <v>9</v>
      </c>
      <c r="BL64" s="26">
        <v>0</v>
      </c>
      <c r="BM64" s="26">
        <v>2017</v>
      </c>
      <c r="BN64" s="26">
        <v>92</v>
      </c>
      <c r="BO64" s="26">
        <v>0</v>
      </c>
      <c r="BP64" s="26">
        <v>0</v>
      </c>
      <c r="BQ64" s="26">
        <v>9</v>
      </c>
      <c r="BR64" s="26">
        <v>459</v>
      </c>
      <c r="BS64" s="26">
        <v>138</v>
      </c>
      <c r="BT64" s="26">
        <v>0</v>
      </c>
      <c r="BU64" s="26">
        <v>0</v>
      </c>
      <c r="BV64" s="26">
        <v>0</v>
      </c>
      <c r="BW64" s="26">
        <v>166</v>
      </c>
      <c r="BX64" s="26">
        <v>368</v>
      </c>
      <c r="BY64" s="26">
        <v>9.6999999999999993</v>
      </c>
      <c r="BZ64" s="26">
        <v>0</v>
      </c>
      <c r="CA64" s="26">
        <v>0</v>
      </c>
      <c r="CB64" s="26">
        <v>0</v>
      </c>
      <c r="CC64" s="26">
        <v>0</v>
      </c>
      <c r="CD64" s="26">
        <v>9</v>
      </c>
      <c r="CE64" s="26">
        <v>74</v>
      </c>
      <c r="CF64" s="26">
        <v>9</v>
      </c>
      <c r="CG64" s="26">
        <v>2205</v>
      </c>
      <c r="CH64" s="26">
        <v>9</v>
      </c>
      <c r="CI64" s="26">
        <v>919</v>
      </c>
      <c r="CJ64" s="26">
        <v>0</v>
      </c>
      <c r="CK64" s="26">
        <v>0</v>
      </c>
      <c r="CL64" s="26">
        <v>0</v>
      </c>
      <c r="CM64" s="26">
        <v>3225</v>
      </c>
      <c r="CN64" s="26">
        <v>0</v>
      </c>
      <c r="CO64" s="26">
        <v>0</v>
      </c>
      <c r="CP64" s="26">
        <v>459</v>
      </c>
      <c r="CQ64" s="26">
        <v>249</v>
      </c>
      <c r="CR64" s="26">
        <v>1975</v>
      </c>
      <c r="CS64" s="26">
        <v>19</v>
      </c>
      <c r="CT64" s="26">
        <v>9</v>
      </c>
      <c r="CU64" s="26">
        <v>0</v>
      </c>
      <c r="CV64" s="26">
        <v>2711</v>
      </c>
      <c r="CW64" s="26">
        <v>0</v>
      </c>
      <c r="CX64" s="26">
        <v>0</v>
      </c>
      <c r="CY64" s="26">
        <v>2017</v>
      </c>
      <c r="CZ64" s="26">
        <v>92</v>
      </c>
      <c r="DA64" s="26">
        <v>0</v>
      </c>
      <c r="DB64" s="26">
        <v>0</v>
      </c>
      <c r="DC64" s="26">
        <v>0</v>
      </c>
      <c r="DD64" s="26">
        <v>9</v>
      </c>
      <c r="DE64" s="26">
        <v>459</v>
      </c>
      <c r="DF64" s="26">
        <v>138</v>
      </c>
      <c r="DG64" s="26">
        <v>0</v>
      </c>
      <c r="DH64" s="26">
        <v>0</v>
      </c>
      <c r="DI64" s="26">
        <v>0</v>
      </c>
      <c r="DJ64" s="26">
        <v>166</v>
      </c>
      <c r="DK64" s="26">
        <v>368</v>
      </c>
      <c r="DL64" s="26">
        <v>3249</v>
      </c>
      <c r="DM64" s="26">
        <v>0</v>
      </c>
      <c r="DN64" s="26">
        <v>0</v>
      </c>
      <c r="DO64" s="26">
        <v>9185</v>
      </c>
      <c r="DP64" s="26">
        <v>535</v>
      </c>
      <c r="DQ64" s="26">
        <v>88</v>
      </c>
      <c r="DR64" s="93">
        <v>0</v>
      </c>
      <c r="DS64" s="93">
        <v>0</v>
      </c>
      <c r="DT64" s="93">
        <v>0</v>
      </c>
      <c r="DU64" s="93">
        <v>0</v>
      </c>
      <c r="DV64" s="93">
        <v>0</v>
      </c>
      <c r="DW64" s="93">
        <v>0</v>
      </c>
      <c r="DX64" s="93">
        <v>0</v>
      </c>
      <c r="DY64" s="93">
        <v>0</v>
      </c>
      <c r="DZ64" s="26">
        <v>25.3</v>
      </c>
      <c r="EA64" s="26">
        <v>1318</v>
      </c>
      <c r="EB64" s="26">
        <v>1900</v>
      </c>
      <c r="EC64" s="26">
        <v>2201</v>
      </c>
      <c r="ED64" s="26">
        <v>659</v>
      </c>
      <c r="EE64" s="26">
        <v>329</v>
      </c>
      <c r="EF64" s="26">
        <v>1014</v>
      </c>
      <c r="EG64" s="26">
        <v>887</v>
      </c>
      <c r="EH64" s="26">
        <v>1065</v>
      </c>
      <c r="EI64" s="26">
        <v>279</v>
      </c>
      <c r="EJ64" s="26">
        <v>1216</v>
      </c>
      <c r="EK64" s="26">
        <v>1596</v>
      </c>
      <c r="EL64" s="26">
        <v>761</v>
      </c>
      <c r="EM64" s="26">
        <v>13225</v>
      </c>
      <c r="EN64" s="26">
        <v>1369</v>
      </c>
      <c r="EO64" s="26">
        <v>2281</v>
      </c>
      <c r="EP64" s="26">
        <v>3801</v>
      </c>
      <c r="EQ64" s="26">
        <v>1241</v>
      </c>
      <c r="ER64" s="26">
        <v>1140</v>
      </c>
      <c r="ES64" s="26">
        <v>1014</v>
      </c>
      <c r="ET64" s="26">
        <v>10846</v>
      </c>
      <c r="EU64" s="26">
        <v>0</v>
      </c>
      <c r="EV64" s="93">
        <v>157</v>
      </c>
      <c r="EW64" s="93">
        <v>52</v>
      </c>
    </row>
    <row r="65" spans="1:153" x14ac:dyDescent="0.25">
      <c r="A65" s="18" t="s">
        <v>864</v>
      </c>
      <c r="B65" s="49" t="s">
        <v>622</v>
      </c>
      <c r="C65" s="93">
        <v>11.6</v>
      </c>
      <c r="D65" s="26">
        <v>98</v>
      </c>
      <c r="E65" s="26">
        <v>1.3</v>
      </c>
      <c r="F65" s="26">
        <v>0</v>
      </c>
      <c r="G65" s="26">
        <v>21.4</v>
      </c>
      <c r="H65" s="26">
        <v>0</v>
      </c>
      <c r="I65" s="26">
        <v>76.3</v>
      </c>
      <c r="J65" s="26">
        <v>1</v>
      </c>
      <c r="K65" s="26">
        <v>0</v>
      </c>
      <c r="L65" s="26">
        <v>0</v>
      </c>
      <c r="M65" s="93">
        <v>0</v>
      </c>
      <c r="N65" s="93">
        <v>0</v>
      </c>
      <c r="O65" s="93">
        <v>0</v>
      </c>
      <c r="P65" s="93">
        <v>0</v>
      </c>
      <c r="Q65" s="93">
        <v>210</v>
      </c>
      <c r="R65" s="93">
        <v>0</v>
      </c>
      <c r="S65" s="93">
        <v>100</v>
      </c>
      <c r="T65" s="93">
        <v>250</v>
      </c>
      <c r="U65" s="93">
        <v>0</v>
      </c>
      <c r="V65" s="93">
        <v>3917</v>
      </c>
      <c r="W65" s="93">
        <v>800</v>
      </c>
      <c r="X65" s="93">
        <v>300</v>
      </c>
      <c r="Y65" s="93">
        <v>0.1</v>
      </c>
      <c r="Z65" s="93">
        <v>5</v>
      </c>
      <c r="AA65" s="93">
        <v>1</v>
      </c>
      <c r="AB65" s="93">
        <v>0</v>
      </c>
      <c r="AC65" s="26">
        <v>60</v>
      </c>
      <c r="AD65" s="26">
        <v>309</v>
      </c>
      <c r="AE65" s="26">
        <v>5</v>
      </c>
      <c r="AF65" s="26">
        <v>20</v>
      </c>
      <c r="AG65" s="26">
        <v>220</v>
      </c>
      <c r="AH65" s="26">
        <v>200</v>
      </c>
      <c r="AI65" s="26">
        <v>40</v>
      </c>
      <c r="AJ65" s="26">
        <v>3000</v>
      </c>
      <c r="AK65" s="26">
        <v>3000</v>
      </c>
      <c r="AL65" s="26">
        <v>150</v>
      </c>
      <c r="AM65" s="26">
        <v>20</v>
      </c>
      <c r="AN65" s="26">
        <v>30</v>
      </c>
      <c r="AO65" s="26">
        <v>0.6</v>
      </c>
      <c r="AP65" s="93">
        <v>0</v>
      </c>
      <c r="AQ65" s="93">
        <v>0</v>
      </c>
      <c r="AR65" s="93">
        <v>0</v>
      </c>
      <c r="AS65" s="93">
        <v>0</v>
      </c>
      <c r="AT65" s="93">
        <v>0</v>
      </c>
      <c r="AU65" s="93">
        <v>0</v>
      </c>
      <c r="AV65" s="93">
        <v>0</v>
      </c>
      <c r="AW65" s="93">
        <v>0</v>
      </c>
      <c r="AX65" s="93">
        <v>0</v>
      </c>
      <c r="AY65" s="93">
        <v>0</v>
      </c>
      <c r="AZ65" s="93">
        <v>0</v>
      </c>
      <c r="BA65" s="93">
        <v>0</v>
      </c>
      <c r="BB65" s="93">
        <v>0</v>
      </c>
      <c r="BC65" s="93">
        <v>0</v>
      </c>
      <c r="BD65" s="93">
        <v>0</v>
      </c>
      <c r="BE65" s="93">
        <v>0</v>
      </c>
      <c r="BF65" s="93">
        <v>0</v>
      </c>
      <c r="BG65" s="93">
        <v>0</v>
      </c>
      <c r="BH65" s="93">
        <v>0</v>
      </c>
      <c r="BI65" s="26">
        <v>467</v>
      </c>
      <c r="BJ65" s="26">
        <v>6</v>
      </c>
      <c r="BK65" s="26">
        <v>0</v>
      </c>
      <c r="BL65" s="26">
        <v>0</v>
      </c>
      <c r="BM65" s="26">
        <v>47</v>
      </c>
      <c r="BN65" s="26">
        <v>12</v>
      </c>
      <c r="BO65" s="26">
        <v>0</v>
      </c>
      <c r="BP65" s="26">
        <v>0</v>
      </c>
      <c r="BQ65" s="26">
        <v>0</v>
      </c>
      <c r="BR65" s="26">
        <v>6</v>
      </c>
      <c r="BS65" s="26">
        <v>2</v>
      </c>
      <c r="BT65" s="26">
        <v>0</v>
      </c>
      <c r="BU65" s="26">
        <v>0</v>
      </c>
      <c r="BV65" s="26">
        <v>0</v>
      </c>
      <c r="BW65" s="26">
        <v>0</v>
      </c>
      <c r="BX65" s="26">
        <v>0</v>
      </c>
      <c r="BY65" s="26">
        <v>1.3</v>
      </c>
      <c r="BZ65" s="26">
        <v>0</v>
      </c>
      <c r="CA65" s="26">
        <v>0</v>
      </c>
      <c r="CB65" s="26">
        <v>0</v>
      </c>
      <c r="CC65" s="26">
        <v>0</v>
      </c>
      <c r="CD65" s="26">
        <v>2</v>
      </c>
      <c r="CE65" s="26">
        <v>37</v>
      </c>
      <c r="CF65" s="26">
        <v>6</v>
      </c>
      <c r="CG65" s="26">
        <v>301</v>
      </c>
      <c r="CH65" s="26">
        <v>6</v>
      </c>
      <c r="CI65" s="26">
        <v>209</v>
      </c>
      <c r="CJ65" s="26">
        <v>2</v>
      </c>
      <c r="CK65" s="26">
        <v>0</v>
      </c>
      <c r="CL65" s="26">
        <v>0</v>
      </c>
      <c r="CM65" s="26">
        <v>563</v>
      </c>
      <c r="CN65" s="26">
        <v>12</v>
      </c>
      <c r="CO65" s="26">
        <v>0</v>
      </c>
      <c r="CP65" s="26">
        <v>41</v>
      </c>
      <c r="CQ65" s="26">
        <v>6</v>
      </c>
      <c r="CR65" s="26">
        <v>467</v>
      </c>
      <c r="CS65" s="26">
        <v>6</v>
      </c>
      <c r="CT65" s="26">
        <v>0</v>
      </c>
      <c r="CU65" s="26">
        <v>0</v>
      </c>
      <c r="CV65" s="26">
        <v>532</v>
      </c>
      <c r="CW65" s="26">
        <v>0</v>
      </c>
      <c r="CX65" s="26">
        <v>0</v>
      </c>
      <c r="CY65" s="26">
        <v>47</v>
      </c>
      <c r="CZ65" s="26">
        <v>12</v>
      </c>
      <c r="DA65" s="26">
        <v>0</v>
      </c>
      <c r="DB65" s="26">
        <v>0</v>
      </c>
      <c r="DC65" s="26">
        <v>0</v>
      </c>
      <c r="DD65" s="26">
        <v>0</v>
      </c>
      <c r="DE65" s="26">
        <v>6</v>
      </c>
      <c r="DF65" s="26">
        <v>2</v>
      </c>
      <c r="DG65" s="26">
        <v>0</v>
      </c>
      <c r="DH65" s="26">
        <v>0</v>
      </c>
      <c r="DI65" s="26">
        <v>0</v>
      </c>
      <c r="DJ65" s="26">
        <v>0</v>
      </c>
      <c r="DK65" s="26">
        <v>0</v>
      </c>
      <c r="DL65" s="26">
        <v>67</v>
      </c>
      <c r="DM65" s="26">
        <v>0</v>
      </c>
      <c r="DN65" s="26">
        <v>0</v>
      </c>
      <c r="DO65" s="26">
        <v>1162</v>
      </c>
      <c r="DP65" s="26">
        <v>88</v>
      </c>
      <c r="DQ65" s="26">
        <v>60</v>
      </c>
      <c r="DR65" s="93">
        <v>0</v>
      </c>
      <c r="DS65" s="93">
        <v>0</v>
      </c>
      <c r="DT65" s="93">
        <v>0</v>
      </c>
      <c r="DU65" s="93">
        <v>0</v>
      </c>
      <c r="DV65" s="93">
        <v>0</v>
      </c>
      <c r="DW65" s="93">
        <v>0</v>
      </c>
      <c r="DX65" s="93">
        <v>0</v>
      </c>
      <c r="DY65" s="93">
        <v>0</v>
      </c>
      <c r="DZ65" s="26">
        <v>21.4</v>
      </c>
      <c r="EA65" s="26">
        <v>1070</v>
      </c>
      <c r="EB65" s="26">
        <v>1669</v>
      </c>
      <c r="EC65" s="26">
        <v>1733</v>
      </c>
      <c r="ED65" s="26">
        <v>535</v>
      </c>
      <c r="EE65" s="26">
        <v>257</v>
      </c>
      <c r="EF65" s="26">
        <v>856</v>
      </c>
      <c r="EG65" s="26">
        <v>728</v>
      </c>
      <c r="EH65" s="26">
        <v>942</v>
      </c>
      <c r="EI65" s="26">
        <v>235</v>
      </c>
      <c r="EJ65" s="26">
        <v>1049</v>
      </c>
      <c r="EK65" s="26">
        <v>1391</v>
      </c>
      <c r="EL65" s="26">
        <v>535</v>
      </c>
      <c r="EM65" s="26">
        <v>11000</v>
      </c>
      <c r="EN65" s="26">
        <v>1177</v>
      </c>
      <c r="EO65" s="26">
        <v>1926</v>
      </c>
      <c r="EP65" s="26">
        <v>3424</v>
      </c>
      <c r="EQ65" s="26">
        <v>1070</v>
      </c>
      <c r="ER65" s="26">
        <v>1070</v>
      </c>
      <c r="ES65" s="26">
        <v>877</v>
      </c>
      <c r="ET65" s="26">
        <v>9544</v>
      </c>
      <c r="EU65" s="26">
        <v>0</v>
      </c>
      <c r="EV65" s="93">
        <v>105</v>
      </c>
      <c r="EW65" s="93">
        <v>35</v>
      </c>
    </row>
    <row r="66" spans="1:153" x14ac:dyDescent="0.25">
      <c r="A66" s="18" t="s">
        <v>864</v>
      </c>
      <c r="B66" s="49" t="s">
        <v>644</v>
      </c>
      <c r="C66" s="93">
        <v>8.6</v>
      </c>
      <c r="D66" s="26">
        <v>121</v>
      </c>
      <c r="E66" s="26">
        <v>4</v>
      </c>
      <c r="F66" s="26">
        <v>0</v>
      </c>
      <c r="G66" s="26">
        <v>21.2</v>
      </c>
      <c r="H66" s="26">
        <v>0</v>
      </c>
      <c r="I66" s="26">
        <v>73.599999999999994</v>
      </c>
      <c r="J66" s="26">
        <v>1.2</v>
      </c>
      <c r="K66" s="26">
        <v>0</v>
      </c>
      <c r="L66" s="26">
        <v>0</v>
      </c>
      <c r="M66" s="93">
        <v>20</v>
      </c>
      <c r="N66" s="93">
        <v>20</v>
      </c>
      <c r="O66" s="93">
        <v>0</v>
      </c>
      <c r="P66" s="93">
        <v>0</v>
      </c>
      <c r="Q66" s="93">
        <v>480</v>
      </c>
      <c r="R66" s="93">
        <v>13</v>
      </c>
      <c r="S66" s="93">
        <v>100</v>
      </c>
      <c r="T66" s="93">
        <v>130</v>
      </c>
      <c r="U66" s="93">
        <v>4600</v>
      </c>
      <c r="V66" s="93">
        <v>8483</v>
      </c>
      <c r="W66" s="93">
        <v>1000</v>
      </c>
      <c r="X66" s="93">
        <v>190</v>
      </c>
      <c r="Y66" s="93">
        <v>4.5999999999999996</v>
      </c>
      <c r="Z66" s="93">
        <v>10</v>
      </c>
      <c r="AA66" s="93">
        <v>2</v>
      </c>
      <c r="AB66" s="93">
        <v>0</v>
      </c>
      <c r="AC66" s="26">
        <v>42</v>
      </c>
      <c r="AD66" s="26">
        <v>340</v>
      </c>
      <c r="AE66" s="26">
        <v>3</v>
      </c>
      <c r="AF66" s="26">
        <v>22</v>
      </c>
      <c r="AG66" s="26">
        <v>160</v>
      </c>
      <c r="AH66" s="26">
        <v>187</v>
      </c>
      <c r="AI66" s="26">
        <v>55</v>
      </c>
      <c r="AJ66" s="26">
        <v>2300</v>
      </c>
      <c r="AK66" s="26">
        <v>4410</v>
      </c>
      <c r="AL66" s="26">
        <v>76</v>
      </c>
      <c r="AM66" s="26">
        <v>20</v>
      </c>
      <c r="AN66" s="26">
        <v>100</v>
      </c>
      <c r="AO66" s="26">
        <v>0.1</v>
      </c>
      <c r="AP66" s="93">
        <v>0</v>
      </c>
      <c r="AQ66" s="93">
        <v>0</v>
      </c>
      <c r="AR66" s="93">
        <v>0</v>
      </c>
      <c r="AS66" s="93">
        <v>0</v>
      </c>
      <c r="AT66" s="93">
        <v>0</v>
      </c>
      <c r="AU66" s="93">
        <v>0</v>
      </c>
      <c r="AV66" s="93">
        <v>0</v>
      </c>
      <c r="AW66" s="93">
        <v>0</v>
      </c>
      <c r="AX66" s="93">
        <v>0</v>
      </c>
      <c r="AY66" s="93">
        <v>0</v>
      </c>
      <c r="AZ66" s="93">
        <v>0</v>
      </c>
      <c r="BA66" s="93">
        <v>0</v>
      </c>
      <c r="BB66" s="93">
        <v>0</v>
      </c>
      <c r="BC66" s="93">
        <v>0</v>
      </c>
      <c r="BD66" s="93">
        <v>0</v>
      </c>
      <c r="BE66" s="93">
        <v>0</v>
      </c>
      <c r="BF66" s="93">
        <v>0</v>
      </c>
      <c r="BG66" s="93">
        <v>0</v>
      </c>
      <c r="BH66" s="93">
        <v>0</v>
      </c>
      <c r="BI66" s="26">
        <v>1502</v>
      </c>
      <c r="BJ66" s="26">
        <v>7</v>
      </c>
      <c r="BK66" s="26">
        <v>0</v>
      </c>
      <c r="BL66" s="26">
        <v>0</v>
      </c>
      <c r="BM66" s="26">
        <v>117</v>
      </c>
      <c r="BN66" s="26">
        <v>33</v>
      </c>
      <c r="BO66" s="26">
        <v>0</v>
      </c>
      <c r="BP66" s="26">
        <v>0</v>
      </c>
      <c r="BQ66" s="26">
        <v>0</v>
      </c>
      <c r="BR66" s="26">
        <v>37</v>
      </c>
      <c r="BS66" s="26">
        <v>7</v>
      </c>
      <c r="BT66" s="26">
        <v>0</v>
      </c>
      <c r="BU66" s="26">
        <v>0</v>
      </c>
      <c r="BV66" s="26">
        <v>0</v>
      </c>
      <c r="BW66" s="26">
        <v>0</v>
      </c>
      <c r="BX66" s="26">
        <v>0</v>
      </c>
      <c r="BY66" s="26">
        <v>4</v>
      </c>
      <c r="BZ66" s="26">
        <v>0</v>
      </c>
      <c r="CA66" s="26">
        <v>0</v>
      </c>
      <c r="CB66" s="26">
        <v>0</v>
      </c>
      <c r="CC66" s="26">
        <v>0</v>
      </c>
      <c r="CD66" s="26">
        <v>4</v>
      </c>
      <c r="CE66" s="26">
        <v>110</v>
      </c>
      <c r="CF66" s="26">
        <v>18</v>
      </c>
      <c r="CG66" s="26">
        <v>953</v>
      </c>
      <c r="CH66" s="26">
        <v>40</v>
      </c>
      <c r="CI66" s="26">
        <v>623</v>
      </c>
      <c r="CJ66" s="26">
        <v>11</v>
      </c>
      <c r="CK66" s="26">
        <v>0</v>
      </c>
      <c r="CL66" s="26">
        <v>0</v>
      </c>
      <c r="CM66" s="26">
        <v>1759</v>
      </c>
      <c r="CN66" s="26">
        <v>37</v>
      </c>
      <c r="CO66" s="26">
        <v>0</v>
      </c>
      <c r="CP66" s="26">
        <v>128</v>
      </c>
      <c r="CQ66" s="26">
        <v>37</v>
      </c>
      <c r="CR66" s="26">
        <v>1502</v>
      </c>
      <c r="CS66" s="26">
        <v>7</v>
      </c>
      <c r="CT66" s="26">
        <v>0</v>
      </c>
      <c r="CU66" s="26">
        <v>0</v>
      </c>
      <c r="CV66" s="26">
        <v>1711</v>
      </c>
      <c r="CW66" s="26">
        <v>0</v>
      </c>
      <c r="CX66" s="26">
        <v>0</v>
      </c>
      <c r="CY66" s="26">
        <v>117</v>
      </c>
      <c r="CZ66" s="26">
        <v>33</v>
      </c>
      <c r="DA66" s="26">
        <v>0</v>
      </c>
      <c r="DB66" s="26">
        <v>0</v>
      </c>
      <c r="DC66" s="26">
        <v>0</v>
      </c>
      <c r="DD66" s="26">
        <v>0</v>
      </c>
      <c r="DE66" s="26">
        <v>37</v>
      </c>
      <c r="DF66" s="26">
        <v>7</v>
      </c>
      <c r="DG66" s="26">
        <v>0</v>
      </c>
      <c r="DH66" s="26">
        <v>0</v>
      </c>
      <c r="DI66" s="26">
        <v>0</v>
      </c>
      <c r="DJ66" s="26">
        <v>0</v>
      </c>
      <c r="DK66" s="26">
        <v>0</v>
      </c>
      <c r="DL66" s="26">
        <v>194</v>
      </c>
      <c r="DM66" s="26">
        <v>0</v>
      </c>
      <c r="DN66" s="26">
        <v>0</v>
      </c>
      <c r="DO66" s="26">
        <v>3664</v>
      </c>
      <c r="DP66" s="26">
        <v>336</v>
      </c>
      <c r="DQ66" s="26">
        <v>70</v>
      </c>
      <c r="DR66" s="93">
        <v>0</v>
      </c>
      <c r="DS66" s="93">
        <v>0</v>
      </c>
      <c r="DT66" s="93">
        <v>0</v>
      </c>
      <c r="DU66" s="93">
        <v>0</v>
      </c>
      <c r="DV66" s="93">
        <v>0</v>
      </c>
      <c r="DW66" s="93">
        <v>0</v>
      </c>
      <c r="DX66" s="93">
        <v>0</v>
      </c>
      <c r="DY66" s="93">
        <v>0</v>
      </c>
      <c r="DZ66" s="26">
        <v>21.2</v>
      </c>
      <c r="EA66" s="26">
        <v>1102</v>
      </c>
      <c r="EB66" s="26">
        <v>1717</v>
      </c>
      <c r="EC66" s="26">
        <v>1846</v>
      </c>
      <c r="ED66" s="26">
        <v>530</v>
      </c>
      <c r="EE66" s="26">
        <v>233</v>
      </c>
      <c r="EF66" s="26">
        <v>869</v>
      </c>
      <c r="EG66" s="26">
        <v>721</v>
      </c>
      <c r="EH66" s="26">
        <v>933</v>
      </c>
      <c r="EI66" s="26">
        <v>233</v>
      </c>
      <c r="EJ66" s="26">
        <v>1208</v>
      </c>
      <c r="EK66" s="26">
        <v>1378</v>
      </c>
      <c r="EL66" s="26">
        <v>721</v>
      </c>
      <c r="EM66" s="26">
        <v>11491</v>
      </c>
      <c r="EN66" s="26">
        <v>1314</v>
      </c>
      <c r="EO66" s="26">
        <v>2014</v>
      </c>
      <c r="EP66" s="26">
        <v>3392</v>
      </c>
      <c r="EQ66" s="26">
        <v>933</v>
      </c>
      <c r="ER66" s="26">
        <v>869</v>
      </c>
      <c r="ES66" s="26">
        <v>763</v>
      </c>
      <c r="ET66" s="26">
        <v>9285</v>
      </c>
      <c r="EU66" s="26">
        <v>0</v>
      </c>
      <c r="EV66" s="93">
        <v>110</v>
      </c>
      <c r="EW66" s="93">
        <v>37</v>
      </c>
    </row>
    <row r="67" spans="1:153" x14ac:dyDescent="0.25">
      <c r="A67" s="18" t="s">
        <v>864</v>
      </c>
      <c r="B67" s="49" t="s">
        <v>642</v>
      </c>
      <c r="C67" s="93">
        <v>8.8000000000000007</v>
      </c>
      <c r="D67" s="26">
        <v>202</v>
      </c>
      <c r="E67" s="26">
        <v>13.6</v>
      </c>
      <c r="F67" s="26">
        <v>0.5</v>
      </c>
      <c r="G67" s="26">
        <v>19.7</v>
      </c>
      <c r="H67" s="26">
        <v>0</v>
      </c>
      <c r="I67" s="26">
        <v>65.2</v>
      </c>
      <c r="J67" s="26">
        <v>1.1000000000000001</v>
      </c>
      <c r="K67" s="26">
        <v>0</v>
      </c>
      <c r="L67" s="26">
        <v>0</v>
      </c>
      <c r="M67" s="93">
        <v>17</v>
      </c>
      <c r="N67" s="93">
        <v>17</v>
      </c>
      <c r="O67" s="93">
        <v>0</v>
      </c>
      <c r="P67" s="93">
        <v>0</v>
      </c>
      <c r="Q67" s="93">
        <v>398</v>
      </c>
      <c r="R67" s="93">
        <v>11</v>
      </c>
      <c r="S67" s="93">
        <v>198</v>
      </c>
      <c r="T67" s="93">
        <v>228</v>
      </c>
      <c r="U67" s="93">
        <v>6466</v>
      </c>
      <c r="V67" s="93">
        <v>10066</v>
      </c>
      <c r="W67" s="93">
        <v>498</v>
      </c>
      <c r="X67" s="93">
        <v>158</v>
      </c>
      <c r="Y67" s="93">
        <v>2.5</v>
      </c>
      <c r="Z67" s="93">
        <v>2</v>
      </c>
      <c r="AA67" s="93">
        <v>4.4000000000000004</v>
      </c>
      <c r="AB67" s="93">
        <v>0</v>
      </c>
      <c r="AC67" s="26">
        <v>60</v>
      </c>
      <c r="AD67" s="26">
        <v>310</v>
      </c>
      <c r="AE67" s="26">
        <v>6</v>
      </c>
      <c r="AF67" s="26">
        <v>19</v>
      </c>
      <c r="AG67" s="26">
        <v>168</v>
      </c>
      <c r="AH67" s="26">
        <v>168</v>
      </c>
      <c r="AI67" s="26">
        <v>50</v>
      </c>
      <c r="AJ67" s="26">
        <v>1920</v>
      </c>
      <c r="AK67" s="26">
        <v>3731</v>
      </c>
      <c r="AL67" s="26">
        <v>90</v>
      </c>
      <c r="AM67" s="26">
        <v>20</v>
      </c>
      <c r="AN67" s="26">
        <v>53</v>
      </c>
      <c r="AO67" s="26">
        <v>0.3</v>
      </c>
      <c r="AP67" s="93">
        <v>0.5</v>
      </c>
      <c r="AQ67" s="93">
        <v>457</v>
      </c>
      <c r="AR67" s="93">
        <v>0</v>
      </c>
      <c r="AS67" s="93">
        <v>0</v>
      </c>
      <c r="AT67" s="93">
        <v>0</v>
      </c>
      <c r="AU67" s="93">
        <v>0</v>
      </c>
      <c r="AV67" s="93">
        <v>0</v>
      </c>
      <c r="AW67" s="93">
        <v>0</v>
      </c>
      <c r="AX67" s="93">
        <v>0</v>
      </c>
      <c r="AY67" s="93">
        <v>0</v>
      </c>
      <c r="AZ67" s="93">
        <v>0</v>
      </c>
      <c r="BA67" s="93">
        <v>0</v>
      </c>
      <c r="BB67" s="93">
        <v>0</v>
      </c>
      <c r="BC67" s="93">
        <v>0</v>
      </c>
      <c r="BD67" s="93">
        <v>0</v>
      </c>
      <c r="BE67" s="93">
        <v>0</v>
      </c>
      <c r="BF67" s="93">
        <v>457</v>
      </c>
      <c r="BG67" s="93">
        <v>0</v>
      </c>
      <c r="BH67" s="93">
        <v>457</v>
      </c>
      <c r="BI67" s="26">
        <v>5603</v>
      </c>
      <c r="BJ67" s="26">
        <v>25</v>
      </c>
      <c r="BK67" s="26">
        <v>0</v>
      </c>
      <c r="BL67" s="26">
        <v>0</v>
      </c>
      <c r="BM67" s="26">
        <v>230</v>
      </c>
      <c r="BN67" s="26">
        <v>186</v>
      </c>
      <c r="BO67" s="26">
        <v>0</v>
      </c>
      <c r="BP67" s="26">
        <v>0</v>
      </c>
      <c r="BQ67" s="26">
        <v>0</v>
      </c>
      <c r="BR67" s="26">
        <v>14</v>
      </c>
      <c r="BS67" s="26">
        <v>25</v>
      </c>
      <c r="BT67" s="26">
        <v>0</v>
      </c>
      <c r="BU67" s="26">
        <v>0</v>
      </c>
      <c r="BV67" s="26">
        <v>0</v>
      </c>
      <c r="BW67" s="26">
        <v>0</v>
      </c>
      <c r="BX67" s="26">
        <v>0</v>
      </c>
      <c r="BY67" s="26">
        <v>13.6</v>
      </c>
      <c r="BZ67" s="26">
        <v>0</v>
      </c>
      <c r="CA67" s="26">
        <v>0</v>
      </c>
      <c r="CB67" s="26">
        <v>0</v>
      </c>
      <c r="CC67" s="26">
        <v>0</v>
      </c>
      <c r="CD67" s="26">
        <v>13</v>
      </c>
      <c r="CE67" s="26">
        <v>422</v>
      </c>
      <c r="CF67" s="26">
        <v>76</v>
      </c>
      <c r="CG67" s="26">
        <v>3397</v>
      </c>
      <c r="CH67" s="26">
        <v>142</v>
      </c>
      <c r="CI67" s="26">
        <v>1739</v>
      </c>
      <c r="CJ67" s="26">
        <v>4</v>
      </c>
      <c r="CK67" s="26">
        <v>0</v>
      </c>
      <c r="CL67" s="26">
        <v>0</v>
      </c>
      <c r="CM67" s="26">
        <v>5793</v>
      </c>
      <c r="CN67" s="26">
        <v>232</v>
      </c>
      <c r="CO67" s="26">
        <v>0</v>
      </c>
      <c r="CP67" s="26">
        <v>809</v>
      </c>
      <c r="CQ67" s="26">
        <v>14</v>
      </c>
      <c r="CR67" s="26">
        <v>5603</v>
      </c>
      <c r="CS67" s="26">
        <v>25</v>
      </c>
      <c r="CT67" s="26">
        <v>0</v>
      </c>
      <c r="CU67" s="26">
        <v>0</v>
      </c>
      <c r="CV67" s="26">
        <v>6683</v>
      </c>
      <c r="CW67" s="26">
        <v>0</v>
      </c>
      <c r="CX67" s="26">
        <v>0</v>
      </c>
      <c r="CY67" s="26">
        <v>230</v>
      </c>
      <c r="CZ67" s="26">
        <v>186</v>
      </c>
      <c r="DA67" s="26">
        <v>0</v>
      </c>
      <c r="DB67" s="26">
        <v>0</v>
      </c>
      <c r="DC67" s="26">
        <v>0</v>
      </c>
      <c r="DD67" s="26">
        <v>0</v>
      </c>
      <c r="DE67" s="26">
        <v>14</v>
      </c>
      <c r="DF67" s="26">
        <v>25</v>
      </c>
      <c r="DG67" s="26">
        <v>0</v>
      </c>
      <c r="DH67" s="26">
        <v>0</v>
      </c>
      <c r="DI67" s="26">
        <v>0</v>
      </c>
      <c r="DJ67" s="26">
        <v>0</v>
      </c>
      <c r="DK67" s="26">
        <v>0</v>
      </c>
      <c r="DL67" s="26">
        <v>455</v>
      </c>
      <c r="DM67" s="26">
        <v>0</v>
      </c>
      <c r="DN67" s="26">
        <v>0</v>
      </c>
      <c r="DO67" s="26">
        <v>12931</v>
      </c>
      <c r="DP67" s="26">
        <v>699</v>
      </c>
      <c r="DQ67" s="26">
        <v>58</v>
      </c>
      <c r="DR67" s="93">
        <v>0</v>
      </c>
      <c r="DS67" s="93">
        <v>0</v>
      </c>
      <c r="DT67" s="93">
        <v>0</v>
      </c>
      <c r="DU67" s="93">
        <v>0</v>
      </c>
      <c r="DV67" s="93">
        <v>0</v>
      </c>
      <c r="DW67" s="93">
        <v>0</v>
      </c>
      <c r="DX67" s="93">
        <v>0</v>
      </c>
      <c r="DY67" s="93">
        <v>0</v>
      </c>
      <c r="DZ67" s="26">
        <v>19.7</v>
      </c>
      <c r="EA67" s="26">
        <v>1022</v>
      </c>
      <c r="EB67" s="26">
        <v>1592</v>
      </c>
      <c r="EC67" s="26">
        <v>1710</v>
      </c>
      <c r="ED67" s="26">
        <v>491</v>
      </c>
      <c r="EE67" s="26">
        <v>216</v>
      </c>
      <c r="EF67" s="26">
        <v>806</v>
      </c>
      <c r="EG67" s="26">
        <v>668</v>
      </c>
      <c r="EH67" s="26">
        <v>865</v>
      </c>
      <c r="EI67" s="26">
        <v>216</v>
      </c>
      <c r="EJ67" s="26">
        <v>1120</v>
      </c>
      <c r="EK67" s="26">
        <v>1278</v>
      </c>
      <c r="EL67" s="26">
        <v>668</v>
      </c>
      <c r="EM67" s="26">
        <v>10652</v>
      </c>
      <c r="EN67" s="26">
        <v>1218</v>
      </c>
      <c r="EO67" s="26">
        <v>1867</v>
      </c>
      <c r="EP67" s="26">
        <v>3145</v>
      </c>
      <c r="EQ67" s="26">
        <v>865</v>
      </c>
      <c r="ER67" s="26">
        <v>806</v>
      </c>
      <c r="ES67" s="26">
        <v>708</v>
      </c>
      <c r="ET67" s="26">
        <v>8609</v>
      </c>
      <c r="EU67" s="26">
        <v>0</v>
      </c>
      <c r="EV67" s="93">
        <v>108</v>
      </c>
      <c r="EW67" s="93">
        <v>36</v>
      </c>
    </row>
    <row r="68" spans="1:153" x14ac:dyDescent="0.25">
      <c r="A68" s="18" t="s">
        <v>864</v>
      </c>
      <c r="B68" s="49" t="s">
        <v>643</v>
      </c>
      <c r="C68" s="93">
        <v>14.2</v>
      </c>
      <c r="D68" s="26">
        <v>223</v>
      </c>
      <c r="E68" s="26">
        <v>12.2</v>
      </c>
      <c r="F68" s="26">
        <v>0.7</v>
      </c>
      <c r="G68" s="26">
        <v>27.6</v>
      </c>
      <c r="H68" s="26">
        <v>0</v>
      </c>
      <c r="I68" s="26">
        <v>58.4</v>
      </c>
      <c r="J68" s="26">
        <v>1.1000000000000001</v>
      </c>
      <c r="K68" s="26">
        <v>0</v>
      </c>
      <c r="L68" s="26">
        <v>0</v>
      </c>
      <c r="M68" s="93">
        <v>20</v>
      </c>
      <c r="N68" s="93">
        <v>20</v>
      </c>
      <c r="O68" s="93">
        <v>0</v>
      </c>
      <c r="P68" s="93">
        <v>0</v>
      </c>
      <c r="Q68" s="93">
        <v>416</v>
      </c>
      <c r="R68" s="93">
        <v>13</v>
      </c>
      <c r="S68" s="93">
        <v>104</v>
      </c>
      <c r="T68" s="93">
        <v>256</v>
      </c>
      <c r="U68" s="93">
        <v>4831</v>
      </c>
      <c r="V68" s="93">
        <v>9881</v>
      </c>
      <c r="W68" s="93">
        <v>409</v>
      </c>
      <c r="X68" s="93">
        <v>106</v>
      </c>
      <c r="Y68" s="93">
        <v>3</v>
      </c>
      <c r="Z68" s="93">
        <v>2</v>
      </c>
      <c r="AA68" s="93">
        <v>4</v>
      </c>
      <c r="AB68" s="93">
        <v>0</v>
      </c>
      <c r="AC68" s="26">
        <v>40</v>
      </c>
      <c r="AD68" s="26">
        <v>232</v>
      </c>
      <c r="AE68" s="26">
        <v>6</v>
      </c>
      <c r="AF68" s="26">
        <v>16</v>
      </c>
      <c r="AG68" s="26">
        <v>163</v>
      </c>
      <c r="AH68" s="26">
        <v>200</v>
      </c>
      <c r="AI68" s="26">
        <v>60</v>
      </c>
      <c r="AJ68" s="26">
        <v>2726</v>
      </c>
      <c r="AK68" s="26">
        <v>5018</v>
      </c>
      <c r="AL68" s="26">
        <v>121</v>
      </c>
      <c r="AM68" s="26">
        <v>24</v>
      </c>
      <c r="AN68" s="26">
        <v>75</v>
      </c>
      <c r="AO68" s="26">
        <v>0</v>
      </c>
      <c r="AP68" s="93">
        <v>0.7</v>
      </c>
      <c r="AQ68" s="93">
        <v>683</v>
      </c>
      <c r="AR68" s="93">
        <v>0</v>
      </c>
      <c r="AS68" s="93">
        <v>0</v>
      </c>
      <c r="AT68" s="93">
        <v>0</v>
      </c>
      <c r="AU68" s="93">
        <v>0</v>
      </c>
      <c r="AV68" s="93">
        <v>0</v>
      </c>
      <c r="AW68" s="93">
        <v>0</v>
      </c>
      <c r="AX68" s="93">
        <v>0</v>
      </c>
      <c r="AY68" s="93">
        <v>0</v>
      </c>
      <c r="AZ68" s="93">
        <v>0</v>
      </c>
      <c r="BA68" s="93">
        <v>0</v>
      </c>
      <c r="BB68" s="93">
        <v>0</v>
      </c>
      <c r="BC68" s="93">
        <v>0</v>
      </c>
      <c r="BD68" s="93">
        <v>0</v>
      </c>
      <c r="BE68" s="93">
        <v>0</v>
      </c>
      <c r="BF68" s="93">
        <v>683</v>
      </c>
      <c r="BG68" s="93">
        <v>0</v>
      </c>
      <c r="BH68" s="93">
        <v>683</v>
      </c>
      <c r="BI68" s="26">
        <v>5023</v>
      </c>
      <c r="BJ68" s="26">
        <v>22</v>
      </c>
      <c r="BK68" s="26">
        <v>0</v>
      </c>
      <c r="BL68" s="26">
        <v>0</v>
      </c>
      <c r="BM68" s="26">
        <v>206</v>
      </c>
      <c r="BN68" s="26">
        <v>167</v>
      </c>
      <c r="BO68" s="26">
        <v>0</v>
      </c>
      <c r="BP68" s="26">
        <v>0</v>
      </c>
      <c r="BQ68" s="26">
        <v>0</v>
      </c>
      <c r="BR68" s="26">
        <v>13</v>
      </c>
      <c r="BS68" s="26">
        <v>22</v>
      </c>
      <c r="BT68" s="26">
        <v>0</v>
      </c>
      <c r="BU68" s="26">
        <v>0</v>
      </c>
      <c r="BV68" s="26">
        <v>0</v>
      </c>
      <c r="BW68" s="26">
        <v>0</v>
      </c>
      <c r="BX68" s="26">
        <v>0</v>
      </c>
      <c r="BY68" s="26">
        <v>12.2</v>
      </c>
      <c r="BZ68" s="26">
        <v>0</v>
      </c>
      <c r="CA68" s="26">
        <v>0</v>
      </c>
      <c r="CB68" s="26">
        <v>0</v>
      </c>
      <c r="CC68" s="26">
        <v>0</v>
      </c>
      <c r="CD68" s="26">
        <v>12</v>
      </c>
      <c r="CE68" s="26">
        <v>378</v>
      </c>
      <c r="CF68" s="26">
        <v>68</v>
      </c>
      <c r="CG68" s="26">
        <v>3046</v>
      </c>
      <c r="CH68" s="26">
        <v>127</v>
      </c>
      <c r="CI68" s="26">
        <v>1559</v>
      </c>
      <c r="CJ68" s="26">
        <v>4</v>
      </c>
      <c r="CK68" s="26">
        <v>0</v>
      </c>
      <c r="CL68" s="26">
        <v>0</v>
      </c>
      <c r="CM68" s="26">
        <v>5194</v>
      </c>
      <c r="CN68" s="26">
        <v>208</v>
      </c>
      <c r="CO68" s="26">
        <v>0</v>
      </c>
      <c r="CP68" s="26">
        <v>725</v>
      </c>
      <c r="CQ68" s="26">
        <v>13</v>
      </c>
      <c r="CR68" s="26">
        <v>5023</v>
      </c>
      <c r="CS68" s="26">
        <v>22</v>
      </c>
      <c r="CT68" s="26">
        <v>0</v>
      </c>
      <c r="CU68" s="26">
        <v>0</v>
      </c>
      <c r="CV68" s="26">
        <v>5991</v>
      </c>
      <c r="CW68" s="26">
        <v>0</v>
      </c>
      <c r="CX68" s="26">
        <v>0</v>
      </c>
      <c r="CY68" s="26">
        <v>206</v>
      </c>
      <c r="CZ68" s="26">
        <v>167</v>
      </c>
      <c r="DA68" s="26">
        <v>0</v>
      </c>
      <c r="DB68" s="26">
        <v>0</v>
      </c>
      <c r="DC68" s="26">
        <v>0</v>
      </c>
      <c r="DD68" s="26">
        <v>0</v>
      </c>
      <c r="DE68" s="26">
        <v>13</v>
      </c>
      <c r="DF68" s="26">
        <v>22</v>
      </c>
      <c r="DG68" s="26">
        <v>0</v>
      </c>
      <c r="DH68" s="26">
        <v>0</v>
      </c>
      <c r="DI68" s="26">
        <v>0</v>
      </c>
      <c r="DJ68" s="26">
        <v>0</v>
      </c>
      <c r="DK68" s="26">
        <v>0</v>
      </c>
      <c r="DL68" s="26">
        <v>408</v>
      </c>
      <c r="DM68" s="26">
        <v>0</v>
      </c>
      <c r="DN68" s="26">
        <v>0</v>
      </c>
      <c r="DO68" s="26">
        <v>11593</v>
      </c>
      <c r="DP68" s="26">
        <v>627</v>
      </c>
      <c r="DQ68" s="26">
        <v>61</v>
      </c>
      <c r="DR68" s="93">
        <v>0</v>
      </c>
      <c r="DS68" s="93">
        <v>0</v>
      </c>
      <c r="DT68" s="93">
        <v>0</v>
      </c>
      <c r="DU68" s="93">
        <v>0</v>
      </c>
      <c r="DV68" s="93">
        <v>0</v>
      </c>
      <c r="DW68" s="93">
        <v>0</v>
      </c>
      <c r="DX68" s="93">
        <v>0</v>
      </c>
      <c r="DY68" s="93">
        <v>0</v>
      </c>
      <c r="DZ68" s="26">
        <v>27.6</v>
      </c>
      <c r="EA68" s="26">
        <v>1436</v>
      </c>
      <c r="EB68" s="26">
        <v>2236</v>
      </c>
      <c r="EC68" s="26">
        <v>2404</v>
      </c>
      <c r="ED68" s="26">
        <v>690</v>
      </c>
      <c r="EE68" s="26">
        <v>303</v>
      </c>
      <c r="EF68" s="26">
        <v>1132</v>
      </c>
      <c r="EG68" s="26">
        <v>938</v>
      </c>
      <c r="EH68" s="26">
        <v>1215</v>
      </c>
      <c r="EI68" s="26">
        <v>303</v>
      </c>
      <c r="EJ68" s="26">
        <v>1573</v>
      </c>
      <c r="EK68" s="26">
        <v>1795</v>
      </c>
      <c r="EL68" s="26">
        <v>938</v>
      </c>
      <c r="EM68" s="26">
        <v>14963</v>
      </c>
      <c r="EN68" s="26">
        <v>1711</v>
      </c>
      <c r="EO68" s="26">
        <v>2622</v>
      </c>
      <c r="EP68" s="26">
        <v>4418</v>
      </c>
      <c r="EQ68" s="26">
        <v>1215</v>
      </c>
      <c r="ER68" s="26">
        <v>1132</v>
      </c>
      <c r="ES68" s="26">
        <v>994</v>
      </c>
      <c r="ET68" s="26">
        <v>12092</v>
      </c>
      <c r="EU68" s="26">
        <v>0</v>
      </c>
      <c r="EV68" s="93">
        <v>152</v>
      </c>
      <c r="EW68" s="93">
        <v>51</v>
      </c>
    </row>
    <row r="69" spans="1:153" x14ac:dyDescent="0.25">
      <c r="A69" s="18" t="s">
        <v>864</v>
      </c>
      <c r="B69" s="49" t="s">
        <v>914</v>
      </c>
      <c r="C69" s="93">
        <v>65</v>
      </c>
      <c r="D69" s="26">
        <v>329</v>
      </c>
      <c r="E69" s="26">
        <v>29.5</v>
      </c>
      <c r="F69" s="26">
        <v>0.3</v>
      </c>
      <c r="G69" s="26">
        <v>16.5</v>
      </c>
      <c r="H69" s="26">
        <v>0.1</v>
      </c>
      <c r="I69" s="26">
        <v>51.1</v>
      </c>
      <c r="J69" s="26">
        <v>2.5</v>
      </c>
      <c r="K69" s="26">
        <v>0</v>
      </c>
      <c r="L69" s="26">
        <v>0</v>
      </c>
      <c r="M69" s="93">
        <v>3</v>
      </c>
      <c r="N69" s="93">
        <v>3</v>
      </c>
      <c r="O69" s="93">
        <v>1</v>
      </c>
      <c r="P69" s="93">
        <v>0</v>
      </c>
      <c r="Q69" s="93">
        <v>332</v>
      </c>
      <c r="R69" s="93">
        <v>12</v>
      </c>
      <c r="S69" s="93">
        <v>645</v>
      </c>
      <c r="T69" s="93">
        <v>182</v>
      </c>
      <c r="U69" s="93">
        <v>2453</v>
      </c>
      <c r="V69" s="93">
        <v>5470</v>
      </c>
      <c r="W69" s="93">
        <v>442</v>
      </c>
      <c r="X69" s="93">
        <v>383</v>
      </c>
      <c r="Y69" s="93">
        <v>2</v>
      </c>
      <c r="Z69" s="93">
        <v>2</v>
      </c>
      <c r="AA69" s="93">
        <v>1</v>
      </c>
      <c r="AB69" s="93">
        <v>68</v>
      </c>
      <c r="AC69" s="26">
        <v>676</v>
      </c>
      <c r="AD69" s="26">
        <v>244</v>
      </c>
      <c r="AE69" s="26">
        <v>9</v>
      </c>
      <c r="AF69" s="26">
        <v>24</v>
      </c>
      <c r="AG69" s="26">
        <v>116</v>
      </c>
      <c r="AH69" s="26">
        <v>155</v>
      </c>
      <c r="AI69" s="26">
        <v>908</v>
      </c>
      <c r="AJ69" s="26">
        <v>991</v>
      </c>
      <c r="AK69" s="26">
        <v>1670</v>
      </c>
      <c r="AL69" s="26">
        <v>69</v>
      </c>
      <c r="AM69" s="26">
        <v>92</v>
      </c>
      <c r="AN69" s="26">
        <v>49</v>
      </c>
      <c r="AO69" s="26">
        <v>1.1000000000000001</v>
      </c>
      <c r="AP69" s="93">
        <v>0.3</v>
      </c>
      <c r="AQ69" s="93">
        <v>24</v>
      </c>
      <c r="AR69" s="93">
        <v>0</v>
      </c>
      <c r="AS69" s="93">
        <v>0</v>
      </c>
      <c r="AT69" s="93">
        <v>0</v>
      </c>
      <c r="AU69" s="93">
        <v>0</v>
      </c>
      <c r="AV69" s="93">
        <v>131</v>
      </c>
      <c r="AW69" s="93">
        <v>119</v>
      </c>
      <c r="AX69" s="93">
        <v>0</v>
      </c>
      <c r="AY69" s="93">
        <v>250</v>
      </c>
      <c r="AZ69" s="93">
        <v>33</v>
      </c>
      <c r="BA69" s="93">
        <v>0</v>
      </c>
      <c r="BB69" s="93">
        <v>0</v>
      </c>
      <c r="BC69" s="93">
        <v>33</v>
      </c>
      <c r="BD69" s="93">
        <v>0</v>
      </c>
      <c r="BE69" s="93">
        <v>0</v>
      </c>
      <c r="BF69" s="93">
        <v>0</v>
      </c>
      <c r="BG69" s="93">
        <v>8</v>
      </c>
      <c r="BH69" s="93">
        <v>8</v>
      </c>
      <c r="BI69" s="26">
        <v>12667</v>
      </c>
      <c r="BJ69" s="26">
        <v>247</v>
      </c>
      <c r="BK69" s="26">
        <v>0</v>
      </c>
      <c r="BL69" s="26">
        <v>0</v>
      </c>
      <c r="BM69" s="26">
        <v>2918</v>
      </c>
      <c r="BN69" s="26">
        <v>235</v>
      </c>
      <c r="BO69" s="26">
        <v>0</v>
      </c>
      <c r="BP69" s="26">
        <v>38</v>
      </c>
      <c r="BQ69" s="26">
        <v>22</v>
      </c>
      <c r="BR69" s="26">
        <v>89</v>
      </c>
      <c r="BS69" s="26">
        <v>13</v>
      </c>
      <c r="BT69" s="26">
        <v>0</v>
      </c>
      <c r="BU69" s="26">
        <v>0</v>
      </c>
      <c r="BV69" s="26">
        <v>0</v>
      </c>
      <c r="BW69" s="26">
        <v>0</v>
      </c>
      <c r="BX69" s="26">
        <v>0</v>
      </c>
      <c r="BY69" s="26">
        <v>29.5</v>
      </c>
      <c r="BZ69" s="26">
        <v>0</v>
      </c>
      <c r="CA69" s="26">
        <v>0</v>
      </c>
      <c r="CB69" s="26">
        <v>0</v>
      </c>
      <c r="CC69" s="26">
        <v>0</v>
      </c>
      <c r="CD69" s="26">
        <v>56</v>
      </c>
      <c r="CE69" s="26">
        <v>380</v>
      </c>
      <c r="CF69" s="26">
        <v>13</v>
      </c>
      <c r="CG69" s="26">
        <v>6448</v>
      </c>
      <c r="CH69" s="26">
        <v>31</v>
      </c>
      <c r="CI69" s="26">
        <v>3631</v>
      </c>
      <c r="CJ69" s="26">
        <v>13</v>
      </c>
      <c r="CK69" s="26">
        <v>0</v>
      </c>
      <c r="CL69" s="26">
        <v>0</v>
      </c>
      <c r="CM69" s="26">
        <v>10572</v>
      </c>
      <c r="CN69" s="26">
        <v>0</v>
      </c>
      <c r="CO69" s="26">
        <v>0</v>
      </c>
      <c r="CP69" s="26">
        <v>912</v>
      </c>
      <c r="CQ69" s="26">
        <v>13</v>
      </c>
      <c r="CR69" s="26">
        <v>12667</v>
      </c>
      <c r="CS69" s="26">
        <v>247</v>
      </c>
      <c r="CT69" s="26">
        <v>0</v>
      </c>
      <c r="CU69" s="26">
        <v>0</v>
      </c>
      <c r="CV69" s="26">
        <v>13839</v>
      </c>
      <c r="CW69" s="26">
        <v>0</v>
      </c>
      <c r="CX69" s="26">
        <v>0</v>
      </c>
      <c r="CY69" s="26">
        <v>2918</v>
      </c>
      <c r="CZ69" s="26">
        <v>235</v>
      </c>
      <c r="DA69" s="26">
        <v>0</v>
      </c>
      <c r="DB69" s="26">
        <v>0</v>
      </c>
      <c r="DC69" s="26">
        <v>38</v>
      </c>
      <c r="DD69" s="26">
        <v>22</v>
      </c>
      <c r="DE69" s="26">
        <v>89</v>
      </c>
      <c r="DF69" s="26">
        <v>13</v>
      </c>
      <c r="DG69" s="26">
        <v>0</v>
      </c>
      <c r="DH69" s="26">
        <v>0</v>
      </c>
      <c r="DI69" s="26">
        <v>0</v>
      </c>
      <c r="DJ69" s="26">
        <v>0</v>
      </c>
      <c r="DK69" s="26">
        <v>0</v>
      </c>
      <c r="DL69" s="26">
        <v>3315</v>
      </c>
      <c r="DM69" s="26">
        <v>0</v>
      </c>
      <c r="DN69" s="26">
        <v>0</v>
      </c>
      <c r="DO69" s="26">
        <v>27726</v>
      </c>
      <c r="DP69" s="26">
        <v>1761</v>
      </c>
      <c r="DQ69" s="26">
        <v>66</v>
      </c>
      <c r="DR69" s="93">
        <v>0.1</v>
      </c>
      <c r="DS69" s="93">
        <v>10</v>
      </c>
      <c r="DT69" s="93">
        <v>9</v>
      </c>
      <c r="DU69" s="93">
        <v>11</v>
      </c>
      <c r="DV69" s="93">
        <v>13</v>
      </c>
      <c r="DW69" s="93">
        <v>8</v>
      </c>
      <c r="DX69" s="93">
        <v>15</v>
      </c>
      <c r="DY69" s="93">
        <v>36</v>
      </c>
      <c r="DZ69" s="26">
        <v>16.5</v>
      </c>
      <c r="EA69" s="26">
        <v>759</v>
      </c>
      <c r="EB69" s="26">
        <v>1156</v>
      </c>
      <c r="EC69" s="26">
        <v>1404</v>
      </c>
      <c r="ED69" s="26">
        <v>412</v>
      </c>
      <c r="EE69" s="26">
        <v>198</v>
      </c>
      <c r="EF69" s="26">
        <v>660</v>
      </c>
      <c r="EG69" s="26">
        <v>593</v>
      </c>
      <c r="EH69" s="26">
        <v>726</v>
      </c>
      <c r="EI69" s="26">
        <v>181</v>
      </c>
      <c r="EJ69" s="26">
        <v>842</v>
      </c>
      <c r="EK69" s="26">
        <v>974</v>
      </c>
      <c r="EL69" s="26">
        <v>560</v>
      </c>
      <c r="EM69" s="26">
        <v>8465</v>
      </c>
      <c r="EN69" s="26">
        <v>908</v>
      </c>
      <c r="EO69" s="26">
        <v>1519</v>
      </c>
      <c r="EP69" s="26">
        <v>2642</v>
      </c>
      <c r="EQ69" s="26">
        <v>859</v>
      </c>
      <c r="ER69" s="26">
        <v>743</v>
      </c>
      <c r="ES69" s="26">
        <v>709</v>
      </c>
      <c r="ET69" s="26">
        <v>7380</v>
      </c>
      <c r="EU69" s="26">
        <v>0</v>
      </c>
      <c r="EV69" s="93">
        <v>106</v>
      </c>
      <c r="EW69" s="93">
        <v>35</v>
      </c>
    </row>
    <row r="70" spans="1:153" x14ac:dyDescent="0.25">
      <c r="A70" s="18" t="s">
        <v>864</v>
      </c>
      <c r="B70" s="49" t="s">
        <v>832</v>
      </c>
      <c r="C70" s="93">
        <v>7.1</v>
      </c>
      <c r="D70" s="26">
        <v>180</v>
      </c>
      <c r="E70" s="26">
        <v>11.9</v>
      </c>
      <c r="F70" s="26">
        <v>0.1</v>
      </c>
      <c r="G70" s="26">
        <v>18.3</v>
      </c>
      <c r="H70" s="26">
        <v>0</v>
      </c>
      <c r="I70" s="26">
        <v>67</v>
      </c>
      <c r="J70" s="26">
        <v>2.6</v>
      </c>
      <c r="K70" s="26">
        <v>0.1</v>
      </c>
      <c r="L70" s="26">
        <v>0</v>
      </c>
      <c r="M70" s="93">
        <v>4</v>
      </c>
      <c r="N70" s="93">
        <v>4</v>
      </c>
      <c r="O70" s="93">
        <v>1</v>
      </c>
      <c r="P70" s="93">
        <v>0</v>
      </c>
      <c r="Q70" s="93">
        <v>255</v>
      </c>
      <c r="R70" s="93">
        <v>15</v>
      </c>
      <c r="S70" s="93">
        <v>704</v>
      </c>
      <c r="T70" s="93">
        <v>186</v>
      </c>
      <c r="U70" s="93">
        <v>2537</v>
      </c>
      <c r="V70" s="93">
        <v>5870</v>
      </c>
      <c r="W70" s="93">
        <v>484</v>
      </c>
      <c r="X70" s="93">
        <v>455</v>
      </c>
      <c r="Y70" s="93">
        <v>2</v>
      </c>
      <c r="Z70" s="93">
        <v>2</v>
      </c>
      <c r="AA70" s="93">
        <v>1</v>
      </c>
      <c r="AB70" s="93">
        <v>20112</v>
      </c>
      <c r="AC70" s="26">
        <v>685</v>
      </c>
      <c r="AD70" s="26">
        <v>337</v>
      </c>
      <c r="AE70" s="26">
        <v>9</v>
      </c>
      <c r="AF70" s="26">
        <v>25</v>
      </c>
      <c r="AG70" s="26">
        <v>163</v>
      </c>
      <c r="AH70" s="26">
        <v>166</v>
      </c>
      <c r="AI70" s="26">
        <v>921</v>
      </c>
      <c r="AJ70" s="26">
        <v>953</v>
      </c>
      <c r="AK70" s="26">
        <v>1697</v>
      </c>
      <c r="AL70" s="26">
        <v>56</v>
      </c>
      <c r="AM70" s="26">
        <v>86</v>
      </c>
      <c r="AN70" s="26">
        <v>52</v>
      </c>
      <c r="AO70" s="26">
        <v>2.1</v>
      </c>
      <c r="AP70" s="93">
        <v>0.1</v>
      </c>
      <c r="AQ70" s="93">
        <v>116</v>
      </c>
      <c r="AR70" s="93">
        <v>0</v>
      </c>
      <c r="AS70" s="93">
        <v>0</v>
      </c>
      <c r="AT70" s="93">
        <v>0</v>
      </c>
      <c r="AU70" s="93">
        <v>0</v>
      </c>
      <c r="AV70" s="93">
        <v>70</v>
      </c>
      <c r="AW70" s="93">
        <v>60</v>
      </c>
      <c r="AX70" s="93">
        <v>0</v>
      </c>
      <c r="AY70" s="93">
        <v>130</v>
      </c>
      <c r="AZ70" s="93">
        <v>12</v>
      </c>
      <c r="BA70" s="93">
        <v>0</v>
      </c>
      <c r="BB70" s="93">
        <v>0</v>
      </c>
      <c r="BC70" s="93">
        <v>12</v>
      </c>
      <c r="BD70" s="93">
        <v>0</v>
      </c>
      <c r="BE70" s="93">
        <v>0</v>
      </c>
      <c r="BF70" s="93">
        <v>0</v>
      </c>
      <c r="BG70" s="93">
        <v>5</v>
      </c>
      <c r="BH70" s="93">
        <v>5</v>
      </c>
      <c r="BI70" s="26">
        <v>5108</v>
      </c>
      <c r="BJ70" s="26">
        <v>102</v>
      </c>
      <c r="BK70" s="26">
        <v>0</v>
      </c>
      <c r="BL70" s="26">
        <v>0</v>
      </c>
      <c r="BM70" s="26">
        <v>1176</v>
      </c>
      <c r="BN70" s="26">
        <v>94</v>
      </c>
      <c r="BO70" s="26">
        <v>0</v>
      </c>
      <c r="BP70" s="26">
        <v>17</v>
      </c>
      <c r="BQ70" s="26">
        <v>8</v>
      </c>
      <c r="BR70" s="26">
        <v>32</v>
      </c>
      <c r="BS70" s="26">
        <v>6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11.9</v>
      </c>
      <c r="BZ70" s="26">
        <v>0</v>
      </c>
      <c r="CA70" s="26">
        <v>0</v>
      </c>
      <c r="CB70" s="26">
        <v>0</v>
      </c>
      <c r="CC70" s="26">
        <v>0</v>
      </c>
      <c r="CD70" s="26">
        <v>23</v>
      </c>
      <c r="CE70" s="26">
        <v>155</v>
      </c>
      <c r="CF70" s="26">
        <v>6</v>
      </c>
      <c r="CG70" s="26">
        <v>2614</v>
      </c>
      <c r="CH70" s="26">
        <v>13</v>
      </c>
      <c r="CI70" s="26">
        <v>1465</v>
      </c>
      <c r="CJ70" s="26">
        <v>6</v>
      </c>
      <c r="CK70" s="26">
        <v>0</v>
      </c>
      <c r="CL70" s="26">
        <v>0</v>
      </c>
      <c r="CM70" s="26">
        <v>4282</v>
      </c>
      <c r="CN70" s="26">
        <v>0</v>
      </c>
      <c r="CO70" s="26">
        <v>0</v>
      </c>
      <c r="CP70" s="26">
        <v>363</v>
      </c>
      <c r="CQ70" s="26">
        <v>6</v>
      </c>
      <c r="CR70" s="26">
        <v>5108</v>
      </c>
      <c r="CS70" s="26">
        <v>102</v>
      </c>
      <c r="CT70" s="26">
        <v>0</v>
      </c>
      <c r="CU70" s="26">
        <v>0</v>
      </c>
      <c r="CV70" s="26">
        <v>5579</v>
      </c>
      <c r="CW70" s="26">
        <v>0</v>
      </c>
      <c r="CX70" s="26">
        <v>0</v>
      </c>
      <c r="CY70" s="26">
        <v>1176</v>
      </c>
      <c r="CZ70" s="26">
        <v>94</v>
      </c>
      <c r="DA70" s="26">
        <v>0</v>
      </c>
      <c r="DB70" s="26">
        <v>0</v>
      </c>
      <c r="DC70" s="26">
        <v>17</v>
      </c>
      <c r="DD70" s="26">
        <v>8</v>
      </c>
      <c r="DE70" s="26">
        <v>32</v>
      </c>
      <c r="DF70" s="26">
        <v>6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1333</v>
      </c>
      <c r="DM70" s="26">
        <v>0</v>
      </c>
      <c r="DN70" s="26">
        <v>0</v>
      </c>
      <c r="DO70" s="26">
        <v>11194</v>
      </c>
      <c r="DP70" s="26">
        <v>687</v>
      </c>
      <c r="DQ70" s="26">
        <v>60</v>
      </c>
      <c r="DR70" s="93">
        <v>0</v>
      </c>
      <c r="DS70" s="93">
        <v>6</v>
      </c>
      <c r="DT70" s="93">
        <v>5</v>
      </c>
      <c r="DU70" s="93">
        <v>6</v>
      </c>
      <c r="DV70" s="93">
        <v>9</v>
      </c>
      <c r="DW70" s="93">
        <v>5</v>
      </c>
      <c r="DX70" s="93">
        <v>9</v>
      </c>
      <c r="DY70" s="93">
        <v>22</v>
      </c>
      <c r="DZ70" s="26">
        <v>18.3</v>
      </c>
      <c r="EA70" s="26">
        <v>839</v>
      </c>
      <c r="EB70" s="26">
        <v>1277</v>
      </c>
      <c r="EC70" s="26">
        <v>1551</v>
      </c>
      <c r="ED70" s="26">
        <v>456</v>
      </c>
      <c r="EE70" s="26">
        <v>219</v>
      </c>
      <c r="EF70" s="26">
        <v>730</v>
      </c>
      <c r="EG70" s="26">
        <v>656</v>
      </c>
      <c r="EH70" s="26">
        <v>803</v>
      </c>
      <c r="EI70" s="26">
        <v>200</v>
      </c>
      <c r="EJ70" s="26">
        <v>931</v>
      </c>
      <c r="EK70" s="26">
        <v>1078</v>
      </c>
      <c r="EL70" s="26">
        <v>620</v>
      </c>
      <c r="EM70" s="26">
        <v>9360</v>
      </c>
      <c r="EN70" s="26">
        <v>1004</v>
      </c>
      <c r="EO70" s="26">
        <v>1680</v>
      </c>
      <c r="EP70" s="26">
        <v>2921</v>
      </c>
      <c r="EQ70" s="26">
        <v>949</v>
      </c>
      <c r="ER70" s="26">
        <v>821</v>
      </c>
      <c r="ES70" s="26">
        <v>784</v>
      </c>
      <c r="ET70" s="26">
        <v>8159</v>
      </c>
      <c r="EU70" s="26">
        <v>0</v>
      </c>
      <c r="EV70" s="93">
        <v>135</v>
      </c>
      <c r="EW70" s="93">
        <v>45</v>
      </c>
    </row>
    <row r="71" spans="1:153" x14ac:dyDescent="0.25">
      <c r="A71" s="18" t="s">
        <v>864</v>
      </c>
      <c r="B71" s="49" t="s">
        <v>646</v>
      </c>
      <c r="C71" s="93">
        <v>9</v>
      </c>
      <c r="D71" s="26">
        <v>107</v>
      </c>
      <c r="E71" s="26">
        <v>2</v>
      </c>
      <c r="F71" s="26">
        <v>0</v>
      </c>
      <c r="G71" s="26">
        <v>22</v>
      </c>
      <c r="H71" s="26">
        <v>0</v>
      </c>
      <c r="I71" s="26">
        <v>74.8</v>
      </c>
      <c r="J71" s="26">
        <v>1.2</v>
      </c>
      <c r="K71" s="26">
        <v>0</v>
      </c>
      <c r="L71" s="26">
        <v>0</v>
      </c>
      <c r="M71" s="93">
        <v>6</v>
      </c>
      <c r="N71" s="93">
        <v>6</v>
      </c>
      <c r="O71" s="93">
        <v>0</v>
      </c>
      <c r="P71" s="93">
        <v>0</v>
      </c>
      <c r="Q71" s="93">
        <v>410</v>
      </c>
      <c r="R71" s="93">
        <v>18</v>
      </c>
      <c r="S71" s="93">
        <v>900</v>
      </c>
      <c r="T71" s="93">
        <v>230</v>
      </c>
      <c r="U71" s="93">
        <v>5000</v>
      </c>
      <c r="V71" s="93">
        <v>9033</v>
      </c>
      <c r="W71" s="93">
        <v>700</v>
      </c>
      <c r="X71" s="93">
        <v>500</v>
      </c>
      <c r="Y71" s="93">
        <v>5</v>
      </c>
      <c r="Z71" s="93">
        <v>3</v>
      </c>
      <c r="AA71" s="93">
        <v>2</v>
      </c>
      <c r="AB71" s="93">
        <v>0</v>
      </c>
      <c r="AC71" s="26">
        <v>74</v>
      </c>
      <c r="AD71" s="26">
        <v>350</v>
      </c>
      <c r="AE71" s="26">
        <v>2</v>
      </c>
      <c r="AF71" s="26">
        <v>25</v>
      </c>
      <c r="AG71" s="26">
        <v>170</v>
      </c>
      <c r="AH71" s="26">
        <v>193</v>
      </c>
      <c r="AI71" s="26">
        <v>69</v>
      </c>
      <c r="AJ71" s="26">
        <v>1090</v>
      </c>
      <c r="AK71" s="26">
        <v>2000</v>
      </c>
      <c r="AL71" s="26">
        <v>53</v>
      </c>
      <c r="AM71" s="26">
        <v>77</v>
      </c>
      <c r="AN71" s="26">
        <v>59</v>
      </c>
      <c r="AO71" s="26">
        <v>1</v>
      </c>
      <c r="AP71" s="93">
        <v>0</v>
      </c>
      <c r="AQ71" s="93">
        <v>0</v>
      </c>
      <c r="AR71" s="93">
        <v>0</v>
      </c>
      <c r="AS71" s="93">
        <v>0</v>
      </c>
      <c r="AT71" s="93">
        <v>0</v>
      </c>
      <c r="AU71" s="93">
        <v>0</v>
      </c>
      <c r="AV71" s="93">
        <v>0</v>
      </c>
      <c r="AW71" s="93">
        <v>0</v>
      </c>
      <c r="AX71" s="93">
        <v>0</v>
      </c>
      <c r="AY71" s="93">
        <v>0</v>
      </c>
      <c r="AZ71" s="93">
        <v>0</v>
      </c>
      <c r="BA71" s="93">
        <v>0</v>
      </c>
      <c r="BB71" s="93">
        <v>0</v>
      </c>
      <c r="BC71" s="93">
        <v>0</v>
      </c>
      <c r="BD71" s="93">
        <v>0</v>
      </c>
      <c r="BE71" s="93">
        <v>0</v>
      </c>
      <c r="BF71" s="93">
        <v>0</v>
      </c>
      <c r="BG71" s="93">
        <v>0</v>
      </c>
      <c r="BH71" s="93">
        <v>0</v>
      </c>
      <c r="BI71" s="26">
        <v>817</v>
      </c>
      <c r="BJ71" s="26">
        <v>22</v>
      </c>
      <c r="BK71" s="26">
        <v>0</v>
      </c>
      <c r="BL71" s="26">
        <v>0</v>
      </c>
      <c r="BM71" s="26">
        <v>149</v>
      </c>
      <c r="BN71" s="26">
        <v>18</v>
      </c>
      <c r="BO71" s="26">
        <v>0</v>
      </c>
      <c r="BP71" s="26">
        <v>11</v>
      </c>
      <c r="BQ71" s="26">
        <v>0</v>
      </c>
      <c r="BR71" s="26">
        <v>25</v>
      </c>
      <c r="BS71" s="26">
        <v>4</v>
      </c>
      <c r="BT71" s="26">
        <v>0</v>
      </c>
      <c r="BU71" s="26">
        <v>0</v>
      </c>
      <c r="BV71" s="26">
        <v>0</v>
      </c>
      <c r="BW71" s="26">
        <v>0</v>
      </c>
      <c r="BX71" s="26">
        <v>0</v>
      </c>
      <c r="BY71" s="26">
        <v>2</v>
      </c>
      <c r="BZ71" s="26">
        <v>0</v>
      </c>
      <c r="CA71" s="26">
        <v>0</v>
      </c>
      <c r="CB71" s="26">
        <v>0</v>
      </c>
      <c r="CC71" s="26">
        <v>0</v>
      </c>
      <c r="CD71" s="26">
        <v>4</v>
      </c>
      <c r="CE71" s="26">
        <v>29</v>
      </c>
      <c r="CF71" s="26">
        <v>4</v>
      </c>
      <c r="CG71" s="26">
        <v>439</v>
      </c>
      <c r="CH71" s="26">
        <v>9</v>
      </c>
      <c r="CI71" s="26">
        <v>215</v>
      </c>
      <c r="CJ71" s="26">
        <v>4</v>
      </c>
      <c r="CK71" s="26">
        <v>0</v>
      </c>
      <c r="CL71" s="26">
        <v>0</v>
      </c>
      <c r="CM71" s="26">
        <v>704</v>
      </c>
      <c r="CN71" s="26">
        <v>0</v>
      </c>
      <c r="CO71" s="26">
        <v>0</v>
      </c>
      <c r="CP71" s="26">
        <v>66</v>
      </c>
      <c r="CQ71" s="26">
        <v>4</v>
      </c>
      <c r="CR71" s="26">
        <v>817</v>
      </c>
      <c r="CS71" s="26">
        <v>22</v>
      </c>
      <c r="CT71" s="26">
        <v>0</v>
      </c>
      <c r="CU71" s="26">
        <v>0</v>
      </c>
      <c r="CV71" s="26">
        <v>909</v>
      </c>
      <c r="CW71" s="26">
        <v>0</v>
      </c>
      <c r="CX71" s="26">
        <v>0</v>
      </c>
      <c r="CY71" s="26">
        <v>149</v>
      </c>
      <c r="CZ71" s="26">
        <v>18</v>
      </c>
      <c r="DA71" s="26">
        <v>0</v>
      </c>
      <c r="DB71" s="26">
        <v>0</v>
      </c>
      <c r="DC71" s="26">
        <v>11</v>
      </c>
      <c r="DD71" s="26">
        <v>0</v>
      </c>
      <c r="DE71" s="26">
        <v>25</v>
      </c>
      <c r="DF71" s="26">
        <v>4</v>
      </c>
      <c r="DG71" s="26">
        <v>0</v>
      </c>
      <c r="DH71" s="26">
        <v>0</v>
      </c>
      <c r="DI71" s="26">
        <v>0</v>
      </c>
      <c r="DJ71" s="26">
        <v>0</v>
      </c>
      <c r="DK71" s="26">
        <v>0</v>
      </c>
      <c r="DL71" s="26">
        <v>207</v>
      </c>
      <c r="DM71" s="26">
        <v>0</v>
      </c>
      <c r="DN71" s="26">
        <v>0</v>
      </c>
      <c r="DO71" s="26">
        <v>1820</v>
      </c>
      <c r="DP71" s="26">
        <v>180</v>
      </c>
      <c r="DQ71" s="26">
        <v>70</v>
      </c>
      <c r="DR71" s="93">
        <v>0</v>
      </c>
      <c r="DS71" s="93">
        <v>0</v>
      </c>
      <c r="DT71" s="93">
        <v>0</v>
      </c>
      <c r="DU71" s="93">
        <v>0</v>
      </c>
      <c r="DV71" s="93">
        <v>0</v>
      </c>
      <c r="DW71" s="93">
        <v>0</v>
      </c>
      <c r="DX71" s="93">
        <v>0</v>
      </c>
      <c r="DY71" s="93">
        <v>0</v>
      </c>
      <c r="DZ71" s="26">
        <v>22</v>
      </c>
      <c r="EA71" s="26">
        <v>1012</v>
      </c>
      <c r="EB71" s="26">
        <v>1540</v>
      </c>
      <c r="EC71" s="26">
        <v>1870</v>
      </c>
      <c r="ED71" s="26">
        <v>550</v>
      </c>
      <c r="EE71" s="26">
        <v>264</v>
      </c>
      <c r="EF71" s="26">
        <v>880</v>
      </c>
      <c r="EG71" s="26">
        <v>792</v>
      </c>
      <c r="EH71" s="26">
        <v>968</v>
      </c>
      <c r="EI71" s="26">
        <v>242</v>
      </c>
      <c r="EJ71" s="26">
        <v>1122</v>
      </c>
      <c r="EK71" s="26">
        <v>1298</v>
      </c>
      <c r="EL71" s="26">
        <v>748</v>
      </c>
      <c r="EM71" s="26">
        <v>11286</v>
      </c>
      <c r="EN71" s="26">
        <v>1210</v>
      </c>
      <c r="EO71" s="26">
        <v>2024</v>
      </c>
      <c r="EP71" s="26">
        <v>3520</v>
      </c>
      <c r="EQ71" s="26">
        <v>1144</v>
      </c>
      <c r="ER71" s="26">
        <v>990</v>
      </c>
      <c r="ES71" s="26">
        <v>946</v>
      </c>
      <c r="ET71" s="26">
        <v>9834</v>
      </c>
      <c r="EU71" s="26">
        <v>0</v>
      </c>
      <c r="EV71" s="93">
        <v>150</v>
      </c>
      <c r="EW71" s="93">
        <v>50</v>
      </c>
    </row>
    <row r="72" spans="1:153" x14ac:dyDescent="0.25">
      <c r="A72" s="18" t="s">
        <v>864</v>
      </c>
      <c r="B72" s="49" t="s">
        <v>649</v>
      </c>
      <c r="C72" s="93">
        <v>7.2</v>
      </c>
      <c r="D72" s="26">
        <v>250</v>
      </c>
      <c r="E72" s="26">
        <v>20.100000000000001</v>
      </c>
      <c r="F72" s="26">
        <v>0</v>
      </c>
      <c r="G72" s="26">
        <v>17.8</v>
      </c>
      <c r="H72" s="26">
        <v>0</v>
      </c>
      <c r="I72" s="26">
        <v>61.2</v>
      </c>
      <c r="J72" s="26">
        <v>1</v>
      </c>
      <c r="K72" s="26">
        <v>0</v>
      </c>
      <c r="L72" s="26">
        <v>0</v>
      </c>
      <c r="M72" s="93">
        <v>4</v>
      </c>
      <c r="N72" s="93">
        <v>4</v>
      </c>
      <c r="O72" s="93">
        <v>0</v>
      </c>
      <c r="P72" s="93">
        <v>0</v>
      </c>
      <c r="Q72" s="93">
        <v>495</v>
      </c>
      <c r="R72" s="93">
        <v>14</v>
      </c>
      <c r="S72" s="93">
        <v>713</v>
      </c>
      <c r="T72" s="93">
        <v>194</v>
      </c>
      <c r="U72" s="93">
        <v>4169</v>
      </c>
      <c r="V72" s="93">
        <v>7436</v>
      </c>
      <c r="W72" s="93">
        <v>530</v>
      </c>
      <c r="X72" s="93">
        <v>427</v>
      </c>
      <c r="Y72" s="93">
        <v>3.8</v>
      </c>
      <c r="Z72" s="93">
        <v>3</v>
      </c>
      <c r="AA72" s="93">
        <v>1.6</v>
      </c>
      <c r="AB72" s="93">
        <v>0</v>
      </c>
      <c r="AC72" s="26">
        <v>46</v>
      </c>
      <c r="AD72" s="26">
        <v>327</v>
      </c>
      <c r="AE72" s="26">
        <v>3</v>
      </c>
      <c r="AF72" s="26">
        <v>21</v>
      </c>
      <c r="AG72" s="26">
        <v>160</v>
      </c>
      <c r="AH72" s="26">
        <v>160</v>
      </c>
      <c r="AI72" s="26">
        <v>58</v>
      </c>
      <c r="AJ72" s="26">
        <v>895</v>
      </c>
      <c r="AK72" s="26">
        <v>1643</v>
      </c>
      <c r="AL72" s="26">
        <v>52</v>
      </c>
      <c r="AM72" s="26">
        <v>62</v>
      </c>
      <c r="AN72" s="26">
        <v>48</v>
      </c>
      <c r="AO72" s="26">
        <v>1</v>
      </c>
      <c r="AP72" s="93">
        <v>0</v>
      </c>
      <c r="AQ72" s="93">
        <v>0</v>
      </c>
      <c r="AR72" s="93">
        <v>0</v>
      </c>
      <c r="AS72" s="93">
        <v>0</v>
      </c>
      <c r="AT72" s="93">
        <v>0</v>
      </c>
      <c r="AU72" s="93">
        <v>0</v>
      </c>
      <c r="AV72" s="93">
        <v>0</v>
      </c>
      <c r="AW72" s="93">
        <v>0</v>
      </c>
      <c r="AX72" s="93">
        <v>0</v>
      </c>
      <c r="AY72" s="93">
        <v>0</v>
      </c>
      <c r="AZ72" s="93">
        <v>0</v>
      </c>
      <c r="BA72" s="93">
        <v>0</v>
      </c>
      <c r="BB72" s="93">
        <v>0</v>
      </c>
      <c r="BC72" s="93">
        <v>0</v>
      </c>
      <c r="BD72" s="93">
        <v>0</v>
      </c>
      <c r="BE72" s="93">
        <v>0</v>
      </c>
      <c r="BF72" s="93">
        <v>0</v>
      </c>
      <c r="BG72" s="93">
        <v>0</v>
      </c>
      <c r="BH72" s="93">
        <v>0</v>
      </c>
      <c r="BI72" s="26">
        <v>8709</v>
      </c>
      <c r="BJ72" s="26">
        <v>157</v>
      </c>
      <c r="BK72" s="26">
        <v>0</v>
      </c>
      <c r="BL72" s="26">
        <v>0</v>
      </c>
      <c r="BM72" s="26">
        <v>2090</v>
      </c>
      <c r="BN72" s="26">
        <v>155</v>
      </c>
      <c r="BO72" s="26">
        <v>0</v>
      </c>
      <c r="BP72" s="26">
        <v>8</v>
      </c>
      <c r="BQ72" s="26">
        <v>18</v>
      </c>
      <c r="BR72" s="26">
        <v>18</v>
      </c>
      <c r="BS72" s="26">
        <v>3</v>
      </c>
      <c r="BT72" s="26">
        <v>0</v>
      </c>
      <c r="BU72" s="26">
        <v>0</v>
      </c>
      <c r="BV72" s="26">
        <v>0</v>
      </c>
      <c r="BW72" s="26">
        <v>0</v>
      </c>
      <c r="BX72" s="26">
        <v>0</v>
      </c>
      <c r="BY72" s="26">
        <v>20.100000000000001</v>
      </c>
      <c r="BZ72" s="26">
        <v>0</v>
      </c>
      <c r="CA72" s="26">
        <v>0</v>
      </c>
      <c r="CB72" s="26">
        <v>0</v>
      </c>
      <c r="CC72" s="26">
        <v>0</v>
      </c>
      <c r="CD72" s="26">
        <v>38</v>
      </c>
      <c r="CE72" s="26">
        <v>250</v>
      </c>
      <c r="CF72" s="26">
        <v>3</v>
      </c>
      <c r="CG72" s="26">
        <v>4384</v>
      </c>
      <c r="CH72" s="26">
        <v>6</v>
      </c>
      <c r="CI72" s="26">
        <v>2543</v>
      </c>
      <c r="CJ72" s="26">
        <v>3</v>
      </c>
      <c r="CK72" s="26">
        <v>0</v>
      </c>
      <c r="CL72" s="26">
        <v>0</v>
      </c>
      <c r="CM72" s="26">
        <v>7227</v>
      </c>
      <c r="CN72" s="26">
        <v>0</v>
      </c>
      <c r="CO72" s="26">
        <v>0</v>
      </c>
      <c r="CP72" s="26">
        <v>614</v>
      </c>
      <c r="CQ72" s="26">
        <v>3</v>
      </c>
      <c r="CR72" s="26">
        <v>8709</v>
      </c>
      <c r="CS72" s="26">
        <v>157</v>
      </c>
      <c r="CT72" s="26">
        <v>0</v>
      </c>
      <c r="CU72" s="26">
        <v>0</v>
      </c>
      <c r="CV72" s="26">
        <v>9483</v>
      </c>
      <c r="CW72" s="26">
        <v>0</v>
      </c>
      <c r="CX72" s="26">
        <v>0</v>
      </c>
      <c r="CY72" s="26">
        <v>2090</v>
      </c>
      <c r="CZ72" s="26">
        <v>155</v>
      </c>
      <c r="DA72" s="26">
        <v>0</v>
      </c>
      <c r="DB72" s="26">
        <v>0</v>
      </c>
      <c r="DC72" s="26">
        <v>8</v>
      </c>
      <c r="DD72" s="26">
        <v>18</v>
      </c>
      <c r="DE72" s="26">
        <v>18</v>
      </c>
      <c r="DF72" s="26">
        <v>3</v>
      </c>
      <c r="DG72" s="26">
        <v>0</v>
      </c>
      <c r="DH72" s="26">
        <v>0</v>
      </c>
      <c r="DI72" s="26">
        <v>0</v>
      </c>
      <c r="DJ72" s="26">
        <v>0</v>
      </c>
      <c r="DK72" s="26">
        <v>0</v>
      </c>
      <c r="DL72" s="26">
        <v>2292</v>
      </c>
      <c r="DM72" s="26">
        <v>0</v>
      </c>
      <c r="DN72" s="26">
        <v>0</v>
      </c>
      <c r="DO72" s="26">
        <v>19002</v>
      </c>
      <c r="DP72" s="26">
        <v>1059</v>
      </c>
      <c r="DQ72" s="26">
        <v>63</v>
      </c>
      <c r="DR72" s="93">
        <v>0</v>
      </c>
      <c r="DS72" s="93">
        <v>0</v>
      </c>
      <c r="DT72" s="93">
        <v>0</v>
      </c>
      <c r="DU72" s="93">
        <v>0</v>
      </c>
      <c r="DV72" s="93">
        <v>0</v>
      </c>
      <c r="DW72" s="93">
        <v>0</v>
      </c>
      <c r="DX72" s="93">
        <v>0</v>
      </c>
      <c r="DY72" s="93">
        <v>0</v>
      </c>
      <c r="DZ72" s="26">
        <v>17.8</v>
      </c>
      <c r="EA72" s="26">
        <v>818</v>
      </c>
      <c r="EB72" s="26">
        <v>1246</v>
      </c>
      <c r="EC72" s="26">
        <v>1513</v>
      </c>
      <c r="ED72" s="26">
        <v>445</v>
      </c>
      <c r="EE72" s="26">
        <v>213</v>
      </c>
      <c r="EF72" s="26">
        <v>712</v>
      </c>
      <c r="EG72" s="26">
        <v>640</v>
      </c>
      <c r="EH72" s="26">
        <v>783</v>
      </c>
      <c r="EI72" s="26">
        <v>196</v>
      </c>
      <c r="EJ72" s="26">
        <v>907</v>
      </c>
      <c r="EK72" s="26">
        <v>1049</v>
      </c>
      <c r="EL72" s="26">
        <v>605</v>
      </c>
      <c r="EM72" s="26">
        <v>9127</v>
      </c>
      <c r="EN72" s="26">
        <v>979</v>
      </c>
      <c r="EO72" s="26">
        <v>1637</v>
      </c>
      <c r="EP72" s="26">
        <v>2847</v>
      </c>
      <c r="EQ72" s="26">
        <v>925</v>
      </c>
      <c r="ER72" s="26">
        <v>801</v>
      </c>
      <c r="ES72" s="26">
        <v>765</v>
      </c>
      <c r="ET72" s="26">
        <v>7954</v>
      </c>
      <c r="EU72" s="26">
        <v>0</v>
      </c>
      <c r="EV72" s="93">
        <v>129</v>
      </c>
      <c r="EW72" s="93">
        <v>43</v>
      </c>
    </row>
    <row r="73" spans="1:153" x14ac:dyDescent="0.25">
      <c r="A73" s="18" t="s">
        <v>864</v>
      </c>
      <c r="B73" s="49" t="s">
        <v>645</v>
      </c>
      <c r="C73" s="93">
        <v>9.5</v>
      </c>
      <c r="D73" s="26">
        <v>152</v>
      </c>
      <c r="E73" s="26">
        <v>7.7</v>
      </c>
      <c r="F73" s="26">
        <v>0</v>
      </c>
      <c r="G73" s="26">
        <v>20.7</v>
      </c>
      <c r="H73" s="26">
        <v>0</v>
      </c>
      <c r="I73" s="26">
        <v>70.599999999999994</v>
      </c>
      <c r="J73" s="26">
        <v>1</v>
      </c>
      <c r="K73" s="26">
        <v>0</v>
      </c>
      <c r="L73" s="26">
        <v>0</v>
      </c>
      <c r="M73" s="93">
        <v>4</v>
      </c>
      <c r="N73" s="93">
        <v>4</v>
      </c>
      <c r="O73" s="93">
        <v>0</v>
      </c>
      <c r="P73" s="93">
        <v>0</v>
      </c>
      <c r="Q73" s="93">
        <v>266</v>
      </c>
      <c r="R73" s="93">
        <v>18</v>
      </c>
      <c r="S73" s="93">
        <v>877</v>
      </c>
      <c r="T73" s="93">
        <v>226</v>
      </c>
      <c r="U73" s="93">
        <v>3094</v>
      </c>
      <c r="V73" s="93">
        <v>6894</v>
      </c>
      <c r="W73" s="93">
        <v>608</v>
      </c>
      <c r="X73" s="93">
        <v>511</v>
      </c>
      <c r="Y73" s="93">
        <v>3</v>
      </c>
      <c r="Z73" s="93">
        <v>3</v>
      </c>
      <c r="AA73" s="93">
        <v>2</v>
      </c>
      <c r="AB73" s="93">
        <v>0</v>
      </c>
      <c r="AC73" s="26">
        <v>69</v>
      </c>
      <c r="AD73" s="26">
        <v>277</v>
      </c>
      <c r="AE73" s="26">
        <v>2</v>
      </c>
      <c r="AF73" s="26">
        <v>23</v>
      </c>
      <c r="AG73" s="26">
        <v>157</v>
      </c>
      <c r="AH73" s="26">
        <v>188</v>
      </c>
      <c r="AI73" s="26">
        <v>54</v>
      </c>
      <c r="AJ73" s="26">
        <v>1122</v>
      </c>
      <c r="AK73" s="26">
        <v>1956</v>
      </c>
      <c r="AL73" s="26">
        <v>51</v>
      </c>
      <c r="AM73" s="26">
        <v>72</v>
      </c>
      <c r="AN73" s="26">
        <v>55</v>
      </c>
      <c r="AO73" s="26">
        <v>1.1000000000000001</v>
      </c>
      <c r="AP73" s="93">
        <v>0</v>
      </c>
      <c r="AQ73" s="93">
        <v>0</v>
      </c>
      <c r="AR73" s="93">
        <v>0</v>
      </c>
      <c r="AS73" s="93">
        <v>0</v>
      </c>
      <c r="AT73" s="93">
        <v>0</v>
      </c>
      <c r="AU73" s="93">
        <v>0</v>
      </c>
      <c r="AV73" s="93">
        <v>0</v>
      </c>
      <c r="AW73" s="93">
        <v>0</v>
      </c>
      <c r="AX73" s="93">
        <v>0</v>
      </c>
      <c r="AY73" s="93">
        <v>0</v>
      </c>
      <c r="AZ73" s="93">
        <v>0</v>
      </c>
      <c r="BA73" s="93">
        <v>0</v>
      </c>
      <c r="BB73" s="93">
        <v>0</v>
      </c>
      <c r="BC73" s="93">
        <v>0</v>
      </c>
      <c r="BD73" s="93">
        <v>0</v>
      </c>
      <c r="BE73" s="93">
        <v>0</v>
      </c>
      <c r="BF73" s="93">
        <v>0</v>
      </c>
      <c r="BG73" s="93">
        <v>0</v>
      </c>
      <c r="BH73" s="93">
        <v>0</v>
      </c>
      <c r="BI73" s="26">
        <v>3230</v>
      </c>
      <c r="BJ73" s="26">
        <v>77</v>
      </c>
      <c r="BK73" s="26">
        <v>0</v>
      </c>
      <c r="BL73" s="26">
        <v>0</v>
      </c>
      <c r="BM73" s="26">
        <v>650</v>
      </c>
      <c r="BN73" s="26">
        <v>67</v>
      </c>
      <c r="BO73" s="26">
        <v>0</v>
      </c>
      <c r="BP73" s="26">
        <v>30</v>
      </c>
      <c r="BQ73" s="26">
        <v>2</v>
      </c>
      <c r="BR73" s="26">
        <v>69</v>
      </c>
      <c r="BS73" s="26">
        <v>10</v>
      </c>
      <c r="BT73" s="26">
        <v>0</v>
      </c>
      <c r="BU73" s="26">
        <v>0</v>
      </c>
      <c r="BV73" s="26">
        <v>0</v>
      </c>
      <c r="BW73" s="26">
        <v>0</v>
      </c>
      <c r="BX73" s="26">
        <v>0</v>
      </c>
      <c r="BY73" s="26">
        <v>7.7</v>
      </c>
      <c r="BZ73" s="26">
        <v>0</v>
      </c>
      <c r="CA73" s="26">
        <v>0</v>
      </c>
      <c r="CB73" s="26">
        <v>0</v>
      </c>
      <c r="CC73" s="26">
        <v>0</v>
      </c>
      <c r="CD73" s="26">
        <v>14</v>
      </c>
      <c r="CE73" s="26">
        <v>108</v>
      </c>
      <c r="CF73" s="26">
        <v>10</v>
      </c>
      <c r="CG73" s="26">
        <v>1695</v>
      </c>
      <c r="CH73" s="26">
        <v>24</v>
      </c>
      <c r="CI73" s="26">
        <v>878</v>
      </c>
      <c r="CJ73" s="26">
        <v>10</v>
      </c>
      <c r="CK73" s="26">
        <v>0</v>
      </c>
      <c r="CL73" s="26">
        <v>0</v>
      </c>
      <c r="CM73" s="26">
        <v>2739</v>
      </c>
      <c r="CN73" s="26">
        <v>0</v>
      </c>
      <c r="CO73" s="26">
        <v>0</v>
      </c>
      <c r="CP73" s="26">
        <v>247</v>
      </c>
      <c r="CQ73" s="26">
        <v>10</v>
      </c>
      <c r="CR73" s="26">
        <v>3230</v>
      </c>
      <c r="CS73" s="26">
        <v>77</v>
      </c>
      <c r="CT73" s="26">
        <v>0</v>
      </c>
      <c r="CU73" s="26">
        <v>0</v>
      </c>
      <c r="CV73" s="26">
        <v>3564</v>
      </c>
      <c r="CW73" s="26">
        <v>0</v>
      </c>
      <c r="CX73" s="26">
        <v>0</v>
      </c>
      <c r="CY73" s="26">
        <v>650</v>
      </c>
      <c r="CZ73" s="26">
        <v>67</v>
      </c>
      <c r="DA73" s="26">
        <v>0</v>
      </c>
      <c r="DB73" s="26">
        <v>0</v>
      </c>
      <c r="DC73" s="26">
        <v>30</v>
      </c>
      <c r="DD73" s="26">
        <v>2</v>
      </c>
      <c r="DE73" s="26">
        <v>69</v>
      </c>
      <c r="DF73" s="26">
        <v>10</v>
      </c>
      <c r="DG73" s="26">
        <v>0</v>
      </c>
      <c r="DH73" s="26">
        <v>0</v>
      </c>
      <c r="DI73" s="26">
        <v>0</v>
      </c>
      <c r="DJ73" s="26">
        <v>0</v>
      </c>
      <c r="DK73" s="26">
        <v>0</v>
      </c>
      <c r="DL73" s="26">
        <v>828</v>
      </c>
      <c r="DM73" s="26">
        <v>0</v>
      </c>
      <c r="DN73" s="26">
        <v>0</v>
      </c>
      <c r="DO73" s="26">
        <v>7131</v>
      </c>
      <c r="DP73" s="26">
        <v>604</v>
      </c>
      <c r="DQ73" s="26">
        <v>70</v>
      </c>
      <c r="DR73" s="93">
        <v>0</v>
      </c>
      <c r="DS73" s="93">
        <v>0</v>
      </c>
      <c r="DT73" s="93">
        <v>0</v>
      </c>
      <c r="DU73" s="93">
        <v>0</v>
      </c>
      <c r="DV73" s="93">
        <v>0</v>
      </c>
      <c r="DW73" s="93">
        <v>0</v>
      </c>
      <c r="DX73" s="93">
        <v>0</v>
      </c>
      <c r="DY73" s="93">
        <v>0</v>
      </c>
      <c r="DZ73" s="26">
        <v>20.7</v>
      </c>
      <c r="EA73" s="26">
        <v>952</v>
      </c>
      <c r="EB73" s="26">
        <v>1449</v>
      </c>
      <c r="EC73" s="26">
        <v>1766</v>
      </c>
      <c r="ED73" s="26">
        <v>518</v>
      </c>
      <c r="EE73" s="26">
        <v>248</v>
      </c>
      <c r="EF73" s="26">
        <v>828</v>
      </c>
      <c r="EG73" s="26">
        <v>745</v>
      </c>
      <c r="EH73" s="26">
        <v>911</v>
      </c>
      <c r="EI73" s="26">
        <v>228</v>
      </c>
      <c r="EJ73" s="26">
        <v>1056</v>
      </c>
      <c r="EK73" s="26">
        <v>1222</v>
      </c>
      <c r="EL73" s="26">
        <v>704</v>
      </c>
      <c r="EM73" s="26">
        <v>10627</v>
      </c>
      <c r="EN73" s="26">
        <v>1139</v>
      </c>
      <c r="EO73" s="26">
        <v>1905</v>
      </c>
      <c r="EP73" s="26">
        <v>3314</v>
      </c>
      <c r="EQ73" s="26">
        <v>1076</v>
      </c>
      <c r="ER73" s="26">
        <v>932</v>
      </c>
      <c r="ES73" s="26">
        <v>891</v>
      </c>
      <c r="ET73" s="26">
        <v>9257</v>
      </c>
      <c r="EU73" s="26">
        <v>0</v>
      </c>
      <c r="EV73" s="93">
        <v>146</v>
      </c>
      <c r="EW73" s="93">
        <v>49</v>
      </c>
    </row>
    <row r="74" spans="1:153" x14ac:dyDescent="0.25">
      <c r="A74" s="18" t="s">
        <v>864</v>
      </c>
      <c r="B74" s="49" t="s">
        <v>647</v>
      </c>
      <c r="C74" s="93">
        <v>9.6999999999999993</v>
      </c>
      <c r="D74" s="26">
        <v>136</v>
      </c>
      <c r="E74" s="26">
        <v>5.6</v>
      </c>
      <c r="F74" s="26">
        <v>0</v>
      </c>
      <c r="G74" s="26">
        <v>21.2</v>
      </c>
      <c r="H74" s="26">
        <v>0</v>
      </c>
      <c r="I74" s="26">
        <v>72.2</v>
      </c>
      <c r="J74" s="26">
        <v>1</v>
      </c>
      <c r="K74" s="26">
        <v>0</v>
      </c>
      <c r="L74" s="26">
        <v>0</v>
      </c>
      <c r="M74" s="93">
        <v>6</v>
      </c>
      <c r="N74" s="93">
        <v>6</v>
      </c>
      <c r="O74" s="93">
        <v>0</v>
      </c>
      <c r="P74" s="93">
        <v>0</v>
      </c>
      <c r="Q74" s="93">
        <v>410</v>
      </c>
      <c r="R74" s="93">
        <v>18</v>
      </c>
      <c r="S74" s="93">
        <v>900</v>
      </c>
      <c r="T74" s="93">
        <v>230</v>
      </c>
      <c r="U74" s="93">
        <v>5000</v>
      </c>
      <c r="V74" s="93">
        <v>8883</v>
      </c>
      <c r="W74" s="93">
        <v>700</v>
      </c>
      <c r="X74" s="93">
        <v>500</v>
      </c>
      <c r="Y74" s="93">
        <v>5</v>
      </c>
      <c r="Z74" s="93">
        <v>3</v>
      </c>
      <c r="AA74" s="93">
        <v>2</v>
      </c>
      <c r="AB74" s="93">
        <v>0</v>
      </c>
      <c r="AC74" s="26">
        <v>75</v>
      </c>
      <c r="AD74" s="26">
        <v>300</v>
      </c>
      <c r="AE74" s="26">
        <v>2</v>
      </c>
      <c r="AF74" s="26">
        <v>25</v>
      </c>
      <c r="AG74" s="26">
        <v>170</v>
      </c>
      <c r="AH74" s="26">
        <v>193</v>
      </c>
      <c r="AI74" s="26">
        <v>69</v>
      </c>
      <c r="AJ74" s="26">
        <v>1090</v>
      </c>
      <c r="AK74" s="26">
        <v>2000</v>
      </c>
      <c r="AL74" s="26">
        <v>53</v>
      </c>
      <c r="AM74" s="26">
        <v>77</v>
      </c>
      <c r="AN74" s="26">
        <v>59</v>
      </c>
      <c r="AO74" s="26">
        <v>1</v>
      </c>
      <c r="AP74" s="93">
        <v>0</v>
      </c>
      <c r="AQ74" s="93">
        <v>0</v>
      </c>
      <c r="AR74" s="93">
        <v>0</v>
      </c>
      <c r="AS74" s="93">
        <v>0</v>
      </c>
      <c r="AT74" s="93">
        <v>0</v>
      </c>
      <c r="AU74" s="93">
        <v>0</v>
      </c>
      <c r="AV74" s="93">
        <v>0</v>
      </c>
      <c r="AW74" s="93">
        <v>0</v>
      </c>
      <c r="AX74" s="93">
        <v>0</v>
      </c>
      <c r="AY74" s="93">
        <v>0</v>
      </c>
      <c r="AZ74" s="93">
        <v>0</v>
      </c>
      <c r="BA74" s="93">
        <v>0</v>
      </c>
      <c r="BB74" s="93">
        <v>0</v>
      </c>
      <c r="BC74" s="93">
        <v>0</v>
      </c>
      <c r="BD74" s="93">
        <v>0</v>
      </c>
      <c r="BE74" s="93">
        <v>0</v>
      </c>
      <c r="BF74" s="93">
        <v>0</v>
      </c>
      <c r="BG74" s="93">
        <v>0</v>
      </c>
      <c r="BH74" s="93">
        <v>0</v>
      </c>
      <c r="BI74" s="26">
        <v>2295</v>
      </c>
      <c r="BJ74" s="26">
        <v>61</v>
      </c>
      <c r="BK74" s="26">
        <v>0</v>
      </c>
      <c r="BL74" s="26">
        <v>0</v>
      </c>
      <c r="BM74" s="26">
        <v>418</v>
      </c>
      <c r="BN74" s="26">
        <v>51</v>
      </c>
      <c r="BO74" s="26">
        <v>0</v>
      </c>
      <c r="BP74" s="26">
        <v>31</v>
      </c>
      <c r="BQ74" s="26">
        <v>0</v>
      </c>
      <c r="BR74" s="26">
        <v>71</v>
      </c>
      <c r="BS74" s="26">
        <v>10</v>
      </c>
      <c r="BT74" s="26">
        <v>0</v>
      </c>
      <c r="BU74" s="26">
        <v>0</v>
      </c>
      <c r="BV74" s="26">
        <v>0</v>
      </c>
      <c r="BW74" s="26">
        <v>0</v>
      </c>
      <c r="BX74" s="26">
        <v>0</v>
      </c>
      <c r="BY74" s="26">
        <v>5.6</v>
      </c>
      <c r="BZ74" s="26">
        <v>0</v>
      </c>
      <c r="CA74" s="26">
        <v>0</v>
      </c>
      <c r="CB74" s="26">
        <v>0</v>
      </c>
      <c r="CC74" s="26">
        <v>0</v>
      </c>
      <c r="CD74" s="26">
        <v>10</v>
      </c>
      <c r="CE74" s="26">
        <v>82</v>
      </c>
      <c r="CF74" s="26">
        <v>10</v>
      </c>
      <c r="CG74" s="26">
        <v>1228</v>
      </c>
      <c r="CH74" s="26">
        <v>25</v>
      </c>
      <c r="CI74" s="26">
        <v>601</v>
      </c>
      <c r="CJ74" s="26">
        <v>10</v>
      </c>
      <c r="CK74" s="26">
        <v>0</v>
      </c>
      <c r="CL74" s="26">
        <v>0</v>
      </c>
      <c r="CM74" s="26">
        <v>1966</v>
      </c>
      <c r="CN74" s="26">
        <v>0</v>
      </c>
      <c r="CO74" s="26">
        <v>0</v>
      </c>
      <c r="CP74" s="26">
        <v>183</v>
      </c>
      <c r="CQ74" s="26">
        <v>10</v>
      </c>
      <c r="CR74" s="26">
        <v>2295</v>
      </c>
      <c r="CS74" s="26">
        <v>61</v>
      </c>
      <c r="CT74" s="26">
        <v>0</v>
      </c>
      <c r="CU74" s="26">
        <v>0</v>
      </c>
      <c r="CV74" s="26">
        <v>2549</v>
      </c>
      <c r="CW74" s="26">
        <v>0</v>
      </c>
      <c r="CX74" s="26">
        <v>0</v>
      </c>
      <c r="CY74" s="26">
        <v>418</v>
      </c>
      <c r="CZ74" s="26">
        <v>51</v>
      </c>
      <c r="DA74" s="26">
        <v>0</v>
      </c>
      <c r="DB74" s="26">
        <v>0</v>
      </c>
      <c r="DC74" s="26">
        <v>31</v>
      </c>
      <c r="DD74" s="26">
        <v>0</v>
      </c>
      <c r="DE74" s="26">
        <v>71</v>
      </c>
      <c r="DF74" s="26">
        <v>10</v>
      </c>
      <c r="DG74" s="26">
        <v>0</v>
      </c>
      <c r="DH74" s="26">
        <v>0</v>
      </c>
      <c r="DI74" s="26">
        <v>0</v>
      </c>
      <c r="DJ74" s="26">
        <v>0</v>
      </c>
      <c r="DK74" s="26">
        <v>0</v>
      </c>
      <c r="DL74" s="26">
        <v>581</v>
      </c>
      <c r="DM74" s="26">
        <v>0</v>
      </c>
      <c r="DN74" s="26">
        <v>0</v>
      </c>
      <c r="DO74" s="26">
        <v>5096</v>
      </c>
      <c r="DP74" s="26">
        <v>504</v>
      </c>
      <c r="DQ74" s="26">
        <v>70</v>
      </c>
      <c r="DR74" s="93">
        <v>0</v>
      </c>
      <c r="DS74" s="93">
        <v>0</v>
      </c>
      <c r="DT74" s="93">
        <v>0</v>
      </c>
      <c r="DU74" s="93">
        <v>0</v>
      </c>
      <c r="DV74" s="93">
        <v>0</v>
      </c>
      <c r="DW74" s="93">
        <v>0</v>
      </c>
      <c r="DX74" s="93">
        <v>0</v>
      </c>
      <c r="DY74" s="93">
        <v>0</v>
      </c>
      <c r="DZ74" s="26">
        <v>21.2</v>
      </c>
      <c r="EA74" s="26">
        <v>975</v>
      </c>
      <c r="EB74" s="26">
        <v>1484</v>
      </c>
      <c r="EC74" s="26">
        <v>1803</v>
      </c>
      <c r="ED74" s="26">
        <v>530</v>
      </c>
      <c r="EE74" s="26">
        <v>254</v>
      </c>
      <c r="EF74" s="26">
        <v>848</v>
      </c>
      <c r="EG74" s="26">
        <v>763</v>
      </c>
      <c r="EH74" s="26">
        <v>933</v>
      </c>
      <c r="EI74" s="26">
        <v>233</v>
      </c>
      <c r="EJ74" s="26">
        <v>1081</v>
      </c>
      <c r="EK74" s="26">
        <v>1251</v>
      </c>
      <c r="EL74" s="26">
        <v>721</v>
      </c>
      <c r="EM74" s="26">
        <v>10876</v>
      </c>
      <c r="EN74" s="26">
        <v>1166</v>
      </c>
      <c r="EO74" s="26">
        <v>1950</v>
      </c>
      <c r="EP74" s="26">
        <v>3392</v>
      </c>
      <c r="EQ74" s="26">
        <v>1102</v>
      </c>
      <c r="ER74" s="26">
        <v>954</v>
      </c>
      <c r="ES74" s="26">
        <v>912</v>
      </c>
      <c r="ET74" s="26">
        <v>9476</v>
      </c>
      <c r="EU74" s="26">
        <v>0</v>
      </c>
      <c r="EV74" s="93">
        <v>150</v>
      </c>
      <c r="EW74" s="93">
        <v>50</v>
      </c>
    </row>
    <row r="75" spans="1:153" x14ac:dyDescent="0.25">
      <c r="A75" s="18" t="s">
        <v>864</v>
      </c>
      <c r="B75" s="49" t="s">
        <v>915</v>
      </c>
      <c r="C75" s="93">
        <v>65</v>
      </c>
      <c r="D75" s="26">
        <v>145</v>
      </c>
      <c r="E75" s="26">
        <v>7.9</v>
      </c>
      <c r="F75" s="26">
        <v>0.9</v>
      </c>
      <c r="G75" s="26">
        <v>17.5</v>
      </c>
      <c r="H75" s="26">
        <v>0</v>
      </c>
      <c r="I75" s="26">
        <v>67.099999999999994</v>
      </c>
      <c r="J75" s="26">
        <v>6.6</v>
      </c>
      <c r="K75" s="26">
        <v>0</v>
      </c>
      <c r="L75" s="26">
        <v>0</v>
      </c>
      <c r="M75" s="93">
        <v>5</v>
      </c>
      <c r="N75" s="93">
        <v>5</v>
      </c>
      <c r="O75" s="93">
        <v>0</v>
      </c>
      <c r="P75" s="93">
        <v>0</v>
      </c>
      <c r="Q75" s="93">
        <v>222</v>
      </c>
      <c r="R75" s="93">
        <v>13</v>
      </c>
      <c r="S75" s="93">
        <v>628</v>
      </c>
      <c r="T75" s="93">
        <v>156</v>
      </c>
      <c r="U75" s="93">
        <v>2111</v>
      </c>
      <c r="V75" s="93">
        <v>5328</v>
      </c>
      <c r="W75" s="93">
        <v>360</v>
      </c>
      <c r="X75" s="93">
        <v>447</v>
      </c>
      <c r="Y75" s="93">
        <v>2</v>
      </c>
      <c r="Z75" s="93">
        <v>2</v>
      </c>
      <c r="AA75" s="93">
        <v>1</v>
      </c>
      <c r="AB75" s="93">
        <v>0</v>
      </c>
      <c r="AC75" s="26">
        <v>2366</v>
      </c>
      <c r="AD75" s="26">
        <v>232</v>
      </c>
      <c r="AE75" s="26">
        <v>31</v>
      </c>
      <c r="AF75" s="26">
        <v>52</v>
      </c>
      <c r="AG75" s="26">
        <v>122</v>
      </c>
      <c r="AH75" s="26">
        <v>150</v>
      </c>
      <c r="AI75" s="26">
        <v>3106</v>
      </c>
      <c r="AJ75" s="26">
        <v>1464</v>
      </c>
      <c r="AK75" s="26">
        <v>1093</v>
      </c>
      <c r="AL75" s="26">
        <v>52</v>
      </c>
      <c r="AM75" s="26">
        <v>59</v>
      </c>
      <c r="AN75" s="26">
        <v>42</v>
      </c>
      <c r="AO75" s="26">
        <v>3.1</v>
      </c>
      <c r="AP75" s="93">
        <v>0.9</v>
      </c>
      <c r="AQ75" s="93">
        <v>852</v>
      </c>
      <c r="AR75" s="93">
        <v>0</v>
      </c>
      <c r="AS75" s="93">
        <v>0</v>
      </c>
      <c r="AT75" s="93">
        <v>0</v>
      </c>
      <c r="AU75" s="93">
        <v>0</v>
      </c>
      <c r="AV75" s="93">
        <v>0</v>
      </c>
      <c r="AW75" s="93">
        <v>0</v>
      </c>
      <c r="AX75" s="93">
        <v>0</v>
      </c>
      <c r="AY75" s="93">
        <v>0</v>
      </c>
      <c r="AZ75" s="93">
        <v>852</v>
      </c>
      <c r="BA75" s="93">
        <v>0</v>
      </c>
      <c r="BB75" s="93">
        <v>0</v>
      </c>
      <c r="BC75" s="93">
        <v>852</v>
      </c>
      <c r="BD75" s="93">
        <v>0</v>
      </c>
      <c r="BE75" s="93">
        <v>0</v>
      </c>
      <c r="BF75" s="93">
        <v>0</v>
      </c>
      <c r="BG75" s="93">
        <v>0</v>
      </c>
      <c r="BH75" s="93">
        <v>0</v>
      </c>
      <c r="BI75" s="26">
        <v>3360</v>
      </c>
      <c r="BJ75" s="26">
        <v>73</v>
      </c>
      <c r="BK75" s="26">
        <v>0</v>
      </c>
      <c r="BL75" s="26">
        <v>0</v>
      </c>
      <c r="BM75" s="26">
        <v>722</v>
      </c>
      <c r="BN75" s="26">
        <v>67</v>
      </c>
      <c r="BO75" s="26">
        <v>0</v>
      </c>
      <c r="BP75" s="26">
        <v>21</v>
      </c>
      <c r="BQ75" s="26">
        <v>4</v>
      </c>
      <c r="BR75" s="26">
        <v>50</v>
      </c>
      <c r="BS75" s="26">
        <v>7</v>
      </c>
      <c r="BT75" s="26">
        <v>0</v>
      </c>
      <c r="BU75" s="26">
        <v>0</v>
      </c>
      <c r="BV75" s="26">
        <v>0</v>
      </c>
      <c r="BW75" s="26">
        <v>0</v>
      </c>
      <c r="BX75" s="26">
        <v>0</v>
      </c>
      <c r="BY75" s="26">
        <v>7.9</v>
      </c>
      <c r="BZ75" s="26">
        <v>0</v>
      </c>
      <c r="CA75" s="26">
        <v>0</v>
      </c>
      <c r="CB75" s="26">
        <v>0</v>
      </c>
      <c r="CC75" s="26">
        <v>0</v>
      </c>
      <c r="CD75" s="26">
        <v>15</v>
      </c>
      <c r="CE75" s="26">
        <v>107</v>
      </c>
      <c r="CF75" s="26">
        <v>7</v>
      </c>
      <c r="CG75" s="26">
        <v>1739</v>
      </c>
      <c r="CH75" s="26">
        <v>18</v>
      </c>
      <c r="CI75" s="26">
        <v>937</v>
      </c>
      <c r="CJ75" s="26">
        <v>7</v>
      </c>
      <c r="CK75" s="26">
        <v>0</v>
      </c>
      <c r="CL75" s="26">
        <v>0</v>
      </c>
      <c r="CM75" s="26">
        <v>2830</v>
      </c>
      <c r="CN75" s="26">
        <v>0</v>
      </c>
      <c r="CO75" s="26">
        <v>0</v>
      </c>
      <c r="CP75" s="26">
        <v>251</v>
      </c>
      <c r="CQ75" s="26">
        <v>7</v>
      </c>
      <c r="CR75" s="26">
        <v>3360</v>
      </c>
      <c r="CS75" s="26">
        <v>73</v>
      </c>
      <c r="CT75" s="26">
        <v>0</v>
      </c>
      <c r="CU75" s="26">
        <v>0</v>
      </c>
      <c r="CV75" s="26">
        <v>3691</v>
      </c>
      <c r="CW75" s="26">
        <v>0</v>
      </c>
      <c r="CX75" s="26">
        <v>0</v>
      </c>
      <c r="CY75" s="26">
        <v>722</v>
      </c>
      <c r="CZ75" s="26">
        <v>67</v>
      </c>
      <c r="DA75" s="26">
        <v>0</v>
      </c>
      <c r="DB75" s="26">
        <v>0</v>
      </c>
      <c r="DC75" s="26">
        <v>21</v>
      </c>
      <c r="DD75" s="26">
        <v>4</v>
      </c>
      <c r="DE75" s="26">
        <v>50</v>
      </c>
      <c r="DF75" s="26">
        <v>7</v>
      </c>
      <c r="DG75" s="26">
        <v>0</v>
      </c>
      <c r="DH75" s="26">
        <v>0</v>
      </c>
      <c r="DI75" s="26">
        <v>0</v>
      </c>
      <c r="DJ75" s="26">
        <v>0</v>
      </c>
      <c r="DK75" s="26">
        <v>0</v>
      </c>
      <c r="DL75" s="26">
        <v>871</v>
      </c>
      <c r="DM75" s="26">
        <v>0</v>
      </c>
      <c r="DN75" s="26">
        <v>0</v>
      </c>
      <c r="DO75" s="26">
        <v>7392</v>
      </c>
      <c r="DP75" s="26">
        <v>553</v>
      </c>
      <c r="DQ75" s="26">
        <v>49</v>
      </c>
      <c r="DR75" s="93">
        <v>0</v>
      </c>
      <c r="DS75" s="93">
        <v>0</v>
      </c>
      <c r="DT75" s="93">
        <v>0</v>
      </c>
      <c r="DU75" s="93">
        <v>0</v>
      </c>
      <c r="DV75" s="93">
        <v>0</v>
      </c>
      <c r="DW75" s="93">
        <v>0</v>
      </c>
      <c r="DX75" s="93">
        <v>0</v>
      </c>
      <c r="DY75" s="93">
        <v>0</v>
      </c>
      <c r="DZ75" s="26">
        <v>17.5</v>
      </c>
      <c r="EA75" s="26">
        <v>804</v>
      </c>
      <c r="EB75" s="26">
        <v>1225</v>
      </c>
      <c r="EC75" s="26">
        <v>1486</v>
      </c>
      <c r="ED75" s="26">
        <v>438</v>
      </c>
      <c r="EE75" s="26">
        <v>210</v>
      </c>
      <c r="EF75" s="26">
        <v>700</v>
      </c>
      <c r="EG75" s="26">
        <v>630</v>
      </c>
      <c r="EH75" s="26">
        <v>769</v>
      </c>
      <c r="EI75" s="26">
        <v>193</v>
      </c>
      <c r="EJ75" s="26">
        <v>892</v>
      </c>
      <c r="EK75" s="26">
        <v>1031</v>
      </c>
      <c r="EL75" s="26">
        <v>595</v>
      </c>
      <c r="EM75" s="26">
        <v>8973</v>
      </c>
      <c r="EN75" s="26">
        <v>962</v>
      </c>
      <c r="EO75" s="26">
        <v>1610</v>
      </c>
      <c r="EP75" s="26">
        <v>2799</v>
      </c>
      <c r="EQ75" s="26">
        <v>910</v>
      </c>
      <c r="ER75" s="26">
        <v>788</v>
      </c>
      <c r="ES75" s="26">
        <v>753</v>
      </c>
      <c r="ET75" s="26">
        <v>7822</v>
      </c>
      <c r="EU75" s="26">
        <v>0</v>
      </c>
      <c r="EV75" s="93">
        <v>120</v>
      </c>
      <c r="EW75" s="93">
        <v>40</v>
      </c>
    </row>
    <row r="76" spans="1:153" x14ac:dyDescent="0.25">
      <c r="A76" s="18" t="s">
        <v>864</v>
      </c>
      <c r="B76" s="49" t="s">
        <v>636</v>
      </c>
      <c r="C76" s="93">
        <v>9.4</v>
      </c>
      <c r="D76" s="26">
        <v>221</v>
      </c>
      <c r="E76" s="26">
        <v>8.9</v>
      </c>
      <c r="F76" s="26">
        <v>16.3</v>
      </c>
      <c r="G76" s="26">
        <v>18.2</v>
      </c>
      <c r="H76" s="26">
        <v>1.2</v>
      </c>
      <c r="I76" s="26">
        <v>53.2</v>
      </c>
      <c r="J76" s="26">
        <v>1.5</v>
      </c>
      <c r="K76" s="26">
        <v>0.7</v>
      </c>
      <c r="L76" s="26">
        <v>0</v>
      </c>
      <c r="M76" s="93">
        <v>31</v>
      </c>
      <c r="N76" s="93">
        <v>30</v>
      </c>
      <c r="O76" s="93">
        <v>3</v>
      </c>
      <c r="P76" s="93">
        <v>0</v>
      </c>
      <c r="Q76" s="93">
        <v>524</v>
      </c>
      <c r="R76" s="93">
        <v>17</v>
      </c>
      <c r="S76" s="93">
        <v>573</v>
      </c>
      <c r="T76" s="93">
        <v>205</v>
      </c>
      <c r="U76" s="93">
        <v>3309</v>
      </c>
      <c r="V76" s="93">
        <v>6692</v>
      </c>
      <c r="W76" s="93">
        <v>735</v>
      </c>
      <c r="X76" s="93">
        <v>322</v>
      </c>
      <c r="Y76" s="93">
        <v>7.2</v>
      </c>
      <c r="Z76" s="93">
        <v>14</v>
      </c>
      <c r="AA76" s="93">
        <v>1.7</v>
      </c>
      <c r="AB76" s="93">
        <v>7354</v>
      </c>
      <c r="AC76" s="26">
        <v>246</v>
      </c>
      <c r="AD76" s="26">
        <v>199</v>
      </c>
      <c r="AE76" s="26">
        <v>18</v>
      </c>
      <c r="AF76" s="26">
        <v>24</v>
      </c>
      <c r="AG76" s="26">
        <v>150</v>
      </c>
      <c r="AH76" s="26">
        <v>154</v>
      </c>
      <c r="AI76" s="26">
        <v>357</v>
      </c>
      <c r="AJ76" s="26">
        <v>1340</v>
      </c>
      <c r="AK76" s="26">
        <v>1653</v>
      </c>
      <c r="AL76" s="26">
        <v>132</v>
      </c>
      <c r="AM76" s="26">
        <v>171</v>
      </c>
      <c r="AN76" s="26">
        <v>67</v>
      </c>
      <c r="AO76" s="26">
        <v>2.6</v>
      </c>
      <c r="AP76" s="93">
        <v>16.3</v>
      </c>
      <c r="AQ76" s="93">
        <v>15115</v>
      </c>
      <c r="AR76" s="93">
        <v>0</v>
      </c>
      <c r="AS76" s="93">
        <v>0</v>
      </c>
      <c r="AT76" s="93">
        <v>0</v>
      </c>
      <c r="AU76" s="93">
        <v>0</v>
      </c>
      <c r="AV76" s="93">
        <v>600</v>
      </c>
      <c r="AW76" s="93">
        <v>485</v>
      </c>
      <c r="AX76" s="93">
        <v>0</v>
      </c>
      <c r="AY76" s="93">
        <v>1085</v>
      </c>
      <c r="AZ76" s="93">
        <v>682</v>
      </c>
      <c r="BA76" s="93">
        <v>0</v>
      </c>
      <c r="BB76" s="93">
        <v>0</v>
      </c>
      <c r="BC76" s="93">
        <v>682</v>
      </c>
      <c r="BD76" s="93">
        <v>26</v>
      </c>
      <c r="BE76" s="93">
        <v>5</v>
      </c>
      <c r="BF76" s="93">
        <v>0</v>
      </c>
      <c r="BG76" s="93">
        <v>14485</v>
      </c>
      <c r="BH76" s="93">
        <v>14485</v>
      </c>
      <c r="BI76" s="26">
        <v>3307</v>
      </c>
      <c r="BJ76" s="26">
        <v>32</v>
      </c>
      <c r="BK76" s="26">
        <v>0</v>
      </c>
      <c r="BL76" s="26">
        <v>0</v>
      </c>
      <c r="BM76" s="26">
        <v>975</v>
      </c>
      <c r="BN76" s="26">
        <v>157</v>
      </c>
      <c r="BO76" s="26">
        <v>0</v>
      </c>
      <c r="BP76" s="26">
        <v>16</v>
      </c>
      <c r="BQ76" s="26">
        <v>0</v>
      </c>
      <c r="BR76" s="26">
        <v>50</v>
      </c>
      <c r="BS76" s="26">
        <v>5</v>
      </c>
      <c r="BT76" s="26">
        <v>0</v>
      </c>
      <c r="BU76" s="26">
        <v>0</v>
      </c>
      <c r="BV76" s="26">
        <v>0</v>
      </c>
      <c r="BW76" s="26">
        <v>0</v>
      </c>
      <c r="BX76" s="26">
        <v>16</v>
      </c>
      <c r="BY76" s="26">
        <v>8.9</v>
      </c>
      <c r="BZ76" s="26">
        <v>0</v>
      </c>
      <c r="CA76" s="26">
        <v>0</v>
      </c>
      <c r="CB76" s="26">
        <v>154</v>
      </c>
      <c r="CC76" s="26">
        <v>115</v>
      </c>
      <c r="CD76" s="26">
        <v>314</v>
      </c>
      <c r="CE76" s="26">
        <v>280</v>
      </c>
      <c r="CF76" s="26">
        <v>5</v>
      </c>
      <c r="CG76" s="26">
        <v>1811</v>
      </c>
      <c r="CH76" s="26">
        <v>13</v>
      </c>
      <c r="CI76" s="26">
        <v>631</v>
      </c>
      <c r="CJ76" s="26">
        <v>31</v>
      </c>
      <c r="CK76" s="26">
        <v>0</v>
      </c>
      <c r="CL76" s="26">
        <v>0</v>
      </c>
      <c r="CM76" s="26">
        <v>3354</v>
      </c>
      <c r="CN76" s="26">
        <v>0</v>
      </c>
      <c r="CO76" s="26">
        <v>0</v>
      </c>
      <c r="CP76" s="26">
        <v>169</v>
      </c>
      <c r="CQ76" s="26">
        <v>5</v>
      </c>
      <c r="CR76" s="26">
        <v>3307</v>
      </c>
      <c r="CS76" s="26">
        <v>32</v>
      </c>
      <c r="CT76" s="26">
        <v>0</v>
      </c>
      <c r="CU76" s="26">
        <v>0</v>
      </c>
      <c r="CV76" s="26">
        <v>3513</v>
      </c>
      <c r="CW76" s="26">
        <v>0</v>
      </c>
      <c r="CX76" s="26">
        <v>0</v>
      </c>
      <c r="CY76" s="26">
        <v>975</v>
      </c>
      <c r="CZ76" s="26">
        <v>157</v>
      </c>
      <c r="DA76" s="26">
        <v>0</v>
      </c>
      <c r="DB76" s="26">
        <v>0</v>
      </c>
      <c r="DC76" s="26">
        <v>16</v>
      </c>
      <c r="DD76" s="26">
        <v>0</v>
      </c>
      <c r="DE76" s="26">
        <v>50</v>
      </c>
      <c r="DF76" s="26">
        <v>5</v>
      </c>
      <c r="DG76" s="26">
        <v>0</v>
      </c>
      <c r="DH76" s="26">
        <v>0</v>
      </c>
      <c r="DI76" s="26">
        <v>0</v>
      </c>
      <c r="DJ76" s="26">
        <v>0</v>
      </c>
      <c r="DK76" s="26">
        <v>16</v>
      </c>
      <c r="DL76" s="26">
        <v>1219</v>
      </c>
      <c r="DM76" s="26">
        <v>0</v>
      </c>
      <c r="DN76" s="26">
        <v>269</v>
      </c>
      <c r="DO76" s="26">
        <v>7817</v>
      </c>
      <c r="DP76" s="26">
        <v>819</v>
      </c>
      <c r="DQ76" s="26">
        <v>104</v>
      </c>
      <c r="DR76" s="93">
        <v>1.2</v>
      </c>
      <c r="DS76" s="93">
        <v>273</v>
      </c>
      <c r="DT76" s="93">
        <v>608</v>
      </c>
      <c r="DU76" s="93">
        <v>76</v>
      </c>
      <c r="DV76" s="93">
        <v>188</v>
      </c>
      <c r="DW76" s="93">
        <v>18</v>
      </c>
      <c r="DX76" s="93">
        <v>406</v>
      </c>
      <c r="DY76" s="93">
        <v>757</v>
      </c>
      <c r="DZ76" s="26">
        <v>18.2</v>
      </c>
      <c r="EA76" s="26">
        <v>848</v>
      </c>
      <c r="EB76" s="26">
        <v>1293</v>
      </c>
      <c r="EC76" s="26">
        <v>1368</v>
      </c>
      <c r="ED76" s="26">
        <v>442</v>
      </c>
      <c r="EE76" s="26">
        <v>255</v>
      </c>
      <c r="EF76" s="26">
        <v>775</v>
      </c>
      <c r="EG76" s="26">
        <v>648</v>
      </c>
      <c r="EH76" s="26">
        <v>779</v>
      </c>
      <c r="EI76" s="26">
        <v>203</v>
      </c>
      <c r="EJ76" s="26">
        <v>967</v>
      </c>
      <c r="EK76" s="26">
        <v>1047</v>
      </c>
      <c r="EL76" s="26">
        <v>561</v>
      </c>
      <c r="EM76" s="26">
        <v>9186</v>
      </c>
      <c r="EN76" s="26">
        <v>957</v>
      </c>
      <c r="EO76" s="26">
        <v>1588</v>
      </c>
      <c r="EP76" s="26">
        <v>3171</v>
      </c>
      <c r="EQ76" s="26">
        <v>894</v>
      </c>
      <c r="ER76" s="26">
        <v>957</v>
      </c>
      <c r="ES76" s="26">
        <v>850</v>
      </c>
      <c r="ET76" s="26">
        <v>8417</v>
      </c>
      <c r="EU76" s="26">
        <v>2.2000000000000002</v>
      </c>
      <c r="EV76" s="93">
        <v>115</v>
      </c>
      <c r="EW76" s="93">
        <v>38</v>
      </c>
    </row>
    <row r="77" spans="1:153" x14ac:dyDescent="0.25">
      <c r="A77" s="18" t="s">
        <v>864</v>
      </c>
      <c r="B77" s="49" t="s">
        <v>648</v>
      </c>
      <c r="C77" s="93">
        <v>9.4</v>
      </c>
      <c r="D77" s="26">
        <v>221</v>
      </c>
      <c r="E77" s="26">
        <v>8.9</v>
      </c>
      <c r="F77" s="26">
        <v>16.3</v>
      </c>
      <c r="G77" s="26">
        <v>18.2</v>
      </c>
      <c r="H77" s="26">
        <v>1.2</v>
      </c>
      <c r="I77" s="26">
        <v>53.2</v>
      </c>
      <c r="J77" s="26">
        <v>1.5</v>
      </c>
      <c r="K77" s="26">
        <v>0.7</v>
      </c>
      <c r="L77" s="26">
        <v>0</v>
      </c>
      <c r="M77" s="93">
        <v>31</v>
      </c>
      <c r="N77" s="93">
        <v>30</v>
      </c>
      <c r="O77" s="93">
        <v>3</v>
      </c>
      <c r="P77" s="93">
        <v>0.3</v>
      </c>
      <c r="Q77" s="93">
        <v>524</v>
      </c>
      <c r="R77" s="93">
        <v>17</v>
      </c>
      <c r="S77" s="93">
        <v>573</v>
      </c>
      <c r="T77" s="93">
        <v>205</v>
      </c>
      <c r="U77" s="93">
        <v>3309</v>
      </c>
      <c r="V77" s="93">
        <v>6692</v>
      </c>
      <c r="W77" s="93">
        <v>735</v>
      </c>
      <c r="X77" s="93">
        <v>322</v>
      </c>
      <c r="Y77" s="93">
        <v>7.2</v>
      </c>
      <c r="Z77" s="93">
        <v>14</v>
      </c>
      <c r="AA77" s="93">
        <v>1.7</v>
      </c>
      <c r="AB77" s="93">
        <v>7354</v>
      </c>
      <c r="AC77" s="26">
        <v>246</v>
      </c>
      <c r="AD77" s="26">
        <v>199</v>
      </c>
      <c r="AE77" s="26">
        <v>18</v>
      </c>
      <c r="AF77" s="26">
        <v>24</v>
      </c>
      <c r="AG77" s="26">
        <v>150</v>
      </c>
      <c r="AH77" s="26">
        <v>154</v>
      </c>
      <c r="AI77" s="26">
        <v>357</v>
      </c>
      <c r="AJ77" s="26">
        <v>1340</v>
      </c>
      <c r="AK77" s="26">
        <v>1653</v>
      </c>
      <c r="AL77" s="26">
        <v>132</v>
      </c>
      <c r="AM77" s="26">
        <v>171</v>
      </c>
      <c r="AN77" s="26">
        <v>67</v>
      </c>
      <c r="AO77" s="26">
        <v>2.6</v>
      </c>
      <c r="AP77" s="93">
        <v>16.3</v>
      </c>
      <c r="AQ77" s="93">
        <v>15115</v>
      </c>
      <c r="AR77" s="93">
        <v>0</v>
      </c>
      <c r="AS77" s="93">
        <v>0</v>
      </c>
      <c r="AT77" s="93">
        <v>0</v>
      </c>
      <c r="AU77" s="93">
        <v>0</v>
      </c>
      <c r="AV77" s="93">
        <v>600</v>
      </c>
      <c r="AW77" s="93">
        <v>485</v>
      </c>
      <c r="AX77" s="93">
        <v>0</v>
      </c>
      <c r="AY77" s="93">
        <v>1085</v>
      </c>
      <c r="AZ77" s="93">
        <v>682</v>
      </c>
      <c r="BA77" s="93">
        <v>0</v>
      </c>
      <c r="BB77" s="93">
        <v>0</v>
      </c>
      <c r="BC77" s="93">
        <v>682</v>
      </c>
      <c r="BD77" s="93">
        <v>26</v>
      </c>
      <c r="BE77" s="93">
        <v>5</v>
      </c>
      <c r="BF77" s="93">
        <v>0</v>
      </c>
      <c r="BG77" s="93">
        <v>14485</v>
      </c>
      <c r="BH77" s="93">
        <v>14485</v>
      </c>
      <c r="BI77" s="26">
        <v>3307</v>
      </c>
      <c r="BJ77" s="26">
        <v>32</v>
      </c>
      <c r="BK77" s="26">
        <v>0</v>
      </c>
      <c r="BL77" s="26">
        <v>0</v>
      </c>
      <c r="BM77" s="26">
        <v>975</v>
      </c>
      <c r="BN77" s="26">
        <v>157</v>
      </c>
      <c r="BO77" s="26">
        <v>0</v>
      </c>
      <c r="BP77" s="26">
        <v>16</v>
      </c>
      <c r="BQ77" s="26">
        <v>0</v>
      </c>
      <c r="BR77" s="26">
        <v>50</v>
      </c>
      <c r="BS77" s="26">
        <v>5</v>
      </c>
      <c r="BT77" s="26">
        <v>0</v>
      </c>
      <c r="BU77" s="26">
        <v>0</v>
      </c>
      <c r="BV77" s="26">
        <v>0</v>
      </c>
      <c r="BW77" s="26">
        <v>0</v>
      </c>
      <c r="BX77" s="26">
        <v>16</v>
      </c>
      <c r="BY77" s="26">
        <v>8.9</v>
      </c>
      <c r="BZ77" s="26">
        <v>0</v>
      </c>
      <c r="CA77" s="26">
        <v>0</v>
      </c>
      <c r="CB77" s="26">
        <v>154</v>
      </c>
      <c r="CC77" s="26">
        <v>115</v>
      </c>
      <c r="CD77" s="26">
        <v>314</v>
      </c>
      <c r="CE77" s="26">
        <v>280</v>
      </c>
      <c r="CF77" s="26">
        <v>5</v>
      </c>
      <c r="CG77" s="26">
        <v>1811</v>
      </c>
      <c r="CH77" s="26">
        <v>13</v>
      </c>
      <c r="CI77" s="26">
        <v>631</v>
      </c>
      <c r="CJ77" s="26">
        <v>31</v>
      </c>
      <c r="CK77" s="26">
        <v>0</v>
      </c>
      <c r="CL77" s="26">
        <v>0</v>
      </c>
      <c r="CM77" s="26">
        <v>3354</v>
      </c>
      <c r="CN77" s="26">
        <v>0</v>
      </c>
      <c r="CO77" s="26">
        <v>0</v>
      </c>
      <c r="CP77" s="26">
        <v>169</v>
      </c>
      <c r="CQ77" s="26">
        <v>5</v>
      </c>
      <c r="CR77" s="26">
        <v>3307</v>
      </c>
      <c r="CS77" s="26">
        <v>32</v>
      </c>
      <c r="CT77" s="26">
        <v>0</v>
      </c>
      <c r="CU77" s="26">
        <v>0</v>
      </c>
      <c r="CV77" s="26">
        <v>3513</v>
      </c>
      <c r="CW77" s="26">
        <v>0</v>
      </c>
      <c r="CX77" s="26">
        <v>0</v>
      </c>
      <c r="CY77" s="26">
        <v>975</v>
      </c>
      <c r="CZ77" s="26">
        <v>157</v>
      </c>
      <c r="DA77" s="26">
        <v>0</v>
      </c>
      <c r="DB77" s="26">
        <v>0</v>
      </c>
      <c r="DC77" s="26">
        <v>16</v>
      </c>
      <c r="DD77" s="26">
        <v>0</v>
      </c>
      <c r="DE77" s="26">
        <v>50</v>
      </c>
      <c r="DF77" s="26">
        <v>5</v>
      </c>
      <c r="DG77" s="26">
        <v>0</v>
      </c>
      <c r="DH77" s="26">
        <v>0</v>
      </c>
      <c r="DI77" s="26">
        <v>0</v>
      </c>
      <c r="DJ77" s="26">
        <v>0</v>
      </c>
      <c r="DK77" s="26">
        <v>16</v>
      </c>
      <c r="DL77" s="26">
        <v>1219</v>
      </c>
      <c r="DM77" s="26">
        <v>0</v>
      </c>
      <c r="DN77" s="26">
        <v>269</v>
      </c>
      <c r="DO77" s="26">
        <v>7817</v>
      </c>
      <c r="DP77" s="26">
        <v>819</v>
      </c>
      <c r="DQ77" s="26">
        <v>104</v>
      </c>
      <c r="DR77" s="93">
        <v>1.2</v>
      </c>
      <c r="DS77" s="93">
        <v>273</v>
      </c>
      <c r="DT77" s="93">
        <v>608</v>
      </c>
      <c r="DU77" s="93">
        <v>76</v>
      </c>
      <c r="DV77" s="93">
        <v>188</v>
      </c>
      <c r="DW77" s="93">
        <v>18</v>
      </c>
      <c r="DX77" s="93">
        <v>406</v>
      </c>
      <c r="DY77" s="93">
        <v>757</v>
      </c>
      <c r="DZ77" s="26">
        <v>18.2</v>
      </c>
      <c r="EA77" s="26">
        <v>848</v>
      </c>
      <c r="EB77" s="26">
        <v>1293</v>
      </c>
      <c r="EC77" s="26">
        <v>1368</v>
      </c>
      <c r="ED77" s="26">
        <v>442</v>
      </c>
      <c r="EE77" s="26">
        <v>255</v>
      </c>
      <c r="EF77" s="26">
        <v>775</v>
      </c>
      <c r="EG77" s="26">
        <v>648</v>
      </c>
      <c r="EH77" s="26">
        <v>779</v>
      </c>
      <c r="EI77" s="26">
        <v>203</v>
      </c>
      <c r="EJ77" s="26">
        <v>967</v>
      </c>
      <c r="EK77" s="26">
        <v>1047</v>
      </c>
      <c r="EL77" s="26">
        <v>561</v>
      </c>
      <c r="EM77" s="26">
        <v>9186</v>
      </c>
      <c r="EN77" s="26">
        <v>957</v>
      </c>
      <c r="EO77" s="26">
        <v>1588</v>
      </c>
      <c r="EP77" s="26">
        <v>3171</v>
      </c>
      <c r="EQ77" s="26">
        <v>894</v>
      </c>
      <c r="ER77" s="26">
        <v>957</v>
      </c>
      <c r="ES77" s="26">
        <v>850</v>
      </c>
      <c r="ET77" s="26">
        <v>8417</v>
      </c>
      <c r="EU77" s="26">
        <v>2.2000000000000002</v>
      </c>
      <c r="EV77" s="93">
        <v>115</v>
      </c>
      <c r="EW77" s="93">
        <v>38</v>
      </c>
    </row>
    <row r="78" spans="1:153" x14ac:dyDescent="0.25">
      <c r="A78" s="18" t="s">
        <v>864</v>
      </c>
      <c r="B78" s="49" t="s">
        <v>631</v>
      </c>
      <c r="C78" s="93">
        <v>7</v>
      </c>
      <c r="D78" s="26">
        <v>370</v>
      </c>
      <c r="E78" s="26">
        <v>33.799999999999997</v>
      </c>
      <c r="F78" s="26">
        <v>0.2</v>
      </c>
      <c r="G78" s="26">
        <v>17.399999999999999</v>
      </c>
      <c r="H78" s="26">
        <v>0.1</v>
      </c>
      <c r="I78" s="26">
        <v>45.2</v>
      </c>
      <c r="J78" s="26">
        <v>3.3</v>
      </c>
      <c r="K78" s="26">
        <v>0</v>
      </c>
      <c r="L78" s="26">
        <v>0</v>
      </c>
      <c r="M78" s="93">
        <v>17</v>
      </c>
      <c r="N78" s="93">
        <v>3</v>
      </c>
      <c r="O78" s="93">
        <v>82</v>
      </c>
      <c r="P78" s="93">
        <v>0</v>
      </c>
      <c r="Q78" s="93">
        <v>365</v>
      </c>
      <c r="R78" s="93">
        <v>13</v>
      </c>
      <c r="S78" s="93">
        <v>651</v>
      </c>
      <c r="T78" s="93">
        <v>190</v>
      </c>
      <c r="U78" s="93">
        <v>2522</v>
      </c>
      <c r="V78" s="93">
        <v>5722</v>
      </c>
      <c r="W78" s="93">
        <v>417</v>
      </c>
      <c r="X78" s="93">
        <v>396</v>
      </c>
      <c r="Y78" s="93">
        <v>2</v>
      </c>
      <c r="Z78" s="93">
        <v>2</v>
      </c>
      <c r="AA78" s="93">
        <v>1</v>
      </c>
      <c r="AB78" s="93">
        <v>5</v>
      </c>
      <c r="AC78" s="26">
        <v>933</v>
      </c>
      <c r="AD78" s="26">
        <v>319</v>
      </c>
      <c r="AE78" s="26">
        <v>12</v>
      </c>
      <c r="AF78" s="26">
        <v>24</v>
      </c>
      <c r="AG78" s="26">
        <v>160</v>
      </c>
      <c r="AH78" s="26">
        <v>156</v>
      </c>
      <c r="AI78" s="26">
        <v>1257</v>
      </c>
      <c r="AJ78" s="26">
        <v>971</v>
      </c>
      <c r="AK78" s="26">
        <v>1638</v>
      </c>
      <c r="AL78" s="26">
        <v>67</v>
      </c>
      <c r="AM78" s="26">
        <v>81</v>
      </c>
      <c r="AN78" s="26">
        <v>50</v>
      </c>
      <c r="AO78" s="26">
        <v>2.2999999999999998</v>
      </c>
      <c r="AP78" s="93">
        <v>0.2</v>
      </c>
      <c r="AQ78" s="93">
        <v>132</v>
      </c>
      <c r="AR78" s="93">
        <v>0</v>
      </c>
      <c r="AS78" s="93">
        <v>0</v>
      </c>
      <c r="AT78" s="93">
        <v>0</v>
      </c>
      <c r="AU78" s="93">
        <v>0</v>
      </c>
      <c r="AV78" s="93">
        <v>103</v>
      </c>
      <c r="AW78" s="93">
        <v>87</v>
      </c>
      <c r="AX78" s="93">
        <v>0</v>
      </c>
      <c r="AY78" s="93">
        <v>190</v>
      </c>
      <c r="AZ78" s="93">
        <v>10</v>
      </c>
      <c r="BA78" s="93">
        <v>0</v>
      </c>
      <c r="BB78" s="93">
        <v>0</v>
      </c>
      <c r="BC78" s="93">
        <v>10</v>
      </c>
      <c r="BD78" s="93">
        <v>0</v>
      </c>
      <c r="BE78" s="93">
        <v>0</v>
      </c>
      <c r="BF78" s="93">
        <v>0</v>
      </c>
      <c r="BG78" s="93">
        <v>10</v>
      </c>
      <c r="BH78" s="93">
        <v>10</v>
      </c>
      <c r="BI78" s="26">
        <v>14683</v>
      </c>
      <c r="BJ78" s="26">
        <v>261</v>
      </c>
      <c r="BK78" s="26">
        <v>0</v>
      </c>
      <c r="BL78" s="26">
        <v>0</v>
      </c>
      <c r="BM78" s="26">
        <v>3568</v>
      </c>
      <c r="BN78" s="26">
        <v>261</v>
      </c>
      <c r="BO78" s="26">
        <v>0</v>
      </c>
      <c r="BP78" s="26">
        <v>7</v>
      </c>
      <c r="BQ78" s="26">
        <v>31</v>
      </c>
      <c r="BR78" s="26">
        <v>17</v>
      </c>
      <c r="BS78" s="26">
        <v>2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33.799999999999997</v>
      </c>
      <c r="BZ78" s="26">
        <v>0</v>
      </c>
      <c r="CA78" s="26">
        <v>0</v>
      </c>
      <c r="CB78" s="26">
        <v>0</v>
      </c>
      <c r="CC78" s="26">
        <v>0</v>
      </c>
      <c r="CD78" s="26">
        <v>65</v>
      </c>
      <c r="CE78" s="26">
        <v>421</v>
      </c>
      <c r="CF78" s="26">
        <v>2</v>
      </c>
      <c r="CG78" s="26">
        <v>7377</v>
      </c>
      <c r="CH78" s="26">
        <v>6</v>
      </c>
      <c r="CI78" s="26">
        <v>4300</v>
      </c>
      <c r="CJ78" s="26">
        <v>2</v>
      </c>
      <c r="CK78" s="26">
        <v>0</v>
      </c>
      <c r="CL78" s="26">
        <v>0</v>
      </c>
      <c r="CM78" s="26">
        <v>12173</v>
      </c>
      <c r="CN78" s="26">
        <v>0</v>
      </c>
      <c r="CO78" s="26">
        <v>0</v>
      </c>
      <c r="CP78" s="26">
        <v>1029</v>
      </c>
      <c r="CQ78" s="26">
        <v>2</v>
      </c>
      <c r="CR78" s="26">
        <v>14683</v>
      </c>
      <c r="CS78" s="26">
        <v>261</v>
      </c>
      <c r="CT78" s="26">
        <v>0</v>
      </c>
      <c r="CU78" s="26">
        <v>0</v>
      </c>
      <c r="CV78" s="26">
        <v>15975</v>
      </c>
      <c r="CW78" s="26">
        <v>0</v>
      </c>
      <c r="CX78" s="26">
        <v>0</v>
      </c>
      <c r="CY78" s="26">
        <v>3568</v>
      </c>
      <c r="CZ78" s="26">
        <v>261</v>
      </c>
      <c r="DA78" s="26">
        <v>0</v>
      </c>
      <c r="DB78" s="26">
        <v>0</v>
      </c>
      <c r="DC78" s="26">
        <v>7</v>
      </c>
      <c r="DD78" s="26">
        <v>31</v>
      </c>
      <c r="DE78" s="26">
        <v>17</v>
      </c>
      <c r="DF78" s="26">
        <v>2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3886</v>
      </c>
      <c r="DM78" s="26">
        <v>0</v>
      </c>
      <c r="DN78" s="26">
        <v>0</v>
      </c>
      <c r="DO78" s="26">
        <v>32034</v>
      </c>
      <c r="DP78" s="26">
        <v>1744</v>
      </c>
      <c r="DQ78" s="26">
        <v>69</v>
      </c>
      <c r="DR78" s="93">
        <v>0.1</v>
      </c>
      <c r="DS78" s="93">
        <v>17</v>
      </c>
      <c r="DT78" s="93">
        <v>14</v>
      </c>
      <c r="DU78" s="93">
        <v>16</v>
      </c>
      <c r="DV78" s="93">
        <v>16</v>
      </c>
      <c r="DW78" s="93">
        <v>15</v>
      </c>
      <c r="DX78" s="93">
        <v>23</v>
      </c>
      <c r="DY78" s="93">
        <v>54</v>
      </c>
      <c r="DZ78" s="26">
        <v>17.399999999999999</v>
      </c>
      <c r="EA78" s="26">
        <v>801</v>
      </c>
      <c r="EB78" s="26">
        <v>1220</v>
      </c>
      <c r="EC78" s="26">
        <v>1483</v>
      </c>
      <c r="ED78" s="26">
        <v>435</v>
      </c>
      <c r="EE78" s="26">
        <v>209</v>
      </c>
      <c r="EF78" s="26">
        <v>697</v>
      </c>
      <c r="EG78" s="26">
        <v>627</v>
      </c>
      <c r="EH78" s="26">
        <v>766</v>
      </c>
      <c r="EI78" s="26">
        <v>192</v>
      </c>
      <c r="EJ78" s="26">
        <v>890</v>
      </c>
      <c r="EK78" s="26">
        <v>1030</v>
      </c>
      <c r="EL78" s="26">
        <v>592</v>
      </c>
      <c r="EM78" s="26">
        <v>8942</v>
      </c>
      <c r="EN78" s="26">
        <v>959</v>
      </c>
      <c r="EO78" s="26">
        <v>1607</v>
      </c>
      <c r="EP78" s="26">
        <v>2791</v>
      </c>
      <c r="EQ78" s="26">
        <v>906</v>
      </c>
      <c r="ER78" s="26">
        <v>785</v>
      </c>
      <c r="ES78" s="26">
        <v>749</v>
      </c>
      <c r="ET78" s="26">
        <v>7797</v>
      </c>
      <c r="EU78" s="26">
        <v>0.1</v>
      </c>
      <c r="EV78" s="93">
        <v>119</v>
      </c>
      <c r="EW78" s="93">
        <v>40</v>
      </c>
    </row>
    <row r="79" spans="1:153" x14ac:dyDescent="0.25">
      <c r="A79" s="18" t="s">
        <v>864</v>
      </c>
      <c r="B79" s="49" t="s">
        <v>631</v>
      </c>
      <c r="C79" s="93">
        <v>7</v>
      </c>
      <c r="D79" s="26">
        <v>370</v>
      </c>
      <c r="E79" s="26">
        <v>33.799999999999997</v>
      </c>
      <c r="F79" s="26">
        <v>0.2</v>
      </c>
      <c r="G79" s="26">
        <v>17.399999999999999</v>
      </c>
      <c r="H79" s="26">
        <v>0.1</v>
      </c>
      <c r="I79" s="26">
        <v>45.2</v>
      </c>
      <c r="J79" s="26">
        <v>3.3</v>
      </c>
      <c r="K79" s="26">
        <v>0</v>
      </c>
      <c r="L79" s="26">
        <v>0</v>
      </c>
      <c r="M79" s="93">
        <v>17</v>
      </c>
      <c r="N79" s="93">
        <v>3</v>
      </c>
      <c r="O79" s="93">
        <v>82</v>
      </c>
      <c r="P79" s="93">
        <v>0</v>
      </c>
      <c r="Q79" s="93">
        <v>365</v>
      </c>
      <c r="R79" s="93">
        <v>13</v>
      </c>
      <c r="S79" s="93">
        <v>651</v>
      </c>
      <c r="T79" s="93">
        <v>190</v>
      </c>
      <c r="U79" s="93">
        <v>2522</v>
      </c>
      <c r="V79" s="93">
        <v>5722</v>
      </c>
      <c r="W79" s="93">
        <v>417</v>
      </c>
      <c r="X79" s="93">
        <v>396</v>
      </c>
      <c r="Y79" s="93">
        <v>2</v>
      </c>
      <c r="Z79" s="93">
        <v>2</v>
      </c>
      <c r="AA79" s="93">
        <v>1</v>
      </c>
      <c r="AB79" s="93">
        <v>5</v>
      </c>
      <c r="AC79" s="26">
        <v>933</v>
      </c>
      <c r="AD79" s="26">
        <v>319</v>
      </c>
      <c r="AE79" s="26">
        <v>12</v>
      </c>
      <c r="AF79" s="26">
        <v>24</v>
      </c>
      <c r="AG79" s="26">
        <v>160</v>
      </c>
      <c r="AH79" s="26">
        <v>156</v>
      </c>
      <c r="AI79" s="26">
        <v>1257</v>
      </c>
      <c r="AJ79" s="26">
        <v>971</v>
      </c>
      <c r="AK79" s="26">
        <v>1638</v>
      </c>
      <c r="AL79" s="26">
        <v>67</v>
      </c>
      <c r="AM79" s="26">
        <v>81</v>
      </c>
      <c r="AN79" s="26">
        <v>50</v>
      </c>
      <c r="AO79" s="26">
        <v>2.2999999999999998</v>
      </c>
      <c r="AP79" s="93">
        <v>0.2</v>
      </c>
      <c r="AQ79" s="93">
        <v>132</v>
      </c>
      <c r="AR79" s="93">
        <v>0</v>
      </c>
      <c r="AS79" s="93">
        <v>0</v>
      </c>
      <c r="AT79" s="93">
        <v>0</v>
      </c>
      <c r="AU79" s="93">
        <v>0</v>
      </c>
      <c r="AV79" s="93">
        <v>103</v>
      </c>
      <c r="AW79" s="93">
        <v>87</v>
      </c>
      <c r="AX79" s="93">
        <v>0</v>
      </c>
      <c r="AY79" s="93">
        <v>190</v>
      </c>
      <c r="AZ79" s="93">
        <v>10</v>
      </c>
      <c r="BA79" s="93">
        <v>0</v>
      </c>
      <c r="BB79" s="93">
        <v>0</v>
      </c>
      <c r="BC79" s="93">
        <v>10</v>
      </c>
      <c r="BD79" s="93">
        <v>0</v>
      </c>
      <c r="BE79" s="93">
        <v>0</v>
      </c>
      <c r="BF79" s="93">
        <v>0</v>
      </c>
      <c r="BG79" s="93">
        <v>10</v>
      </c>
      <c r="BH79" s="93">
        <v>10</v>
      </c>
      <c r="BI79" s="26">
        <v>14683</v>
      </c>
      <c r="BJ79" s="26">
        <v>261</v>
      </c>
      <c r="BK79" s="26">
        <v>0</v>
      </c>
      <c r="BL79" s="26">
        <v>0</v>
      </c>
      <c r="BM79" s="26">
        <v>3568</v>
      </c>
      <c r="BN79" s="26">
        <v>261</v>
      </c>
      <c r="BO79" s="26">
        <v>0</v>
      </c>
      <c r="BP79" s="26">
        <v>7</v>
      </c>
      <c r="BQ79" s="26">
        <v>31</v>
      </c>
      <c r="BR79" s="26">
        <v>17</v>
      </c>
      <c r="BS79" s="26">
        <v>2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33.799999999999997</v>
      </c>
      <c r="BZ79" s="26">
        <v>0</v>
      </c>
      <c r="CA79" s="26">
        <v>0</v>
      </c>
      <c r="CB79" s="26">
        <v>0</v>
      </c>
      <c r="CC79" s="26">
        <v>0</v>
      </c>
      <c r="CD79" s="26">
        <v>65</v>
      </c>
      <c r="CE79" s="26">
        <v>421</v>
      </c>
      <c r="CF79" s="26">
        <v>2</v>
      </c>
      <c r="CG79" s="26">
        <v>7377</v>
      </c>
      <c r="CH79" s="26">
        <v>6</v>
      </c>
      <c r="CI79" s="26">
        <v>4300</v>
      </c>
      <c r="CJ79" s="26">
        <v>2</v>
      </c>
      <c r="CK79" s="26">
        <v>0</v>
      </c>
      <c r="CL79" s="26">
        <v>0</v>
      </c>
      <c r="CM79" s="26">
        <v>12173</v>
      </c>
      <c r="CN79" s="26">
        <v>0</v>
      </c>
      <c r="CO79" s="26">
        <v>0</v>
      </c>
      <c r="CP79" s="26">
        <v>1029</v>
      </c>
      <c r="CQ79" s="26">
        <v>2</v>
      </c>
      <c r="CR79" s="26">
        <v>14683</v>
      </c>
      <c r="CS79" s="26">
        <v>261</v>
      </c>
      <c r="CT79" s="26">
        <v>0</v>
      </c>
      <c r="CU79" s="26">
        <v>0</v>
      </c>
      <c r="CV79" s="26">
        <v>15975</v>
      </c>
      <c r="CW79" s="26">
        <v>0</v>
      </c>
      <c r="CX79" s="26">
        <v>0</v>
      </c>
      <c r="CY79" s="26">
        <v>3568</v>
      </c>
      <c r="CZ79" s="26">
        <v>261</v>
      </c>
      <c r="DA79" s="26">
        <v>0</v>
      </c>
      <c r="DB79" s="26">
        <v>0</v>
      </c>
      <c r="DC79" s="26">
        <v>7</v>
      </c>
      <c r="DD79" s="26">
        <v>31</v>
      </c>
      <c r="DE79" s="26">
        <v>17</v>
      </c>
      <c r="DF79" s="26">
        <v>2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3886</v>
      </c>
      <c r="DM79" s="26">
        <v>0</v>
      </c>
      <c r="DN79" s="26">
        <v>0</v>
      </c>
      <c r="DO79" s="26">
        <v>32034</v>
      </c>
      <c r="DP79" s="26">
        <v>1744</v>
      </c>
      <c r="DQ79" s="26">
        <v>69</v>
      </c>
      <c r="DR79" s="93">
        <v>0.1</v>
      </c>
      <c r="DS79" s="93">
        <v>17</v>
      </c>
      <c r="DT79" s="93">
        <v>14</v>
      </c>
      <c r="DU79" s="93">
        <v>16</v>
      </c>
      <c r="DV79" s="93">
        <v>16</v>
      </c>
      <c r="DW79" s="93">
        <v>15</v>
      </c>
      <c r="DX79" s="93">
        <v>23</v>
      </c>
      <c r="DY79" s="93">
        <v>54</v>
      </c>
      <c r="DZ79" s="26">
        <v>17.399999999999999</v>
      </c>
      <c r="EA79" s="26">
        <v>801</v>
      </c>
      <c r="EB79" s="26">
        <v>1220</v>
      </c>
      <c r="EC79" s="26">
        <v>1483</v>
      </c>
      <c r="ED79" s="26">
        <v>435</v>
      </c>
      <c r="EE79" s="26">
        <v>209</v>
      </c>
      <c r="EF79" s="26">
        <v>697</v>
      </c>
      <c r="EG79" s="26">
        <v>627</v>
      </c>
      <c r="EH79" s="26">
        <v>766</v>
      </c>
      <c r="EI79" s="26">
        <v>192</v>
      </c>
      <c r="EJ79" s="26">
        <v>890</v>
      </c>
      <c r="EK79" s="26">
        <v>1030</v>
      </c>
      <c r="EL79" s="26">
        <v>592</v>
      </c>
      <c r="EM79" s="26">
        <v>8942</v>
      </c>
      <c r="EN79" s="26">
        <v>959</v>
      </c>
      <c r="EO79" s="26">
        <v>1607</v>
      </c>
      <c r="EP79" s="26">
        <v>2791</v>
      </c>
      <c r="EQ79" s="26">
        <v>906</v>
      </c>
      <c r="ER79" s="26">
        <v>785</v>
      </c>
      <c r="ES79" s="26">
        <v>749</v>
      </c>
      <c r="ET79" s="26">
        <v>7797</v>
      </c>
      <c r="EU79" s="26">
        <v>0.1</v>
      </c>
      <c r="EV79" s="93">
        <v>119</v>
      </c>
      <c r="EW79" s="93">
        <v>40</v>
      </c>
    </row>
    <row r="80" spans="1:153" x14ac:dyDescent="0.25">
      <c r="A80" s="18" t="s">
        <v>864</v>
      </c>
      <c r="B80" s="49" t="s">
        <v>844</v>
      </c>
      <c r="C80" s="93">
        <v>6.1</v>
      </c>
      <c r="D80" s="26">
        <v>270</v>
      </c>
      <c r="E80" s="26">
        <v>23.8</v>
      </c>
      <c r="F80" s="26">
        <v>0.3</v>
      </c>
      <c r="G80" s="26">
        <v>14.5</v>
      </c>
      <c r="H80" s="26">
        <v>0.1</v>
      </c>
      <c r="I80" s="26">
        <v>58.6</v>
      </c>
      <c r="J80" s="26">
        <v>2.7</v>
      </c>
      <c r="K80" s="26">
        <v>0</v>
      </c>
      <c r="L80" s="26">
        <v>0</v>
      </c>
      <c r="M80" s="93">
        <v>12</v>
      </c>
      <c r="N80" s="93">
        <v>2</v>
      </c>
      <c r="O80" s="93">
        <v>59</v>
      </c>
      <c r="P80" s="93">
        <v>0</v>
      </c>
      <c r="Q80" s="93">
        <v>277</v>
      </c>
      <c r="R80" s="93">
        <v>19</v>
      </c>
      <c r="S80" s="93">
        <v>394</v>
      </c>
      <c r="T80" s="93">
        <v>158</v>
      </c>
      <c r="U80" s="93">
        <v>1994</v>
      </c>
      <c r="V80" s="93">
        <v>4644</v>
      </c>
      <c r="W80" s="93">
        <v>387</v>
      </c>
      <c r="X80" s="93">
        <v>276</v>
      </c>
      <c r="Y80" s="93">
        <v>1</v>
      </c>
      <c r="Z80" s="93">
        <v>4</v>
      </c>
      <c r="AA80" s="93">
        <v>1</v>
      </c>
      <c r="AB80" s="93">
        <v>423</v>
      </c>
      <c r="AC80" s="26">
        <v>775</v>
      </c>
      <c r="AD80" s="26">
        <v>233</v>
      </c>
      <c r="AE80" s="26">
        <v>15</v>
      </c>
      <c r="AF80" s="26">
        <v>20</v>
      </c>
      <c r="AG80" s="26">
        <v>126</v>
      </c>
      <c r="AH80" s="26">
        <v>132</v>
      </c>
      <c r="AI80" s="26">
        <v>1047</v>
      </c>
      <c r="AJ80" s="26">
        <v>1321</v>
      </c>
      <c r="AK80" s="26">
        <v>1634</v>
      </c>
      <c r="AL80" s="26">
        <v>82</v>
      </c>
      <c r="AM80" s="26">
        <v>89</v>
      </c>
      <c r="AN80" s="26">
        <v>38</v>
      </c>
      <c r="AO80" s="26">
        <v>2.2000000000000002</v>
      </c>
      <c r="AP80" s="93">
        <v>0.3</v>
      </c>
      <c r="AQ80" s="93">
        <v>202</v>
      </c>
      <c r="AR80" s="93">
        <v>0</v>
      </c>
      <c r="AS80" s="93">
        <v>0</v>
      </c>
      <c r="AT80" s="93">
        <v>0</v>
      </c>
      <c r="AU80" s="93">
        <v>0</v>
      </c>
      <c r="AV80" s="93">
        <v>130</v>
      </c>
      <c r="AW80" s="93">
        <v>105</v>
      </c>
      <c r="AX80" s="93">
        <v>0</v>
      </c>
      <c r="AY80" s="93">
        <v>235</v>
      </c>
      <c r="AZ80" s="93">
        <v>20</v>
      </c>
      <c r="BA80" s="93">
        <v>0</v>
      </c>
      <c r="BB80" s="93">
        <v>0</v>
      </c>
      <c r="BC80" s="93">
        <v>20</v>
      </c>
      <c r="BD80" s="93">
        <v>0</v>
      </c>
      <c r="BE80" s="93">
        <v>0</v>
      </c>
      <c r="BF80" s="93">
        <v>0</v>
      </c>
      <c r="BG80" s="93">
        <v>33</v>
      </c>
      <c r="BH80" s="93">
        <v>33</v>
      </c>
      <c r="BI80" s="26">
        <v>10144</v>
      </c>
      <c r="BJ80" s="26">
        <v>176</v>
      </c>
      <c r="BK80" s="26">
        <v>0</v>
      </c>
      <c r="BL80" s="26">
        <v>0</v>
      </c>
      <c r="BM80" s="26">
        <v>2456</v>
      </c>
      <c r="BN80" s="26">
        <v>191</v>
      </c>
      <c r="BO80" s="26">
        <v>0</v>
      </c>
      <c r="BP80" s="26">
        <v>4</v>
      </c>
      <c r="BQ80" s="26">
        <v>21</v>
      </c>
      <c r="BR80" s="26">
        <v>51</v>
      </c>
      <c r="BS80" s="26">
        <v>3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23.8</v>
      </c>
      <c r="BZ80" s="26">
        <v>0</v>
      </c>
      <c r="CA80" s="26">
        <v>0</v>
      </c>
      <c r="CB80" s="26">
        <v>0</v>
      </c>
      <c r="CC80" s="26">
        <v>0</v>
      </c>
      <c r="CD80" s="26">
        <v>44</v>
      </c>
      <c r="CE80" s="26">
        <v>311</v>
      </c>
      <c r="CF80" s="26">
        <v>8</v>
      </c>
      <c r="CG80" s="26">
        <v>5141</v>
      </c>
      <c r="CH80" s="26">
        <v>13</v>
      </c>
      <c r="CI80" s="26">
        <v>3004</v>
      </c>
      <c r="CJ80" s="26">
        <v>1</v>
      </c>
      <c r="CK80" s="26">
        <v>0</v>
      </c>
      <c r="CL80" s="26">
        <v>0</v>
      </c>
      <c r="CM80" s="26">
        <v>8522</v>
      </c>
      <c r="CN80" s="26">
        <v>9</v>
      </c>
      <c r="CO80" s="26">
        <v>0</v>
      </c>
      <c r="CP80" s="26">
        <v>723</v>
      </c>
      <c r="CQ80" s="26">
        <v>11</v>
      </c>
      <c r="CR80" s="26">
        <v>10144</v>
      </c>
      <c r="CS80" s="26">
        <v>176</v>
      </c>
      <c r="CT80" s="26">
        <v>0</v>
      </c>
      <c r="CU80" s="26">
        <v>0</v>
      </c>
      <c r="CV80" s="26">
        <v>11063</v>
      </c>
      <c r="CW80" s="26">
        <v>0</v>
      </c>
      <c r="CX80" s="26">
        <v>0</v>
      </c>
      <c r="CY80" s="26">
        <v>2456</v>
      </c>
      <c r="CZ80" s="26">
        <v>191</v>
      </c>
      <c r="DA80" s="26">
        <v>0</v>
      </c>
      <c r="DB80" s="26">
        <v>0</v>
      </c>
      <c r="DC80" s="26">
        <v>4</v>
      </c>
      <c r="DD80" s="26">
        <v>21</v>
      </c>
      <c r="DE80" s="26">
        <v>51</v>
      </c>
      <c r="DF80" s="26">
        <v>3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2726</v>
      </c>
      <c r="DM80" s="26">
        <v>0</v>
      </c>
      <c r="DN80" s="26">
        <v>0</v>
      </c>
      <c r="DO80" s="26">
        <v>22311</v>
      </c>
      <c r="DP80" s="26">
        <v>1482</v>
      </c>
      <c r="DQ80" s="26">
        <v>58</v>
      </c>
      <c r="DR80" s="93">
        <v>0.1</v>
      </c>
      <c r="DS80" s="93">
        <v>18</v>
      </c>
      <c r="DT80" s="93">
        <v>15</v>
      </c>
      <c r="DU80" s="93">
        <v>11</v>
      </c>
      <c r="DV80" s="93">
        <v>29</v>
      </c>
      <c r="DW80" s="93">
        <v>13</v>
      </c>
      <c r="DX80" s="93">
        <v>23</v>
      </c>
      <c r="DY80" s="93">
        <v>63</v>
      </c>
      <c r="DZ80" s="26">
        <v>14.5</v>
      </c>
      <c r="EA80" s="26">
        <v>689</v>
      </c>
      <c r="EB80" s="26">
        <v>1057</v>
      </c>
      <c r="EC80" s="26">
        <v>1238</v>
      </c>
      <c r="ED80" s="26">
        <v>361</v>
      </c>
      <c r="EE80" s="26">
        <v>169</v>
      </c>
      <c r="EF80" s="26">
        <v>583</v>
      </c>
      <c r="EG80" s="26">
        <v>512</v>
      </c>
      <c r="EH80" s="26">
        <v>636</v>
      </c>
      <c r="EI80" s="26">
        <v>159</v>
      </c>
      <c r="EJ80" s="26">
        <v>763</v>
      </c>
      <c r="EK80" s="26">
        <v>879</v>
      </c>
      <c r="EL80" s="26">
        <v>491</v>
      </c>
      <c r="EM80" s="26">
        <v>7537</v>
      </c>
      <c r="EN80" s="26">
        <v>824</v>
      </c>
      <c r="EO80" s="26">
        <v>1344</v>
      </c>
      <c r="EP80" s="26">
        <v>2314</v>
      </c>
      <c r="EQ80" s="26">
        <v>720</v>
      </c>
      <c r="ER80" s="26">
        <v>638</v>
      </c>
      <c r="ES80" s="26">
        <v>594</v>
      </c>
      <c r="ET80" s="26">
        <v>6434</v>
      </c>
      <c r="EU80" s="26">
        <v>0.1</v>
      </c>
      <c r="EV80" s="93">
        <v>102</v>
      </c>
      <c r="EW80" s="93">
        <v>34</v>
      </c>
    </row>
    <row r="81" spans="1:153" x14ac:dyDescent="0.25">
      <c r="A81" s="18" t="s">
        <v>864</v>
      </c>
      <c r="B81" s="49" t="s">
        <v>129</v>
      </c>
      <c r="C81" s="93">
        <v>6.4</v>
      </c>
      <c r="D81" s="26">
        <v>296</v>
      </c>
      <c r="E81" s="26">
        <v>26.4</v>
      </c>
      <c r="F81" s="26">
        <v>0.3</v>
      </c>
      <c r="G81" s="26">
        <v>15.2</v>
      </c>
      <c r="H81" s="26">
        <v>0.1</v>
      </c>
      <c r="I81" s="26">
        <v>55.1</v>
      </c>
      <c r="J81" s="26">
        <v>2.9</v>
      </c>
      <c r="K81" s="26">
        <v>0.1</v>
      </c>
      <c r="L81" s="26">
        <v>0</v>
      </c>
      <c r="M81" s="93">
        <v>16</v>
      </c>
      <c r="N81" s="93">
        <v>2</v>
      </c>
      <c r="O81" s="93">
        <v>84</v>
      </c>
      <c r="P81" s="93">
        <v>0</v>
      </c>
      <c r="Q81" s="93">
        <v>281</v>
      </c>
      <c r="R81" s="93">
        <v>9</v>
      </c>
      <c r="S81" s="93">
        <v>503</v>
      </c>
      <c r="T81" s="93">
        <v>148</v>
      </c>
      <c r="U81" s="93">
        <v>1948</v>
      </c>
      <c r="V81" s="93">
        <v>4731</v>
      </c>
      <c r="W81" s="93">
        <v>323</v>
      </c>
      <c r="X81" s="93">
        <v>306</v>
      </c>
      <c r="Y81" s="93">
        <v>1</v>
      </c>
      <c r="Z81" s="93">
        <v>1</v>
      </c>
      <c r="AA81" s="93">
        <v>1</v>
      </c>
      <c r="AB81" s="93">
        <v>22874</v>
      </c>
      <c r="AC81" s="26">
        <v>834</v>
      </c>
      <c r="AD81" s="26">
        <v>249</v>
      </c>
      <c r="AE81" s="26">
        <v>12</v>
      </c>
      <c r="AF81" s="26">
        <v>20</v>
      </c>
      <c r="AG81" s="26">
        <v>131</v>
      </c>
      <c r="AH81" s="26">
        <v>121</v>
      </c>
      <c r="AI81" s="26">
        <v>1126</v>
      </c>
      <c r="AJ81" s="26">
        <v>787</v>
      </c>
      <c r="AK81" s="26">
        <v>1289</v>
      </c>
      <c r="AL81" s="26">
        <v>63</v>
      </c>
      <c r="AM81" s="26">
        <v>72</v>
      </c>
      <c r="AN81" s="26">
        <v>42</v>
      </c>
      <c r="AO81" s="26">
        <v>2.4</v>
      </c>
      <c r="AP81" s="93">
        <v>0.3</v>
      </c>
      <c r="AQ81" s="93">
        <v>178</v>
      </c>
      <c r="AR81" s="93">
        <v>0</v>
      </c>
      <c r="AS81" s="93">
        <v>0</v>
      </c>
      <c r="AT81" s="93">
        <v>0</v>
      </c>
      <c r="AU81" s="93">
        <v>0</v>
      </c>
      <c r="AV81" s="93">
        <v>132</v>
      </c>
      <c r="AW81" s="93">
        <v>115</v>
      </c>
      <c r="AX81" s="93">
        <v>0</v>
      </c>
      <c r="AY81" s="93">
        <v>247</v>
      </c>
      <c r="AZ81" s="93">
        <v>21</v>
      </c>
      <c r="BA81" s="93">
        <v>0</v>
      </c>
      <c r="BB81" s="93">
        <v>0</v>
      </c>
      <c r="BC81" s="93">
        <v>21</v>
      </c>
      <c r="BD81" s="93">
        <v>0</v>
      </c>
      <c r="BE81" s="93">
        <v>0</v>
      </c>
      <c r="BF81" s="93">
        <v>0</v>
      </c>
      <c r="BG81" s="93">
        <v>11</v>
      </c>
      <c r="BH81" s="93">
        <v>11</v>
      </c>
      <c r="BI81" s="26">
        <v>11442</v>
      </c>
      <c r="BJ81" s="26">
        <v>209</v>
      </c>
      <c r="BK81" s="26">
        <v>0</v>
      </c>
      <c r="BL81" s="26">
        <v>0</v>
      </c>
      <c r="BM81" s="26">
        <v>2765</v>
      </c>
      <c r="BN81" s="26">
        <v>205</v>
      </c>
      <c r="BO81" s="26">
        <v>0</v>
      </c>
      <c r="BP81" s="26">
        <v>12</v>
      </c>
      <c r="BQ81" s="26">
        <v>23</v>
      </c>
      <c r="BR81" s="26">
        <v>18</v>
      </c>
      <c r="BS81" s="26">
        <v>5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26.4</v>
      </c>
      <c r="BZ81" s="26">
        <v>0</v>
      </c>
      <c r="CA81" s="26">
        <v>0</v>
      </c>
      <c r="CB81" s="26">
        <v>0</v>
      </c>
      <c r="CC81" s="26">
        <v>0</v>
      </c>
      <c r="CD81" s="26">
        <v>51</v>
      </c>
      <c r="CE81" s="26">
        <v>332</v>
      </c>
      <c r="CF81" s="26">
        <v>5</v>
      </c>
      <c r="CG81" s="26">
        <v>5781</v>
      </c>
      <c r="CH81" s="26">
        <v>8</v>
      </c>
      <c r="CI81" s="26">
        <v>3342</v>
      </c>
      <c r="CJ81" s="26">
        <v>5</v>
      </c>
      <c r="CK81" s="26">
        <v>0</v>
      </c>
      <c r="CL81" s="26">
        <v>0</v>
      </c>
      <c r="CM81" s="26">
        <v>9524</v>
      </c>
      <c r="CN81" s="26">
        <v>0</v>
      </c>
      <c r="CO81" s="26">
        <v>0</v>
      </c>
      <c r="CP81" s="26">
        <v>799</v>
      </c>
      <c r="CQ81" s="26">
        <v>5</v>
      </c>
      <c r="CR81" s="26">
        <v>11442</v>
      </c>
      <c r="CS81" s="26">
        <v>209</v>
      </c>
      <c r="CT81" s="26">
        <v>0</v>
      </c>
      <c r="CU81" s="26">
        <v>0</v>
      </c>
      <c r="CV81" s="26">
        <v>12455</v>
      </c>
      <c r="CW81" s="26">
        <v>0</v>
      </c>
      <c r="CX81" s="26">
        <v>0</v>
      </c>
      <c r="CY81" s="26">
        <v>2765</v>
      </c>
      <c r="CZ81" s="26">
        <v>205</v>
      </c>
      <c r="DA81" s="26">
        <v>0</v>
      </c>
      <c r="DB81" s="26">
        <v>0</v>
      </c>
      <c r="DC81" s="26">
        <v>12</v>
      </c>
      <c r="DD81" s="26">
        <v>23</v>
      </c>
      <c r="DE81" s="26">
        <v>18</v>
      </c>
      <c r="DF81" s="26">
        <v>5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3028</v>
      </c>
      <c r="DM81" s="26">
        <v>0</v>
      </c>
      <c r="DN81" s="26">
        <v>0</v>
      </c>
      <c r="DO81" s="26">
        <v>25007</v>
      </c>
      <c r="DP81" s="26">
        <v>1359</v>
      </c>
      <c r="DQ81" s="26">
        <v>53</v>
      </c>
      <c r="DR81" s="93">
        <v>0.1</v>
      </c>
      <c r="DS81" s="93">
        <v>22</v>
      </c>
      <c r="DT81" s="93">
        <v>19</v>
      </c>
      <c r="DU81" s="93">
        <v>20</v>
      </c>
      <c r="DV81" s="93">
        <v>21</v>
      </c>
      <c r="DW81" s="93">
        <v>19</v>
      </c>
      <c r="DX81" s="93">
        <v>31</v>
      </c>
      <c r="DY81" s="93">
        <v>71</v>
      </c>
      <c r="DZ81" s="26">
        <v>15.2</v>
      </c>
      <c r="EA81" s="26">
        <v>698</v>
      </c>
      <c r="EB81" s="26">
        <v>1062</v>
      </c>
      <c r="EC81" s="26">
        <v>1286</v>
      </c>
      <c r="ED81" s="26">
        <v>379</v>
      </c>
      <c r="EE81" s="26">
        <v>182</v>
      </c>
      <c r="EF81" s="26">
        <v>608</v>
      </c>
      <c r="EG81" s="26">
        <v>546</v>
      </c>
      <c r="EH81" s="26">
        <v>667</v>
      </c>
      <c r="EI81" s="26">
        <v>167</v>
      </c>
      <c r="EJ81" s="26">
        <v>775</v>
      </c>
      <c r="EK81" s="26">
        <v>897</v>
      </c>
      <c r="EL81" s="26">
        <v>515</v>
      </c>
      <c r="EM81" s="26">
        <v>7782</v>
      </c>
      <c r="EN81" s="26">
        <v>835</v>
      </c>
      <c r="EO81" s="26">
        <v>1400</v>
      </c>
      <c r="EP81" s="26">
        <v>2430</v>
      </c>
      <c r="EQ81" s="26">
        <v>789</v>
      </c>
      <c r="ER81" s="26">
        <v>684</v>
      </c>
      <c r="ES81" s="26">
        <v>653</v>
      </c>
      <c r="ET81" s="26">
        <v>6791</v>
      </c>
      <c r="EU81" s="26">
        <v>0.1</v>
      </c>
      <c r="EV81" s="93">
        <v>93</v>
      </c>
      <c r="EW81" s="93">
        <v>31</v>
      </c>
    </row>
    <row r="82" spans="1:153" x14ac:dyDescent="0.25">
      <c r="A82" s="18" t="s">
        <v>842</v>
      </c>
      <c r="B82" s="49" t="s">
        <v>662</v>
      </c>
      <c r="C82" s="93">
        <v>-17</v>
      </c>
      <c r="D82" s="26">
        <v>232</v>
      </c>
      <c r="E82" s="26">
        <v>2.6</v>
      </c>
      <c r="F82" s="26">
        <v>41</v>
      </c>
      <c r="G82" s="26">
        <v>2.4</v>
      </c>
      <c r="H82" s="26">
        <v>18.399999999999999</v>
      </c>
      <c r="I82" s="26">
        <v>20</v>
      </c>
      <c r="J82" s="26">
        <v>5.2</v>
      </c>
      <c r="K82" s="26">
        <v>10.4</v>
      </c>
      <c r="L82" s="26">
        <v>0</v>
      </c>
      <c r="M82" s="93">
        <v>299</v>
      </c>
      <c r="N82" s="93">
        <v>0</v>
      </c>
      <c r="O82" s="93">
        <v>1757</v>
      </c>
      <c r="P82" s="93">
        <v>0</v>
      </c>
      <c r="Q82" s="93">
        <v>3100</v>
      </c>
      <c r="R82" s="93">
        <v>103</v>
      </c>
      <c r="S82" s="93">
        <v>184</v>
      </c>
      <c r="T82" s="93">
        <v>666</v>
      </c>
      <c r="U82" s="93">
        <v>3766</v>
      </c>
      <c r="V82" s="93">
        <v>4149</v>
      </c>
      <c r="W82" s="93">
        <v>3031</v>
      </c>
      <c r="X82" s="93">
        <v>80</v>
      </c>
      <c r="Y82" s="93">
        <v>23</v>
      </c>
      <c r="Z82" s="93">
        <v>57</v>
      </c>
      <c r="AA82" s="93">
        <v>0</v>
      </c>
      <c r="AB82" s="93">
        <v>15616478</v>
      </c>
      <c r="AC82" s="26">
        <v>34</v>
      </c>
      <c r="AD82" s="26">
        <v>953</v>
      </c>
      <c r="AE82" s="26">
        <v>138</v>
      </c>
      <c r="AF82" s="26">
        <v>138</v>
      </c>
      <c r="AG82" s="26">
        <v>195</v>
      </c>
      <c r="AH82" s="26">
        <v>115</v>
      </c>
      <c r="AI82" s="26">
        <v>115</v>
      </c>
      <c r="AJ82" s="26">
        <v>2756</v>
      </c>
      <c r="AK82" s="26">
        <v>4019</v>
      </c>
      <c r="AL82" s="26">
        <v>1378</v>
      </c>
      <c r="AM82" s="26">
        <v>344</v>
      </c>
      <c r="AN82" s="26">
        <v>207</v>
      </c>
      <c r="AO82" s="26">
        <v>11</v>
      </c>
      <c r="AP82" s="93">
        <v>41</v>
      </c>
      <c r="AQ82" s="93">
        <v>22621</v>
      </c>
      <c r="AR82" s="93">
        <v>0</v>
      </c>
      <c r="AS82" s="93">
        <v>0</v>
      </c>
      <c r="AT82" s="93">
        <v>0</v>
      </c>
      <c r="AU82" s="93">
        <v>0</v>
      </c>
      <c r="AV82" s="93">
        <v>14342</v>
      </c>
      <c r="AW82" s="93">
        <v>14353</v>
      </c>
      <c r="AX82" s="93">
        <v>0</v>
      </c>
      <c r="AY82" s="93">
        <v>28695</v>
      </c>
      <c r="AZ82" s="93">
        <v>12298</v>
      </c>
      <c r="BA82" s="93">
        <v>0</v>
      </c>
      <c r="BB82" s="93">
        <v>0</v>
      </c>
      <c r="BC82" s="93">
        <v>12298</v>
      </c>
      <c r="BD82" s="93">
        <v>0</v>
      </c>
      <c r="BE82" s="93">
        <v>0</v>
      </c>
      <c r="BF82" s="93">
        <v>0</v>
      </c>
      <c r="BG82" s="93">
        <v>0</v>
      </c>
      <c r="BH82" s="93">
        <v>0</v>
      </c>
      <c r="BI82" s="26">
        <v>425</v>
      </c>
      <c r="BJ82" s="26">
        <v>0</v>
      </c>
      <c r="BK82" s="26">
        <v>0</v>
      </c>
      <c r="BL82" s="26">
        <v>0</v>
      </c>
      <c r="BM82" s="26">
        <v>851</v>
      </c>
      <c r="BN82" s="26">
        <v>195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2.6</v>
      </c>
      <c r="BZ82" s="26">
        <v>0</v>
      </c>
      <c r="CA82" s="26">
        <v>0</v>
      </c>
      <c r="CB82" s="26">
        <v>0</v>
      </c>
      <c r="CC82" s="26">
        <v>0</v>
      </c>
      <c r="CD82" s="26">
        <v>11</v>
      </c>
      <c r="CE82" s="26">
        <v>23</v>
      </c>
      <c r="CF82" s="26">
        <v>0</v>
      </c>
      <c r="CG82" s="26">
        <v>505</v>
      </c>
      <c r="CH82" s="26">
        <v>0</v>
      </c>
      <c r="CI82" s="26">
        <v>80</v>
      </c>
      <c r="CJ82" s="26">
        <v>0</v>
      </c>
      <c r="CK82" s="26">
        <v>0</v>
      </c>
      <c r="CL82" s="26">
        <v>0</v>
      </c>
      <c r="CM82" s="26">
        <v>619</v>
      </c>
      <c r="CN82" s="26">
        <v>0</v>
      </c>
      <c r="CO82" s="26">
        <v>0</v>
      </c>
      <c r="CP82" s="26">
        <v>23</v>
      </c>
      <c r="CQ82" s="26">
        <v>0</v>
      </c>
      <c r="CR82" s="26">
        <v>425</v>
      </c>
      <c r="CS82" s="26">
        <v>0</v>
      </c>
      <c r="CT82" s="26">
        <v>0</v>
      </c>
      <c r="CU82" s="26">
        <v>0</v>
      </c>
      <c r="CV82" s="26">
        <v>448</v>
      </c>
      <c r="CW82" s="26">
        <v>0</v>
      </c>
      <c r="CX82" s="26">
        <v>0</v>
      </c>
      <c r="CY82" s="26">
        <v>851</v>
      </c>
      <c r="CZ82" s="26">
        <v>195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1046</v>
      </c>
      <c r="DM82" s="26">
        <v>0</v>
      </c>
      <c r="DN82" s="26">
        <v>0</v>
      </c>
      <c r="DO82" s="26">
        <v>2113</v>
      </c>
      <c r="DP82" s="26">
        <v>528</v>
      </c>
      <c r="DQ82" s="26">
        <v>0</v>
      </c>
      <c r="DR82" s="93">
        <v>18.399999999999999</v>
      </c>
      <c r="DS82" s="93">
        <v>2756</v>
      </c>
      <c r="DT82" s="93">
        <v>3674</v>
      </c>
      <c r="DU82" s="93">
        <v>3674</v>
      </c>
      <c r="DV82" s="93">
        <v>3674</v>
      </c>
      <c r="DW82" s="93">
        <v>4594</v>
      </c>
      <c r="DX82" s="93">
        <v>4593</v>
      </c>
      <c r="DY82" s="93">
        <v>13779</v>
      </c>
      <c r="DZ82" s="26">
        <v>2.4</v>
      </c>
      <c r="EA82" s="26">
        <v>69</v>
      </c>
      <c r="EB82" s="26">
        <v>126</v>
      </c>
      <c r="EC82" s="26">
        <v>126</v>
      </c>
      <c r="ED82" s="26">
        <v>23</v>
      </c>
      <c r="EE82" s="26">
        <v>11</v>
      </c>
      <c r="EF82" s="26">
        <v>57</v>
      </c>
      <c r="EG82" s="26">
        <v>46</v>
      </c>
      <c r="EH82" s="26">
        <v>69</v>
      </c>
      <c r="EI82" s="26">
        <v>23</v>
      </c>
      <c r="EJ82" s="26">
        <v>80</v>
      </c>
      <c r="EK82" s="26">
        <v>80</v>
      </c>
      <c r="EL82" s="26">
        <v>34</v>
      </c>
      <c r="EM82" s="26">
        <v>744</v>
      </c>
      <c r="EN82" s="26">
        <v>103</v>
      </c>
      <c r="EO82" s="26">
        <v>218</v>
      </c>
      <c r="EP82" s="26">
        <v>279</v>
      </c>
      <c r="EQ82" s="26">
        <v>80</v>
      </c>
      <c r="ER82" s="26">
        <v>80</v>
      </c>
      <c r="ES82" s="26">
        <v>92</v>
      </c>
      <c r="ET82" s="26">
        <v>852</v>
      </c>
      <c r="EU82" s="26">
        <v>2.4</v>
      </c>
      <c r="EV82" s="93">
        <v>172</v>
      </c>
      <c r="EW82" s="93">
        <v>57</v>
      </c>
    </row>
    <row r="83" spans="1:153" x14ac:dyDescent="0.25">
      <c r="A83" s="18" t="s">
        <v>842</v>
      </c>
      <c r="B83" s="49" t="s">
        <v>916</v>
      </c>
      <c r="C83" s="93">
        <v>-37</v>
      </c>
      <c r="D83" s="26">
        <v>59</v>
      </c>
      <c r="E83" s="26">
        <v>0.2</v>
      </c>
      <c r="F83" s="26">
        <v>13.1</v>
      </c>
      <c r="G83" s="26">
        <v>0.5</v>
      </c>
      <c r="H83" s="26">
        <v>1.4</v>
      </c>
      <c r="I83" s="26">
        <v>83.8</v>
      </c>
      <c r="J83" s="26">
        <v>0.4</v>
      </c>
      <c r="K83" s="26">
        <v>0.7</v>
      </c>
      <c r="L83" s="26">
        <v>0</v>
      </c>
      <c r="M83" s="93">
        <v>10</v>
      </c>
      <c r="N83" s="93">
        <v>0</v>
      </c>
      <c r="O83" s="93">
        <v>60</v>
      </c>
      <c r="P83" s="93">
        <v>0</v>
      </c>
      <c r="Q83" s="93">
        <v>100</v>
      </c>
      <c r="R83" s="93">
        <v>10</v>
      </c>
      <c r="S83" s="93">
        <v>80</v>
      </c>
      <c r="T83" s="93">
        <v>30</v>
      </c>
      <c r="U83" s="93">
        <v>220</v>
      </c>
      <c r="V83" s="93">
        <v>320</v>
      </c>
      <c r="W83" s="93">
        <v>180</v>
      </c>
      <c r="X83" s="93">
        <v>75</v>
      </c>
      <c r="Y83" s="93">
        <v>0.5</v>
      </c>
      <c r="Z83" s="93">
        <v>4</v>
      </c>
      <c r="AA83" s="93">
        <v>0</v>
      </c>
      <c r="AB83" s="93">
        <v>19000</v>
      </c>
      <c r="AC83" s="26">
        <v>2</v>
      </c>
      <c r="AD83" s="26">
        <v>173</v>
      </c>
      <c r="AE83" s="26">
        <v>16</v>
      </c>
      <c r="AF83" s="26">
        <v>17</v>
      </c>
      <c r="AG83" s="26">
        <v>9</v>
      </c>
      <c r="AH83" s="26">
        <v>3</v>
      </c>
      <c r="AI83" s="26">
        <v>39</v>
      </c>
      <c r="AJ83" s="26">
        <v>400</v>
      </c>
      <c r="AK83" s="26">
        <v>260</v>
      </c>
      <c r="AL83" s="26">
        <v>80</v>
      </c>
      <c r="AM83" s="26">
        <v>110</v>
      </c>
      <c r="AN83" s="26">
        <v>14</v>
      </c>
      <c r="AO83" s="26">
        <v>1.4</v>
      </c>
      <c r="AP83" s="93">
        <v>13.1</v>
      </c>
      <c r="AQ83" s="93">
        <v>1172</v>
      </c>
      <c r="AR83" s="93">
        <v>0</v>
      </c>
      <c r="AS83" s="93">
        <v>0</v>
      </c>
      <c r="AT83" s="93">
        <v>0</v>
      </c>
      <c r="AU83" s="93">
        <v>0</v>
      </c>
      <c r="AV83" s="93">
        <v>2257</v>
      </c>
      <c r="AW83" s="93">
        <v>2585</v>
      </c>
      <c r="AX83" s="93">
        <v>0</v>
      </c>
      <c r="AY83" s="93">
        <v>4842</v>
      </c>
      <c r="AZ83" s="93">
        <v>8278</v>
      </c>
      <c r="BA83" s="93">
        <v>0</v>
      </c>
      <c r="BB83" s="93">
        <v>0</v>
      </c>
      <c r="BC83" s="93">
        <v>8278</v>
      </c>
      <c r="BD83" s="93">
        <v>0</v>
      </c>
      <c r="BE83" s="93">
        <v>0</v>
      </c>
      <c r="BF83" s="93">
        <v>0</v>
      </c>
      <c r="BG83" s="93">
        <v>0</v>
      </c>
      <c r="BH83" s="93">
        <v>0</v>
      </c>
      <c r="BI83" s="26">
        <v>25</v>
      </c>
      <c r="BJ83" s="26">
        <v>0</v>
      </c>
      <c r="BK83" s="26">
        <v>0</v>
      </c>
      <c r="BL83" s="26">
        <v>0</v>
      </c>
      <c r="BM83" s="26">
        <v>44</v>
      </c>
      <c r="BN83" s="26">
        <v>34</v>
      </c>
      <c r="BO83" s="26">
        <v>0</v>
      </c>
      <c r="BP83" s="26">
        <v>0</v>
      </c>
      <c r="BQ83" s="26">
        <v>0</v>
      </c>
      <c r="BR83" s="26">
        <v>0</v>
      </c>
      <c r="BS83" s="26">
        <v>0</v>
      </c>
      <c r="BT83" s="26">
        <v>0</v>
      </c>
      <c r="BU83" s="26">
        <v>0</v>
      </c>
      <c r="BV83" s="26">
        <v>0</v>
      </c>
      <c r="BW83" s="26">
        <v>0</v>
      </c>
      <c r="BX83" s="26">
        <v>0</v>
      </c>
      <c r="BY83" s="26">
        <v>0.2</v>
      </c>
      <c r="BZ83" s="26">
        <v>0</v>
      </c>
      <c r="CA83" s="26">
        <v>0</v>
      </c>
      <c r="CB83" s="26">
        <v>0</v>
      </c>
      <c r="CC83" s="26">
        <v>0</v>
      </c>
      <c r="CD83" s="26">
        <v>0</v>
      </c>
      <c r="CE83" s="26">
        <v>0</v>
      </c>
      <c r="CF83" s="26">
        <v>0</v>
      </c>
      <c r="CG83" s="26">
        <v>9</v>
      </c>
      <c r="CH83" s="26">
        <v>0</v>
      </c>
      <c r="CI83" s="26">
        <v>6</v>
      </c>
      <c r="CJ83" s="26">
        <v>0</v>
      </c>
      <c r="CK83" s="26">
        <v>0</v>
      </c>
      <c r="CL83" s="26">
        <v>0</v>
      </c>
      <c r="CM83" s="26">
        <v>15</v>
      </c>
      <c r="CN83" s="26">
        <v>0</v>
      </c>
      <c r="CO83" s="26">
        <v>0</v>
      </c>
      <c r="CP83" s="26">
        <v>2</v>
      </c>
      <c r="CQ83" s="26">
        <v>0</v>
      </c>
      <c r="CR83" s="26">
        <v>25</v>
      </c>
      <c r="CS83" s="26">
        <v>0</v>
      </c>
      <c r="CT83" s="26">
        <v>0</v>
      </c>
      <c r="CU83" s="26">
        <v>0</v>
      </c>
      <c r="CV83" s="26">
        <v>27</v>
      </c>
      <c r="CW83" s="26">
        <v>0</v>
      </c>
      <c r="CX83" s="26">
        <v>0</v>
      </c>
      <c r="CY83" s="26">
        <v>44</v>
      </c>
      <c r="CZ83" s="26">
        <v>34</v>
      </c>
      <c r="DA83" s="26">
        <v>0</v>
      </c>
      <c r="DB83" s="26">
        <v>0</v>
      </c>
      <c r="DC83" s="26">
        <v>0</v>
      </c>
      <c r="DD83" s="26">
        <v>0</v>
      </c>
      <c r="DE83" s="26">
        <v>0</v>
      </c>
      <c r="DF83" s="26">
        <v>0</v>
      </c>
      <c r="DG83" s="26">
        <v>0</v>
      </c>
      <c r="DH83" s="26">
        <v>0</v>
      </c>
      <c r="DI83" s="26">
        <v>0</v>
      </c>
      <c r="DJ83" s="26">
        <v>0</v>
      </c>
      <c r="DK83" s="26">
        <v>0</v>
      </c>
      <c r="DL83" s="26">
        <v>78</v>
      </c>
      <c r="DM83" s="26">
        <v>0</v>
      </c>
      <c r="DN83" s="26">
        <v>0</v>
      </c>
      <c r="DO83" s="26">
        <v>120</v>
      </c>
      <c r="DP83" s="26">
        <v>30</v>
      </c>
      <c r="DQ83" s="26">
        <v>0</v>
      </c>
      <c r="DR83" s="93">
        <v>1.4</v>
      </c>
      <c r="DS83" s="93">
        <v>419</v>
      </c>
      <c r="DT83" s="93">
        <v>167</v>
      </c>
      <c r="DU83" s="93">
        <v>167</v>
      </c>
      <c r="DV83" s="93">
        <v>538</v>
      </c>
      <c r="DW83" s="93">
        <v>109</v>
      </c>
      <c r="DX83" s="93">
        <v>213</v>
      </c>
      <c r="DY83" s="93">
        <v>1187</v>
      </c>
      <c r="DZ83" s="26">
        <v>0.5</v>
      </c>
      <c r="EA83" s="26">
        <v>15</v>
      </c>
      <c r="EB83" s="26">
        <v>22</v>
      </c>
      <c r="EC83" s="26">
        <v>29</v>
      </c>
      <c r="ED83" s="26">
        <v>13</v>
      </c>
      <c r="EE83" s="26">
        <v>2</v>
      </c>
      <c r="EF83" s="26">
        <v>14</v>
      </c>
      <c r="EG83" s="26">
        <v>14</v>
      </c>
      <c r="EH83" s="26">
        <v>14</v>
      </c>
      <c r="EI83" s="26">
        <v>6</v>
      </c>
      <c r="EJ83" s="26">
        <v>19</v>
      </c>
      <c r="EK83" s="26">
        <v>21</v>
      </c>
      <c r="EL83" s="26">
        <v>11</v>
      </c>
      <c r="EM83" s="26">
        <v>180</v>
      </c>
      <c r="EN83" s="26">
        <v>20</v>
      </c>
      <c r="EO83" s="26">
        <v>67</v>
      </c>
      <c r="EP83" s="26">
        <v>53</v>
      </c>
      <c r="EQ83" s="26">
        <v>20</v>
      </c>
      <c r="ER83" s="26">
        <v>15</v>
      </c>
      <c r="ES83" s="26">
        <v>29</v>
      </c>
      <c r="ET83" s="26">
        <v>204</v>
      </c>
      <c r="EU83" s="26">
        <v>0.5</v>
      </c>
      <c r="EV83" s="93">
        <v>20</v>
      </c>
      <c r="EW83" s="93">
        <v>7</v>
      </c>
    </row>
    <row r="84" spans="1:153" x14ac:dyDescent="0.25">
      <c r="A84" s="18" t="s">
        <v>842</v>
      </c>
      <c r="B84" s="49" t="s">
        <v>232</v>
      </c>
      <c r="C84" s="93">
        <v>-21</v>
      </c>
      <c r="D84" s="26">
        <v>61</v>
      </c>
      <c r="E84" s="26">
        <v>0</v>
      </c>
      <c r="F84" s="26">
        <v>14.4</v>
      </c>
      <c r="G84" s="26">
        <v>0.3</v>
      </c>
      <c r="H84" s="26">
        <v>2</v>
      </c>
      <c r="I84" s="26">
        <v>82.5</v>
      </c>
      <c r="J84" s="26">
        <v>0.3</v>
      </c>
      <c r="K84" s="26">
        <v>0.5</v>
      </c>
      <c r="L84" s="26">
        <v>0</v>
      </c>
      <c r="M84" s="93">
        <v>5</v>
      </c>
      <c r="N84" s="93">
        <v>0</v>
      </c>
      <c r="O84" s="93">
        <v>29</v>
      </c>
      <c r="P84" s="93">
        <v>0</v>
      </c>
      <c r="Q84" s="93">
        <v>490</v>
      </c>
      <c r="R84" s="93">
        <v>6</v>
      </c>
      <c r="S84" s="93">
        <v>11</v>
      </c>
      <c r="T84" s="93">
        <v>9</v>
      </c>
      <c r="U84" s="93">
        <v>300</v>
      </c>
      <c r="V84" s="93">
        <v>350</v>
      </c>
      <c r="W84" s="93">
        <v>100</v>
      </c>
      <c r="X84" s="93">
        <v>43</v>
      </c>
      <c r="Y84" s="93">
        <v>5</v>
      </c>
      <c r="Z84" s="93">
        <v>5</v>
      </c>
      <c r="AA84" s="93">
        <v>0</v>
      </c>
      <c r="AB84" s="93">
        <v>12000</v>
      </c>
      <c r="AC84" s="26">
        <v>1</v>
      </c>
      <c r="AD84" s="26">
        <v>119</v>
      </c>
      <c r="AE84" s="26">
        <v>5</v>
      </c>
      <c r="AF84" s="26">
        <v>5</v>
      </c>
      <c r="AG84" s="26">
        <v>11</v>
      </c>
      <c r="AH84" s="26">
        <v>6</v>
      </c>
      <c r="AI84" s="26">
        <v>2</v>
      </c>
      <c r="AJ84" s="26">
        <v>248</v>
      </c>
      <c r="AK84" s="26">
        <v>38</v>
      </c>
      <c r="AL84" s="26">
        <v>52</v>
      </c>
      <c r="AM84" s="26">
        <v>43</v>
      </c>
      <c r="AN84" s="26">
        <v>9</v>
      </c>
      <c r="AO84" s="26">
        <v>0.8</v>
      </c>
      <c r="AP84" s="93">
        <v>14.4</v>
      </c>
      <c r="AQ84" s="93">
        <v>11919</v>
      </c>
      <c r="AR84" s="93">
        <v>0</v>
      </c>
      <c r="AS84" s="93">
        <v>421</v>
      </c>
      <c r="AT84" s="93">
        <v>0</v>
      </c>
      <c r="AU84" s="93">
        <v>421</v>
      </c>
      <c r="AV84" s="93">
        <v>2590</v>
      </c>
      <c r="AW84" s="93">
        <v>7323</v>
      </c>
      <c r="AX84" s="93">
        <v>0</v>
      </c>
      <c r="AY84" s="93">
        <v>9913</v>
      </c>
      <c r="AZ84" s="93">
        <v>3250</v>
      </c>
      <c r="BA84" s="93">
        <v>0</v>
      </c>
      <c r="BB84" s="93">
        <v>0</v>
      </c>
      <c r="BC84" s="93">
        <v>3250</v>
      </c>
      <c r="BD84" s="93">
        <v>0</v>
      </c>
      <c r="BE84" s="93">
        <v>0</v>
      </c>
      <c r="BF84" s="93">
        <v>0</v>
      </c>
      <c r="BG84" s="93">
        <v>766</v>
      </c>
      <c r="BH84" s="93">
        <v>766</v>
      </c>
      <c r="BI84" s="26">
        <v>2</v>
      </c>
      <c r="BJ84" s="26">
        <v>0</v>
      </c>
      <c r="BK84" s="26">
        <v>0</v>
      </c>
      <c r="BL84" s="26">
        <v>0</v>
      </c>
      <c r="BM84" s="26">
        <v>20</v>
      </c>
      <c r="BN84" s="26">
        <v>4</v>
      </c>
      <c r="BO84" s="26">
        <v>0</v>
      </c>
      <c r="BP84" s="26">
        <v>0</v>
      </c>
      <c r="BQ84" s="26">
        <v>0</v>
      </c>
      <c r="BR84" s="26">
        <v>0</v>
      </c>
      <c r="BS84" s="26">
        <v>0</v>
      </c>
      <c r="BT84" s="26">
        <v>0</v>
      </c>
      <c r="BU84" s="26">
        <v>0</v>
      </c>
      <c r="BV84" s="26">
        <v>0</v>
      </c>
      <c r="BW84" s="26">
        <v>0</v>
      </c>
      <c r="BX84" s="26">
        <v>2</v>
      </c>
      <c r="BY84" s="26">
        <v>0</v>
      </c>
      <c r="BZ84" s="26">
        <v>0</v>
      </c>
      <c r="CA84" s="26">
        <v>0</v>
      </c>
      <c r="CB84" s="26">
        <v>0</v>
      </c>
      <c r="CC84" s="26">
        <v>0</v>
      </c>
      <c r="CD84" s="26">
        <v>1</v>
      </c>
      <c r="CE84" s="26">
        <v>2</v>
      </c>
      <c r="CF84" s="26">
        <v>0</v>
      </c>
      <c r="CG84" s="26">
        <v>12</v>
      </c>
      <c r="CH84" s="26">
        <v>0</v>
      </c>
      <c r="CI84" s="26">
        <v>4</v>
      </c>
      <c r="CJ84" s="26">
        <v>1</v>
      </c>
      <c r="CK84" s="26">
        <v>0</v>
      </c>
      <c r="CL84" s="26">
        <v>0</v>
      </c>
      <c r="CM84" s="26">
        <v>20</v>
      </c>
      <c r="CN84" s="26">
        <v>0</v>
      </c>
      <c r="CO84" s="26">
        <v>0</v>
      </c>
      <c r="CP84" s="26">
        <v>0</v>
      </c>
      <c r="CQ84" s="26">
        <v>0</v>
      </c>
      <c r="CR84" s="26">
        <v>2</v>
      </c>
      <c r="CS84" s="26">
        <v>0</v>
      </c>
      <c r="CT84" s="26">
        <v>0</v>
      </c>
      <c r="CU84" s="26">
        <v>0</v>
      </c>
      <c r="CV84" s="26">
        <v>2</v>
      </c>
      <c r="CW84" s="26">
        <v>0</v>
      </c>
      <c r="CX84" s="26">
        <v>0</v>
      </c>
      <c r="CY84" s="26">
        <v>20</v>
      </c>
      <c r="CZ84" s="26">
        <v>4</v>
      </c>
      <c r="DA84" s="26">
        <v>0</v>
      </c>
      <c r="DB84" s="26">
        <v>0</v>
      </c>
      <c r="DC84" s="26">
        <v>0</v>
      </c>
      <c r="DD84" s="26">
        <v>0</v>
      </c>
      <c r="DE84" s="26">
        <v>0</v>
      </c>
      <c r="DF84" s="26">
        <v>0</v>
      </c>
      <c r="DG84" s="26">
        <v>0</v>
      </c>
      <c r="DH84" s="26">
        <v>0</v>
      </c>
      <c r="DI84" s="26">
        <v>0</v>
      </c>
      <c r="DJ84" s="26">
        <v>0</v>
      </c>
      <c r="DK84" s="26">
        <v>2</v>
      </c>
      <c r="DL84" s="26">
        <v>26</v>
      </c>
      <c r="DM84" s="26">
        <v>0</v>
      </c>
      <c r="DN84" s="26">
        <v>0</v>
      </c>
      <c r="DO84" s="26">
        <v>48</v>
      </c>
      <c r="DP84" s="26">
        <v>1</v>
      </c>
      <c r="DQ84" s="26">
        <v>0</v>
      </c>
      <c r="DR84" s="93">
        <v>2</v>
      </c>
      <c r="DS84" s="93">
        <v>361</v>
      </c>
      <c r="DT84" s="93">
        <v>178</v>
      </c>
      <c r="DU84" s="93">
        <v>859</v>
      </c>
      <c r="DV84" s="93">
        <v>602</v>
      </c>
      <c r="DW84" s="93">
        <v>10</v>
      </c>
      <c r="DX84" s="93">
        <v>480</v>
      </c>
      <c r="DY84" s="93">
        <v>1540</v>
      </c>
      <c r="DZ84" s="26">
        <v>0.3</v>
      </c>
      <c r="EA84" s="26">
        <v>13</v>
      </c>
      <c r="EB84" s="26">
        <v>20</v>
      </c>
      <c r="EC84" s="26">
        <v>19</v>
      </c>
      <c r="ED84" s="26">
        <v>4</v>
      </c>
      <c r="EE84" s="26">
        <v>1</v>
      </c>
      <c r="EF84" s="26">
        <v>11</v>
      </c>
      <c r="EG84" s="26">
        <v>6</v>
      </c>
      <c r="EH84" s="26">
        <v>10</v>
      </c>
      <c r="EI84" s="26">
        <v>3</v>
      </c>
      <c r="EJ84" s="26">
        <v>15</v>
      </c>
      <c r="EK84" s="26">
        <v>10</v>
      </c>
      <c r="EL84" s="26">
        <v>8</v>
      </c>
      <c r="EM84" s="26">
        <v>120</v>
      </c>
      <c r="EN84" s="26">
        <v>19</v>
      </c>
      <c r="EO84" s="26">
        <v>129</v>
      </c>
      <c r="EP84" s="26">
        <v>32</v>
      </c>
      <c r="EQ84" s="26">
        <v>11</v>
      </c>
      <c r="ER84" s="26">
        <v>13</v>
      </c>
      <c r="ES84" s="26">
        <v>15</v>
      </c>
      <c r="ET84" s="26">
        <v>219</v>
      </c>
      <c r="EU84" s="26">
        <v>0</v>
      </c>
      <c r="EV84" s="93">
        <v>14</v>
      </c>
      <c r="EW84" s="93">
        <v>5</v>
      </c>
    </row>
    <row r="85" spans="1:153" x14ac:dyDescent="0.25">
      <c r="A85" s="18" t="s">
        <v>842</v>
      </c>
      <c r="B85" s="49" t="s">
        <v>917</v>
      </c>
      <c r="C85" s="93">
        <v>-51</v>
      </c>
      <c r="D85" s="26">
        <v>43</v>
      </c>
      <c r="E85" s="26">
        <v>0.1</v>
      </c>
      <c r="F85" s="26">
        <v>8.5</v>
      </c>
      <c r="G85" s="26">
        <v>0.9</v>
      </c>
      <c r="H85" s="26">
        <v>1.5</v>
      </c>
      <c r="I85" s="26">
        <v>86.8</v>
      </c>
      <c r="J85" s="26">
        <v>0.7</v>
      </c>
      <c r="K85" s="26">
        <v>1.4</v>
      </c>
      <c r="L85" s="26">
        <v>0</v>
      </c>
      <c r="M85" s="93">
        <v>267</v>
      </c>
      <c r="N85" s="93">
        <v>0</v>
      </c>
      <c r="O85" s="93">
        <v>1604</v>
      </c>
      <c r="P85" s="93">
        <v>0</v>
      </c>
      <c r="Q85" s="93">
        <v>500</v>
      </c>
      <c r="R85" s="93">
        <v>3</v>
      </c>
      <c r="S85" s="93">
        <v>40</v>
      </c>
      <c r="T85" s="93">
        <v>53</v>
      </c>
      <c r="U85" s="93">
        <v>770</v>
      </c>
      <c r="V85" s="93">
        <v>953</v>
      </c>
      <c r="W85" s="93">
        <v>290</v>
      </c>
      <c r="X85" s="93">
        <v>70</v>
      </c>
      <c r="Y85" s="93">
        <v>1</v>
      </c>
      <c r="Z85" s="93">
        <v>4</v>
      </c>
      <c r="AA85" s="93">
        <v>0</v>
      </c>
      <c r="AB85" s="93">
        <v>9400</v>
      </c>
      <c r="AC85" s="26">
        <v>2</v>
      </c>
      <c r="AD85" s="26">
        <v>280</v>
      </c>
      <c r="AE85" s="26">
        <v>16</v>
      </c>
      <c r="AF85" s="26">
        <v>9</v>
      </c>
      <c r="AG85" s="26">
        <v>21</v>
      </c>
      <c r="AH85" s="26">
        <v>6</v>
      </c>
      <c r="AI85" s="26">
        <v>1</v>
      </c>
      <c r="AJ85" s="26">
        <v>650</v>
      </c>
      <c r="AK85" s="26">
        <v>102</v>
      </c>
      <c r="AL85" s="26">
        <v>134</v>
      </c>
      <c r="AM85" s="26">
        <v>167</v>
      </c>
      <c r="AN85" s="26">
        <v>10</v>
      </c>
      <c r="AO85" s="26">
        <v>0.5</v>
      </c>
      <c r="AP85" s="93">
        <v>8.5</v>
      </c>
      <c r="AQ85" s="93">
        <v>6198</v>
      </c>
      <c r="AR85" s="93">
        <v>0</v>
      </c>
      <c r="AS85" s="93">
        <v>802</v>
      </c>
      <c r="AT85" s="93">
        <v>0</v>
      </c>
      <c r="AU85" s="93">
        <v>802</v>
      </c>
      <c r="AV85" s="93">
        <v>1734</v>
      </c>
      <c r="AW85" s="93">
        <v>872</v>
      </c>
      <c r="AX85" s="93">
        <v>0</v>
      </c>
      <c r="AY85" s="93">
        <v>2606</v>
      </c>
      <c r="AZ85" s="93">
        <v>5132</v>
      </c>
      <c r="BA85" s="93">
        <v>0</v>
      </c>
      <c r="BB85" s="93">
        <v>0</v>
      </c>
      <c r="BC85" s="93">
        <v>5132</v>
      </c>
      <c r="BD85" s="93">
        <v>0</v>
      </c>
      <c r="BE85" s="93">
        <v>0</v>
      </c>
      <c r="BF85" s="93">
        <v>0</v>
      </c>
      <c r="BG85" s="93">
        <v>0</v>
      </c>
      <c r="BH85" s="93">
        <v>0</v>
      </c>
      <c r="BI85" s="26">
        <v>43</v>
      </c>
      <c r="BJ85" s="26">
        <v>0</v>
      </c>
      <c r="BK85" s="26">
        <v>0</v>
      </c>
      <c r="BL85" s="26">
        <v>0</v>
      </c>
      <c r="BM85" s="26">
        <v>19</v>
      </c>
      <c r="BN85" s="26">
        <v>0</v>
      </c>
      <c r="BO85" s="26">
        <v>0</v>
      </c>
      <c r="BP85" s="26">
        <v>0</v>
      </c>
      <c r="BQ85" s="26">
        <v>0</v>
      </c>
      <c r="BR85" s="26">
        <v>0</v>
      </c>
      <c r="BS85" s="26">
        <v>0</v>
      </c>
      <c r="BT85" s="26">
        <v>0</v>
      </c>
      <c r="BU85" s="26">
        <v>0</v>
      </c>
      <c r="BV85" s="26">
        <v>0</v>
      </c>
      <c r="BW85" s="26">
        <v>0</v>
      </c>
      <c r="BX85" s="26">
        <v>0</v>
      </c>
      <c r="BY85" s="26">
        <v>0.1</v>
      </c>
      <c r="BZ85" s="26">
        <v>0</v>
      </c>
      <c r="CA85" s="26">
        <v>0</v>
      </c>
      <c r="CB85" s="26">
        <v>0</v>
      </c>
      <c r="CC85" s="26">
        <v>0</v>
      </c>
      <c r="CD85" s="26">
        <v>0</v>
      </c>
      <c r="CE85" s="26">
        <v>0</v>
      </c>
      <c r="CF85" s="26">
        <v>0</v>
      </c>
      <c r="CG85" s="26">
        <v>6</v>
      </c>
      <c r="CH85" s="26">
        <v>0</v>
      </c>
      <c r="CI85" s="26">
        <v>1</v>
      </c>
      <c r="CJ85" s="26">
        <v>0</v>
      </c>
      <c r="CK85" s="26">
        <v>0</v>
      </c>
      <c r="CL85" s="26">
        <v>0</v>
      </c>
      <c r="CM85" s="26">
        <v>7</v>
      </c>
      <c r="CN85" s="26">
        <v>0</v>
      </c>
      <c r="CO85" s="26">
        <v>0</v>
      </c>
      <c r="CP85" s="26">
        <v>44</v>
      </c>
      <c r="CQ85" s="26">
        <v>0</v>
      </c>
      <c r="CR85" s="26">
        <v>43</v>
      </c>
      <c r="CS85" s="26">
        <v>0</v>
      </c>
      <c r="CT85" s="26">
        <v>0</v>
      </c>
      <c r="CU85" s="26">
        <v>0</v>
      </c>
      <c r="CV85" s="26">
        <v>87</v>
      </c>
      <c r="CW85" s="26">
        <v>0</v>
      </c>
      <c r="CX85" s="26">
        <v>0</v>
      </c>
      <c r="CY85" s="26">
        <v>19</v>
      </c>
      <c r="CZ85" s="26">
        <v>0</v>
      </c>
      <c r="DA85" s="26">
        <v>0</v>
      </c>
      <c r="DB85" s="26">
        <v>0</v>
      </c>
      <c r="DC85" s="26">
        <v>0</v>
      </c>
      <c r="DD85" s="26">
        <v>0</v>
      </c>
      <c r="DE85" s="26">
        <v>0</v>
      </c>
      <c r="DF85" s="26">
        <v>0</v>
      </c>
      <c r="DG85" s="26">
        <v>0</v>
      </c>
      <c r="DH85" s="26">
        <v>0</v>
      </c>
      <c r="DI85" s="26">
        <v>0</v>
      </c>
      <c r="DJ85" s="26">
        <v>0</v>
      </c>
      <c r="DK85" s="26">
        <v>0</v>
      </c>
      <c r="DL85" s="26">
        <v>19</v>
      </c>
      <c r="DM85" s="26">
        <v>0</v>
      </c>
      <c r="DN85" s="26">
        <v>0</v>
      </c>
      <c r="DO85" s="26">
        <v>113</v>
      </c>
      <c r="DP85" s="26">
        <v>17</v>
      </c>
      <c r="DQ85" s="26">
        <v>0</v>
      </c>
      <c r="DR85" s="93">
        <v>1.5</v>
      </c>
      <c r="DS85" s="93">
        <v>693</v>
      </c>
      <c r="DT85" s="93">
        <v>77</v>
      </c>
      <c r="DU85" s="93">
        <v>462</v>
      </c>
      <c r="DV85" s="93">
        <v>231</v>
      </c>
      <c r="DW85" s="93">
        <v>77</v>
      </c>
      <c r="DX85" s="93">
        <v>710</v>
      </c>
      <c r="DY85" s="93">
        <v>830</v>
      </c>
      <c r="DZ85" s="26">
        <v>0.9</v>
      </c>
      <c r="EA85" s="26">
        <v>29</v>
      </c>
      <c r="EB85" s="26">
        <v>56</v>
      </c>
      <c r="EC85" s="26">
        <v>69</v>
      </c>
      <c r="ED85" s="26">
        <v>4</v>
      </c>
      <c r="EE85" s="26">
        <v>2</v>
      </c>
      <c r="EF85" s="26">
        <v>37</v>
      </c>
      <c r="EG85" s="26">
        <v>21</v>
      </c>
      <c r="EH85" s="26">
        <v>35</v>
      </c>
      <c r="EI85" s="26">
        <v>11</v>
      </c>
      <c r="EJ85" s="26">
        <v>35</v>
      </c>
      <c r="EK85" s="26">
        <v>32</v>
      </c>
      <c r="EL85" s="26">
        <v>19</v>
      </c>
      <c r="EM85" s="26">
        <v>350</v>
      </c>
      <c r="EN85" s="26">
        <v>49</v>
      </c>
      <c r="EO85" s="26">
        <v>226</v>
      </c>
      <c r="EP85" s="26">
        <v>113</v>
      </c>
      <c r="EQ85" s="26">
        <v>29</v>
      </c>
      <c r="ER85" s="26">
        <v>73</v>
      </c>
      <c r="ES85" s="26">
        <v>59</v>
      </c>
      <c r="ET85" s="26">
        <v>549</v>
      </c>
      <c r="EU85" s="26">
        <v>0</v>
      </c>
      <c r="EV85" s="93">
        <v>20</v>
      </c>
      <c r="EW85" s="93">
        <v>7</v>
      </c>
    </row>
    <row r="86" spans="1:153" x14ac:dyDescent="0.25">
      <c r="A86" s="18" t="s">
        <v>842</v>
      </c>
      <c r="B86" s="49" t="s">
        <v>587</v>
      </c>
      <c r="C86" s="93">
        <v>-99</v>
      </c>
      <c r="D86" s="26">
        <v>130</v>
      </c>
      <c r="E86" s="26">
        <v>12.5</v>
      </c>
      <c r="F86" s="26">
        <v>3.6</v>
      </c>
      <c r="G86" s="26">
        <v>1.4</v>
      </c>
      <c r="H86" s="26">
        <v>4.0999999999999996</v>
      </c>
      <c r="I86" s="26">
        <v>77.2</v>
      </c>
      <c r="J86" s="26">
        <v>1.3</v>
      </c>
      <c r="K86" s="26">
        <v>0</v>
      </c>
      <c r="L86" s="26">
        <v>0</v>
      </c>
      <c r="M86" s="93">
        <v>19</v>
      </c>
      <c r="N86" s="93">
        <v>0</v>
      </c>
      <c r="O86" s="93">
        <v>112</v>
      </c>
      <c r="P86" s="93">
        <v>0</v>
      </c>
      <c r="Q86" s="93">
        <v>2030</v>
      </c>
      <c r="R86" s="93">
        <v>14</v>
      </c>
      <c r="S86" s="93">
        <v>70</v>
      </c>
      <c r="T86" s="93">
        <v>100</v>
      </c>
      <c r="U86" s="93">
        <v>1010</v>
      </c>
      <c r="V86" s="93">
        <v>1010</v>
      </c>
      <c r="W86" s="93">
        <v>0</v>
      </c>
      <c r="X86" s="93">
        <v>270</v>
      </c>
      <c r="Y86" s="93">
        <v>0</v>
      </c>
      <c r="Z86" s="93">
        <v>20</v>
      </c>
      <c r="AA86" s="93">
        <v>0</v>
      </c>
      <c r="AB86" s="93">
        <v>0</v>
      </c>
      <c r="AC86" s="26">
        <v>0</v>
      </c>
      <c r="AD86" s="26">
        <v>550</v>
      </c>
      <c r="AE86" s="26">
        <v>14</v>
      </c>
      <c r="AF86" s="26">
        <v>25</v>
      </c>
      <c r="AG86" s="26">
        <v>49</v>
      </c>
      <c r="AH86" s="26">
        <v>0</v>
      </c>
      <c r="AI86" s="26">
        <v>12</v>
      </c>
      <c r="AJ86" s="26">
        <v>440</v>
      </c>
      <c r="AK86" s="26">
        <v>644</v>
      </c>
      <c r="AL86" s="26">
        <v>390</v>
      </c>
      <c r="AM86" s="26">
        <v>186</v>
      </c>
      <c r="AN86" s="26">
        <v>51</v>
      </c>
      <c r="AO86" s="26">
        <v>3</v>
      </c>
      <c r="AP86" s="93">
        <v>3.6</v>
      </c>
      <c r="AQ86" s="93">
        <v>-55</v>
      </c>
      <c r="AR86" s="93">
        <v>0</v>
      </c>
      <c r="AS86" s="93">
        <v>0</v>
      </c>
      <c r="AT86" s="93">
        <v>0</v>
      </c>
      <c r="AU86" s="93">
        <v>0</v>
      </c>
      <c r="AV86" s="93">
        <v>1370</v>
      </c>
      <c r="AW86" s="93">
        <v>0</v>
      </c>
      <c r="AX86" s="93">
        <v>0</v>
      </c>
      <c r="AY86" s="93">
        <v>1370</v>
      </c>
      <c r="AZ86" s="93">
        <v>0</v>
      </c>
      <c r="BA86" s="93">
        <v>0</v>
      </c>
      <c r="BB86" s="93">
        <v>0</v>
      </c>
      <c r="BC86" s="93">
        <v>0</v>
      </c>
      <c r="BD86" s="93">
        <v>0</v>
      </c>
      <c r="BE86" s="93">
        <v>0</v>
      </c>
      <c r="BF86" s="93">
        <v>0</v>
      </c>
      <c r="BG86" s="93">
        <v>0</v>
      </c>
      <c r="BH86" s="93">
        <v>0</v>
      </c>
      <c r="BI86" s="26">
        <v>6488</v>
      </c>
      <c r="BJ86" s="26">
        <v>20</v>
      </c>
      <c r="BK86" s="26">
        <v>0</v>
      </c>
      <c r="BL86" s="26">
        <v>4</v>
      </c>
      <c r="BM86" s="26">
        <v>1413</v>
      </c>
      <c r="BN86" s="26">
        <v>104</v>
      </c>
      <c r="BO86" s="26">
        <v>0</v>
      </c>
      <c r="BP86" s="26">
        <v>0</v>
      </c>
      <c r="BQ86" s="26">
        <v>0</v>
      </c>
      <c r="BR86" s="26">
        <v>0</v>
      </c>
      <c r="BS86" s="26">
        <v>0</v>
      </c>
      <c r="BT86" s="26">
        <v>0</v>
      </c>
      <c r="BU86" s="26">
        <v>0</v>
      </c>
      <c r="BV86" s="26">
        <v>0</v>
      </c>
      <c r="BW86" s="26">
        <v>0</v>
      </c>
      <c r="BX86" s="26">
        <v>0</v>
      </c>
      <c r="BY86" s="26">
        <v>12.5</v>
      </c>
      <c r="BZ86" s="26">
        <v>4</v>
      </c>
      <c r="CA86" s="26">
        <v>0</v>
      </c>
      <c r="CB86" s="26">
        <v>0</v>
      </c>
      <c r="CC86" s="26">
        <v>0</v>
      </c>
      <c r="CD86" s="26">
        <v>1</v>
      </c>
      <c r="CE86" s="26">
        <v>6</v>
      </c>
      <c r="CF86" s="26">
        <v>13</v>
      </c>
      <c r="CG86" s="26">
        <v>2459</v>
      </c>
      <c r="CH86" s="26">
        <v>5</v>
      </c>
      <c r="CI86" s="26">
        <v>79</v>
      </c>
      <c r="CJ86" s="26">
        <v>9</v>
      </c>
      <c r="CK86" s="26">
        <v>5</v>
      </c>
      <c r="CL86" s="26">
        <v>8</v>
      </c>
      <c r="CM86" s="26">
        <v>2589</v>
      </c>
      <c r="CN86" s="26">
        <v>0</v>
      </c>
      <c r="CO86" s="26">
        <v>0</v>
      </c>
      <c r="CP86" s="26">
        <v>1072</v>
      </c>
      <c r="CQ86" s="26">
        <v>11</v>
      </c>
      <c r="CR86" s="26">
        <v>6488</v>
      </c>
      <c r="CS86" s="26">
        <v>20</v>
      </c>
      <c r="CT86" s="26">
        <v>0</v>
      </c>
      <c r="CU86" s="26">
        <v>4</v>
      </c>
      <c r="CV86" s="26">
        <v>7595</v>
      </c>
      <c r="CW86" s="26">
        <v>0</v>
      </c>
      <c r="CX86" s="26">
        <v>0</v>
      </c>
      <c r="CY86" s="26">
        <v>1413</v>
      </c>
      <c r="CZ86" s="26">
        <v>104</v>
      </c>
      <c r="DA86" s="26">
        <v>0</v>
      </c>
      <c r="DB86" s="26">
        <v>0</v>
      </c>
      <c r="DC86" s="26">
        <v>0</v>
      </c>
      <c r="DD86" s="26">
        <v>0</v>
      </c>
      <c r="DE86" s="26">
        <v>0</v>
      </c>
      <c r="DF86" s="26">
        <v>0</v>
      </c>
      <c r="DG86" s="26">
        <v>0</v>
      </c>
      <c r="DH86" s="26">
        <v>0</v>
      </c>
      <c r="DI86" s="26">
        <v>0</v>
      </c>
      <c r="DJ86" s="26">
        <v>0</v>
      </c>
      <c r="DK86" s="26">
        <v>0</v>
      </c>
      <c r="DL86" s="26">
        <v>1517</v>
      </c>
      <c r="DM86" s="26">
        <v>4</v>
      </c>
      <c r="DN86" s="26">
        <v>0</v>
      </c>
      <c r="DO86" s="26">
        <v>11697</v>
      </c>
      <c r="DP86" s="26">
        <v>0</v>
      </c>
      <c r="DQ86" s="26">
        <v>0</v>
      </c>
      <c r="DR86" s="93">
        <v>4.0999999999999996</v>
      </c>
      <c r="DS86" s="93">
        <v>0</v>
      </c>
      <c r="DT86" s="93">
        <v>0</v>
      </c>
      <c r="DU86" s="93">
        <v>0</v>
      </c>
      <c r="DV86" s="93">
        <v>0</v>
      </c>
      <c r="DW86" s="93">
        <v>0</v>
      </c>
      <c r="DX86" s="93">
        <v>0</v>
      </c>
      <c r="DY86" s="93">
        <v>4100</v>
      </c>
      <c r="DZ86" s="26">
        <v>1.4</v>
      </c>
      <c r="EA86" s="26">
        <v>50</v>
      </c>
      <c r="EB86" s="26">
        <v>90</v>
      </c>
      <c r="EC86" s="26">
        <v>90</v>
      </c>
      <c r="ED86" s="26">
        <v>0</v>
      </c>
      <c r="EE86" s="26">
        <v>0</v>
      </c>
      <c r="EF86" s="26">
        <v>60</v>
      </c>
      <c r="EG86" s="26">
        <v>0</v>
      </c>
      <c r="EH86" s="26">
        <v>60</v>
      </c>
      <c r="EI86" s="26">
        <v>0</v>
      </c>
      <c r="EJ86" s="26">
        <v>80</v>
      </c>
      <c r="EK86" s="26">
        <v>60</v>
      </c>
      <c r="EL86" s="26">
        <v>0</v>
      </c>
      <c r="EM86" s="26">
        <v>490</v>
      </c>
      <c r="EN86" s="26">
        <v>70</v>
      </c>
      <c r="EO86" s="26">
        <v>140</v>
      </c>
      <c r="EP86" s="26">
        <v>150</v>
      </c>
      <c r="EQ86" s="26">
        <v>70</v>
      </c>
      <c r="ER86" s="26">
        <v>60</v>
      </c>
      <c r="ES86" s="26">
        <v>70</v>
      </c>
      <c r="ET86" s="26">
        <v>560</v>
      </c>
      <c r="EU86" s="26">
        <v>0</v>
      </c>
      <c r="EV86" s="93">
        <v>0</v>
      </c>
      <c r="EW86" s="93">
        <v>0</v>
      </c>
    </row>
    <row r="87" spans="1:153" x14ac:dyDescent="0.25">
      <c r="A87" s="18" t="s">
        <v>842</v>
      </c>
      <c r="B87" s="49" t="s">
        <v>660</v>
      </c>
      <c r="C87" s="93">
        <v>-9.9</v>
      </c>
      <c r="D87" s="26">
        <v>130</v>
      </c>
      <c r="E87" s="26">
        <v>12.5</v>
      </c>
      <c r="F87" s="26">
        <v>3.6</v>
      </c>
      <c r="G87" s="26">
        <v>1.4</v>
      </c>
      <c r="H87" s="26">
        <v>4.0999999999999996</v>
      </c>
      <c r="I87" s="26">
        <v>77.2</v>
      </c>
      <c r="J87" s="26">
        <v>1.3</v>
      </c>
      <c r="K87" s="26">
        <v>0</v>
      </c>
      <c r="L87" s="26">
        <v>0</v>
      </c>
      <c r="M87" s="93">
        <v>19</v>
      </c>
      <c r="N87" s="93">
        <v>0</v>
      </c>
      <c r="O87" s="93">
        <v>112</v>
      </c>
      <c r="P87" s="93">
        <v>3.4</v>
      </c>
      <c r="Q87" s="93">
        <v>2030</v>
      </c>
      <c r="R87" s="93">
        <v>14</v>
      </c>
      <c r="S87" s="93">
        <v>70</v>
      </c>
      <c r="T87" s="93">
        <v>100</v>
      </c>
      <c r="U87" s="93">
        <v>1010</v>
      </c>
      <c r="V87" s="93">
        <v>1010</v>
      </c>
      <c r="W87" s="93">
        <v>0</v>
      </c>
      <c r="X87" s="93">
        <v>270</v>
      </c>
      <c r="Y87" s="93">
        <v>0</v>
      </c>
      <c r="Z87" s="93">
        <v>20</v>
      </c>
      <c r="AA87" s="93">
        <v>0</v>
      </c>
      <c r="AB87" s="93">
        <v>0</v>
      </c>
      <c r="AC87" s="26">
        <v>0</v>
      </c>
      <c r="AD87" s="26">
        <v>550</v>
      </c>
      <c r="AE87" s="26">
        <v>14</v>
      </c>
      <c r="AF87" s="26">
        <v>25</v>
      </c>
      <c r="AG87" s="26">
        <v>49</v>
      </c>
      <c r="AH87" s="26">
        <v>0</v>
      </c>
      <c r="AI87" s="26">
        <v>12</v>
      </c>
      <c r="AJ87" s="26">
        <v>440</v>
      </c>
      <c r="AK87" s="26">
        <v>644</v>
      </c>
      <c r="AL87" s="26">
        <v>390</v>
      </c>
      <c r="AM87" s="26">
        <v>186</v>
      </c>
      <c r="AN87" s="26">
        <v>51</v>
      </c>
      <c r="AO87" s="26">
        <v>3</v>
      </c>
      <c r="AP87" s="93">
        <v>3.6</v>
      </c>
      <c r="AQ87" s="93">
        <v>-55</v>
      </c>
      <c r="AR87" s="93">
        <v>0</v>
      </c>
      <c r="AS87" s="93">
        <v>0</v>
      </c>
      <c r="AT87" s="93">
        <v>0</v>
      </c>
      <c r="AU87" s="93">
        <v>0</v>
      </c>
      <c r="AV87" s="93">
        <v>1370</v>
      </c>
      <c r="AW87" s="93">
        <v>0</v>
      </c>
      <c r="AX87" s="93">
        <v>0</v>
      </c>
      <c r="AY87" s="93">
        <v>1370</v>
      </c>
      <c r="AZ87" s="93">
        <v>0</v>
      </c>
      <c r="BA87" s="93">
        <v>0</v>
      </c>
      <c r="BB87" s="93">
        <v>0</v>
      </c>
      <c r="BC87" s="93">
        <v>0</v>
      </c>
      <c r="BD87" s="93">
        <v>0</v>
      </c>
      <c r="BE87" s="93">
        <v>0</v>
      </c>
      <c r="BF87" s="93">
        <v>0</v>
      </c>
      <c r="BG87" s="93">
        <v>0</v>
      </c>
      <c r="BH87" s="93">
        <v>0</v>
      </c>
      <c r="BI87" s="26">
        <v>6488</v>
      </c>
      <c r="BJ87" s="26">
        <v>20</v>
      </c>
      <c r="BK87" s="26">
        <v>0</v>
      </c>
      <c r="BL87" s="26">
        <v>4</v>
      </c>
      <c r="BM87" s="26">
        <v>1413</v>
      </c>
      <c r="BN87" s="26">
        <v>104</v>
      </c>
      <c r="BO87" s="26">
        <v>0</v>
      </c>
      <c r="BP87" s="26">
        <v>0</v>
      </c>
      <c r="BQ87" s="26">
        <v>0</v>
      </c>
      <c r="BR87" s="26">
        <v>0</v>
      </c>
      <c r="BS87" s="26">
        <v>0</v>
      </c>
      <c r="BT87" s="26">
        <v>0</v>
      </c>
      <c r="BU87" s="26">
        <v>0</v>
      </c>
      <c r="BV87" s="26">
        <v>0</v>
      </c>
      <c r="BW87" s="26">
        <v>0</v>
      </c>
      <c r="BX87" s="26">
        <v>0</v>
      </c>
      <c r="BY87" s="26">
        <v>12.5</v>
      </c>
      <c r="BZ87" s="26">
        <v>4</v>
      </c>
      <c r="CA87" s="26">
        <v>0</v>
      </c>
      <c r="CB87" s="26">
        <v>0</v>
      </c>
      <c r="CC87" s="26">
        <v>0</v>
      </c>
      <c r="CD87" s="26">
        <v>1</v>
      </c>
      <c r="CE87" s="26">
        <v>6</v>
      </c>
      <c r="CF87" s="26">
        <v>13</v>
      </c>
      <c r="CG87" s="26">
        <v>2459</v>
      </c>
      <c r="CH87" s="26">
        <v>5</v>
      </c>
      <c r="CI87" s="26">
        <v>79</v>
      </c>
      <c r="CJ87" s="26">
        <v>9</v>
      </c>
      <c r="CK87" s="26">
        <v>5</v>
      </c>
      <c r="CL87" s="26">
        <v>8</v>
      </c>
      <c r="CM87" s="26">
        <v>2589</v>
      </c>
      <c r="CN87" s="26">
        <v>0</v>
      </c>
      <c r="CO87" s="26">
        <v>0</v>
      </c>
      <c r="CP87" s="26">
        <v>1072</v>
      </c>
      <c r="CQ87" s="26">
        <v>11</v>
      </c>
      <c r="CR87" s="26">
        <v>6488</v>
      </c>
      <c r="CS87" s="26">
        <v>20</v>
      </c>
      <c r="CT87" s="26">
        <v>0</v>
      </c>
      <c r="CU87" s="26">
        <v>4</v>
      </c>
      <c r="CV87" s="26">
        <v>7595</v>
      </c>
      <c r="CW87" s="26">
        <v>0</v>
      </c>
      <c r="CX87" s="26">
        <v>0</v>
      </c>
      <c r="CY87" s="26">
        <v>1413</v>
      </c>
      <c r="CZ87" s="26">
        <v>104</v>
      </c>
      <c r="DA87" s="26">
        <v>0</v>
      </c>
      <c r="DB87" s="26">
        <v>0</v>
      </c>
      <c r="DC87" s="26">
        <v>0</v>
      </c>
      <c r="DD87" s="26">
        <v>0</v>
      </c>
      <c r="DE87" s="26">
        <v>0</v>
      </c>
      <c r="DF87" s="26">
        <v>0</v>
      </c>
      <c r="DG87" s="26">
        <v>0</v>
      </c>
      <c r="DH87" s="26">
        <v>0</v>
      </c>
      <c r="DI87" s="26">
        <v>0</v>
      </c>
      <c r="DJ87" s="26">
        <v>0</v>
      </c>
      <c r="DK87" s="26">
        <v>0</v>
      </c>
      <c r="DL87" s="26">
        <v>1517</v>
      </c>
      <c r="DM87" s="26">
        <v>4</v>
      </c>
      <c r="DN87" s="26">
        <v>0</v>
      </c>
      <c r="DO87" s="26">
        <v>11697</v>
      </c>
      <c r="DP87" s="26">
        <v>0</v>
      </c>
      <c r="DQ87" s="26">
        <v>0</v>
      </c>
      <c r="DR87" s="93">
        <v>4.0999999999999996</v>
      </c>
      <c r="DS87" s="93">
        <v>0</v>
      </c>
      <c r="DT87" s="93">
        <v>0</v>
      </c>
      <c r="DU87" s="93">
        <v>0</v>
      </c>
      <c r="DV87" s="93">
        <v>0</v>
      </c>
      <c r="DW87" s="93">
        <v>0</v>
      </c>
      <c r="DX87" s="93">
        <v>0</v>
      </c>
      <c r="DY87" s="93">
        <v>4100</v>
      </c>
      <c r="DZ87" s="26">
        <v>1.4</v>
      </c>
      <c r="EA87" s="26">
        <v>50</v>
      </c>
      <c r="EB87" s="26">
        <v>90</v>
      </c>
      <c r="EC87" s="26">
        <v>90</v>
      </c>
      <c r="ED87" s="26">
        <v>0</v>
      </c>
      <c r="EE87" s="26">
        <v>0</v>
      </c>
      <c r="EF87" s="26">
        <v>60</v>
      </c>
      <c r="EG87" s="26">
        <v>0</v>
      </c>
      <c r="EH87" s="26">
        <v>60</v>
      </c>
      <c r="EI87" s="26">
        <v>0</v>
      </c>
      <c r="EJ87" s="26">
        <v>80</v>
      </c>
      <c r="EK87" s="26">
        <v>60</v>
      </c>
      <c r="EL87" s="26">
        <v>0</v>
      </c>
      <c r="EM87" s="26">
        <v>490</v>
      </c>
      <c r="EN87" s="26">
        <v>70</v>
      </c>
      <c r="EO87" s="26">
        <v>140</v>
      </c>
      <c r="EP87" s="26">
        <v>150</v>
      </c>
      <c r="EQ87" s="26">
        <v>70</v>
      </c>
      <c r="ER87" s="26">
        <v>60</v>
      </c>
      <c r="ES87" s="26">
        <v>70</v>
      </c>
      <c r="ET87" s="26">
        <v>560</v>
      </c>
      <c r="EU87" s="26">
        <v>0</v>
      </c>
      <c r="EV87" s="93">
        <v>0</v>
      </c>
      <c r="EW87" s="93">
        <v>0</v>
      </c>
    </row>
    <row r="88" spans="1:153" x14ac:dyDescent="0.25">
      <c r="A88" s="18" t="s">
        <v>842</v>
      </c>
      <c r="B88" s="49" t="s">
        <v>212</v>
      </c>
      <c r="C88" s="93">
        <v>-77</v>
      </c>
      <c r="D88" s="26">
        <v>95</v>
      </c>
      <c r="E88" s="26">
        <v>0.2</v>
      </c>
      <c r="F88" s="26">
        <v>21.4</v>
      </c>
      <c r="G88" s="26">
        <v>1.2</v>
      </c>
      <c r="H88" s="26">
        <v>2</v>
      </c>
      <c r="I88" s="26">
        <v>73.8</v>
      </c>
      <c r="J88" s="26">
        <v>0.8</v>
      </c>
      <c r="K88" s="26">
        <v>0.6</v>
      </c>
      <c r="L88" s="26">
        <v>0</v>
      </c>
      <c r="M88" s="93">
        <v>38</v>
      </c>
      <c r="N88" s="93">
        <v>0</v>
      </c>
      <c r="O88" s="93">
        <v>230</v>
      </c>
      <c r="P88" s="93">
        <v>0</v>
      </c>
      <c r="Q88" s="93">
        <v>270</v>
      </c>
      <c r="R88" s="93">
        <v>10</v>
      </c>
      <c r="S88" s="93">
        <v>44</v>
      </c>
      <c r="T88" s="93">
        <v>57</v>
      </c>
      <c r="U88" s="93">
        <v>650</v>
      </c>
      <c r="V88" s="93">
        <v>950</v>
      </c>
      <c r="W88" s="93">
        <v>230</v>
      </c>
      <c r="X88" s="93">
        <v>370</v>
      </c>
      <c r="Y88" s="93">
        <v>5.5</v>
      </c>
      <c r="Z88" s="93">
        <v>20</v>
      </c>
      <c r="AA88" s="93">
        <v>0</v>
      </c>
      <c r="AB88" s="93">
        <v>12000</v>
      </c>
      <c r="AC88" s="26">
        <v>1</v>
      </c>
      <c r="AD88" s="26">
        <v>393</v>
      </c>
      <c r="AE88" s="26">
        <v>9</v>
      </c>
      <c r="AF88" s="26">
        <v>36</v>
      </c>
      <c r="AG88" s="26">
        <v>28</v>
      </c>
      <c r="AH88" s="26">
        <v>13</v>
      </c>
      <c r="AI88" s="26">
        <v>109</v>
      </c>
      <c r="AJ88" s="26">
        <v>550</v>
      </c>
      <c r="AK88" s="26">
        <v>220</v>
      </c>
      <c r="AL88" s="26">
        <v>130</v>
      </c>
      <c r="AM88" s="26">
        <v>530</v>
      </c>
      <c r="AN88" s="26">
        <v>20</v>
      </c>
      <c r="AO88" s="26">
        <v>2.8</v>
      </c>
      <c r="AP88" s="93">
        <v>21.4</v>
      </c>
      <c r="AQ88" s="93">
        <v>1939</v>
      </c>
      <c r="AR88" s="93">
        <v>0</v>
      </c>
      <c r="AS88" s="93">
        <v>0</v>
      </c>
      <c r="AT88" s="93">
        <v>0</v>
      </c>
      <c r="AU88" s="93">
        <v>0</v>
      </c>
      <c r="AV88" s="93">
        <v>3786</v>
      </c>
      <c r="AW88" s="93">
        <v>3636</v>
      </c>
      <c r="AX88" s="93">
        <v>0</v>
      </c>
      <c r="AY88" s="93">
        <v>7422</v>
      </c>
      <c r="AZ88" s="93">
        <v>11016</v>
      </c>
      <c r="BA88" s="93">
        <v>0</v>
      </c>
      <c r="BB88" s="93">
        <v>0</v>
      </c>
      <c r="BC88" s="93">
        <v>11016</v>
      </c>
      <c r="BD88" s="93">
        <v>0</v>
      </c>
      <c r="BE88" s="93">
        <v>0</v>
      </c>
      <c r="BF88" s="93">
        <v>0</v>
      </c>
      <c r="BG88" s="93">
        <v>2952</v>
      </c>
      <c r="BH88" s="93">
        <v>2952</v>
      </c>
      <c r="BI88" s="26">
        <v>20</v>
      </c>
      <c r="BJ88" s="26">
        <v>0</v>
      </c>
      <c r="BK88" s="26">
        <v>0</v>
      </c>
      <c r="BL88" s="26">
        <v>0</v>
      </c>
      <c r="BM88" s="26">
        <v>23</v>
      </c>
      <c r="BN88" s="26">
        <v>30</v>
      </c>
      <c r="BO88" s="26">
        <v>0</v>
      </c>
      <c r="BP88" s="26">
        <v>0</v>
      </c>
      <c r="BQ88" s="26">
        <v>0</v>
      </c>
      <c r="BR88" s="26">
        <v>0</v>
      </c>
      <c r="BS88" s="26">
        <v>0</v>
      </c>
      <c r="BT88" s="26">
        <v>0</v>
      </c>
      <c r="BU88" s="26">
        <v>0</v>
      </c>
      <c r="BV88" s="26">
        <v>0</v>
      </c>
      <c r="BW88" s="26">
        <v>0</v>
      </c>
      <c r="BX88" s="26">
        <v>0</v>
      </c>
      <c r="BY88" s="26">
        <v>0.2</v>
      </c>
      <c r="BZ88" s="26">
        <v>0</v>
      </c>
      <c r="CA88" s="26">
        <v>0</v>
      </c>
      <c r="CB88" s="26">
        <v>0</v>
      </c>
      <c r="CC88" s="26">
        <v>1</v>
      </c>
      <c r="CD88" s="26">
        <v>1</v>
      </c>
      <c r="CE88" s="26">
        <v>1</v>
      </c>
      <c r="CF88" s="26">
        <v>0</v>
      </c>
      <c r="CG88" s="26">
        <v>60</v>
      </c>
      <c r="CH88" s="26">
        <v>0</v>
      </c>
      <c r="CI88" s="26">
        <v>5</v>
      </c>
      <c r="CJ88" s="26">
        <v>0</v>
      </c>
      <c r="CK88" s="26">
        <v>0</v>
      </c>
      <c r="CL88" s="26">
        <v>0</v>
      </c>
      <c r="CM88" s="26">
        <v>68</v>
      </c>
      <c r="CN88" s="26">
        <v>0</v>
      </c>
      <c r="CO88" s="26">
        <v>0</v>
      </c>
      <c r="CP88" s="26">
        <v>3</v>
      </c>
      <c r="CQ88" s="26">
        <v>0</v>
      </c>
      <c r="CR88" s="26">
        <v>20</v>
      </c>
      <c r="CS88" s="26">
        <v>0</v>
      </c>
      <c r="CT88" s="26">
        <v>0</v>
      </c>
      <c r="CU88" s="26">
        <v>0</v>
      </c>
      <c r="CV88" s="26">
        <v>23</v>
      </c>
      <c r="CW88" s="26">
        <v>0</v>
      </c>
      <c r="CX88" s="26">
        <v>0</v>
      </c>
      <c r="CY88" s="26">
        <v>23</v>
      </c>
      <c r="CZ88" s="26">
        <v>30</v>
      </c>
      <c r="DA88" s="26">
        <v>0</v>
      </c>
      <c r="DB88" s="26">
        <v>0</v>
      </c>
      <c r="DC88" s="26">
        <v>0</v>
      </c>
      <c r="DD88" s="26">
        <v>0</v>
      </c>
      <c r="DE88" s="26">
        <v>0</v>
      </c>
      <c r="DF88" s="26">
        <v>0</v>
      </c>
      <c r="DG88" s="26">
        <v>0</v>
      </c>
      <c r="DH88" s="26">
        <v>0</v>
      </c>
      <c r="DI88" s="26">
        <v>0</v>
      </c>
      <c r="DJ88" s="26">
        <v>0</v>
      </c>
      <c r="DK88" s="26">
        <v>0</v>
      </c>
      <c r="DL88" s="26">
        <v>53</v>
      </c>
      <c r="DM88" s="26">
        <v>0</v>
      </c>
      <c r="DN88" s="26">
        <v>1</v>
      </c>
      <c r="DO88" s="26">
        <v>143</v>
      </c>
      <c r="DP88" s="26">
        <v>36</v>
      </c>
      <c r="DQ88" s="26">
        <v>0</v>
      </c>
      <c r="DR88" s="93">
        <v>2</v>
      </c>
      <c r="DS88" s="93">
        <v>274</v>
      </c>
      <c r="DT88" s="93">
        <v>802</v>
      </c>
      <c r="DU88" s="93">
        <v>600</v>
      </c>
      <c r="DV88" s="93">
        <v>194</v>
      </c>
      <c r="DW88" s="93">
        <v>130</v>
      </c>
      <c r="DX88" s="93">
        <v>682</v>
      </c>
      <c r="DY88" s="93">
        <v>1318</v>
      </c>
      <c r="DZ88" s="26">
        <v>1.2</v>
      </c>
      <c r="EA88" s="26">
        <v>38</v>
      </c>
      <c r="EB88" s="26">
        <v>84</v>
      </c>
      <c r="EC88" s="26">
        <v>58</v>
      </c>
      <c r="ED88" s="26">
        <v>9</v>
      </c>
      <c r="EE88" s="26">
        <v>2</v>
      </c>
      <c r="EF88" s="26">
        <v>35</v>
      </c>
      <c r="EG88" s="26">
        <v>21</v>
      </c>
      <c r="EH88" s="26">
        <v>38</v>
      </c>
      <c r="EI88" s="26">
        <v>18</v>
      </c>
      <c r="EJ88" s="26">
        <v>58</v>
      </c>
      <c r="EK88" s="26">
        <v>54</v>
      </c>
      <c r="EL88" s="26">
        <v>77</v>
      </c>
      <c r="EM88" s="26">
        <v>492</v>
      </c>
      <c r="EN88" s="26">
        <v>46</v>
      </c>
      <c r="EO88" s="26">
        <v>115</v>
      </c>
      <c r="EP88" s="26">
        <v>105</v>
      </c>
      <c r="EQ88" s="26">
        <v>43</v>
      </c>
      <c r="ER88" s="26">
        <v>40</v>
      </c>
      <c r="ES88" s="26">
        <v>49</v>
      </c>
      <c r="ET88" s="26">
        <v>398</v>
      </c>
      <c r="EU88" s="26">
        <v>1.2</v>
      </c>
      <c r="EV88" s="93">
        <v>25</v>
      </c>
      <c r="EW88" s="93">
        <v>8</v>
      </c>
    </row>
    <row r="89" spans="1:153" x14ac:dyDescent="0.25">
      <c r="A89" s="18" t="s">
        <v>842</v>
      </c>
      <c r="B89" s="49" t="s">
        <v>597</v>
      </c>
      <c r="C89" s="93">
        <v>-119</v>
      </c>
      <c r="D89" s="26">
        <v>325</v>
      </c>
      <c r="E89" s="26">
        <v>2.7</v>
      </c>
      <c r="F89" s="26">
        <v>55</v>
      </c>
      <c r="G89" s="26">
        <v>11.8</v>
      </c>
      <c r="H89" s="26">
        <v>11</v>
      </c>
      <c r="I89" s="26">
        <v>11.3</v>
      </c>
      <c r="J89" s="26">
        <v>1.4</v>
      </c>
      <c r="K89" s="26">
        <v>6770</v>
      </c>
      <c r="L89" s="26">
        <v>0</v>
      </c>
      <c r="M89" s="93">
        <v>0</v>
      </c>
      <c r="N89" s="93">
        <v>0</v>
      </c>
      <c r="O89" s="93">
        <v>0</v>
      </c>
      <c r="P89" s="93">
        <v>0</v>
      </c>
      <c r="Q89" s="93">
        <v>0</v>
      </c>
      <c r="R89" s="93">
        <v>0</v>
      </c>
      <c r="S89" s="93">
        <v>200</v>
      </c>
      <c r="T89" s="93">
        <v>100</v>
      </c>
      <c r="U89" s="93">
        <v>100</v>
      </c>
      <c r="V89" s="93">
        <v>100</v>
      </c>
      <c r="W89" s="93">
        <v>0</v>
      </c>
      <c r="X89" s="93">
        <v>100</v>
      </c>
      <c r="Y89" s="93">
        <v>0</v>
      </c>
      <c r="Z89" s="93">
        <v>0</v>
      </c>
      <c r="AA89" s="93">
        <v>0</v>
      </c>
      <c r="AB89" s="93">
        <v>12000</v>
      </c>
      <c r="AC89" s="26">
        <v>480</v>
      </c>
      <c r="AD89" s="26">
        <v>800</v>
      </c>
      <c r="AE89" s="26">
        <v>100</v>
      </c>
      <c r="AF89" s="26">
        <v>11</v>
      </c>
      <c r="AG89" s="26">
        <v>18</v>
      </c>
      <c r="AH89" s="26">
        <v>0</v>
      </c>
      <c r="AI89" s="26">
        <v>0</v>
      </c>
      <c r="AJ89" s="26">
        <v>12200</v>
      </c>
      <c r="AK89" s="26">
        <v>4000</v>
      </c>
      <c r="AL89" s="26">
        <v>400</v>
      </c>
      <c r="AM89" s="26">
        <v>200</v>
      </c>
      <c r="AN89" s="26">
        <v>100</v>
      </c>
      <c r="AO89" s="26">
        <v>6</v>
      </c>
      <c r="AP89" s="93">
        <v>55</v>
      </c>
      <c r="AQ89" s="93">
        <v>385</v>
      </c>
      <c r="AR89" s="93">
        <v>0</v>
      </c>
      <c r="AS89" s="93">
        <v>5500</v>
      </c>
      <c r="AT89" s="93">
        <v>0</v>
      </c>
      <c r="AU89" s="93">
        <v>5500</v>
      </c>
      <c r="AV89" s="93">
        <v>21059.1</v>
      </c>
      <c r="AW89" s="93">
        <v>24214.3</v>
      </c>
      <c r="AX89" s="93">
        <v>0</v>
      </c>
      <c r="AY89" s="93">
        <v>45273.5</v>
      </c>
      <c r="AZ89" s="93">
        <v>4200</v>
      </c>
      <c r="BA89" s="93">
        <v>0</v>
      </c>
      <c r="BB89" s="93">
        <v>0</v>
      </c>
      <c r="BC89" s="93">
        <v>4226.5</v>
      </c>
      <c r="BD89" s="93">
        <v>0</v>
      </c>
      <c r="BE89" s="93">
        <v>0</v>
      </c>
      <c r="BF89" s="93">
        <v>0</v>
      </c>
      <c r="BG89" s="93">
        <v>0</v>
      </c>
      <c r="BH89" s="93">
        <v>0</v>
      </c>
      <c r="BI89" s="26">
        <v>0</v>
      </c>
      <c r="BJ89" s="26">
        <v>0</v>
      </c>
      <c r="BK89" s="26">
        <v>0</v>
      </c>
      <c r="BL89" s="26">
        <v>0</v>
      </c>
      <c r="BM89" s="26">
        <v>200</v>
      </c>
      <c r="BN89" s="26">
        <v>2000</v>
      </c>
      <c r="BO89" s="26">
        <v>0</v>
      </c>
      <c r="BP89" s="26">
        <v>0</v>
      </c>
      <c r="BQ89" s="26">
        <v>0</v>
      </c>
      <c r="BR89" s="26">
        <v>0</v>
      </c>
      <c r="BS89" s="26">
        <v>0</v>
      </c>
      <c r="BT89" s="26">
        <v>0</v>
      </c>
      <c r="BU89" s="26">
        <v>0</v>
      </c>
      <c r="BV89" s="26">
        <v>0</v>
      </c>
      <c r="BW89" s="26">
        <v>0</v>
      </c>
      <c r="BX89" s="26">
        <v>0</v>
      </c>
      <c r="BY89" s="26">
        <v>2.7</v>
      </c>
      <c r="BZ89" s="26">
        <v>0</v>
      </c>
      <c r="CA89" s="26">
        <v>0</v>
      </c>
      <c r="CB89" s="26">
        <v>0</v>
      </c>
      <c r="CC89" s="26">
        <v>100</v>
      </c>
      <c r="CD89" s="26">
        <v>100</v>
      </c>
      <c r="CE89" s="26">
        <v>100</v>
      </c>
      <c r="CF89" s="26">
        <v>0</v>
      </c>
      <c r="CG89" s="26">
        <v>0</v>
      </c>
      <c r="CH89" s="26">
        <v>0</v>
      </c>
      <c r="CI89" s="26">
        <v>200</v>
      </c>
      <c r="CJ89" s="26">
        <v>0</v>
      </c>
      <c r="CK89" s="26">
        <v>0</v>
      </c>
      <c r="CL89" s="26">
        <v>0</v>
      </c>
      <c r="CM89" s="26">
        <v>500</v>
      </c>
      <c r="CN89" s="26">
        <v>0</v>
      </c>
      <c r="CO89" s="26">
        <v>0</v>
      </c>
      <c r="CP89" s="26">
        <v>0</v>
      </c>
      <c r="CQ89" s="26">
        <v>0</v>
      </c>
      <c r="CR89" s="26">
        <v>0</v>
      </c>
      <c r="CS89" s="26">
        <v>0</v>
      </c>
      <c r="CT89" s="26">
        <v>0</v>
      </c>
      <c r="CU89" s="26">
        <v>0</v>
      </c>
      <c r="CV89" s="26">
        <v>0</v>
      </c>
      <c r="CW89" s="26">
        <v>0</v>
      </c>
      <c r="CX89" s="26">
        <v>0</v>
      </c>
      <c r="CY89" s="26">
        <v>200</v>
      </c>
      <c r="CZ89" s="26">
        <v>2000</v>
      </c>
      <c r="DA89" s="26">
        <v>0</v>
      </c>
      <c r="DB89" s="26">
        <v>0</v>
      </c>
      <c r="DC89" s="26">
        <v>0</v>
      </c>
      <c r="DD89" s="26">
        <v>0</v>
      </c>
      <c r="DE89" s="26">
        <v>0</v>
      </c>
      <c r="DF89" s="26">
        <v>0</v>
      </c>
      <c r="DG89" s="26">
        <v>0</v>
      </c>
      <c r="DH89" s="26">
        <v>0</v>
      </c>
      <c r="DI89" s="26">
        <v>0</v>
      </c>
      <c r="DJ89" s="26">
        <v>0</v>
      </c>
      <c r="DK89" s="26">
        <v>0</v>
      </c>
      <c r="DL89" s="26">
        <v>2200</v>
      </c>
      <c r="DM89" s="26">
        <v>0</v>
      </c>
      <c r="DN89" s="26">
        <v>100</v>
      </c>
      <c r="DO89" s="26">
        <v>2600</v>
      </c>
      <c r="DP89" s="26">
        <v>0</v>
      </c>
      <c r="DQ89" s="26">
        <v>0</v>
      </c>
      <c r="DR89" s="93">
        <v>11</v>
      </c>
      <c r="DS89" s="93">
        <v>0</v>
      </c>
      <c r="DT89" s="93">
        <v>0</v>
      </c>
      <c r="DU89" s="93">
        <v>0</v>
      </c>
      <c r="DV89" s="93">
        <v>0</v>
      </c>
      <c r="DW89" s="93">
        <v>0</v>
      </c>
      <c r="DX89" s="93">
        <v>0</v>
      </c>
      <c r="DY89" s="93">
        <v>11000</v>
      </c>
      <c r="DZ89" s="26">
        <v>11.8</v>
      </c>
      <c r="EA89" s="26">
        <v>0</v>
      </c>
      <c r="EB89" s="26">
        <v>0</v>
      </c>
      <c r="EC89" s="26">
        <v>0</v>
      </c>
      <c r="ED89" s="26">
        <v>0</v>
      </c>
      <c r="EE89" s="26">
        <v>0</v>
      </c>
      <c r="EF89" s="26">
        <v>0</v>
      </c>
      <c r="EG89" s="26">
        <v>0</v>
      </c>
      <c r="EH89" s="26">
        <v>0</v>
      </c>
      <c r="EI89" s="26">
        <v>0</v>
      </c>
      <c r="EJ89" s="26">
        <v>0</v>
      </c>
      <c r="EK89" s="26">
        <v>0</v>
      </c>
      <c r="EL89" s="26">
        <v>0</v>
      </c>
      <c r="EM89" s="26">
        <v>0</v>
      </c>
      <c r="EN89" s="26">
        <v>0</v>
      </c>
      <c r="EO89" s="26">
        <v>7670</v>
      </c>
      <c r="EP89" s="26">
        <v>4130</v>
      </c>
      <c r="EQ89" s="26">
        <v>0</v>
      </c>
      <c r="ER89" s="26">
        <v>0</v>
      </c>
      <c r="ES89" s="26">
        <v>0</v>
      </c>
      <c r="ET89" s="26">
        <v>11800</v>
      </c>
      <c r="EU89" s="26">
        <v>0</v>
      </c>
      <c r="EV89" s="93">
        <v>0</v>
      </c>
      <c r="EW89" s="93">
        <v>0</v>
      </c>
    </row>
    <row r="90" spans="1:153" x14ac:dyDescent="0.25">
      <c r="A90" s="18" t="s">
        <v>842</v>
      </c>
      <c r="B90" s="49" t="s">
        <v>964</v>
      </c>
      <c r="C90" s="93">
        <v>-21</v>
      </c>
      <c r="D90" s="26">
        <v>52</v>
      </c>
      <c r="E90" s="26">
        <v>0.3</v>
      </c>
      <c r="F90" s="26">
        <v>12.4</v>
      </c>
      <c r="G90" s="26">
        <v>0.5</v>
      </c>
      <c r="H90" s="26">
        <v>2.8</v>
      </c>
      <c r="I90" s="26">
        <v>83.4</v>
      </c>
      <c r="J90" s="26">
        <v>0.3</v>
      </c>
      <c r="K90" s="26">
        <v>0.3</v>
      </c>
      <c r="L90" s="26">
        <v>0</v>
      </c>
      <c r="M90" s="93">
        <v>3</v>
      </c>
      <c r="N90" s="93">
        <v>0</v>
      </c>
      <c r="O90" s="93">
        <v>16</v>
      </c>
      <c r="P90" s="93">
        <v>0</v>
      </c>
      <c r="Q90" s="93">
        <v>430</v>
      </c>
      <c r="R90" s="93">
        <v>0</v>
      </c>
      <c r="S90" s="93">
        <v>30</v>
      </c>
      <c r="T90" s="93">
        <v>30</v>
      </c>
      <c r="U90" s="93">
        <v>200</v>
      </c>
      <c r="V90" s="93">
        <v>200</v>
      </c>
      <c r="W90" s="93">
        <v>62</v>
      </c>
      <c r="X90" s="93">
        <v>15</v>
      </c>
      <c r="Y90" s="93">
        <v>0.1</v>
      </c>
      <c r="Z90" s="93">
        <v>14</v>
      </c>
      <c r="AA90" s="93">
        <v>0</v>
      </c>
      <c r="AB90" s="93">
        <v>5000</v>
      </c>
      <c r="AC90" s="26">
        <v>2</v>
      </c>
      <c r="AD90" s="26">
        <v>125</v>
      </c>
      <c r="AE90" s="26">
        <v>9</v>
      </c>
      <c r="AF90" s="26">
        <v>7</v>
      </c>
      <c r="AG90" s="26">
        <v>15</v>
      </c>
      <c r="AH90" s="26">
        <v>5</v>
      </c>
      <c r="AI90" s="26">
        <v>2</v>
      </c>
      <c r="AJ90" s="26">
        <v>260</v>
      </c>
      <c r="AK90" s="26">
        <v>230</v>
      </c>
      <c r="AL90" s="26">
        <v>90</v>
      </c>
      <c r="AM90" s="26">
        <v>50</v>
      </c>
      <c r="AN90" s="26">
        <v>12</v>
      </c>
      <c r="AO90" s="26">
        <v>1</v>
      </c>
      <c r="AP90" s="93">
        <v>12.4</v>
      </c>
      <c r="AQ90" s="93">
        <v>743</v>
      </c>
      <c r="AR90" s="93">
        <v>0</v>
      </c>
      <c r="AS90" s="93">
        <v>2170</v>
      </c>
      <c r="AT90" s="93">
        <v>0</v>
      </c>
      <c r="AU90" s="93">
        <v>2170</v>
      </c>
      <c r="AV90" s="93">
        <v>1674</v>
      </c>
      <c r="AW90" s="93">
        <v>6746</v>
      </c>
      <c r="AX90" s="93">
        <v>0</v>
      </c>
      <c r="AY90" s="93">
        <v>8420</v>
      </c>
      <c r="AZ90" s="93">
        <v>1810</v>
      </c>
      <c r="BA90" s="93">
        <v>0</v>
      </c>
      <c r="BB90" s="93">
        <v>0</v>
      </c>
      <c r="BC90" s="93">
        <v>1810</v>
      </c>
      <c r="BD90" s="93">
        <v>0</v>
      </c>
      <c r="BE90" s="93">
        <v>0</v>
      </c>
      <c r="BF90" s="93">
        <v>0</v>
      </c>
      <c r="BG90" s="93">
        <v>0</v>
      </c>
      <c r="BH90" s="93">
        <v>0</v>
      </c>
      <c r="BI90" s="26">
        <v>97</v>
      </c>
      <c r="BJ90" s="26">
        <v>1</v>
      </c>
      <c r="BK90" s="26">
        <v>0</v>
      </c>
      <c r="BL90" s="26">
        <v>0</v>
      </c>
      <c r="BM90" s="26">
        <v>113</v>
      </c>
      <c r="BN90" s="26">
        <v>1</v>
      </c>
      <c r="BO90" s="26">
        <v>0</v>
      </c>
      <c r="BP90" s="26">
        <v>0</v>
      </c>
      <c r="BQ90" s="26">
        <v>0</v>
      </c>
      <c r="BR90" s="26">
        <v>0</v>
      </c>
      <c r="BS90" s="26">
        <v>0</v>
      </c>
      <c r="BT90" s="26">
        <v>0</v>
      </c>
      <c r="BU90" s="26">
        <v>0</v>
      </c>
      <c r="BV90" s="26">
        <v>0</v>
      </c>
      <c r="BW90" s="26">
        <v>0</v>
      </c>
      <c r="BX90" s="26">
        <v>0</v>
      </c>
      <c r="BY90" s="26">
        <v>0.3</v>
      </c>
      <c r="BZ90" s="26">
        <v>0</v>
      </c>
      <c r="CA90" s="26">
        <v>0</v>
      </c>
      <c r="CB90" s="26">
        <v>0</v>
      </c>
      <c r="CC90" s="26">
        <v>0</v>
      </c>
      <c r="CD90" s="26">
        <v>0</v>
      </c>
      <c r="CE90" s="26">
        <v>0</v>
      </c>
      <c r="CF90" s="26">
        <v>0</v>
      </c>
      <c r="CG90" s="26">
        <v>21</v>
      </c>
      <c r="CH90" s="26">
        <v>0</v>
      </c>
      <c r="CI90" s="26">
        <v>4</v>
      </c>
      <c r="CJ90" s="26">
        <v>0</v>
      </c>
      <c r="CK90" s="26">
        <v>0</v>
      </c>
      <c r="CL90" s="26">
        <v>0</v>
      </c>
      <c r="CM90" s="26">
        <v>25</v>
      </c>
      <c r="CN90" s="26">
        <v>0</v>
      </c>
      <c r="CO90" s="26">
        <v>0</v>
      </c>
      <c r="CP90" s="26">
        <v>3</v>
      </c>
      <c r="CQ90" s="26">
        <v>0</v>
      </c>
      <c r="CR90" s="26">
        <v>97</v>
      </c>
      <c r="CS90" s="26">
        <v>1</v>
      </c>
      <c r="CT90" s="26">
        <v>0</v>
      </c>
      <c r="CU90" s="26">
        <v>0</v>
      </c>
      <c r="CV90" s="26">
        <v>101</v>
      </c>
      <c r="CW90" s="26">
        <v>0</v>
      </c>
      <c r="CX90" s="26">
        <v>0</v>
      </c>
      <c r="CY90" s="26">
        <v>113</v>
      </c>
      <c r="CZ90" s="26">
        <v>1</v>
      </c>
      <c r="DA90" s="26">
        <v>0</v>
      </c>
      <c r="DB90" s="26">
        <v>0</v>
      </c>
      <c r="DC90" s="26">
        <v>0</v>
      </c>
      <c r="DD90" s="26">
        <v>0</v>
      </c>
      <c r="DE90" s="26">
        <v>0</v>
      </c>
      <c r="DF90" s="26">
        <v>0</v>
      </c>
      <c r="DG90" s="26">
        <v>0</v>
      </c>
      <c r="DH90" s="26">
        <v>0</v>
      </c>
      <c r="DI90" s="26">
        <v>0</v>
      </c>
      <c r="DJ90" s="26">
        <v>0</v>
      </c>
      <c r="DK90" s="26">
        <v>0</v>
      </c>
      <c r="DL90" s="26">
        <v>114</v>
      </c>
      <c r="DM90" s="26">
        <v>0</v>
      </c>
      <c r="DN90" s="26">
        <v>0</v>
      </c>
      <c r="DO90" s="26">
        <v>240</v>
      </c>
      <c r="DP90" s="26">
        <v>60</v>
      </c>
      <c r="DQ90" s="26">
        <v>0</v>
      </c>
      <c r="DR90" s="93">
        <v>2.8</v>
      </c>
      <c r="DS90" s="93">
        <v>771</v>
      </c>
      <c r="DT90" s="93">
        <v>400</v>
      </c>
      <c r="DU90" s="93">
        <v>400</v>
      </c>
      <c r="DV90" s="93">
        <v>770</v>
      </c>
      <c r="DW90" s="93">
        <v>459</v>
      </c>
      <c r="DX90" s="93">
        <v>521</v>
      </c>
      <c r="DY90" s="93">
        <v>2279</v>
      </c>
      <c r="DZ90" s="26">
        <v>0.5</v>
      </c>
      <c r="EA90" s="26">
        <v>14</v>
      </c>
      <c r="EB90" s="26">
        <v>26</v>
      </c>
      <c r="EC90" s="26">
        <v>18</v>
      </c>
      <c r="ED90" s="26">
        <v>7</v>
      </c>
      <c r="EE90" s="26">
        <v>5</v>
      </c>
      <c r="EF90" s="26">
        <v>13</v>
      </c>
      <c r="EG90" s="26">
        <v>4</v>
      </c>
      <c r="EH90" s="26">
        <v>13</v>
      </c>
      <c r="EI90" s="26">
        <v>0</v>
      </c>
      <c r="EJ90" s="26">
        <v>18</v>
      </c>
      <c r="EK90" s="26">
        <v>9</v>
      </c>
      <c r="EL90" s="26">
        <v>5</v>
      </c>
      <c r="EM90" s="26">
        <v>132</v>
      </c>
      <c r="EN90" s="26">
        <v>17</v>
      </c>
      <c r="EO90" s="26">
        <v>97</v>
      </c>
      <c r="EP90" s="26">
        <v>36</v>
      </c>
      <c r="EQ90" s="26">
        <v>14</v>
      </c>
      <c r="ER90" s="26">
        <v>14</v>
      </c>
      <c r="ES90" s="26">
        <v>18</v>
      </c>
      <c r="ET90" s="26">
        <v>196</v>
      </c>
      <c r="EU90" s="26">
        <v>0.5</v>
      </c>
      <c r="EV90" s="93">
        <v>15</v>
      </c>
      <c r="EW90" s="93">
        <v>5</v>
      </c>
    </row>
    <row r="91" spans="1:153" x14ac:dyDescent="0.25">
      <c r="A91" s="18" t="s">
        <v>842</v>
      </c>
      <c r="B91" s="49" t="s">
        <v>889</v>
      </c>
      <c r="C91" s="93">
        <v>-37</v>
      </c>
      <c r="D91" s="26">
        <v>30</v>
      </c>
      <c r="E91" s="26">
        <v>1</v>
      </c>
      <c r="F91" s="26">
        <v>2.7</v>
      </c>
      <c r="G91" s="26">
        <v>1.2</v>
      </c>
      <c r="H91" s="26">
        <v>6.6</v>
      </c>
      <c r="I91" s="26">
        <v>86.3</v>
      </c>
      <c r="J91" s="26">
        <v>0.5</v>
      </c>
      <c r="K91" s="26">
        <v>1.7</v>
      </c>
      <c r="L91" s="26">
        <v>0</v>
      </c>
      <c r="M91" s="93">
        <v>45</v>
      </c>
      <c r="N91" s="93">
        <v>0</v>
      </c>
      <c r="O91" s="93">
        <v>270</v>
      </c>
      <c r="P91" s="93">
        <v>0</v>
      </c>
      <c r="Q91" s="93">
        <v>720</v>
      </c>
      <c r="R91" s="93">
        <v>10</v>
      </c>
      <c r="S91" s="93">
        <v>30</v>
      </c>
      <c r="T91" s="93">
        <v>40</v>
      </c>
      <c r="U91" s="93">
        <v>400</v>
      </c>
      <c r="V91" s="93">
        <v>600</v>
      </c>
      <c r="W91" s="93">
        <v>220</v>
      </c>
      <c r="X91" s="93">
        <v>50</v>
      </c>
      <c r="Y91" s="93">
        <v>0.4</v>
      </c>
      <c r="Z91" s="93">
        <v>34</v>
      </c>
      <c r="AA91" s="93">
        <v>0</v>
      </c>
      <c r="AB91" s="93">
        <v>17000</v>
      </c>
      <c r="AC91" s="26">
        <v>3</v>
      </c>
      <c r="AD91" s="26">
        <v>190</v>
      </c>
      <c r="AE91" s="26">
        <v>45</v>
      </c>
      <c r="AF91" s="26">
        <v>30</v>
      </c>
      <c r="AG91" s="26">
        <v>30</v>
      </c>
      <c r="AH91" s="26">
        <v>12</v>
      </c>
      <c r="AI91" s="26">
        <v>20</v>
      </c>
      <c r="AJ91" s="26">
        <v>900</v>
      </c>
      <c r="AK91" s="26">
        <v>190</v>
      </c>
      <c r="AL91" s="26">
        <v>108</v>
      </c>
      <c r="AM91" s="26">
        <v>849</v>
      </c>
      <c r="AN91" s="26">
        <v>24</v>
      </c>
      <c r="AO91" s="26">
        <v>0.4</v>
      </c>
      <c r="AP91" s="93">
        <v>2.7</v>
      </c>
      <c r="AQ91" s="93">
        <v>-39</v>
      </c>
      <c r="AR91" s="93">
        <v>0</v>
      </c>
      <c r="AS91" s="93">
        <v>0</v>
      </c>
      <c r="AT91" s="93">
        <v>0</v>
      </c>
      <c r="AU91" s="93">
        <v>0</v>
      </c>
      <c r="AV91" s="93">
        <v>1280</v>
      </c>
      <c r="AW91" s="93">
        <v>1347</v>
      </c>
      <c r="AX91" s="93">
        <v>0</v>
      </c>
      <c r="AY91" s="93">
        <v>2627</v>
      </c>
      <c r="AZ91" s="93">
        <v>73</v>
      </c>
      <c r="BA91" s="93">
        <v>0</v>
      </c>
      <c r="BB91" s="93">
        <v>0</v>
      </c>
      <c r="BC91" s="93">
        <v>73</v>
      </c>
      <c r="BD91" s="93">
        <v>0</v>
      </c>
      <c r="BE91" s="93">
        <v>0</v>
      </c>
      <c r="BF91" s="93">
        <v>0</v>
      </c>
      <c r="BG91" s="93">
        <v>0</v>
      </c>
      <c r="BH91" s="93">
        <v>0</v>
      </c>
      <c r="BI91" s="26">
        <v>120</v>
      </c>
      <c r="BJ91" s="26">
        <v>0</v>
      </c>
      <c r="BK91" s="26">
        <v>0</v>
      </c>
      <c r="BL91" s="26">
        <v>0</v>
      </c>
      <c r="BM91" s="26">
        <v>360</v>
      </c>
      <c r="BN91" s="26">
        <v>256</v>
      </c>
      <c r="BO91" s="26">
        <v>0</v>
      </c>
      <c r="BP91" s="26">
        <v>0</v>
      </c>
      <c r="BQ91" s="26">
        <v>0</v>
      </c>
      <c r="BR91" s="26">
        <v>0</v>
      </c>
      <c r="BS91" s="26">
        <v>0</v>
      </c>
      <c r="BT91" s="26">
        <v>0</v>
      </c>
      <c r="BU91" s="26">
        <v>0</v>
      </c>
      <c r="BV91" s="26">
        <v>0</v>
      </c>
      <c r="BW91" s="26">
        <v>0</v>
      </c>
      <c r="BX91" s="26">
        <v>0</v>
      </c>
      <c r="BY91" s="26">
        <v>1</v>
      </c>
      <c r="BZ91" s="26">
        <v>0</v>
      </c>
      <c r="CA91" s="26">
        <v>0</v>
      </c>
      <c r="CB91" s="26">
        <v>0</v>
      </c>
      <c r="CC91" s="26">
        <v>0</v>
      </c>
      <c r="CD91" s="26">
        <v>0</v>
      </c>
      <c r="CE91" s="26">
        <v>0</v>
      </c>
      <c r="CF91" s="26">
        <v>0</v>
      </c>
      <c r="CG91" s="26">
        <v>44</v>
      </c>
      <c r="CH91" s="26">
        <v>0</v>
      </c>
      <c r="CI91" s="26">
        <v>16</v>
      </c>
      <c r="CJ91" s="26">
        <v>0</v>
      </c>
      <c r="CK91" s="26">
        <v>0</v>
      </c>
      <c r="CL91" s="26">
        <v>0</v>
      </c>
      <c r="CM91" s="26">
        <v>60</v>
      </c>
      <c r="CN91" s="26">
        <v>0</v>
      </c>
      <c r="CO91" s="26">
        <v>0</v>
      </c>
      <c r="CP91" s="26">
        <v>4</v>
      </c>
      <c r="CQ91" s="26">
        <v>0</v>
      </c>
      <c r="CR91" s="26">
        <v>120</v>
      </c>
      <c r="CS91" s="26">
        <v>0</v>
      </c>
      <c r="CT91" s="26">
        <v>0</v>
      </c>
      <c r="CU91" s="26">
        <v>0</v>
      </c>
      <c r="CV91" s="26">
        <v>124</v>
      </c>
      <c r="CW91" s="26">
        <v>0</v>
      </c>
      <c r="CX91" s="26">
        <v>0</v>
      </c>
      <c r="CY91" s="26">
        <v>360</v>
      </c>
      <c r="CZ91" s="26">
        <v>256</v>
      </c>
      <c r="DA91" s="26">
        <v>0</v>
      </c>
      <c r="DB91" s="26">
        <v>0</v>
      </c>
      <c r="DC91" s="26">
        <v>0</v>
      </c>
      <c r="DD91" s="26">
        <v>0</v>
      </c>
      <c r="DE91" s="26">
        <v>0</v>
      </c>
      <c r="DF91" s="26">
        <v>0</v>
      </c>
      <c r="DG91" s="26">
        <v>0</v>
      </c>
      <c r="DH91" s="26">
        <v>0</v>
      </c>
      <c r="DI91" s="26">
        <v>0</v>
      </c>
      <c r="DJ91" s="26">
        <v>0</v>
      </c>
      <c r="DK91" s="26">
        <v>0</v>
      </c>
      <c r="DL91" s="26">
        <v>616</v>
      </c>
      <c r="DM91" s="26">
        <v>0</v>
      </c>
      <c r="DN91" s="26">
        <v>0</v>
      </c>
      <c r="DO91" s="26">
        <v>800</v>
      </c>
      <c r="DP91" s="26">
        <v>200</v>
      </c>
      <c r="DQ91" s="26">
        <v>0</v>
      </c>
      <c r="DR91" s="93">
        <v>6.6</v>
      </c>
      <c r="DS91" s="93">
        <v>2244</v>
      </c>
      <c r="DT91" s="93">
        <v>1624</v>
      </c>
      <c r="DU91" s="93">
        <v>1003</v>
      </c>
      <c r="DV91" s="93">
        <v>1201</v>
      </c>
      <c r="DW91" s="93">
        <v>528</v>
      </c>
      <c r="DX91" s="93">
        <v>2006</v>
      </c>
      <c r="DY91" s="93">
        <v>4594</v>
      </c>
      <c r="DZ91" s="26">
        <v>1.2</v>
      </c>
      <c r="EA91" s="26">
        <v>24</v>
      </c>
      <c r="EB91" s="26">
        <v>54</v>
      </c>
      <c r="EC91" s="26">
        <v>30</v>
      </c>
      <c r="ED91" s="26">
        <v>18</v>
      </c>
      <c r="EE91" s="26">
        <v>12</v>
      </c>
      <c r="EF91" s="26">
        <v>36</v>
      </c>
      <c r="EG91" s="26">
        <v>24</v>
      </c>
      <c r="EH91" s="26">
        <v>36</v>
      </c>
      <c r="EI91" s="26">
        <v>12</v>
      </c>
      <c r="EJ91" s="26">
        <v>42</v>
      </c>
      <c r="EK91" s="26">
        <v>66</v>
      </c>
      <c r="EL91" s="26">
        <v>30</v>
      </c>
      <c r="EM91" s="26">
        <v>384</v>
      </c>
      <c r="EN91" s="26">
        <v>54</v>
      </c>
      <c r="EO91" s="26">
        <v>174</v>
      </c>
      <c r="EP91" s="26">
        <v>192</v>
      </c>
      <c r="EQ91" s="26">
        <v>48</v>
      </c>
      <c r="ER91" s="26">
        <v>42</v>
      </c>
      <c r="ES91" s="26">
        <v>48</v>
      </c>
      <c r="ET91" s="26">
        <v>558</v>
      </c>
      <c r="EU91" s="26">
        <v>1.2</v>
      </c>
      <c r="EV91" s="93">
        <v>15</v>
      </c>
      <c r="EW91" s="93">
        <v>5</v>
      </c>
    </row>
    <row r="92" spans="1:153" x14ac:dyDescent="0.25">
      <c r="A92" s="18" t="s">
        <v>842</v>
      </c>
      <c r="B92" s="49" t="s">
        <v>918</v>
      </c>
      <c r="C92" s="93">
        <v>-34</v>
      </c>
      <c r="D92" s="26">
        <v>46</v>
      </c>
      <c r="E92" s="26">
        <v>0.3</v>
      </c>
      <c r="F92" s="26">
        <v>9</v>
      </c>
      <c r="G92" s="26">
        <v>0.7</v>
      </c>
      <c r="H92" s="26">
        <v>2</v>
      </c>
      <c r="I92" s="26">
        <v>86.1</v>
      </c>
      <c r="J92" s="26">
        <v>0.7</v>
      </c>
      <c r="K92" s="26">
        <v>1.2</v>
      </c>
      <c r="L92" s="26">
        <v>0</v>
      </c>
      <c r="M92" s="93">
        <v>50</v>
      </c>
      <c r="N92" s="93">
        <v>0</v>
      </c>
      <c r="O92" s="93">
        <v>300</v>
      </c>
      <c r="P92" s="93">
        <v>0</v>
      </c>
      <c r="Q92" s="93">
        <v>300</v>
      </c>
      <c r="R92" s="93">
        <v>3</v>
      </c>
      <c r="S92" s="93">
        <v>70</v>
      </c>
      <c r="T92" s="93">
        <v>20</v>
      </c>
      <c r="U92" s="93">
        <v>200</v>
      </c>
      <c r="V92" s="93">
        <v>317</v>
      </c>
      <c r="W92" s="93">
        <v>200</v>
      </c>
      <c r="X92" s="93">
        <v>50</v>
      </c>
      <c r="Y92" s="93">
        <v>0.5</v>
      </c>
      <c r="Z92" s="93">
        <v>15</v>
      </c>
      <c r="AA92" s="93">
        <v>0</v>
      </c>
      <c r="AB92" s="93">
        <v>30000</v>
      </c>
      <c r="AC92" s="26">
        <v>2</v>
      </c>
      <c r="AD92" s="26">
        <v>180</v>
      </c>
      <c r="AE92" s="26">
        <v>35</v>
      </c>
      <c r="AF92" s="26">
        <v>11</v>
      </c>
      <c r="AG92" s="26">
        <v>20</v>
      </c>
      <c r="AH92" s="26">
        <v>10</v>
      </c>
      <c r="AI92" s="26">
        <v>3</v>
      </c>
      <c r="AJ92" s="26">
        <v>300</v>
      </c>
      <c r="AK92" s="26">
        <v>100</v>
      </c>
      <c r="AL92" s="26">
        <v>90</v>
      </c>
      <c r="AM92" s="26">
        <v>40</v>
      </c>
      <c r="AN92" s="26">
        <v>10</v>
      </c>
      <c r="AO92" s="26">
        <v>0.8</v>
      </c>
      <c r="AP92" s="93">
        <v>9</v>
      </c>
      <c r="AQ92" s="93">
        <v>7</v>
      </c>
      <c r="AR92" s="93">
        <v>0</v>
      </c>
      <c r="AS92" s="93">
        <v>0</v>
      </c>
      <c r="AT92" s="93">
        <v>0</v>
      </c>
      <c r="AU92" s="93">
        <v>0</v>
      </c>
      <c r="AV92" s="93">
        <v>1530</v>
      </c>
      <c r="AW92" s="93">
        <v>1692</v>
      </c>
      <c r="AX92" s="93">
        <v>0</v>
      </c>
      <c r="AY92" s="93">
        <v>3222</v>
      </c>
      <c r="AZ92" s="93">
        <v>5778</v>
      </c>
      <c r="BA92" s="93">
        <v>0</v>
      </c>
      <c r="BB92" s="93">
        <v>0</v>
      </c>
      <c r="BC92" s="93">
        <v>5778</v>
      </c>
      <c r="BD92" s="93">
        <v>0</v>
      </c>
      <c r="BE92" s="93">
        <v>0</v>
      </c>
      <c r="BF92" s="93">
        <v>0</v>
      </c>
      <c r="BG92" s="93">
        <v>0</v>
      </c>
      <c r="BH92" s="93">
        <v>0</v>
      </c>
      <c r="BI92" s="26">
        <v>48</v>
      </c>
      <c r="BJ92" s="26">
        <v>0</v>
      </c>
      <c r="BK92" s="26">
        <v>0</v>
      </c>
      <c r="BL92" s="26">
        <v>0</v>
      </c>
      <c r="BM92" s="26">
        <v>87</v>
      </c>
      <c r="BN92" s="26">
        <v>36</v>
      </c>
      <c r="BO92" s="26">
        <v>0</v>
      </c>
      <c r="BP92" s="26">
        <v>0</v>
      </c>
      <c r="BQ92" s="26">
        <v>0</v>
      </c>
      <c r="BR92" s="26">
        <v>0</v>
      </c>
      <c r="BS92" s="26">
        <v>0</v>
      </c>
      <c r="BT92" s="26">
        <v>0</v>
      </c>
      <c r="BU92" s="26">
        <v>0</v>
      </c>
      <c r="BV92" s="26">
        <v>0</v>
      </c>
      <c r="BW92" s="26">
        <v>0</v>
      </c>
      <c r="BX92" s="26">
        <v>0</v>
      </c>
      <c r="BY92" s="26">
        <v>0.3</v>
      </c>
      <c r="BZ92" s="26">
        <v>0</v>
      </c>
      <c r="CA92" s="26">
        <v>0</v>
      </c>
      <c r="CB92" s="26">
        <v>0</v>
      </c>
      <c r="CC92" s="26">
        <v>0</v>
      </c>
      <c r="CD92" s="26">
        <v>0</v>
      </c>
      <c r="CE92" s="26">
        <v>2</v>
      </c>
      <c r="CF92" s="26">
        <v>0</v>
      </c>
      <c r="CG92" s="26">
        <v>57</v>
      </c>
      <c r="CH92" s="26">
        <v>0</v>
      </c>
      <c r="CI92" s="26">
        <v>2</v>
      </c>
      <c r="CJ92" s="26">
        <v>0</v>
      </c>
      <c r="CK92" s="26">
        <v>0</v>
      </c>
      <c r="CL92" s="26">
        <v>0</v>
      </c>
      <c r="CM92" s="26">
        <v>61</v>
      </c>
      <c r="CN92" s="26">
        <v>0</v>
      </c>
      <c r="CO92" s="26">
        <v>0</v>
      </c>
      <c r="CP92" s="26">
        <v>7</v>
      </c>
      <c r="CQ92" s="26">
        <v>0</v>
      </c>
      <c r="CR92" s="26">
        <v>48</v>
      </c>
      <c r="CS92" s="26">
        <v>0</v>
      </c>
      <c r="CT92" s="26">
        <v>0</v>
      </c>
      <c r="CU92" s="26">
        <v>0</v>
      </c>
      <c r="CV92" s="26">
        <v>55</v>
      </c>
      <c r="CW92" s="26">
        <v>0</v>
      </c>
      <c r="CX92" s="26">
        <v>0</v>
      </c>
      <c r="CY92" s="26">
        <v>87</v>
      </c>
      <c r="CZ92" s="26">
        <v>36</v>
      </c>
      <c r="DA92" s="26">
        <v>0</v>
      </c>
      <c r="DB92" s="26">
        <v>0</v>
      </c>
      <c r="DC92" s="26">
        <v>0</v>
      </c>
      <c r="DD92" s="26">
        <v>0</v>
      </c>
      <c r="DE92" s="26">
        <v>0</v>
      </c>
      <c r="DF92" s="26">
        <v>0</v>
      </c>
      <c r="DG92" s="26">
        <v>0</v>
      </c>
      <c r="DH92" s="26">
        <v>0</v>
      </c>
      <c r="DI92" s="26">
        <v>0</v>
      </c>
      <c r="DJ92" s="26">
        <v>0</v>
      </c>
      <c r="DK92" s="26">
        <v>0</v>
      </c>
      <c r="DL92" s="26">
        <v>123</v>
      </c>
      <c r="DM92" s="26">
        <v>0</v>
      </c>
      <c r="DN92" s="26">
        <v>0</v>
      </c>
      <c r="DO92" s="26">
        <v>239</v>
      </c>
      <c r="DP92" s="26">
        <v>60</v>
      </c>
      <c r="DQ92" s="26">
        <v>0</v>
      </c>
      <c r="DR92" s="93">
        <v>2</v>
      </c>
      <c r="DS92" s="93">
        <v>400</v>
      </c>
      <c r="DT92" s="93">
        <v>300</v>
      </c>
      <c r="DU92" s="93">
        <v>600</v>
      </c>
      <c r="DV92" s="93">
        <v>400</v>
      </c>
      <c r="DW92" s="93">
        <v>300</v>
      </c>
      <c r="DX92" s="93">
        <v>788</v>
      </c>
      <c r="DY92" s="93">
        <v>1212</v>
      </c>
      <c r="DZ92" s="26">
        <v>0.7</v>
      </c>
      <c r="EA92" s="26">
        <v>17</v>
      </c>
      <c r="EB92" s="26">
        <v>17</v>
      </c>
      <c r="EC92" s="26">
        <v>31</v>
      </c>
      <c r="ED92" s="26">
        <v>10</v>
      </c>
      <c r="EE92" s="26">
        <v>7</v>
      </c>
      <c r="EF92" s="26">
        <v>21</v>
      </c>
      <c r="EG92" s="26">
        <v>10</v>
      </c>
      <c r="EH92" s="26">
        <v>10</v>
      </c>
      <c r="EI92" s="26">
        <v>7</v>
      </c>
      <c r="EJ92" s="26">
        <v>24</v>
      </c>
      <c r="EK92" s="26">
        <v>45</v>
      </c>
      <c r="EL92" s="26">
        <v>10</v>
      </c>
      <c r="EM92" s="26">
        <v>209</v>
      </c>
      <c r="EN92" s="26">
        <v>35</v>
      </c>
      <c r="EO92" s="26">
        <v>103</v>
      </c>
      <c r="EP92" s="26">
        <v>70</v>
      </c>
      <c r="EQ92" s="26">
        <v>56</v>
      </c>
      <c r="ER92" s="26">
        <v>38</v>
      </c>
      <c r="ES92" s="26">
        <v>24</v>
      </c>
      <c r="ET92" s="26">
        <v>326</v>
      </c>
      <c r="EU92" s="26">
        <v>0.7</v>
      </c>
      <c r="EV92" s="93">
        <v>20</v>
      </c>
      <c r="EW92" s="93">
        <v>7</v>
      </c>
    </row>
    <row r="93" spans="1:153" x14ac:dyDescent="0.25">
      <c r="A93" s="18" t="s">
        <v>842</v>
      </c>
      <c r="B93" s="49" t="s">
        <v>965</v>
      </c>
      <c r="C93" s="93">
        <v>-128</v>
      </c>
      <c r="D93" s="26">
        <v>285</v>
      </c>
      <c r="E93" s="26">
        <v>0.5</v>
      </c>
      <c r="F93" s="26">
        <v>66.099999999999994</v>
      </c>
      <c r="G93" s="26">
        <v>2</v>
      </c>
      <c r="H93" s="26">
        <v>8.8000000000000007</v>
      </c>
      <c r="I93" s="26">
        <v>20</v>
      </c>
      <c r="J93" s="26">
        <v>1.2</v>
      </c>
      <c r="K93" s="26">
        <v>1.3</v>
      </c>
      <c r="L93" s="26">
        <v>0</v>
      </c>
      <c r="M93" s="93">
        <v>6</v>
      </c>
      <c r="N93" s="93">
        <v>0</v>
      </c>
      <c r="O93" s="93">
        <v>33</v>
      </c>
      <c r="P93" s="93">
        <v>0</v>
      </c>
      <c r="Q93" s="93">
        <v>183</v>
      </c>
      <c r="R93" s="93">
        <v>9</v>
      </c>
      <c r="S93" s="93">
        <v>57</v>
      </c>
      <c r="T93" s="93">
        <v>57</v>
      </c>
      <c r="U93" s="93">
        <v>1627</v>
      </c>
      <c r="V93" s="93">
        <v>2477</v>
      </c>
      <c r="W93" s="93">
        <v>651</v>
      </c>
      <c r="X93" s="93">
        <v>114</v>
      </c>
      <c r="Y93" s="93">
        <v>4</v>
      </c>
      <c r="Z93" s="93">
        <v>17</v>
      </c>
      <c r="AA93" s="93">
        <v>0</v>
      </c>
      <c r="AB93" s="93">
        <v>2441</v>
      </c>
      <c r="AC93" s="26">
        <v>5</v>
      </c>
      <c r="AD93" s="26">
        <v>659</v>
      </c>
      <c r="AE93" s="26">
        <v>66</v>
      </c>
      <c r="AF93" s="26">
        <v>51</v>
      </c>
      <c r="AG93" s="26">
        <v>61</v>
      </c>
      <c r="AH93" s="26">
        <v>61</v>
      </c>
      <c r="AI93" s="26">
        <v>183</v>
      </c>
      <c r="AJ93" s="26">
        <v>1933</v>
      </c>
      <c r="AK93" s="26">
        <v>346</v>
      </c>
      <c r="AL93" s="26">
        <v>305</v>
      </c>
      <c r="AM93" s="26">
        <v>153</v>
      </c>
      <c r="AN93" s="26">
        <v>20</v>
      </c>
      <c r="AO93" s="26">
        <v>1</v>
      </c>
      <c r="AP93" s="93">
        <v>66.099999999999994</v>
      </c>
      <c r="AQ93" s="93">
        <v>57267</v>
      </c>
      <c r="AR93" s="93">
        <v>0</v>
      </c>
      <c r="AS93" s="93">
        <v>0</v>
      </c>
      <c r="AT93" s="93">
        <v>0</v>
      </c>
      <c r="AU93" s="93">
        <v>0</v>
      </c>
      <c r="AV93" s="93">
        <v>34182</v>
      </c>
      <c r="AW93" s="93">
        <v>31868</v>
      </c>
      <c r="AX93" s="93">
        <v>0</v>
      </c>
      <c r="AY93" s="93">
        <v>66050</v>
      </c>
      <c r="AZ93" s="93">
        <v>66</v>
      </c>
      <c r="BA93" s="93">
        <v>0</v>
      </c>
      <c r="BB93" s="93">
        <v>0</v>
      </c>
      <c r="BC93" s="93">
        <v>66</v>
      </c>
      <c r="BD93" s="93">
        <v>0</v>
      </c>
      <c r="BE93" s="93">
        <v>0</v>
      </c>
      <c r="BF93" s="93">
        <v>0</v>
      </c>
      <c r="BG93" s="93">
        <v>0</v>
      </c>
      <c r="BH93" s="93">
        <v>0</v>
      </c>
      <c r="BI93" s="26">
        <v>81</v>
      </c>
      <c r="BJ93" s="26">
        <v>0</v>
      </c>
      <c r="BK93" s="26">
        <v>0</v>
      </c>
      <c r="BL93" s="26">
        <v>0</v>
      </c>
      <c r="BM93" s="26">
        <v>163</v>
      </c>
      <c r="BN93" s="26">
        <v>39</v>
      </c>
      <c r="BO93" s="26">
        <v>0</v>
      </c>
      <c r="BP93" s="26">
        <v>0</v>
      </c>
      <c r="BQ93" s="26">
        <v>0</v>
      </c>
      <c r="BR93" s="26">
        <v>0</v>
      </c>
      <c r="BS93" s="26">
        <v>0</v>
      </c>
      <c r="BT93" s="26">
        <v>0</v>
      </c>
      <c r="BU93" s="26">
        <v>0</v>
      </c>
      <c r="BV93" s="26">
        <v>0</v>
      </c>
      <c r="BW93" s="26">
        <v>0</v>
      </c>
      <c r="BX93" s="26">
        <v>0</v>
      </c>
      <c r="BY93" s="26">
        <v>0.5</v>
      </c>
      <c r="BZ93" s="26">
        <v>0</v>
      </c>
      <c r="CA93" s="26">
        <v>0</v>
      </c>
      <c r="CB93" s="26">
        <v>0</v>
      </c>
      <c r="CC93" s="26">
        <v>0</v>
      </c>
      <c r="CD93" s="26">
        <v>2</v>
      </c>
      <c r="CE93" s="26">
        <v>4</v>
      </c>
      <c r="CF93" s="26">
        <v>0</v>
      </c>
      <c r="CG93" s="26">
        <v>98</v>
      </c>
      <c r="CH93" s="26">
        <v>0</v>
      </c>
      <c r="CI93" s="26">
        <v>16</v>
      </c>
      <c r="CJ93" s="26">
        <v>0</v>
      </c>
      <c r="CK93" s="26">
        <v>0</v>
      </c>
      <c r="CL93" s="26">
        <v>0</v>
      </c>
      <c r="CM93" s="26">
        <v>120</v>
      </c>
      <c r="CN93" s="26">
        <v>0</v>
      </c>
      <c r="CO93" s="26">
        <v>0</v>
      </c>
      <c r="CP93" s="26">
        <v>4</v>
      </c>
      <c r="CQ93" s="26">
        <v>0</v>
      </c>
      <c r="CR93" s="26">
        <v>81</v>
      </c>
      <c r="CS93" s="26">
        <v>0</v>
      </c>
      <c r="CT93" s="26">
        <v>0</v>
      </c>
      <c r="CU93" s="26">
        <v>0</v>
      </c>
      <c r="CV93" s="26">
        <v>85</v>
      </c>
      <c r="CW93" s="26">
        <v>0</v>
      </c>
      <c r="CX93" s="26">
        <v>0</v>
      </c>
      <c r="CY93" s="26">
        <v>163</v>
      </c>
      <c r="CZ93" s="26">
        <v>39</v>
      </c>
      <c r="DA93" s="26">
        <v>0</v>
      </c>
      <c r="DB93" s="26">
        <v>0</v>
      </c>
      <c r="DC93" s="26">
        <v>0</v>
      </c>
      <c r="DD93" s="26">
        <v>0</v>
      </c>
      <c r="DE93" s="26">
        <v>0</v>
      </c>
      <c r="DF93" s="26">
        <v>0</v>
      </c>
      <c r="DG93" s="26">
        <v>0</v>
      </c>
      <c r="DH93" s="26">
        <v>0</v>
      </c>
      <c r="DI93" s="26">
        <v>0</v>
      </c>
      <c r="DJ93" s="26">
        <v>0</v>
      </c>
      <c r="DK93" s="26">
        <v>0</v>
      </c>
      <c r="DL93" s="26">
        <v>202</v>
      </c>
      <c r="DM93" s="26">
        <v>0</v>
      </c>
      <c r="DN93" s="26">
        <v>0</v>
      </c>
      <c r="DO93" s="26">
        <v>407</v>
      </c>
      <c r="DP93" s="26">
        <v>102</v>
      </c>
      <c r="DQ93" s="26">
        <v>0</v>
      </c>
      <c r="DR93" s="93">
        <v>8.8000000000000007</v>
      </c>
      <c r="DS93" s="93">
        <v>1327</v>
      </c>
      <c r="DT93" s="93">
        <v>1770</v>
      </c>
      <c r="DU93" s="93">
        <v>1770</v>
      </c>
      <c r="DV93" s="93">
        <v>1770</v>
      </c>
      <c r="DW93" s="93">
        <v>2212</v>
      </c>
      <c r="DX93" s="93">
        <v>1638</v>
      </c>
      <c r="DY93" s="93">
        <v>7213</v>
      </c>
      <c r="DZ93" s="26">
        <v>2</v>
      </c>
      <c r="EA93" s="26">
        <v>49</v>
      </c>
      <c r="EB93" s="26">
        <v>92</v>
      </c>
      <c r="EC93" s="26">
        <v>61</v>
      </c>
      <c r="ED93" s="26">
        <v>22</v>
      </c>
      <c r="EE93" s="26">
        <v>47</v>
      </c>
      <c r="EF93" s="26">
        <v>57</v>
      </c>
      <c r="EG93" s="26">
        <v>31</v>
      </c>
      <c r="EH93" s="26">
        <v>53</v>
      </c>
      <c r="EI93" s="26">
        <v>51</v>
      </c>
      <c r="EJ93" s="26">
        <v>69</v>
      </c>
      <c r="EK93" s="26">
        <v>69</v>
      </c>
      <c r="EL93" s="26">
        <v>31</v>
      </c>
      <c r="EM93" s="26">
        <v>632</v>
      </c>
      <c r="EN93" s="26">
        <v>104</v>
      </c>
      <c r="EO93" s="26">
        <v>130</v>
      </c>
      <c r="EP93" s="26">
        <v>218</v>
      </c>
      <c r="EQ93" s="26">
        <v>98</v>
      </c>
      <c r="ER93" s="26">
        <v>110</v>
      </c>
      <c r="ES93" s="26">
        <v>69</v>
      </c>
      <c r="ET93" s="26">
        <v>729</v>
      </c>
      <c r="EU93" s="26">
        <v>2</v>
      </c>
      <c r="EV93" s="93">
        <v>15</v>
      </c>
      <c r="EW93" s="93">
        <v>5</v>
      </c>
    </row>
    <row r="94" spans="1:153" x14ac:dyDescent="0.25">
      <c r="A94" s="18" t="s">
        <v>842</v>
      </c>
      <c r="B94" s="49" t="s">
        <v>890</v>
      </c>
      <c r="C94" s="93">
        <v>-24</v>
      </c>
      <c r="D94" s="26">
        <v>32</v>
      </c>
      <c r="E94" s="26">
        <v>0.4</v>
      </c>
      <c r="F94" s="26">
        <v>5.5</v>
      </c>
      <c r="G94" s="26">
        <v>0.8</v>
      </c>
      <c r="H94" s="26">
        <v>2</v>
      </c>
      <c r="I94" s="26">
        <v>89.8</v>
      </c>
      <c r="J94" s="26">
        <v>0.5</v>
      </c>
      <c r="K94" s="26">
        <v>1</v>
      </c>
      <c r="L94" s="26">
        <v>0</v>
      </c>
      <c r="M94" s="93">
        <v>8</v>
      </c>
      <c r="N94" s="93">
        <v>0</v>
      </c>
      <c r="O94" s="93">
        <v>50</v>
      </c>
      <c r="P94" s="93">
        <v>0</v>
      </c>
      <c r="Q94" s="93">
        <v>120</v>
      </c>
      <c r="R94" s="93">
        <v>13</v>
      </c>
      <c r="S94" s="93">
        <v>30</v>
      </c>
      <c r="T94" s="93">
        <v>50</v>
      </c>
      <c r="U94" s="93">
        <v>500</v>
      </c>
      <c r="V94" s="93">
        <v>733</v>
      </c>
      <c r="W94" s="93">
        <v>300</v>
      </c>
      <c r="X94" s="93">
        <v>60</v>
      </c>
      <c r="Y94" s="93">
        <v>4</v>
      </c>
      <c r="Z94" s="93">
        <v>16</v>
      </c>
      <c r="AA94" s="93">
        <v>0</v>
      </c>
      <c r="AB94" s="93">
        <v>65000</v>
      </c>
      <c r="AC94" s="26">
        <v>3</v>
      </c>
      <c r="AD94" s="26">
        <v>145</v>
      </c>
      <c r="AE94" s="26">
        <v>25</v>
      </c>
      <c r="AF94" s="26">
        <v>15</v>
      </c>
      <c r="AG94" s="26">
        <v>25</v>
      </c>
      <c r="AH94" s="26">
        <v>13</v>
      </c>
      <c r="AI94" s="26">
        <v>14</v>
      </c>
      <c r="AJ94" s="26">
        <v>960</v>
      </c>
      <c r="AK94" s="26">
        <v>120</v>
      </c>
      <c r="AL94" s="26">
        <v>120</v>
      </c>
      <c r="AM94" s="26">
        <v>225</v>
      </c>
      <c r="AN94" s="26">
        <v>24</v>
      </c>
      <c r="AO94" s="26">
        <v>1</v>
      </c>
      <c r="AP94" s="93">
        <v>5.5</v>
      </c>
      <c r="AQ94" s="93">
        <v>3439</v>
      </c>
      <c r="AR94" s="93">
        <v>0</v>
      </c>
      <c r="AS94" s="93">
        <v>33</v>
      </c>
      <c r="AT94" s="93">
        <v>28</v>
      </c>
      <c r="AU94" s="93">
        <v>61</v>
      </c>
      <c r="AV94" s="93">
        <v>2156</v>
      </c>
      <c r="AW94" s="93">
        <v>2281</v>
      </c>
      <c r="AX94" s="93">
        <v>0</v>
      </c>
      <c r="AY94" s="93">
        <v>4454</v>
      </c>
      <c r="AZ94" s="93">
        <v>985</v>
      </c>
      <c r="BA94" s="93">
        <v>0</v>
      </c>
      <c r="BB94" s="93">
        <v>0</v>
      </c>
      <c r="BC94" s="93">
        <v>985</v>
      </c>
      <c r="BD94" s="93">
        <v>0</v>
      </c>
      <c r="BE94" s="93">
        <v>0</v>
      </c>
      <c r="BF94" s="93">
        <v>0</v>
      </c>
      <c r="BG94" s="93">
        <v>0</v>
      </c>
      <c r="BH94" s="93">
        <v>0</v>
      </c>
      <c r="BI94" s="26">
        <v>63</v>
      </c>
      <c r="BJ94" s="26">
        <v>0</v>
      </c>
      <c r="BK94" s="26">
        <v>0</v>
      </c>
      <c r="BL94" s="26">
        <v>0</v>
      </c>
      <c r="BM94" s="26">
        <v>135</v>
      </c>
      <c r="BN94" s="26">
        <v>98</v>
      </c>
      <c r="BO94" s="26">
        <v>0</v>
      </c>
      <c r="BP94" s="26">
        <v>0</v>
      </c>
      <c r="BQ94" s="26">
        <v>0</v>
      </c>
      <c r="BR94" s="26">
        <v>0</v>
      </c>
      <c r="BS94" s="26">
        <v>0</v>
      </c>
      <c r="BT94" s="26">
        <v>0</v>
      </c>
      <c r="BU94" s="26">
        <v>0</v>
      </c>
      <c r="BV94" s="26">
        <v>0</v>
      </c>
      <c r="BW94" s="26">
        <v>0</v>
      </c>
      <c r="BX94" s="26">
        <v>0</v>
      </c>
      <c r="BY94" s="26">
        <v>0.4</v>
      </c>
      <c r="BZ94" s="26">
        <v>0</v>
      </c>
      <c r="CA94" s="26">
        <v>0</v>
      </c>
      <c r="CB94" s="26">
        <v>0</v>
      </c>
      <c r="CC94" s="26">
        <v>0</v>
      </c>
      <c r="CD94" s="26">
        <v>0</v>
      </c>
      <c r="CE94" s="26">
        <v>0</v>
      </c>
      <c r="CF94" s="26">
        <v>0</v>
      </c>
      <c r="CG94" s="26">
        <v>18</v>
      </c>
      <c r="CH94" s="26">
        <v>0</v>
      </c>
      <c r="CI94" s="26">
        <v>5</v>
      </c>
      <c r="CJ94" s="26">
        <v>0</v>
      </c>
      <c r="CK94" s="26">
        <v>0</v>
      </c>
      <c r="CL94" s="26">
        <v>0</v>
      </c>
      <c r="CM94" s="26">
        <v>23</v>
      </c>
      <c r="CN94" s="26">
        <v>0</v>
      </c>
      <c r="CO94" s="26">
        <v>0</v>
      </c>
      <c r="CP94" s="26">
        <v>1</v>
      </c>
      <c r="CQ94" s="26">
        <v>0</v>
      </c>
      <c r="CR94" s="26">
        <v>63</v>
      </c>
      <c r="CS94" s="26">
        <v>0</v>
      </c>
      <c r="CT94" s="26">
        <v>0</v>
      </c>
      <c r="CU94" s="26">
        <v>0</v>
      </c>
      <c r="CV94" s="26">
        <v>64</v>
      </c>
      <c r="CW94" s="26">
        <v>0</v>
      </c>
      <c r="CX94" s="26">
        <v>0</v>
      </c>
      <c r="CY94" s="26">
        <v>135</v>
      </c>
      <c r="CZ94" s="26">
        <v>98</v>
      </c>
      <c r="DA94" s="26">
        <v>0</v>
      </c>
      <c r="DB94" s="26">
        <v>0</v>
      </c>
      <c r="DC94" s="26">
        <v>0</v>
      </c>
      <c r="DD94" s="26">
        <v>0</v>
      </c>
      <c r="DE94" s="26">
        <v>0</v>
      </c>
      <c r="DF94" s="26">
        <v>0</v>
      </c>
      <c r="DG94" s="26">
        <v>0</v>
      </c>
      <c r="DH94" s="26">
        <v>0</v>
      </c>
      <c r="DI94" s="26">
        <v>0</v>
      </c>
      <c r="DJ94" s="26">
        <v>0</v>
      </c>
      <c r="DK94" s="26">
        <v>0</v>
      </c>
      <c r="DL94" s="26">
        <v>233</v>
      </c>
      <c r="DM94" s="26">
        <v>0</v>
      </c>
      <c r="DN94" s="26">
        <v>0</v>
      </c>
      <c r="DO94" s="26">
        <v>320</v>
      </c>
      <c r="DP94" s="26">
        <v>80</v>
      </c>
      <c r="DQ94" s="26">
        <v>0</v>
      </c>
      <c r="DR94" s="93">
        <v>2</v>
      </c>
      <c r="DS94" s="93">
        <v>456</v>
      </c>
      <c r="DT94" s="93">
        <v>304</v>
      </c>
      <c r="DU94" s="93">
        <v>810</v>
      </c>
      <c r="DV94" s="93">
        <v>330</v>
      </c>
      <c r="DW94" s="93">
        <v>100</v>
      </c>
      <c r="DX94" s="93">
        <v>712</v>
      </c>
      <c r="DY94" s="93">
        <v>1288</v>
      </c>
      <c r="DZ94" s="26">
        <v>0.8</v>
      </c>
      <c r="EA94" s="26">
        <v>18</v>
      </c>
      <c r="EB94" s="26">
        <v>43</v>
      </c>
      <c r="EC94" s="26">
        <v>33</v>
      </c>
      <c r="ED94" s="26">
        <v>1</v>
      </c>
      <c r="EE94" s="26">
        <v>7</v>
      </c>
      <c r="EF94" s="26">
        <v>24</v>
      </c>
      <c r="EG94" s="26">
        <v>28</v>
      </c>
      <c r="EH94" s="26">
        <v>26</v>
      </c>
      <c r="EI94" s="26">
        <v>14</v>
      </c>
      <c r="EJ94" s="26">
        <v>24</v>
      </c>
      <c r="EK94" s="26">
        <v>36</v>
      </c>
      <c r="EL94" s="26">
        <v>16</v>
      </c>
      <c r="EM94" s="26">
        <v>270</v>
      </c>
      <c r="EN94" s="26">
        <v>43</v>
      </c>
      <c r="EO94" s="26">
        <v>187</v>
      </c>
      <c r="EP94" s="26">
        <v>123</v>
      </c>
      <c r="EQ94" s="26">
        <v>33</v>
      </c>
      <c r="ER94" s="26">
        <v>26</v>
      </c>
      <c r="ES94" s="26">
        <v>32</v>
      </c>
      <c r="ET94" s="26">
        <v>444</v>
      </c>
      <c r="EU94" s="26">
        <v>0.8</v>
      </c>
      <c r="EV94" s="93">
        <v>25</v>
      </c>
      <c r="EW94" s="93">
        <v>8</v>
      </c>
    </row>
    <row r="95" spans="1:153" x14ac:dyDescent="0.25">
      <c r="A95" s="18" t="s">
        <v>842</v>
      </c>
      <c r="B95" s="49" t="s">
        <v>919</v>
      </c>
      <c r="C95" s="93">
        <v>-44</v>
      </c>
      <c r="D95" s="26">
        <v>63</v>
      </c>
      <c r="E95" s="26">
        <v>0.5</v>
      </c>
      <c r="F95" s="26">
        <v>12.9</v>
      </c>
      <c r="G95" s="26">
        <v>1.3</v>
      </c>
      <c r="H95" s="26">
        <v>2</v>
      </c>
      <c r="I95" s="26">
        <v>82.3</v>
      </c>
      <c r="J95" s="26">
        <v>0.7</v>
      </c>
      <c r="K95" s="26">
        <v>0.3</v>
      </c>
      <c r="L95" s="26">
        <v>0</v>
      </c>
      <c r="M95" s="93">
        <v>8</v>
      </c>
      <c r="N95" s="93">
        <v>0</v>
      </c>
      <c r="O95" s="93">
        <v>48</v>
      </c>
      <c r="P95" s="93">
        <v>0</v>
      </c>
      <c r="Q95" s="93">
        <v>501</v>
      </c>
      <c r="R95" s="93">
        <v>10</v>
      </c>
      <c r="S95" s="93">
        <v>46</v>
      </c>
      <c r="T95" s="93">
        <v>50</v>
      </c>
      <c r="U95" s="93">
        <v>420</v>
      </c>
      <c r="V95" s="93">
        <v>587</v>
      </c>
      <c r="W95" s="93">
        <v>300</v>
      </c>
      <c r="X95" s="93">
        <v>110</v>
      </c>
      <c r="Y95" s="93">
        <v>5</v>
      </c>
      <c r="Z95" s="93">
        <v>7</v>
      </c>
      <c r="AA95" s="93">
        <v>0</v>
      </c>
      <c r="AB95" s="93">
        <v>2740</v>
      </c>
      <c r="AC95" s="26">
        <v>2</v>
      </c>
      <c r="AD95" s="26">
        <v>240</v>
      </c>
      <c r="AE95" s="26">
        <v>54</v>
      </c>
      <c r="AF95" s="26">
        <v>20</v>
      </c>
      <c r="AG95" s="26">
        <v>32</v>
      </c>
      <c r="AH95" s="26">
        <v>13</v>
      </c>
      <c r="AI95" s="26">
        <v>18</v>
      </c>
      <c r="AJ95" s="26">
        <v>600</v>
      </c>
      <c r="AK95" s="26">
        <v>250</v>
      </c>
      <c r="AL95" s="26">
        <v>70</v>
      </c>
      <c r="AM95" s="26">
        <v>130</v>
      </c>
      <c r="AN95" s="26">
        <v>20</v>
      </c>
      <c r="AO95" s="26">
        <v>1.5</v>
      </c>
      <c r="AP95" s="93">
        <v>12.9</v>
      </c>
      <c r="AQ95" s="93">
        <v>1086</v>
      </c>
      <c r="AR95" s="93">
        <v>0</v>
      </c>
      <c r="AS95" s="93">
        <v>0</v>
      </c>
      <c r="AT95" s="93">
        <v>0</v>
      </c>
      <c r="AU95" s="93">
        <v>0</v>
      </c>
      <c r="AV95" s="93">
        <v>6992</v>
      </c>
      <c r="AW95" s="93">
        <v>5508</v>
      </c>
      <c r="AX95" s="93">
        <v>0</v>
      </c>
      <c r="AY95" s="93">
        <v>12500</v>
      </c>
      <c r="AZ95" s="93">
        <v>400</v>
      </c>
      <c r="BA95" s="93">
        <v>0</v>
      </c>
      <c r="BB95" s="93">
        <v>0</v>
      </c>
      <c r="BC95" s="93">
        <v>400</v>
      </c>
      <c r="BD95" s="93">
        <v>0</v>
      </c>
      <c r="BE95" s="93">
        <v>0</v>
      </c>
      <c r="BF95" s="93">
        <v>0</v>
      </c>
      <c r="BG95" s="93">
        <v>0</v>
      </c>
      <c r="BH95" s="93">
        <v>0</v>
      </c>
      <c r="BI95" s="26">
        <v>97</v>
      </c>
      <c r="BJ95" s="26">
        <v>0</v>
      </c>
      <c r="BK95" s="26">
        <v>0</v>
      </c>
      <c r="BL95" s="26">
        <v>0</v>
      </c>
      <c r="BM95" s="26">
        <v>214</v>
      </c>
      <c r="BN95" s="26">
        <v>0</v>
      </c>
      <c r="BO95" s="26">
        <v>0</v>
      </c>
      <c r="BP95" s="26">
        <v>0</v>
      </c>
      <c r="BQ95" s="26">
        <v>0</v>
      </c>
      <c r="BR95" s="26">
        <v>0</v>
      </c>
      <c r="BS95" s="26">
        <v>0</v>
      </c>
      <c r="BT95" s="26">
        <v>0</v>
      </c>
      <c r="BU95" s="26">
        <v>0</v>
      </c>
      <c r="BV95" s="26">
        <v>0</v>
      </c>
      <c r="BW95" s="26">
        <v>0</v>
      </c>
      <c r="BX95" s="26">
        <v>0</v>
      </c>
      <c r="BY95" s="26">
        <v>0.5</v>
      </c>
      <c r="BZ95" s="26">
        <v>0</v>
      </c>
      <c r="CA95" s="26">
        <v>0</v>
      </c>
      <c r="CB95" s="26">
        <v>0</v>
      </c>
      <c r="CC95" s="26">
        <v>0</v>
      </c>
      <c r="CD95" s="26">
        <v>0</v>
      </c>
      <c r="CE95" s="26">
        <v>3</v>
      </c>
      <c r="CF95" s="26">
        <v>0</v>
      </c>
      <c r="CG95" s="26">
        <v>68</v>
      </c>
      <c r="CH95" s="26">
        <v>0</v>
      </c>
      <c r="CI95" s="26">
        <v>18</v>
      </c>
      <c r="CJ95" s="26">
        <v>0</v>
      </c>
      <c r="CK95" s="26">
        <v>0</v>
      </c>
      <c r="CL95" s="26">
        <v>0</v>
      </c>
      <c r="CM95" s="26">
        <v>89</v>
      </c>
      <c r="CN95" s="26">
        <v>0</v>
      </c>
      <c r="CO95" s="26">
        <v>0</v>
      </c>
      <c r="CP95" s="26">
        <v>0</v>
      </c>
      <c r="CQ95" s="26">
        <v>0</v>
      </c>
      <c r="CR95" s="26">
        <v>97</v>
      </c>
      <c r="CS95" s="26">
        <v>0</v>
      </c>
      <c r="CT95" s="26">
        <v>0</v>
      </c>
      <c r="CU95" s="26">
        <v>0</v>
      </c>
      <c r="CV95" s="26">
        <v>97</v>
      </c>
      <c r="CW95" s="26">
        <v>0</v>
      </c>
      <c r="CX95" s="26">
        <v>0</v>
      </c>
      <c r="CY95" s="26">
        <v>214</v>
      </c>
      <c r="CZ95" s="26">
        <v>0</v>
      </c>
      <c r="DA95" s="26">
        <v>0</v>
      </c>
      <c r="DB95" s="26">
        <v>0</v>
      </c>
      <c r="DC95" s="26">
        <v>0</v>
      </c>
      <c r="DD95" s="26">
        <v>0</v>
      </c>
      <c r="DE95" s="26">
        <v>0</v>
      </c>
      <c r="DF95" s="26">
        <v>0</v>
      </c>
      <c r="DG95" s="26">
        <v>0</v>
      </c>
      <c r="DH95" s="26">
        <v>0</v>
      </c>
      <c r="DI95" s="26">
        <v>0</v>
      </c>
      <c r="DJ95" s="26">
        <v>0</v>
      </c>
      <c r="DK95" s="26">
        <v>0</v>
      </c>
      <c r="DL95" s="26">
        <v>214</v>
      </c>
      <c r="DM95" s="26">
        <v>0</v>
      </c>
      <c r="DN95" s="26">
        <v>0</v>
      </c>
      <c r="DO95" s="26">
        <v>400</v>
      </c>
      <c r="DP95" s="26">
        <v>100</v>
      </c>
      <c r="DQ95" s="26">
        <v>0</v>
      </c>
      <c r="DR95" s="93">
        <v>2</v>
      </c>
      <c r="DS95" s="93">
        <v>306</v>
      </c>
      <c r="DT95" s="93">
        <v>408</v>
      </c>
      <c r="DU95" s="93">
        <v>408</v>
      </c>
      <c r="DV95" s="93">
        <v>408</v>
      </c>
      <c r="DW95" s="93">
        <v>510</v>
      </c>
      <c r="DX95" s="93">
        <v>636</v>
      </c>
      <c r="DY95" s="93">
        <v>1404</v>
      </c>
      <c r="DZ95" s="26">
        <v>1.3</v>
      </c>
      <c r="EA95" s="26">
        <v>40</v>
      </c>
      <c r="EB95" s="26">
        <v>57</v>
      </c>
      <c r="EC95" s="26">
        <v>52</v>
      </c>
      <c r="ED95" s="26">
        <v>10</v>
      </c>
      <c r="EE95" s="26">
        <v>21</v>
      </c>
      <c r="EF95" s="26">
        <v>31</v>
      </c>
      <c r="EG95" s="26">
        <v>56</v>
      </c>
      <c r="EH95" s="26">
        <v>42</v>
      </c>
      <c r="EI95" s="26">
        <v>10</v>
      </c>
      <c r="EJ95" s="26">
        <v>48</v>
      </c>
      <c r="EK95" s="26">
        <v>30</v>
      </c>
      <c r="EL95" s="26">
        <v>20</v>
      </c>
      <c r="EM95" s="26">
        <v>417</v>
      </c>
      <c r="EN95" s="26">
        <v>78</v>
      </c>
      <c r="EO95" s="26">
        <v>305</v>
      </c>
      <c r="EP95" s="26">
        <v>125</v>
      </c>
      <c r="EQ95" s="26">
        <v>43</v>
      </c>
      <c r="ER95" s="26">
        <v>85</v>
      </c>
      <c r="ES95" s="26">
        <v>64</v>
      </c>
      <c r="ET95" s="26">
        <v>700</v>
      </c>
      <c r="EU95" s="26">
        <v>1.3</v>
      </c>
      <c r="EV95" s="93">
        <v>15</v>
      </c>
      <c r="EW95" s="93">
        <v>5</v>
      </c>
    </row>
    <row r="96" spans="1:153" x14ac:dyDescent="0.25">
      <c r="A96" s="18" t="s">
        <v>842</v>
      </c>
      <c r="B96" s="49" t="s">
        <v>920</v>
      </c>
      <c r="C96" s="93">
        <v>-200</v>
      </c>
      <c r="D96" s="26">
        <v>284</v>
      </c>
      <c r="E96" s="26">
        <v>2.2999999999999998</v>
      </c>
      <c r="F96" s="26">
        <v>58.2</v>
      </c>
      <c r="G96" s="26">
        <v>5.9</v>
      </c>
      <c r="H96" s="26">
        <v>9.1999999999999993</v>
      </c>
      <c r="I96" s="26">
        <v>20</v>
      </c>
      <c r="J96" s="26">
        <v>3.2</v>
      </c>
      <c r="K96" s="26">
        <v>1.4</v>
      </c>
      <c r="L96" s="26">
        <v>0</v>
      </c>
      <c r="M96" s="93">
        <v>32</v>
      </c>
      <c r="N96" s="93">
        <v>0</v>
      </c>
      <c r="O96" s="93">
        <v>194</v>
      </c>
      <c r="P96" s="93">
        <v>0</v>
      </c>
      <c r="Q96" s="93">
        <v>2034</v>
      </c>
      <c r="R96" s="93">
        <v>41</v>
      </c>
      <c r="S96" s="93">
        <v>167</v>
      </c>
      <c r="T96" s="93">
        <v>180</v>
      </c>
      <c r="U96" s="93">
        <v>1515</v>
      </c>
      <c r="V96" s="93">
        <v>2265</v>
      </c>
      <c r="W96" s="93">
        <v>1082</v>
      </c>
      <c r="X96" s="93">
        <v>397</v>
      </c>
      <c r="Y96" s="93">
        <v>18</v>
      </c>
      <c r="Z96" s="93">
        <v>27</v>
      </c>
      <c r="AA96" s="93">
        <v>0</v>
      </c>
      <c r="AB96" s="93">
        <v>9885</v>
      </c>
      <c r="AC96" s="26">
        <v>9</v>
      </c>
      <c r="AD96" s="26">
        <v>1082</v>
      </c>
      <c r="AE96" s="26">
        <v>244</v>
      </c>
      <c r="AF96" s="26">
        <v>90</v>
      </c>
      <c r="AG96" s="26">
        <v>144</v>
      </c>
      <c r="AH96" s="26">
        <v>59</v>
      </c>
      <c r="AI96" s="26">
        <v>81</v>
      </c>
      <c r="AJ96" s="26">
        <v>2706</v>
      </c>
      <c r="AK96" s="26">
        <v>1127</v>
      </c>
      <c r="AL96" s="26">
        <v>316</v>
      </c>
      <c r="AM96" s="26">
        <v>586</v>
      </c>
      <c r="AN96" s="26">
        <v>90</v>
      </c>
      <c r="AO96" s="26">
        <v>9</v>
      </c>
      <c r="AP96" s="93">
        <v>58.2</v>
      </c>
      <c r="AQ96" s="93">
        <v>48974</v>
      </c>
      <c r="AR96" s="93">
        <v>0</v>
      </c>
      <c r="AS96" s="93">
        <v>0</v>
      </c>
      <c r="AT96" s="93">
        <v>0</v>
      </c>
      <c r="AU96" s="93">
        <v>0</v>
      </c>
      <c r="AV96" s="93">
        <v>31531</v>
      </c>
      <c r="AW96" s="93">
        <v>24839</v>
      </c>
      <c r="AX96" s="93">
        <v>0</v>
      </c>
      <c r="AY96" s="93">
        <v>56370</v>
      </c>
      <c r="AZ96" s="93">
        <v>1804</v>
      </c>
      <c r="BA96" s="93">
        <v>0</v>
      </c>
      <c r="BB96" s="93">
        <v>0</v>
      </c>
      <c r="BC96" s="93">
        <v>1804</v>
      </c>
      <c r="BD96" s="93">
        <v>0</v>
      </c>
      <c r="BE96" s="93">
        <v>0</v>
      </c>
      <c r="BF96" s="93">
        <v>0</v>
      </c>
      <c r="BG96" s="93">
        <v>0</v>
      </c>
      <c r="BH96" s="93">
        <v>0</v>
      </c>
      <c r="BI96" s="26">
        <v>437</v>
      </c>
      <c r="BJ96" s="26">
        <v>0</v>
      </c>
      <c r="BK96" s="26">
        <v>0</v>
      </c>
      <c r="BL96" s="26">
        <v>0</v>
      </c>
      <c r="BM96" s="26">
        <v>965</v>
      </c>
      <c r="BN96" s="26">
        <v>0</v>
      </c>
      <c r="BO96" s="26">
        <v>0</v>
      </c>
      <c r="BP96" s="26">
        <v>0</v>
      </c>
      <c r="BQ96" s="26">
        <v>0</v>
      </c>
      <c r="BR96" s="26">
        <v>0</v>
      </c>
      <c r="BS96" s="26">
        <v>0</v>
      </c>
      <c r="BT96" s="26">
        <v>0</v>
      </c>
      <c r="BU96" s="26">
        <v>0</v>
      </c>
      <c r="BV96" s="26">
        <v>0</v>
      </c>
      <c r="BW96" s="26">
        <v>0</v>
      </c>
      <c r="BX96" s="26">
        <v>0</v>
      </c>
      <c r="BY96" s="26">
        <v>2.2999999999999998</v>
      </c>
      <c r="BZ96" s="26">
        <v>0</v>
      </c>
      <c r="CA96" s="26">
        <v>0</v>
      </c>
      <c r="CB96" s="26">
        <v>0</v>
      </c>
      <c r="CC96" s="26">
        <v>0</v>
      </c>
      <c r="CD96" s="26">
        <v>0</v>
      </c>
      <c r="CE96" s="26">
        <v>14</v>
      </c>
      <c r="CF96" s="26">
        <v>0</v>
      </c>
      <c r="CG96" s="26">
        <v>307</v>
      </c>
      <c r="CH96" s="26">
        <v>0</v>
      </c>
      <c r="CI96" s="26">
        <v>81</v>
      </c>
      <c r="CJ96" s="26">
        <v>0</v>
      </c>
      <c r="CK96" s="26">
        <v>0</v>
      </c>
      <c r="CL96" s="26">
        <v>0</v>
      </c>
      <c r="CM96" s="26">
        <v>402</v>
      </c>
      <c r="CN96" s="26">
        <v>0</v>
      </c>
      <c r="CO96" s="26">
        <v>0</v>
      </c>
      <c r="CP96" s="26">
        <v>0</v>
      </c>
      <c r="CQ96" s="26">
        <v>0</v>
      </c>
      <c r="CR96" s="26">
        <v>437</v>
      </c>
      <c r="CS96" s="26">
        <v>0</v>
      </c>
      <c r="CT96" s="26">
        <v>0</v>
      </c>
      <c r="CU96" s="26">
        <v>0</v>
      </c>
      <c r="CV96" s="26">
        <v>437</v>
      </c>
      <c r="CW96" s="26">
        <v>0</v>
      </c>
      <c r="CX96" s="26">
        <v>0</v>
      </c>
      <c r="CY96" s="26">
        <v>965</v>
      </c>
      <c r="CZ96" s="26">
        <v>0</v>
      </c>
      <c r="DA96" s="26">
        <v>0</v>
      </c>
      <c r="DB96" s="26">
        <v>0</v>
      </c>
      <c r="DC96" s="26">
        <v>0</v>
      </c>
      <c r="DD96" s="26">
        <v>0</v>
      </c>
      <c r="DE96" s="26">
        <v>0</v>
      </c>
      <c r="DF96" s="26">
        <v>0</v>
      </c>
      <c r="DG96" s="26">
        <v>0</v>
      </c>
      <c r="DH96" s="26">
        <v>0</v>
      </c>
      <c r="DI96" s="26">
        <v>0</v>
      </c>
      <c r="DJ96" s="26">
        <v>0</v>
      </c>
      <c r="DK96" s="26">
        <v>0</v>
      </c>
      <c r="DL96" s="26">
        <v>965</v>
      </c>
      <c r="DM96" s="26">
        <v>0</v>
      </c>
      <c r="DN96" s="26">
        <v>0</v>
      </c>
      <c r="DO96" s="26">
        <v>1804</v>
      </c>
      <c r="DP96" s="26">
        <v>451</v>
      </c>
      <c r="DQ96" s="26">
        <v>0</v>
      </c>
      <c r="DR96" s="93">
        <v>9.1999999999999993</v>
      </c>
      <c r="DS96" s="93">
        <v>1380</v>
      </c>
      <c r="DT96" s="93">
        <v>1840</v>
      </c>
      <c r="DU96" s="93">
        <v>1840</v>
      </c>
      <c r="DV96" s="93">
        <v>1840</v>
      </c>
      <c r="DW96" s="93">
        <v>2300</v>
      </c>
      <c r="DX96" s="93">
        <v>2868</v>
      </c>
      <c r="DY96" s="93">
        <v>6331</v>
      </c>
      <c r="DZ96" s="26">
        <v>5.9</v>
      </c>
      <c r="EA96" s="26">
        <v>180</v>
      </c>
      <c r="EB96" s="26">
        <v>257</v>
      </c>
      <c r="EC96" s="26">
        <v>234</v>
      </c>
      <c r="ED96" s="26">
        <v>45</v>
      </c>
      <c r="EE96" s="26">
        <v>95</v>
      </c>
      <c r="EF96" s="26">
        <v>140</v>
      </c>
      <c r="EG96" s="26">
        <v>253</v>
      </c>
      <c r="EH96" s="26">
        <v>189</v>
      </c>
      <c r="EI96" s="26">
        <v>45</v>
      </c>
      <c r="EJ96" s="26">
        <v>216</v>
      </c>
      <c r="EK96" s="26">
        <v>135</v>
      </c>
      <c r="EL96" s="26">
        <v>90</v>
      </c>
      <c r="EM96" s="26">
        <v>1879</v>
      </c>
      <c r="EN96" s="26">
        <v>352</v>
      </c>
      <c r="EO96" s="26">
        <v>1376</v>
      </c>
      <c r="EP96" s="26">
        <v>564</v>
      </c>
      <c r="EQ96" s="26">
        <v>194</v>
      </c>
      <c r="ER96" s="26">
        <v>383</v>
      </c>
      <c r="ES96" s="26">
        <v>289</v>
      </c>
      <c r="ET96" s="26">
        <v>3158</v>
      </c>
      <c r="EU96" s="26">
        <v>5.9</v>
      </c>
      <c r="EV96" s="93">
        <v>68</v>
      </c>
      <c r="EW96" s="93">
        <v>23</v>
      </c>
    </row>
    <row r="97" spans="1:153" x14ac:dyDescent="0.25">
      <c r="A97" s="18" t="s">
        <v>842</v>
      </c>
      <c r="B97" s="49" t="s">
        <v>966</v>
      </c>
      <c r="C97" s="93" t="s">
        <v>1013</v>
      </c>
      <c r="D97" s="26">
        <v>78</v>
      </c>
      <c r="E97" s="26">
        <v>0.6</v>
      </c>
      <c r="F97" s="26">
        <v>16.7</v>
      </c>
      <c r="G97" s="26">
        <v>0.7</v>
      </c>
      <c r="H97" s="26">
        <v>2.2000000000000002</v>
      </c>
      <c r="I97" s="26">
        <v>78.5</v>
      </c>
      <c r="J97" s="26">
        <v>0.7</v>
      </c>
      <c r="K97" s="26">
        <v>0.6</v>
      </c>
      <c r="L97" s="26">
        <v>0</v>
      </c>
      <c r="M97" s="93">
        <v>7</v>
      </c>
      <c r="N97" s="93">
        <v>0</v>
      </c>
      <c r="O97" s="93">
        <v>40</v>
      </c>
      <c r="P97" s="93">
        <v>0</v>
      </c>
      <c r="Q97" s="93">
        <v>200</v>
      </c>
      <c r="R97" s="93">
        <v>10</v>
      </c>
      <c r="S97" s="93">
        <v>50</v>
      </c>
      <c r="T97" s="93">
        <v>20</v>
      </c>
      <c r="U97" s="93">
        <v>300</v>
      </c>
      <c r="V97" s="93">
        <v>417</v>
      </c>
      <c r="W97" s="93">
        <v>600</v>
      </c>
      <c r="X97" s="93">
        <v>105</v>
      </c>
      <c r="Y97" s="93">
        <v>2</v>
      </c>
      <c r="Z97" s="93">
        <v>7</v>
      </c>
      <c r="AA97" s="93">
        <v>0</v>
      </c>
      <c r="AB97" s="93">
        <v>7000</v>
      </c>
      <c r="AC97" s="26">
        <v>7</v>
      </c>
      <c r="AD97" s="26">
        <v>290</v>
      </c>
      <c r="AE97" s="26">
        <v>8</v>
      </c>
      <c r="AF97" s="26">
        <v>3</v>
      </c>
      <c r="AG97" s="26">
        <v>17</v>
      </c>
      <c r="AH97" s="26">
        <v>15</v>
      </c>
      <c r="AI97" s="26">
        <v>40</v>
      </c>
      <c r="AJ97" s="26">
        <v>500</v>
      </c>
      <c r="AK97" s="26">
        <v>280</v>
      </c>
      <c r="AL97" s="26">
        <v>70</v>
      </c>
      <c r="AM97" s="26">
        <v>130</v>
      </c>
      <c r="AN97" s="26">
        <v>20</v>
      </c>
      <c r="AO97" s="26">
        <v>1.5</v>
      </c>
      <c r="AP97" s="93">
        <v>16.7</v>
      </c>
      <c r="AQ97" s="93">
        <v>1446</v>
      </c>
      <c r="AR97" s="93">
        <v>0</v>
      </c>
      <c r="AS97" s="93">
        <v>0</v>
      </c>
      <c r="AT97" s="93">
        <v>0</v>
      </c>
      <c r="AU97" s="93">
        <v>0</v>
      </c>
      <c r="AV97" s="93">
        <v>9051</v>
      </c>
      <c r="AW97" s="93">
        <v>7365</v>
      </c>
      <c r="AX97" s="93">
        <v>0</v>
      </c>
      <c r="AY97" s="93">
        <v>16416</v>
      </c>
      <c r="AZ97" s="93">
        <v>284</v>
      </c>
      <c r="BA97" s="93">
        <v>0</v>
      </c>
      <c r="BB97" s="93">
        <v>0</v>
      </c>
      <c r="BC97" s="93">
        <v>284</v>
      </c>
      <c r="BD97" s="93">
        <v>0</v>
      </c>
      <c r="BE97" s="93">
        <v>0</v>
      </c>
      <c r="BF97" s="93">
        <v>0</v>
      </c>
      <c r="BG97" s="93">
        <v>0</v>
      </c>
      <c r="BH97" s="93">
        <v>0</v>
      </c>
      <c r="BI97" s="26">
        <v>96</v>
      </c>
      <c r="BJ97" s="26">
        <v>0</v>
      </c>
      <c r="BK97" s="26">
        <v>0</v>
      </c>
      <c r="BL97" s="26">
        <v>0</v>
      </c>
      <c r="BM97" s="26">
        <v>192</v>
      </c>
      <c r="BN97" s="26">
        <v>46</v>
      </c>
      <c r="BO97" s="26">
        <v>0</v>
      </c>
      <c r="BP97" s="26">
        <v>0</v>
      </c>
      <c r="BQ97" s="26">
        <v>0</v>
      </c>
      <c r="BR97" s="26">
        <v>0</v>
      </c>
      <c r="BS97" s="26">
        <v>0</v>
      </c>
      <c r="BT97" s="26">
        <v>0</v>
      </c>
      <c r="BU97" s="26">
        <v>0</v>
      </c>
      <c r="BV97" s="26">
        <v>0</v>
      </c>
      <c r="BW97" s="26">
        <v>0</v>
      </c>
      <c r="BX97" s="26">
        <v>0</v>
      </c>
      <c r="BY97" s="26">
        <v>0.6</v>
      </c>
      <c r="BZ97" s="26">
        <v>0</v>
      </c>
      <c r="CA97" s="26">
        <v>0</v>
      </c>
      <c r="CB97" s="26">
        <v>0</v>
      </c>
      <c r="CC97" s="26">
        <v>0</v>
      </c>
      <c r="CD97" s="26">
        <v>2</v>
      </c>
      <c r="CE97" s="26">
        <v>5</v>
      </c>
      <c r="CF97" s="26">
        <v>0</v>
      </c>
      <c r="CG97" s="26">
        <v>115</v>
      </c>
      <c r="CH97" s="26">
        <v>0</v>
      </c>
      <c r="CI97" s="26">
        <v>19</v>
      </c>
      <c r="CJ97" s="26">
        <v>0</v>
      </c>
      <c r="CK97" s="26">
        <v>0</v>
      </c>
      <c r="CL97" s="26">
        <v>0</v>
      </c>
      <c r="CM97" s="26">
        <v>141</v>
      </c>
      <c r="CN97" s="26">
        <v>0</v>
      </c>
      <c r="CO97" s="26">
        <v>0</v>
      </c>
      <c r="CP97" s="26">
        <v>5</v>
      </c>
      <c r="CQ97" s="26">
        <v>0</v>
      </c>
      <c r="CR97" s="26">
        <v>96</v>
      </c>
      <c r="CS97" s="26">
        <v>0</v>
      </c>
      <c r="CT97" s="26">
        <v>0</v>
      </c>
      <c r="CU97" s="26">
        <v>0</v>
      </c>
      <c r="CV97" s="26">
        <v>101</v>
      </c>
      <c r="CW97" s="26">
        <v>0</v>
      </c>
      <c r="CX97" s="26">
        <v>0</v>
      </c>
      <c r="CY97" s="26">
        <v>192</v>
      </c>
      <c r="CZ97" s="26">
        <v>46</v>
      </c>
      <c r="DA97" s="26">
        <v>0</v>
      </c>
      <c r="DB97" s="26">
        <v>0</v>
      </c>
      <c r="DC97" s="26">
        <v>0</v>
      </c>
      <c r="DD97" s="26">
        <v>0</v>
      </c>
      <c r="DE97" s="26">
        <v>0</v>
      </c>
      <c r="DF97" s="26">
        <v>0</v>
      </c>
      <c r="DG97" s="26">
        <v>0</v>
      </c>
      <c r="DH97" s="26">
        <v>0</v>
      </c>
      <c r="DI97" s="26">
        <v>0</v>
      </c>
      <c r="DJ97" s="26">
        <v>0</v>
      </c>
      <c r="DK97" s="26">
        <v>0</v>
      </c>
      <c r="DL97" s="26">
        <v>238</v>
      </c>
      <c r="DM97" s="26">
        <v>0</v>
      </c>
      <c r="DN97" s="26">
        <v>0</v>
      </c>
      <c r="DO97" s="26">
        <v>480</v>
      </c>
      <c r="DP97" s="26">
        <v>120</v>
      </c>
      <c r="DQ97" s="26">
        <v>0</v>
      </c>
      <c r="DR97" s="93">
        <v>2.2000000000000002</v>
      </c>
      <c r="DS97" s="93">
        <v>403</v>
      </c>
      <c r="DT97" s="93">
        <v>448</v>
      </c>
      <c r="DU97" s="93">
        <v>448</v>
      </c>
      <c r="DV97" s="93">
        <v>448</v>
      </c>
      <c r="DW97" s="93">
        <v>493</v>
      </c>
      <c r="DX97" s="93">
        <v>260</v>
      </c>
      <c r="DY97" s="93">
        <v>1980</v>
      </c>
      <c r="DZ97" s="26">
        <v>0.7</v>
      </c>
      <c r="EA97" s="26">
        <v>21</v>
      </c>
      <c r="EB97" s="26">
        <v>35</v>
      </c>
      <c r="EC97" s="26">
        <v>35</v>
      </c>
      <c r="ED97" s="26">
        <v>7</v>
      </c>
      <c r="EE97" s="26">
        <v>4</v>
      </c>
      <c r="EF97" s="26">
        <v>18</v>
      </c>
      <c r="EG97" s="26">
        <v>14</v>
      </c>
      <c r="EH97" s="26">
        <v>21</v>
      </c>
      <c r="EI97" s="26">
        <v>7</v>
      </c>
      <c r="EJ97" s="26">
        <v>25</v>
      </c>
      <c r="EK97" s="26">
        <v>25</v>
      </c>
      <c r="EL97" s="26">
        <v>11</v>
      </c>
      <c r="EM97" s="26">
        <v>223</v>
      </c>
      <c r="EN97" s="26">
        <v>32</v>
      </c>
      <c r="EO97" s="26">
        <v>63</v>
      </c>
      <c r="EP97" s="26">
        <v>66</v>
      </c>
      <c r="EQ97" s="26">
        <v>25</v>
      </c>
      <c r="ER97" s="26">
        <v>25</v>
      </c>
      <c r="ES97" s="26">
        <v>28</v>
      </c>
      <c r="ET97" s="26">
        <v>239</v>
      </c>
      <c r="EU97" s="26">
        <v>0.7</v>
      </c>
      <c r="EV97" s="93">
        <v>15</v>
      </c>
      <c r="EW97" s="93">
        <v>5</v>
      </c>
    </row>
    <row r="98" spans="1:153" x14ac:dyDescent="0.25">
      <c r="A98" s="18" t="s">
        <v>842</v>
      </c>
      <c r="B98" s="49" t="s">
        <v>891</v>
      </c>
      <c r="C98" s="93">
        <v>-10</v>
      </c>
      <c r="D98" s="26">
        <v>42</v>
      </c>
      <c r="E98" s="26">
        <v>0.6</v>
      </c>
      <c r="F98" s="26">
        <v>7.4</v>
      </c>
      <c r="G98" s="26">
        <v>0.6</v>
      </c>
      <c r="H98" s="26">
        <v>4.9000000000000004</v>
      </c>
      <c r="I98" s="26">
        <v>84.8</v>
      </c>
      <c r="J98" s="26">
        <v>0.3</v>
      </c>
      <c r="K98" s="26">
        <v>1.4</v>
      </c>
      <c r="L98" s="26">
        <v>0</v>
      </c>
      <c r="M98" s="93">
        <v>6</v>
      </c>
      <c r="N98" s="93">
        <v>0</v>
      </c>
      <c r="O98" s="93">
        <v>34</v>
      </c>
      <c r="P98" s="93">
        <v>0</v>
      </c>
      <c r="Q98" s="93">
        <v>2069</v>
      </c>
      <c r="R98" s="93">
        <v>10</v>
      </c>
      <c r="S98" s="93">
        <v>20</v>
      </c>
      <c r="T98" s="93">
        <v>20</v>
      </c>
      <c r="U98" s="93">
        <v>400</v>
      </c>
      <c r="V98" s="93">
        <v>433</v>
      </c>
      <c r="W98" s="93">
        <v>160</v>
      </c>
      <c r="X98" s="93">
        <v>60</v>
      </c>
      <c r="Y98" s="93">
        <v>1.1000000000000001</v>
      </c>
      <c r="Z98" s="93">
        <v>6</v>
      </c>
      <c r="AA98" s="93">
        <v>0</v>
      </c>
      <c r="AB98" s="93">
        <v>30000</v>
      </c>
      <c r="AC98" s="26">
        <v>1</v>
      </c>
      <c r="AD98" s="26">
        <v>73</v>
      </c>
      <c r="AE98" s="26">
        <v>13</v>
      </c>
      <c r="AF98" s="26">
        <v>2</v>
      </c>
      <c r="AG98" s="26">
        <v>13</v>
      </c>
      <c r="AH98" s="26">
        <v>13</v>
      </c>
      <c r="AI98" s="26">
        <v>5</v>
      </c>
      <c r="AJ98" s="26">
        <v>740</v>
      </c>
      <c r="AK98" s="26">
        <v>108</v>
      </c>
      <c r="AL98" s="26">
        <v>97</v>
      </c>
      <c r="AM98" s="26">
        <v>840</v>
      </c>
      <c r="AN98" s="26">
        <v>2</v>
      </c>
      <c r="AO98" s="26">
        <v>1.2</v>
      </c>
      <c r="AP98" s="93">
        <v>7.4</v>
      </c>
      <c r="AQ98" s="93">
        <v>2486</v>
      </c>
      <c r="AR98" s="93">
        <v>0</v>
      </c>
      <c r="AS98" s="93">
        <v>7</v>
      </c>
      <c r="AT98" s="93">
        <v>7</v>
      </c>
      <c r="AU98" s="93">
        <v>14</v>
      </c>
      <c r="AV98" s="93">
        <v>2997</v>
      </c>
      <c r="AW98" s="93">
        <v>4070</v>
      </c>
      <c r="AX98" s="93">
        <v>0</v>
      </c>
      <c r="AY98" s="93">
        <v>7097</v>
      </c>
      <c r="AZ98" s="93">
        <v>289</v>
      </c>
      <c r="BA98" s="93">
        <v>0</v>
      </c>
      <c r="BB98" s="93">
        <v>0</v>
      </c>
      <c r="BC98" s="93">
        <v>289</v>
      </c>
      <c r="BD98" s="93">
        <v>0</v>
      </c>
      <c r="BE98" s="93">
        <v>0</v>
      </c>
      <c r="BF98" s="93">
        <v>0</v>
      </c>
      <c r="BG98" s="93">
        <v>0</v>
      </c>
      <c r="BH98" s="93">
        <v>0</v>
      </c>
      <c r="BI98" s="26">
        <v>72</v>
      </c>
      <c r="BJ98" s="26">
        <v>0</v>
      </c>
      <c r="BK98" s="26">
        <v>0</v>
      </c>
      <c r="BL98" s="26">
        <v>0</v>
      </c>
      <c r="BM98" s="26">
        <v>216</v>
      </c>
      <c r="BN98" s="26">
        <v>154</v>
      </c>
      <c r="BO98" s="26">
        <v>0</v>
      </c>
      <c r="BP98" s="26">
        <v>0</v>
      </c>
      <c r="BQ98" s="26">
        <v>0</v>
      </c>
      <c r="BR98" s="26">
        <v>0</v>
      </c>
      <c r="BS98" s="26">
        <v>0</v>
      </c>
      <c r="BT98" s="26">
        <v>0</v>
      </c>
      <c r="BU98" s="26">
        <v>0</v>
      </c>
      <c r="BV98" s="26">
        <v>0</v>
      </c>
      <c r="BW98" s="26">
        <v>0</v>
      </c>
      <c r="BX98" s="26">
        <v>0</v>
      </c>
      <c r="BY98" s="26">
        <v>0.6</v>
      </c>
      <c r="BZ98" s="26">
        <v>0</v>
      </c>
      <c r="CA98" s="26">
        <v>0</v>
      </c>
      <c r="CB98" s="26">
        <v>0</v>
      </c>
      <c r="CC98" s="26">
        <v>0</v>
      </c>
      <c r="CD98" s="26">
        <v>0</v>
      </c>
      <c r="CE98" s="26">
        <v>0</v>
      </c>
      <c r="CF98" s="26">
        <v>0</v>
      </c>
      <c r="CG98" s="26">
        <v>26</v>
      </c>
      <c r="CH98" s="26">
        <v>0</v>
      </c>
      <c r="CI98" s="26">
        <v>10</v>
      </c>
      <c r="CJ98" s="26">
        <v>0</v>
      </c>
      <c r="CK98" s="26">
        <v>0</v>
      </c>
      <c r="CL98" s="26">
        <v>0</v>
      </c>
      <c r="CM98" s="26">
        <v>36</v>
      </c>
      <c r="CN98" s="26">
        <v>0</v>
      </c>
      <c r="CO98" s="26">
        <v>0</v>
      </c>
      <c r="CP98" s="26">
        <v>2</v>
      </c>
      <c r="CQ98" s="26">
        <v>0</v>
      </c>
      <c r="CR98" s="26">
        <v>72</v>
      </c>
      <c r="CS98" s="26">
        <v>0</v>
      </c>
      <c r="CT98" s="26">
        <v>0</v>
      </c>
      <c r="CU98" s="26">
        <v>0</v>
      </c>
      <c r="CV98" s="26">
        <v>74</v>
      </c>
      <c r="CW98" s="26">
        <v>0</v>
      </c>
      <c r="CX98" s="26">
        <v>0</v>
      </c>
      <c r="CY98" s="26">
        <v>216</v>
      </c>
      <c r="CZ98" s="26">
        <v>154</v>
      </c>
      <c r="DA98" s="26">
        <v>0</v>
      </c>
      <c r="DB98" s="26">
        <v>0</v>
      </c>
      <c r="DC98" s="26">
        <v>0</v>
      </c>
      <c r="DD98" s="26">
        <v>0</v>
      </c>
      <c r="DE98" s="26">
        <v>0</v>
      </c>
      <c r="DF98" s="26">
        <v>0</v>
      </c>
      <c r="DG98" s="26">
        <v>0</v>
      </c>
      <c r="DH98" s="26">
        <v>0</v>
      </c>
      <c r="DI98" s="26">
        <v>0</v>
      </c>
      <c r="DJ98" s="26">
        <v>0</v>
      </c>
      <c r="DK98" s="26">
        <v>0</v>
      </c>
      <c r="DL98" s="26">
        <v>370</v>
      </c>
      <c r="DM98" s="26">
        <v>0</v>
      </c>
      <c r="DN98" s="26">
        <v>0</v>
      </c>
      <c r="DO98" s="26">
        <v>480</v>
      </c>
      <c r="DP98" s="26">
        <v>120</v>
      </c>
      <c r="DQ98" s="26">
        <v>0</v>
      </c>
      <c r="DR98" s="93">
        <v>4.9000000000000004</v>
      </c>
      <c r="DS98" s="93">
        <v>980</v>
      </c>
      <c r="DT98" s="93">
        <v>490</v>
      </c>
      <c r="DU98" s="93">
        <v>490</v>
      </c>
      <c r="DV98" s="93">
        <v>980</v>
      </c>
      <c r="DW98" s="93">
        <v>1960</v>
      </c>
      <c r="DX98" s="93">
        <v>1401</v>
      </c>
      <c r="DY98" s="93">
        <v>3499</v>
      </c>
      <c r="DZ98" s="26">
        <v>0.6</v>
      </c>
      <c r="EA98" s="26">
        <v>19</v>
      </c>
      <c r="EB98" s="26">
        <v>36</v>
      </c>
      <c r="EC98" s="26">
        <v>11</v>
      </c>
      <c r="ED98" s="26">
        <v>10</v>
      </c>
      <c r="EE98" s="26">
        <v>6</v>
      </c>
      <c r="EF98" s="26">
        <v>22</v>
      </c>
      <c r="EG98" s="26">
        <v>7</v>
      </c>
      <c r="EH98" s="26">
        <v>16</v>
      </c>
      <c r="EI98" s="26">
        <v>2</v>
      </c>
      <c r="EJ98" s="26">
        <v>25</v>
      </c>
      <c r="EK98" s="26">
        <v>31</v>
      </c>
      <c r="EL98" s="26">
        <v>9</v>
      </c>
      <c r="EM98" s="26">
        <v>194</v>
      </c>
      <c r="EN98" s="26">
        <v>25</v>
      </c>
      <c r="EO98" s="26">
        <v>47</v>
      </c>
      <c r="EP98" s="26">
        <v>74</v>
      </c>
      <c r="EQ98" s="26">
        <v>25</v>
      </c>
      <c r="ER98" s="26">
        <v>22</v>
      </c>
      <c r="ES98" s="26">
        <v>18</v>
      </c>
      <c r="ET98" s="26">
        <v>211</v>
      </c>
      <c r="EU98" s="26">
        <v>0.6</v>
      </c>
      <c r="EV98" s="93">
        <v>20</v>
      </c>
      <c r="EW98" s="93">
        <v>7</v>
      </c>
    </row>
    <row r="99" spans="1:153" x14ac:dyDescent="0.25">
      <c r="A99" s="18" t="s">
        <v>842</v>
      </c>
      <c r="B99" s="49" t="s">
        <v>892</v>
      </c>
      <c r="C99" s="93">
        <v>-32</v>
      </c>
      <c r="D99" s="26">
        <v>34</v>
      </c>
      <c r="E99" s="26">
        <v>0.3</v>
      </c>
      <c r="F99" s="26">
        <v>4.8</v>
      </c>
      <c r="G99" s="26">
        <v>1.3</v>
      </c>
      <c r="H99" s="26">
        <v>4.7</v>
      </c>
      <c r="I99" s="26">
        <v>86.3</v>
      </c>
      <c r="J99" s="26">
        <v>0.5</v>
      </c>
      <c r="K99" s="26">
        <v>2.1</v>
      </c>
      <c r="L99" s="26">
        <v>0</v>
      </c>
      <c r="M99" s="93">
        <v>3</v>
      </c>
      <c r="N99" s="93">
        <v>0</v>
      </c>
      <c r="O99" s="93">
        <v>16</v>
      </c>
      <c r="P99" s="93">
        <v>0</v>
      </c>
      <c r="Q99" s="93">
        <v>687</v>
      </c>
      <c r="R99" s="93">
        <v>10</v>
      </c>
      <c r="S99" s="93">
        <v>23</v>
      </c>
      <c r="T99" s="93">
        <v>50</v>
      </c>
      <c r="U99" s="93">
        <v>300</v>
      </c>
      <c r="V99" s="93">
        <v>567</v>
      </c>
      <c r="W99" s="93">
        <v>300</v>
      </c>
      <c r="X99" s="93">
        <v>75</v>
      </c>
      <c r="Y99" s="93">
        <v>2</v>
      </c>
      <c r="Z99" s="93">
        <v>30</v>
      </c>
      <c r="AA99" s="93">
        <v>0</v>
      </c>
      <c r="AB99" s="93">
        <v>25000</v>
      </c>
      <c r="AC99" s="26">
        <v>1</v>
      </c>
      <c r="AD99" s="26">
        <v>200</v>
      </c>
      <c r="AE99" s="26">
        <v>40</v>
      </c>
      <c r="AF99" s="26">
        <v>30</v>
      </c>
      <c r="AG99" s="26">
        <v>44</v>
      </c>
      <c r="AH99" s="26">
        <v>17</v>
      </c>
      <c r="AI99" s="26">
        <v>22</v>
      </c>
      <c r="AJ99" s="26">
        <v>1000</v>
      </c>
      <c r="AK99" s="26">
        <v>361</v>
      </c>
      <c r="AL99" s="26">
        <v>89</v>
      </c>
      <c r="AM99" s="26">
        <v>384</v>
      </c>
      <c r="AN99" s="26">
        <v>20</v>
      </c>
      <c r="AO99" s="26">
        <v>3</v>
      </c>
      <c r="AP99" s="93">
        <v>4.8</v>
      </c>
      <c r="AQ99" s="93">
        <v>98</v>
      </c>
      <c r="AR99" s="93">
        <v>0</v>
      </c>
      <c r="AS99" s="93">
        <v>9</v>
      </c>
      <c r="AT99" s="93">
        <v>3</v>
      </c>
      <c r="AU99" s="93">
        <v>12</v>
      </c>
      <c r="AV99" s="93">
        <v>1782</v>
      </c>
      <c r="AW99" s="93">
        <v>2049</v>
      </c>
      <c r="AX99" s="93">
        <v>0</v>
      </c>
      <c r="AY99" s="93">
        <v>3831</v>
      </c>
      <c r="AZ99" s="93">
        <v>967</v>
      </c>
      <c r="BA99" s="93">
        <v>0</v>
      </c>
      <c r="BB99" s="93">
        <v>0</v>
      </c>
      <c r="BC99" s="93">
        <v>967</v>
      </c>
      <c r="BD99" s="93">
        <v>0</v>
      </c>
      <c r="BE99" s="93">
        <v>0</v>
      </c>
      <c r="BF99" s="93">
        <v>0</v>
      </c>
      <c r="BG99" s="93">
        <v>0</v>
      </c>
      <c r="BH99" s="93">
        <v>0</v>
      </c>
      <c r="BI99" s="26">
        <v>30</v>
      </c>
      <c r="BJ99" s="26">
        <v>2</v>
      </c>
      <c r="BK99" s="26">
        <v>0</v>
      </c>
      <c r="BL99" s="26">
        <v>0</v>
      </c>
      <c r="BM99" s="26">
        <v>131</v>
      </c>
      <c r="BN99" s="26">
        <v>66</v>
      </c>
      <c r="BO99" s="26">
        <v>0</v>
      </c>
      <c r="BP99" s="26">
        <v>0</v>
      </c>
      <c r="BQ99" s="26">
        <v>0</v>
      </c>
      <c r="BR99" s="26">
        <v>0</v>
      </c>
      <c r="BS99" s="26">
        <v>0</v>
      </c>
      <c r="BT99" s="26">
        <v>0</v>
      </c>
      <c r="BU99" s="26">
        <v>0</v>
      </c>
      <c r="BV99" s="26">
        <v>0</v>
      </c>
      <c r="BW99" s="26">
        <v>0</v>
      </c>
      <c r="BX99" s="26">
        <v>0</v>
      </c>
      <c r="BY99" s="26">
        <v>0.3</v>
      </c>
      <c r="BZ99" s="26">
        <v>0</v>
      </c>
      <c r="CA99" s="26">
        <v>0</v>
      </c>
      <c r="CB99" s="26">
        <v>0</v>
      </c>
      <c r="CC99" s="26">
        <v>0</v>
      </c>
      <c r="CD99" s="26">
        <v>0</v>
      </c>
      <c r="CE99" s="26">
        <v>0</v>
      </c>
      <c r="CF99" s="26">
        <v>0</v>
      </c>
      <c r="CG99" s="26">
        <v>8</v>
      </c>
      <c r="CH99" s="26">
        <v>0</v>
      </c>
      <c r="CI99" s="26">
        <v>2</v>
      </c>
      <c r="CJ99" s="26">
        <v>0</v>
      </c>
      <c r="CK99" s="26">
        <v>0</v>
      </c>
      <c r="CL99" s="26">
        <v>0</v>
      </c>
      <c r="CM99" s="26">
        <v>10</v>
      </c>
      <c r="CN99" s="26">
        <v>0</v>
      </c>
      <c r="CO99" s="26">
        <v>0</v>
      </c>
      <c r="CP99" s="26">
        <v>0</v>
      </c>
      <c r="CQ99" s="26">
        <v>0</v>
      </c>
      <c r="CR99" s="26">
        <v>30</v>
      </c>
      <c r="CS99" s="26">
        <v>2</v>
      </c>
      <c r="CT99" s="26">
        <v>0</v>
      </c>
      <c r="CU99" s="26">
        <v>0</v>
      </c>
      <c r="CV99" s="26">
        <v>32</v>
      </c>
      <c r="CW99" s="26">
        <v>0</v>
      </c>
      <c r="CX99" s="26">
        <v>0</v>
      </c>
      <c r="CY99" s="26">
        <v>131</v>
      </c>
      <c r="CZ99" s="26">
        <v>66</v>
      </c>
      <c r="DA99" s="26">
        <v>0</v>
      </c>
      <c r="DB99" s="26">
        <v>0</v>
      </c>
      <c r="DC99" s="26">
        <v>0</v>
      </c>
      <c r="DD99" s="26">
        <v>0</v>
      </c>
      <c r="DE99" s="26">
        <v>0</v>
      </c>
      <c r="DF99" s="26">
        <v>0</v>
      </c>
      <c r="DG99" s="26">
        <v>0</v>
      </c>
      <c r="DH99" s="26">
        <v>0</v>
      </c>
      <c r="DI99" s="26">
        <v>0</v>
      </c>
      <c r="DJ99" s="26">
        <v>0</v>
      </c>
      <c r="DK99" s="26">
        <v>0</v>
      </c>
      <c r="DL99" s="26">
        <v>197</v>
      </c>
      <c r="DM99" s="26">
        <v>0</v>
      </c>
      <c r="DN99" s="26">
        <v>0</v>
      </c>
      <c r="DO99" s="26">
        <v>239</v>
      </c>
      <c r="DP99" s="26">
        <v>61</v>
      </c>
      <c r="DQ99" s="26">
        <v>0</v>
      </c>
      <c r="DR99" s="93">
        <v>4.7</v>
      </c>
      <c r="DS99" s="93">
        <v>1311</v>
      </c>
      <c r="DT99" s="93">
        <v>606</v>
      </c>
      <c r="DU99" s="93">
        <v>400</v>
      </c>
      <c r="DV99" s="93">
        <v>841</v>
      </c>
      <c r="DW99" s="93">
        <v>1542</v>
      </c>
      <c r="DX99" s="93">
        <v>980</v>
      </c>
      <c r="DY99" s="93">
        <v>3700</v>
      </c>
      <c r="DZ99" s="26">
        <v>1.3</v>
      </c>
      <c r="EA99" s="26">
        <v>33</v>
      </c>
      <c r="EB99" s="26">
        <v>75</v>
      </c>
      <c r="EC99" s="26">
        <v>42</v>
      </c>
      <c r="ED99" s="26">
        <v>25</v>
      </c>
      <c r="EE99" s="26">
        <v>16</v>
      </c>
      <c r="EF99" s="26">
        <v>49</v>
      </c>
      <c r="EG99" s="26">
        <v>33</v>
      </c>
      <c r="EH99" s="26">
        <v>49</v>
      </c>
      <c r="EI99" s="26">
        <v>16</v>
      </c>
      <c r="EJ99" s="26">
        <v>58</v>
      </c>
      <c r="EK99" s="26">
        <v>91</v>
      </c>
      <c r="EL99" s="26">
        <v>42</v>
      </c>
      <c r="EM99" s="26">
        <v>529</v>
      </c>
      <c r="EN99" s="26">
        <v>75</v>
      </c>
      <c r="EO99" s="26">
        <v>240</v>
      </c>
      <c r="EP99" s="26">
        <v>264</v>
      </c>
      <c r="EQ99" s="26">
        <v>66</v>
      </c>
      <c r="ER99" s="26">
        <v>58</v>
      </c>
      <c r="ES99" s="26">
        <v>66</v>
      </c>
      <c r="ET99" s="26">
        <v>769</v>
      </c>
      <c r="EU99" s="26">
        <v>0</v>
      </c>
      <c r="EV99" s="93">
        <v>18</v>
      </c>
      <c r="EW99" s="93">
        <v>6</v>
      </c>
    </row>
    <row r="100" spans="1:153" x14ac:dyDescent="0.25">
      <c r="A100" s="18" t="s">
        <v>842</v>
      </c>
      <c r="B100" s="49" t="s">
        <v>893</v>
      </c>
      <c r="C100" s="93">
        <v>-41</v>
      </c>
      <c r="D100" s="26">
        <v>43</v>
      </c>
      <c r="E100" s="26">
        <v>0.2</v>
      </c>
      <c r="F100" s="26">
        <v>7.3</v>
      </c>
      <c r="G100" s="26">
        <v>1.1000000000000001</v>
      </c>
      <c r="H100" s="26">
        <v>7.4</v>
      </c>
      <c r="I100" s="26">
        <v>81</v>
      </c>
      <c r="J100" s="26">
        <v>0.6</v>
      </c>
      <c r="K100" s="26">
        <v>2.4</v>
      </c>
      <c r="L100" s="26">
        <v>0</v>
      </c>
      <c r="M100" s="93">
        <v>7</v>
      </c>
      <c r="N100" s="93">
        <v>0</v>
      </c>
      <c r="O100" s="93">
        <v>40</v>
      </c>
      <c r="P100" s="93">
        <v>0</v>
      </c>
      <c r="Q100" s="93">
        <v>714</v>
      </c>
      <c r="R100" s="93">
        <v>10</v>
      </c>
      <c r="S100" s="93">
        <v>40</v>
      </c>
      <c r="T100" s="93">
        <v>30</v>
      </c>
      <c r="U100" s="93">
        <v>200</v>
      </c>
      <c r="V100" s="93">
        <v>383</v>
      </c>
      <c r="W100" s="93">
        <v>60</v>
      </c>
      <c r="X100" s="93">
        <v>45</v>
      </c>
      <c r="Y100" s="93">
        <v>2.6</v>
      </c>
      <c r="Z100" s="93">
        <v>6</v>
      </c>
      <c r="AA100" s="93">
        <v>0</v>
      </c>
      <c r="AB100" s="93">
        <v>36000</v>
      </c>
      <c r="AC100" s="26">
        <v>2</v>
      </c>
      <c r="AD100" s="26">
        <v>240</v>
      </c>
      <c r="AE100" s="26">
        <v>30</v>
      </c>
      <c r="AF100" s="26">
        <v>13</v>
      </c>
      <c r="AG100" s="26">
        <v>30</v>
      </c>
      <c r="AH100" s="26">
        <v>29</v>
      </c>
      <c r="AI100" s="26">
        <v>14</v>
      </c>
      <c r="AJ100" s="26">
        <v>900</v>
      </c>
      <c r="AK100" s="26">
        <v>240</v>
      </c>
      <c r="AL100" s="26">
        <v>100</v>
      </c>
      <c r="AM100" s="26">
        <v>240</v>
      </c>
      <c r="AN100" s="26">
        <v>23</v>
      </c>
      <c r="AO100" s="26">
        <v>1</v>
      </c>
      <c r="AP100" s="93">
        <v>7.3</v>
      </c>
      <c r="AQ100" s="93">
        <v>-1</v>
      </c>
      <c r="AR100" s="93">
        <v>0</v>
      </c>
      <c r="AS100" s="93">
        <v>0</v>
      </c>
      <c r="AT100" s="93">
        <v>0</v>
      </c>
      <c r="AU100" s="93">
        <v>0</v>
      </c>
      <c r="AV100" s="93">
        <v>3066</v>
      </c>
      <c r="AW100" s="93">
        <v>3803</v>
      </c>
      <c r="AX100" s="93">
        <v>0</v>
      </c>
      <c r="AY100" s="93">
        <v>6869</v>
      </c>
      <c r="AZ100" s="93">
        <v>431</v>
      </c>
      <c r="BA100" s="93">
        <v>0</v>
      </c>
      <c r="BB100" s="93">
        <v>0</v>
      </c>
      <c r="BC100" s="93">
        <v>431</v>
      </c>
      <c r="BD100" s="93">
        <v>0</v>
      </c>
      <c r="BE100" s="93">
        <v>0</v>
      </c>
      <c r="BF100" s="93">
        <v>0</v>
      </c>
      <c r="BG100" s="93">
        <v>0</v>
      </c>
      <c r="BH100" s="93">
        <v>0</v>
      </c>
      <c r="BI100" s="26">
        <v>32</v>
      </c>
      <c r="BJ100" s="26">
        <v>0</v>
      </c>
      <c r="BK100" s="26">
        <v>0</v>
      </c>
      <c r="BL100" s="26">
        <v>0</v>
      </c>
      <c r="BM100" s="26">
        <v>62</v>
      </c>
      <c r="BN100" s="26">
        <v>38</v>
      </c>
      <c r="BO100" s="26">
        <v>0</v>
      </c>
      <c r="BP100" s="26">
        <v>0</v>
      </c>
      <c r="BQ100" s="26">
        <v>0</v>
      </c>
      <c r="BR100" s="26">
        <v>0</v>
      </c>
      <c r="BS100" s="26">
        <v>0</v>
      </c>
      <c r="BT100" s="26">
        <v>0</v>
      </c>
      <c r="BU100" s="26">
        <v>0</v>
      </c>
      <c r="BV100" s="26">
        <v>0</v>
      </c>
      <c r="BW100" s="26">
        <v>0</v>
      </c>
      <c r="BX100" s="26">
        <v>0</v>
      </c>
      <c r="BY100" s="26">
        <v>0.2</v>
      </c>
      <c r="BZ100" s="26">
        <v>0</v>
      </c>
      <c r="CA100" s="26">
        <v>0</v>
      </c>
      <c r="CB100" s="26">
        <v>0</v>
      </c>
      <c r="CC100" s="26">
        <v>0</v>
      </c>
      <c r="CD100" s="26">
        <v>0</v>
      </c>
      <c r="CE100" s="26">
        <v>0</v>
      </c>
      <c r="CF100" s="26">
        <v>0</v>
      </c>
      <c r="CG100" s="26">
        <v>22</v>
      </c>
      <c r="CH100" s="26">
        <v>0</v>
      </c>
      <c r="CI100" s="26">
        <v>4</v>
      </c>
      <c r="CJ100" s="26">
        <v>0</v>
      </c>
      <c r="CK100" s="26">
        <v>0</v>
      </c>
      <c r="CL100" s="26">
        <v>0</v>
      </c>
      <c r="CM100" s="26">
        <v>26</v>
      </c>
      <c r="CN100" s="26">
        <v>0</v>
      </c>
      <c r="CO100" s="26">
        <v>0</v>
      </c>
      <c r="CP100" s="26">
        <v>2</v>
      </c>
      <c r="CQ100" s="26">
        <v>0</v>
      </c>
      <c r="CR100" s="26">
        <v>32</v>
      </c>
      <c r="CS100" s="26">
        <v>0</v>
      </c>
      <c r="CT100" s="26">
        <v>0</v>
      </c>
      <c r="CU100" s="26">
        <v>0</v>
      </c>
      <c r="CV100" s="26">
        <v>34</v>
      </c>
      <c r="CW100" s="26">
        <v>0</v>
      </c>
      <c r="CX100" s="26">
        <v>0</v>
      </c>
      <c r="CY100" s="26">
        <v>62</v>
      </c>
      <c r="CZ100" s="26">
        <v>38</v>
      </c>
      <c r="DA100" s="26">
        <v>0</v>
      </c>
      <c r="DB100" s="26">
        <v>0</v>
      </c>
      <c r="DC100" s="26">
        <v>0</v>
      </c>
      <c r="DD100" s="26">
        <v>0</v>
      </c>
      <c r="DE100" s="26">
        <v>0</v>
      </c>
      <c r="DF100" s="26">
        <v>0</v>
      </c>
      <c r="DG100" s="26">
        <v>0</v>
      </c>
      <c r="DH100" s="26">
        <v>0</v>
      </c>
      <c r="DI100" s="26">
        <v>0</v>
      </c>
      <c r="DJ100" s="26">
        <v>0</v>
      </c>
      <c r="DK100" s="26">
        <v>0</v>
      </c>
      <c r="DL100" s="26">
        <v>100</v>
      </c>
      <c r="DM100" s="26">
        <v>0</v>
      </c>
      <c r="DN100" s="26">
        <v>0</v>
      </c>
      <c r="DO100" s="26">
        <v>160</v>
      </c>
      <c r="DP100" s="26">
        <v>40</v>
      </c>
      <c r="DQ100" s="26">
        <v>0</v>
      </c>
      <c r="DR100" s="93">
        <v>7.4</v>
      </c>
      <c r="DS100" s="93">
        <v>740</v>
      </c>
      <c r="DT100" s="93">
        <v>1310</v>
      </c>
      <c r="DU100" s="93">
        <v>1969</v>
      </c>
      <c r="DV100" s="93">
        <v>1857</v>
      </c>
      <c r="DW100" s="93">
        <v>1524</v>
      </c>
      <c r="DX100" s="93">
        <v>1058</v>
      </c>
      <c r="DY100" s="93">
        <v>6342</v>
      </c>
      <c r="DZ100" s="26">
        <v>1.1000000000000001</v>
      </c>
      <c r="EA100" s="26">
        <v>22</v>
      </c>
      <c r="EB100" s="26">
        <v>50</v>
      </c>
      <c r="EC100" s="26">
        <v>28</v>
      </c>
      <c r="ED100" s="26">
        <v>17</v>
      </c>
      <c r="EE100" s="26">
        <v>11</v>
      </c>
      <c r="EF100" s="26">
        <v>33</v>
      </c>
      <c r="EG100" s="26">
        <v>22</v>
      </c>
      <c r="EH100" s="26">
        <v>33</v>
      </c>
      <c r="EI100" s="26">
        <v>11</v>
      </c>
      <c r="EJ100" s="26">
        <v>39</v>
      </c>
      <c r="EK100" s="26">
        <v>61</v>
      </c>
      <c r="EL100" s="26">
        <v>28</v>
      </c>
      <c r="EM100" s="26">
        <v>355</v>
      </c>
      <c r="EN100" s="26">
        <v>50</v>
      </c>
      <c r="EO100" s="26">
        <v>160</v>
      </c>
      <c r="EP100" s="26">
        <v>171</v>
      </c>
      <c r="EQ100" s="26">
        <v>44</v>
      </c>
      <c r="ER100" s="26">
        <v>39</v>
      </c>
      <c r="ES100" s="26">
        <v>44</v>
      </c>
      <c r="ET100" s="26">
        <v>508</v>
      </c>
      <c r="EU100" s="26">
        <v>1.1000000000000001</v>
      </c>
      <c r="EV100" s="93">
        <v>15</v>
      </c>
      <c r="EW100" s="93">
        <v>5</v>
      </c>
    </row>
    <row r="101" spans="1:153" x14ac:dyDescent="0.25">
      <c r="A101" s="18" t="s">
        <v>842</v>
      </c>
      <c r="B101" s="49" t="s">
        <v>894</v>
      </c>
      <c r="C101" s="93">
        <v>-62</v>
      </c>
      <c r="D101" s="26">
        <v>57</v>
      </c>
      <c r="E101" s="26">
        <v>0.2</v>
      </c>
      <c r="F101" s="26">
        <v>10.3</v>
      </c>
      <c r="G101" s="26">
        <v>1.3</v>
      </c>
      <c r="H101" s="26">
        <v>6.8</v>
      </c>
      <c r="I101" s="26">
        <v>78</v>
      </c>
      <c r="J101" s="26">
        <v>0.8</v>
      </c>
      <c r="K101" s="26">
        <v>2.6</v>
      </c>
      <c r="L101" s="26">
        <v>0</v>
      </c>
      <c r="M101" s="93">
        <v>23</v>
      </c>
      <c r="N101" s="93">
        <v>0</v>
      </c>
      <c r="O101" s="93">
        <v>81</v>
      </c>
      <c r="P101" s="93">
        <v>0</v>
      </c>
      <c r="Q101" s="93">
        <v>1903</v>
      </c>
      <c r="R101" s="93">
        <v>10</v>
      </c>
      <c r="S101" s="93">
        <v>50</v>
      </c>
      <c r="T101" s="93">
        <v>45</v>
      </c>
      <c r="U101" s="93">
        <v>300</v>
      </c>
      <c r="V101" s="93">
        <v>517</v>
      </c>
      <c r="W101" s="93">
        <v>400</v>
      </c>
      <c r="X101" s="93">
        <v>80</v>
      </c>
      <c r="Y101" s="93">
        <v>2.4</v>
      </c>
      <c r="Z101" s="93">
        <v>8</v>
      </c>
      <c r="AA101" s="93">
        <v>0</v>
      </c>
      <c r="AB101" s="93">
        <v>189000</v>
      </c>
      <c r="AC101" s="26">
        <v>2</v>
      </c>
      <c r="AD101" s="26">
        <v>341</v>
      </c>
      <c r="AE101" s="26">
        <v>53</v>
      </c>
      <c r="AF101" s="26">
        <v>17</v>
      </c>
      <c r="AG101" s="26">
        <v>40</v>
      </c>
      <c r="AH101" s="26">
        <v>33</v>
      </c>
      <c r="AI101" s="26">
        <v>15</v>
      </c>
      <c r="AJ101" s="26">
        <v>1200</v>
      </c>
      <c r="AK101" s="26">
        <v>293</v>
      </c>
      <c r="AL101" s="26">
        <v>141</v>
      </c>
      <c r="AM101" s="26">
        <v>336</v>
      </c>
      <c r="AN101" s="26">
        <v>29</v>
      </c>
      <c r="AO101" s="26">
        <v>1</v>
      </c>
      <c r="AP101" s="93">
        <v>10.3</v>
      </c>
      <c r="AQ101" s="93">
        <v>35</v>
      </c>
      <c r="AR101" s="93">
        <v>0</v>
      </c>
      <c r="AS101" s="93">
        <v>0</v>
      </c>
      <c r="AT101" s="93">
        <v>0</v>
      </c>
      <c r="AU101" s="93">
        <v>0</v>
      </c>
      <c r="AV101" s="93">
        <v>3955</v>
      </c>
      <c r="AW101" s="93">
        <v>5181</v>
      </c>
      <c r="AX101" s="93">
        <v>0</v>
      </c>
      <c r="AY101" s="93">
        <v>9136</v>
      </c>
      <c r="AZ101" s="93">
        <v>1164</v>
      </c>
      <c r="BA101" s="93">
        <v>0</v>
      </c>
      <c r="BB101" s="93">
        <v>0</v>
      </c>
      <c r="BC101" s="93">
        <v>1164</v>
      </c>
      <c r="BD101" s="93">
        <v>0</v>
      </c>
      <c r="BE101" s="93">
        <v>0</v>
      </c>
      <c r="BF101" s="93">
        <v>0</v>
      </c>
      <c r="BG101" s="93">
        <v>0</v>
      </c>
      <c r="BH101" s="93">
        <v>0</v>
      </c>
      <c r="BI101" s="26">
        <v>32</v>
      </c>
      <c r="BJ101" s="26">
        <v>0</v>
      </c>
      <c r="BK101" s="26">
        <v>0</v>
      </c>
      <c r="BL101" s="26">
        <v>0</v>
      </c>
      <c r="BM101" s="26">
        <v>62</v>
      </c>
      <c r="BN101" s="26">
        <v>38</v>
      </c>
      <c r="BO101" s="26">
        <v>0</v>
      </c>
      <c r="BP101" s="26">
        <v>0</v>
      </c>
      <c r="BQ101" s="26">
        <v>0</v>
      </c>
      <c r="BR101" s="26">
        <v>0</v>
      </c>
      <c r="BS101" s="26">
        <v>0</v>
      </c>
      <c r="BT101" s="26">
        <v>0</v>
      </c>
      <c r="BU101" s="26">
        <v>0</v>
      </c>
      <c r="BV101" s="26">
        <v>0</v>
      </c>
      <c r="BW101" s="26">
        <v>0</v>
      </c>
      <c r="BX101" s="26">
        <v>0</v>
      </c>
      <c r="BY101" s="26">
        <v>0.2</v>
      </c>
      <c r="BZ101" s="26">
        <v>0</v>
      </c>
      <c r="CA101" s="26">
        <v>0</v>
      </c>
      <c r="CB101" s="26">
        <v>0</v>
      </c>
      <c r="CC101" s="26">
        <v>0</v>
      </c>
      <c r="CD101" s="26">
        <v>0</v>
      </c>
      <c r="CE101" s="26">
        <v>0</v>
      </c>
      <c r="CF101" s="26">
        <v>0</v>
      </c>
      <c r="CG101" s="26">
        <v>22</v>
      </c>
      <c r="CH101" s="26">
        <v>0</v>
      </c>
      <c r="CI101" s="26">
        <v>4</v>
      </c>
      <c r="CJ101" s="26">
        <v>0</v>
      </c>
      <c r="CK101" s="26">
        <v>0</v>
      </c>
      <c r="CL101" s="26">
        <v>0</v>
      </c>
      <c r="CM101" s="26">
        <v>26</v>
      </c>
      <c r="CN101" s="26">
        <v>0</v>
      </c>
      <c r="CO101" s="26">
        <v>0</v>
      </c>
      <c r="CP101" s="26">
        <v>2</v>
      </c>
      <c r="CQ101" s="26">
        <v>0</v>
      </c>
      <c r="CR101" s="26">
        <v>32</v>
      </c>
      <c r="CS101" s="26">
        <v>0</v>
      </c>
      <c r="CT101" s="26">
        <v>0</v>
      </c>
      <c r="CU101" s="26">
        <v>0</v>
      </c>
      <c r="CV101" s="26">
        <v>34</v>
      </c>
      <c r="CW101" s="26">
        <v>0</v>
      </c>
      <c r="CX101" s="26">
        <v>0</v>
      </c>
      <c r="CY101" s="26">
        <v>62</v>
      </c>
      <c r="CZ101" s="26">
        <v>38</v>
      </c>
      <c r="DA101" s="26">
        <v>0</v>
      </c>
      <c r="DB101" s="26">
        <v>0</v>
      </c>
      <c r="DC101" s="26">
        <v>0</v>
      </c>
      <c r="DD101" s="26">
        <v>0</v>
      </c>
      <c r="DE101" s="26">
        <v>0</v>
      </c>
      <c r="DF101" s="26">
        <v>0</v>
      </c>
      <c r="DG101" s="26">
        <v>0</v>
      </c>
      <c r="DH101" s="26">
        <v>0</v>
      </c>
      <c r="DI101" s="26">
        <v>0</v>
      </c>
      <c r="DJ101" s="26">
        <v>0</v>
      </c>
      <c r="DK101" s="26">
        <v>0</v>
      </c>
      <c r="DL101" s="26">
        <v>100</v>
      </c>
      <c r="DM101" s="26">
        <v>0</v>
      </c>
      <c r="DN101" s="26">
        <v>0</v>
      </c>
      <c r="DO101" s="26">
        <v>160</v>
      </c>
      <c r="DP101" s="26">
        <v>40</v>
      </c>
      <c r="DQ101" s="26">
        <v>0</v>
      </c>
      <c r="DR101" s="93">
        <v>6.8</v>
      </c>
      <c r="DS101" s="93">
        <v>442</v>
      </c>
      <c r="DT101" s="93">
        <v>1265</v>
      </c>
      <c r="DU101" s="93">
        <v>1693</v>
      </c>
      <c r="DV101" s="93">
        <v>1952</v>
      </c>
      <c r="DW101" s="93">
        <v>1448</v>
      </c>
      <c r="DX101" s="93">
        <v>381</v>
      </c>
      <c r="DY101" s="93">
        <v>6419</v>
      </c>
      <c r="DZ101" s="26">
        <v>1.3</v>
      </c>
      <c r="EA101" s="26">
        <v>26</v>
      </c>
      <c r="EB101" s="26">
        <v>59</v>
      </c>
      <c r="EC101" s="26">
        <v>33</v>
      </c>
      <c r="ED101" s="26">
        <v>20</v>
      </c>
      <c r="EE101" s="26">
        <v>13</v>
      </c>
      <c r="EF101" s="26">
        <v>39</v>
      </c>
      <c r="EG101" s="26">
        <v>26</v>
      </c>
      <c r="EH101" s="26">
        <v>39</v>
      </c>
      <c r="EI101" s="26">
        <v>13</v>
      </c>
      <c r="EJ101" s="26">
        <v>46</v>
      </c>
      <c r="EK101" s="26">
        <v>72</v>
      </c>
      <c r="EL101" s="26">
        <v>33</v>
      </c>
      <c r="EM101" s="26">
        <v>419</v>
      </c>
      <c r="EN101" s="26">
        <v>59</v>
      </c>
      <c r="EO101" s="26">
        <v>189</v>
      </c>
      <c r="EP101" s="26">
        <v>203</v>
      </c>
      <c r="EQ101" s="26">
        <v>52</v>
      </c>
      <c r="ER101" s="26">
        <v>46</v>
      </c>
      <c r="ES101" s="26">
        <v>52</v>
      </c>
      <c r="ET101" s="26">
        <v>601</v>
      </c>
      <c r="EU101" s="26">
        <v>1.3</v>
      </c>
      <c r="EV101" s="93">
        <v>15</v>
      </c>
      <c r="EW101" s="93">
        <v>5</v>
      </c>
    </row>
    <row r="102" spans="1:153" x14ac:dyDescent="0.25">
      <c r="A102" s="18" t="s">
        <v>842</v>
      </c>
      <c r="B102" s="49" t="s">
        <v>921</v>
      </c>
      <c r="C102" s="93">
        <v>-26</v>
      </c>
      <c r="D102" s="26">
        <v>71</v>
      </c>
      <c r="E102" s="26">
        <v>0.3</v>
      </c>
      <c r="F102" s="26">
        <v>16</v>
      </c>
      <c r="G102" s="26">
        <v>0.6</v>
      </c>
      <c r="H102" s="26">
        <v>3</v>
      </c>
      <c r="I102" s="26">
        <v>79.099999999999994</v>
      </c>
      <c r="J102" s="26">
        <v>0.7</v>
      </c>
      <c r="K102" s="26">
        <v>0.3</v>
      </c>
      <c r="L102" s="26">
        <v>0</v>
      </c>
      <c r="M102" s="93">
        <v>267</v>
      </c>
      <c r="N102" s="93">
        <v>0</v>
      </c>
      <c r="O102" s="93">
        <v>1600</v>
      </c>
      <c r="P102" s="93">
        <v>0</v>
      </c>
      <c r="Q102" s="93">
        <v>800</v>
      </c>
      <c r="R102" s="93">
        <v>10</v>
      </c>
      <c r="S102" s="93">
        <v>24</v>
      </c>
      <c r="T102" s="93">
        <v>30</v>
      </c>
      <c r="U102" s="93">
        <v>230</v>
      </c>
      <c r="V102" s="93">
        <v>413</v>
      </c>
      <c r="W102" s="93">
        <v>200</v>
      </c>
      <c r="X102" s="93">
        <v>50</v>
      </c>
      <c r="Y102" s="93">
        <v>0.3</v>
      </c>
      <c r="Z102" s="93">
        <v>8</v>
      </c>
      <c r="AA102" s="93">
        <v>0</v>
      </c>
      <c r="AB102" s="93">
        <v>16000</v>
      </c>
      <c r="AC102" s="26">
        <v>4</v>
      </c>
      <c r="AD102" s="26">
        <v>170</v>
      </c>
      <c r="AE102" s="26">
        <v>8</v>
      </c>
      <c r="AF102" s="26">
        <v>8</v>
      </c>
      <c r="AG102" s="26">
        <v>25</v>
      </c>
      <c r="AH102" s="26">
        <v>17</v>
      </c>
      <c r="AI102" s="26">
        <v>18</v>
      </c>
      <c r="AJ102" s="26">
        <v>370</v>
      </c>
      <c r="AK102" s="26">
        <v>110</v>
      </c>
      <c r="AL102" s="26">
        <v>113</v>
      </c>
      <c r="AM102" s="26">
        <v>355</v>
      </c>
      <c r="AN102" s="26">
        <v>15</v>
      </c>
      <c r="AO102" s="26">
        <v>1.8</v>
      </c>
      <c r="AP102" s="93">
        <v>16</v>
      </c>
      <c r="AQ102" s="93">
        <v>13</v>
      </c>
      <c r="AR102" s="93">
        <v>0</v>
      </c>
      <c r="AS102" s="93">
        <v>0</v>
      </c>
      <c r="AT102" s="93">
        <v>0</v>
      </c>
      <c r="AU102" s="93">
        <v>0</v>
      </c>
      <c r="AV102" s="93">
        <v>7040</v>
      </c>
      <c r="AW102" s="93">
        <v>8000</v>
      </c>
      <c r="AX102" s="93">
        <v>0</v>
      </c>
      <c r="AY102" s="93">
        <v>15040</v>
      </c>
      <c r="AZ102" s="93">
        <v>960</v>
      </c>
      <c r="BA102" s="93">
        <v>0</v>
      </c>
      <c r="BB102" s="93">
        <v>0</v>
      </c>
      <c r="BC102" s="93">
        <v>960</v>
      </c>
      <c r="BD102" s="93">
        <v>0</v>
      </c>
      <c r="BE102" s="93">
        <v>0</v>
      </c>
      <c r="BF102" s="93">
        <v>0</v>
      </c>
      <c r="BG102" s="93">
        <v>0</v>
      </c>
      <c r="BH102" s="93">
        <v>0</v>
      </c>
      <c r="BI102" s="26">
        <v>48</v>
      </c>
      <c r="BJ102" s="26">
        <v>0</v>
      </c>
      <c r="BK102" s="26">
        <v>0</v>
      </c>
      <c r="BL102" s="26">
        <v>0</v>
      </c>
      <c r="BM102" s="26">
        <v>96</v>
      </c>
      <c r="BN102" s="26">
        <v>23</v>
      </c>
      <c r="BO102" s="26">
        <v>0</v>
      </c>
      <c r="BP102" s="26">
        <v>0</v>
      </c>
      <c r="BQ102" s="26">
        <v>0</v>
      </c>
      <c r="BR102" s="26">
        <v>0</v>
      </c>
      <c r="BS102" s="26">
        <v>0</v>
      </c>
      <c r="BT102" s="26">
        <v>0</v>
      </c>
      <c r="BU102" s="26">
        <v>0</v>
      </c>
      <c r="BV102" s="26">
        <v>0</v>
      </c>
      <c r="BW102" s="26">
        <v>0</v>
      </c>
      <c r="BX102" s="26">
        <v>0</v>
      </c>
      <c r="BY102" s="26">
        <v>0.3</v>
      </c>
      <c r="BZ102" s="26">
        <v>0</v>
      </c>
      <c r="CA102" s="26">
        <v>0</v>
      </c>
      <c r="CB102" s="26">
        <v>0</v>
      </c>
      <c r="CC102" s="26">
        <v>0</v>
      </c>
      <c r="CD102" s="26">
        <v>1</v>
      </c>
      <c r="CE102" s="26">
        <v>2</v>
      </c>
      <c r="CF102" s="26">
        <v>0</v>
      </c>
      <c r="CG102" s="26">
        <v>58</v>
      </c>
      <c r="CH102" s="26">
        <v>0</v>
      </c>
      <c r="CI102" s="26">
        <v>10</v>
      </c>
      <c r="CJ102" s="26">
        <v>0</v>
      </c>
      <c r="CK102" s="26">
        <v>0</v>
      </c>
      <c r="CL102" s="26">
        <v>0</v>
      </c>
      <c r="CM102" s="26">
        <v>71</v>
      </c>
      <c r="CN102" s="26">
        <v>0</v>
      </c>
      <c r="CO102" s="26">
        <v>0</v>
      </c>
      <c r="CP102" s="26">
        <v>2</v>
      </c>
      <c r="CQ102" s="26">
        <v>0</v>
      </c>
      <c r="CR102" s="26">
        <v>48</v>
      </c>
      <c r="CS102" s="26">
        <v>0</v>
      </c>
      <c r="CT102" s="26">
        <v>0</v>
      </c>
      <c r="CU102" s="26">
        <v>0</v>
      </c>
      <c r="CV102" s="26">
        <v>50</v>
      </c>
      <c r="CW102" s="26">
        <v>0</v>
      </c>
      <c r="CX102" s="26">
        <v>0</v>
      </c>
      <c r="CY102" s="26">
        <v>96</v>
      </c>
      <c r="CZ102" s="26">
        <v>23</v>
      </c>
      <c r="DA102" s="26">
        <v>0</v>
      </c>
      <c r="DB102" s="26">
        <v>0</v>
      </c>
      <c r="DC102" s="26">
        <v>0</v>
      </c>
      <c r="DD102" s="26">
        <v>0</v>
      </c>
      <c r="DE102" s="26">
        <v>0</v>
      </c>
      <c r="DF102" s="26">
        <v>0</v>
      </c>
      <c r="DG102" s="26">
        <v>0</v>
      </c>
      <c r="DH102" s="26">
        <v>0</v>
      </c>
      <c r="DI102" s="26">
        <v>0</v>
      </c>
      <c r="DJ102" s="26">
        <v>0</v>
      </c>
      <c r="DK102" s="26">
        <v>0</v>
      </c>
      <c r="DL102" s="26">
        <v>119</v>
      </c>
      <c r="DM102" s="26">
        <v>0</v>
      </c>
      <c r="DN102" s="26">
        <v>0</v>
      </c>
      <c r="DO102" s="26">
        <v>240</v>
      </c>
      <c r="DP102" s="26">
        <v>60</v>
      </c>
      <c r="DQ102" s="26">
        <v>0</v>
      </c>
      <c r="DR102" s="93">
        <v>3</v>
      </c>
      <c r="DS102" s="93">
        <v>450</v>
      </c>
      <c r="DT102" s="93">
        <v>600</v>
      </c>
      <c r="DU102" s="93">
        <v>600</v>
      </c>
      <c r="DV102" s="93">
        <v>600</v>
      </c>
      <c r="DW102" s="93">
        <v>750</v>
      </c>
      <c r="DX102" s="93">
        <v>750</v>
      </c>
      <c r="DY102" s="93">
        <v>2250</v>
      </c>
      <c r="DZ102" s="26">
        <v>0.6</v>
      </c>
      <c r="EA102" s="26">
        <v>28</v>
      </c>
      <c r="EB102" s="26">
        <v>46</v>
      </c>
      <c r="EC102" s="26">
        <v>36</v>
      </c>
      <c r="ED102" s="26">
        <v>6</v>
      </c>
      <c r="EE102" s="26">
        <v>14</v>
      </c>
      <c r="EF102" s="26">
        <v>29</v>
      </c>
      <c r="EG102" s="26">
        <v>18</v>
      </c>
      <c r="EH102" s="26">
        <v>33</v>
      </c>
      <c r="EI102" s="26">
        <v>11</v>
      </c>
      <c r="EJ102" s="26">
        <v>33</v>
      </c>
      <c r="EK102" s="26">
        <v>28</v>
      </c>
      <c r="EL102" s="26">
        <v>13</v>
      </c>
      <c r="EM102" s="26">
        <v>295</v>
      </c>
      <c r="EN102" s="26">
        <v>32</v>
      </c>
      <c r="EO102" s="26">
        <v>63</v>
      </c>
      <c r="EP102" s="26">
        <v>84</v>
      </c>
      <c r="EQ102" s="26">
        <v>28</v>
      </c>
      <c r="ER102" s="26">
        <v>24</v>
      </c>
      <c r="ES102" s="26">
        <v>24</v>
      </c>
      <c r="ET102" s="26">
        <v>255</v>
      </c>
      <c r="EU102" s="26">
        <v>0.6</v>
      </c>
      <c r="EV102" s="93">
        <v>15</v>
      </c>
      <c r="EW102" s="93">
        <v>5</v>
      </c>
    </row>
    <row r="103" spans="1:153" x14ac:dyDescent="0.25">
      <c r="A103" s="18" t="s">
        <v>842</v>
      </c>
      <c r="B103" s="49" t="s">
        <v>895</v>
      </c>
      <c r="C103" s="93">
        <v>-14</v>
      </c>
      <c r="D103" s="26">
        <v>76</v>
      </c>
      <c r="E103" s="26">
        <v>1.1000000000000001</v>
      </c>
      <c r="F103" s="26">
        <v>13.3</v>
      </c>
      <c r="G103" s="26">
        <v>2.2999999999999998</v>
      </c>
      <c r="H103" s="26">
        <v>0.5</v>
      </c>
      <c r="I103" s="26">
        <v>81</v>
      </c>
      <c r="J103" s="26">
        <v>0.8</v>
      </c>
      <c r="K103" s="26">
        <v>1</v>
      </c>
      <c r="L103" s="26">
        <v>0</v>
      </c>
      <c r="M103" s="93">
        <v>150</v>
      </c>
      <c r="N103" s="93">
        <v>0</v>
      </c>
      <c r="O103" s="93">
        <v>900</v>
      </c>
      <c r="P103" s="93">
        <v>0</v>
      </c>
      <c r="Q103" s="93">
        <v>500</v>
      </c>
      <c r="R103" s="93">
        <v>10</v>
      </c>
      <c r="S103" s="93">
        <v>60</v>
      </c>
      <c r="T103" s="93">
        <v>40</v>
      </c>
      <c r="U103" s="93">
        <v>2000</v>
      </c>
      <c r="V103" s="93">
        <v>2383</v>
      </c>
      <c r="W103" s="93">
        <v>200</v>
      </c>
      <c r="X103" s="93">
        <v>50</v>
      </c>
      <c r="Y103" s="93">
        <v>0.1</v>
      </c>
      <c r="Z103" s="93">
        <v>8</v>
      </c>
      <c r="AA103" s="93">
        <v>0</v>
      </c>
      <c r="AB103" s="93">
        <v>28000</v>
      </c>
      <c r="AC103" s="26">
        <v>5</v>
      </c>
      <c r="AD103" s="26">
        <v>170</v>
      </c>
      <c r="AE103" s="26">
        <v>12</v>
      </c>
      <c r="AF103" s="26">
        <v>8</v>
      </c>
      <c r="AG103" s="26">
        <v>39</v>
      </c>
      <c r="AH103" s="26">
        <v>6</v>
      </c>
      <c r="AI103" s="26">
        <v>2</v>
      </c>
      <c r="AJ103" s="26">
        <v>1300</v>
      </c>
      <c r="AK103" s="26">
        <v>110</v>
      </c>
      <c r="AL103" s="26">
        <v>115</v>
      </c>
      <c r="AM103" s="26">
        <v>350</v>
      </c>
      <c r="AN103" s="26">
        <v>15</v>
      </c>
      <c r="AO103" s="26">
        <v>1</v>
      </c>
      <c r="AP103" s="93">
        <v>13.3</v>
      </c>
      <c r="AQ103" s="93">
        <v>128</v>
      </c>
      <c r="AR103" s="93">
        <v>0</v>
      </c>
      <c r="AS103" s="93">
        <v>0</v>
      </c>
      <c r="AT103" s="93">
        <v>0</v>
      </c>
      <c r="AU103" s="93">
        <v>0</v>
      </c>
      <c r="AV103" s="93">
        <v>4655</v>
      </c>
      <c r="AW103" s="93">
        <v>4655</v>
      </c>
      <c r="AX103" s="93">
        <v>0</v>
      </c>
      <c r="AY103" s="93">
        <v>9310</v>
      </c>
      <c r="AZ103" s="93">
        <v>3990</v>
      </c>
      <c r="BA103" s="93">
        <v>0</v>
      </c>
      <c r="BB103" s="93">
        <v>0</v>
      </c>
      <c r="BC103" s="93">
        <v>3990</v>
      </c>
      <c r="BD103" s="93">
        <v>0</v>
      </c>
      <c r="BE103" s="93">
        <v>0</v>
      </c>
      <c r="BF103" s="93">
        <v>0</v>
      </c>
      <c r="BG103" s="93">
        <v>0</v>
      </c>
      <c r="BH103" s="93">
        <v>0</v>
      </c>
      <c r="BI103" s="26">
        <v>176</v>
      </c>
      <c r="BJ103" s="26">
        <v>0</v>
      </c>
      <c r="BK103" s="26">
        <v>0</v>
      </c>
      <c r="BL103" s="26">
        <v>0</v>
      </c>
      <c r="BM103" s="26">
        <v>352</v>
      </c>
      <c r="BN103" s="26">
        <v>84</v>
      </c>
      <c r="BO103" s="26">
        <v>0</v>
      </c>
      <c r="BP103" s="26">
        <v>0</v>
      </c>
      <c r="BQ103" s="26">
        <v>0</v>
      </c>
      <c r="BR103" s="26">
        <v>0</v>
      </c>
      <c r="BS103" s="26">
        <v>0</v>
      </c>
      <c r="BT103" s="26">
        <v>0</v>
      </c>
      <c r="BU103" s="26">
        <v>0</v>
      </c>
      <c r="BV103" s="26">
        <v>0</v>
      </c>
      <c r="BW103" s="26">
        <v>0</v>
      </c>
      <c r="BX103" s="26">
        <v>0</v>
      </c>
      <c r="BY103" s="26">
        <v>1.1000000000000001</v>
      </c>
      <c r="BZ103" s="26">
        <v>0</v>
      </c>
      <c r="CA103" s="26">
        <v>0</v>
      </c>
      <c r="CB103" s="26">
        <v>0</v>
      </c>
      <c r="CC103" s="26">
        <v>0</v>
      </c>
      <c r="CD103" s="26">
        <v>4</v>
      </c>
      <c r="CE103" s="26">
        <v>9</v>
      </c>
      <c r="CF103" s="26">
        <v>0</v>
      </c>
      <c r="CG103" s="26">
        <v>211</v>
      </c>
      <c r="CH103" s="26">
        <v>0</v>
      </c>
      <c r="CI103" s="26">
        <v>35</v>
      </c>
      <c r="CJ103" s="26">
        <v>0</v>
      </c>
      <c r="CK103" s="26">
        <v>0</v>
      </c>
      <c r="CL103" s="26">
        <v>0</v>
      </c>
      <c r="CM103" s="26">
        <v>259</v>
      </c>
      <c r="CN103" s="26">
        <v>0</v>
      </c>
      <c r="CO103" s="26">
        <v>0</v>
      </c>
      <c r="CP103" s="26">
        <v>9</v>
      </c>
      <c r="CQ103" s="26">
        <v>0</v>
      </c>
      <c r="CR103" s="26">
        <v>176</v>
      </c>
      <c r="CS103" s="26">
        <v>0</v>
      </c>
      <c r="CT103" s="26">
        <v>0</v>
      </c>
      <c r="CU103" s="26">
        <v>0</v>
      </c>
      <c r="CV103" s="26">
        <v>185</v>
      </c>
      <c r="CW103" s="26">
        <v>0</v>
      </c>
      <c r="CX103" s="26">
        <v>0</v>
      </c>
      <c r="CY103" s="26">
        <v>352</v>
      </c>
      <c r="CZ103" s="26">
        <v>84</v>
      </c>
      <c r="DA103" s="26">
        <v>0</v>
      </c>
      <c r="DB103" s="26">
        <v>0</v>
      </c>
      <c r="DC103" s="26">
        <v>0</v>
      </c>
      <c r="DD103" s="26">
        <v>0</v>
      </c>
      <c r="DE103" s="26">
        <v>0</v>
      </c>
      <c r="DF103" s="26">
        <v>0</v>
      </c>
      <c r="DG103" s="26">
        <v>0</v>
      </c>
      <c r="DH103" s="26">
        <v>0</v>
      </c>
      <c r="DI103" s="26">
        <v>0</v>
      </c>
      <c r="DJ103" s="26">
        <v>0</v>
      </c>
      <c r="DK103" s="26">
        <v>0</v>
      </c>
      <c r="DL103" s="26">
        <v>436</v>
      </c>
      <c r="DM103" s="26">
        <v>0</v>
      </c>
      <c r="DN103" s="26">
        <v>0</v>
      </c>
      <c r="DO103" s="26">
        <v>880</v>
      </c>
      <c r="DP103" s="26">
        <v>220</v>
      </c>
      <c r="DQ103" s="26">
        <v>0</v>
      </c>
      <c r="DR103" s="93">
        <v>0.5</v>
      </c>
      <c r="DS103" s="93">
        <v>75</v>
      </c>
      <c r="DT103" s="93">
        <v>100</v>
      </c>
      <c r="DU103" s="93">
        <v>100</v>
      </c>
      <c r="DV103" s="93">
        <v>100</v>
      </c>
      <c r="DW103" s="93">
        <v>125</v>
      </c>
      <c r="DX103" s="93">
        <v>125</v>
      </c>
      <c r="DY103" s="93">
        <v>375</v>
      </c>
      <c r="DZ103" s="26">
        <v>2.2999999999999998</v>
      </c>
      <c r="EA103" s="26">
        <v>69</v>
      </c>
      <c r="EB103" s="26">
        <v>115</v>
      </c>
      <c r="EC103" s="26">
        <v>115</v>
      </c>
      <c r="ED103" s="26">
        <v>23</v>
      </c>
      <c r="EE103" s="26">
        <v>12</v>
      </c>
      <c r="EF103" s="26">
        <v>58</v>
      </c>
      <c r="EG103" s="26">
        <v>46</v>
      </c>
      <c r="EH103" s="26">
        <v>69</v>
      </c>
      <c r="EI103" s="26">
        <v>23</v>
      </c>
      <c r="EJ103" s="26">
        <v>81</v>
      </c>
      <c r="EK103" s="26">
        <v>81</v>
      </c>
      <c r="EL103" s="26">
        <v>35</v>
      </c>
      <c r="EM103" s="26">
        <v>727</v>
      </c>
      <c r="EN103" s="26">
        <v>104</v>
      </c>
      <c r="EO103" s="26">
        <v>207</v>
      </c>
      <c r="EP103" s="26">
        <v>226</v>
      </c>
      <c r="EQ103" s="26">
        <v>81</v>
      </c>
      <c r="ER103" s="26">
        <v>81</v>
      </c>
      <c r="ES103" s="26">
        <v>92</v>
      </c>
      <c r="ET103" s="26">
        <v>791</v>
      </c>
      <c r="EU103" s="26">
        <v>2.2999999999999998</v>
      </c>
      <c r="EV103" s="93">
        <v>15</v>
      </c>
      <c r="EW103" s="93">
        <v>5</v>
      </c>
    </row>
    <row r="104" spans="1:153" x14ac:dyDescent="0.25">
      <c r="A104" s="18" t="s">
        <v>842</v>
      </c>
      <c r="B104" s="49" t="s">
        <v>896</v>
      </c>
      <c r="C104" s="93">
        <v>-57</v>
      </c>
      <c r="D104" s="26">
        <v>61</v>
      </c>
      <c r="E104" s="26">
        <v>0.6</v>
      </c>
      <c r="F104" s="26">
        <v>10.8</v>
      </c>
      <c r="G104" s="26">
        <v>1</v>
      </c>
      <c r="H104" s="26">
        <v>3.9</v>
      </c>
      <c r="I104" s="26">
        <v>80.5</v>
      </c>
      <c r="J104" s="26">
        <v>0.7</v>
      </c>
      <c r="K104" s="26">
        <v>2.5</v>
      </c>
      <c r="L104" s="26">
        <v>0</v>
      </c>
      <c r="M104" s="93">
        <v>62</v>
      </c>
      <c r="N104" s="93">
        <v>0</v>
      </c>
      <c r="O104" s="93">
        <v>370</v>
      </c>
      <c r="P104" s="93">
        <v>0</v>
      </c>
      <c r="Q104" s="93">
        <v>500</v>
      </c>
      <c r="R104" s="93">
        <v>10</v>
      </c>
      <c r="S104" s="93">
        <v>17</v>
      </c>
      <c r="T104" s="93">
        <v>50</v>
      </c>
      <c r="U104" s="93">
        <v>410</v>
      </c>
      <c r="V104" s="93">
        <v>577</v>
      </c>
      <c r="W104" s="93">
        <v>200</v>
      </c>
      <c r="X104" s="93">
        <v>18</v>
      </c>
      <c r="Y104" s="93">
        <v>0.5</v>
      </c>
      <c r="Z104" s="93">
        <v>20</v>
      </c>
      <c r="AA104" s="93">
        <v>0</v>
      </c>
      <c r="AB104" s="93">
        <v>71000</v>
      </c>
      <c r="AC104" s="26">
        <v>4</v>
      </c>
      <c r="AD104" s="26">
        <v>295</v>
      </c>
      <c r="AE104" s="26">
        <v>38</v>
      </c>
      <c r="AF104" s="26">
        <v>24</v>
      </c>
      <c r="AG104" s="26">
        <v>31</v>
      </c>
      <c r="AH104" s="26">
        <v>15</v>
      </c>
      <c r="AI104" s="26">
        <v>66</v>
      </c>
      <c r="AJ104" s="26">
        <v>800</v>
      </c>
      <c r="AK104" s="26">
        <v>450</v>
      </c>
      <c r="AL104" s="26">
        <v>120</v>
      </c>
      <c r="AM104" s="26">
        <v>50</v>
      </c>
      <c r="AN104" s="26">
        <v>10</v>
      </c>
      <c r="AO104" s="26">
        <v>1.6</v>
      </c>
      <c r="AP104" s="93">
        <v>10.8</v>
      </c>
      <c r="AQ104" s="93">
        <v>687</v>
      </c>
      <c r="AR104" s="93">
        <v>0</v>
      </c>
      <c r="AS104" s="93">
        <v>0</v>
      </c>
      <c r="AT104" s="93">
        <v>0</v>
      </c>
      <c r="AU104" s="93">
        <v>0</v>
      </c>
      <c r="AV104" s="93">
        <v>4707</v>
      </c>
      <c r="AW104" s="93">
        <v>4405</v>
      </c>
      <c r="AX104" s="93">
        <v>0</v>
      </c>
      <c r="AY104" s="93">
        <v>9112</v>
      </c>
      <c r="AZ104" s="93">
        <v>1346</v>
      </c>
      <c r="BA104" s="93">
        <v>0</v>
      </c>
      <c r="BB104" s="93">
        <v>0</v>
      </c>
      <c r="BC104" s="93">
        <v>1346</v>
      </c>
      <c r="BD104" s="93">
        <v>0</v>
      </c>
      <c r="BE104" s="93">
        <v>0</v>
      </c>
      <c r="BF104" s="93">
        <v>0</v>
      </c>
      <c r="BG104" s="93">
        <v>312</v>
      </c>
      <c r="BH104" s="93">
        <v>312</v>
      </c>
      <c r="BI104" s="26">
        <v>101</v>
      </c>
      <c r="BJ104" s="26">
        <v>0</v>
      </c>
      <c r="BK104" s="26">
        <v>0</v>
      </c>
      <c r="BL104" s="26">
        <v>0</v>
      </c>
      <c r="BM104" s="26">
        <v>201</v>
      </c>
      <c r="BN104" s="26">
        <v>48</v>
      </c>
      <c r="BO104" s="26">
        <v>0</v>
      </c>
      <c r="BP104" s="26">
        <v>0</v>
      </c>
      <c r="BQ104" s="26">
        <v>0</v>
      </c>
      <c r="BR104" s="26">
        <v>0</v>
      </c>
      <c r="BS104" s="26">
        <v>0</v>
      </c>
      <c r="BT104" s="26">
        <v>0</v>
      </c>
      <c r="BU104" s="26">
        <v>0</v>
      </c>
      <c r="BV104" s="26">
        <v>0</v>
      </c>
      <c r="BW104" s="26">
        <v>0</v>
      </c>
      <c r="BX104" s="26">
        <v>0</v>
      </c>
      <c r="BY104" s="26">
        <v>0.6</v>
      </c>
      <c r="BZ104" s="26">
        <v>0</v>
      </c>
      <c r="CA104" s="26">
        <v>0</v>
      </c>
      <c r="CB104" s="26">
        <v>0</v>
      </c>
      <c r="CC104" s="26">
        <v>0</v>
      </c>
      <c r="CD104" s="26">
        <v>3</v>
      </c>
      <c r="CE104" s="26">
        <v>5</v>
      </c>
      <c r="CF104" s="26">
        <v>0</v>
      </c>
      <c r="CG104" s="26">
        <v>121</v>
      </c>
      <c r="CH104" s="26">
        <v>0</v>
      </c>
      <c r="CI104" s="26">
        <v>20</v>
      </c>
      <c r="CJ104" s="26">
        <v>0</v>
      </c>
      <c r="CK104" s="26">
        <v>0</v>
      </c>
      <c r="CL104" s="26">
        <v>0</v>
      </c>
      <c r="CM104" s="26">
        <v>149</v>
      </c>
      <c r="CN104" s="26">
        <v>0</v>
      </c>
      <c r="CO104" s="26">
        <v>0</v>
      </c>
      <c r="CP104" s="26">
        <v>5</v>
      </c>
      <c r="CQ104" s="26">
        <v>0</v>
      </c>
      <c r="CR104" s="26">
        <v>101</v>
      </c>
      <c r="CS104" s="26">
        <v>0</v>
      </c>
      <c r="CT104" s="26">
        <v>0</v>
      </c>
      <c r="CU104" s="26">
        <v>0</v>
      </c>
      <c r="CV104" s="26">
        <v>106</v>
      </c>
      <c r="CW104" s="26">
        <v>0</v>
      </c>
      <c r="CX104" s="26">
        <v>0</v>
      </c>
      <c r="CY104" s="26">
        <v>201</v>
      </c>
      <c r="CZ104" s="26">
        <v>48</v>
      </c>
      <c r="DA104" s="26">
        <v>0</v>
      </c>
      <c r="DB104" s="26">
        <v>0</v>
      </c>
      <c r="DC104" s="26">
        <v>0</v>
      </c>
      <c r="DD104" s="26">
        <v>0</v>
      </c>
      <c r="DE104" s="26">
        <v>0</v>
      </c>
      <c r="DF104" s="26">
        <v>0</v>
      </c>
      <c r="DG104" s="26">
        <v>0</v>
      </c>
      <c r="DH104" s="26">
        <v>0</v>
      </c>
      <c r="DI104" s="26">
        <v>0</v>
      </c>
      <c r="DJ104" s="26">
        <v>0</v>
      </c>
      <c r="DK104" s="26">
        <v>0</v>
      </c>
      <c r="DL104" s="26">
        <v>249</v>
      </c>
      <c r="DM104" s="26">
        <v>0</v>
      </c>
      <c r="DN104" s="26">
        <v>0</v>
      </c>
      <c r="DO104" s="26">
        <v>504</v>
      </c>
      <c r="DP104" s="26">
        <v>126</v>
      </c>
      <c r="DQ104" s="26">
        <v>0</v>
      </c>
      <c r="DR104" s="93">
        <v>3.9</v>
      </c>
      <c r="DS104" s="93">
        <v>858</v>
      </c>
      <c r="DT104" s="93">
        <v>663</v>
      </c>
      <c r="DU104" s="93">
        <v>858</v>
      </c>
      <c r="DV104" s="93">
        <v>819</v>
      </c>
      <c r="DW104" s="93">
        <v>702</v>
      </c>
      <c r="DX104" s="93">
        <v>1084</v>
      </c>
      <c r="DY104" s="93">
        <v>2816</v>
      </c>
      <c r="DZ104" s="26">
        <v>1</v>
      </c>
      <c r="EA104" s="26">
        <v>30</v>
      </c>
      <c r="EB104" s="26">
        <v>50</v>
      </c>
      <c r="EC104" s="26">
        <v>50</v>
      </c>
      <c r="ED104" s="26">
        <v>10</v>
      </c>
      <c r="EE104" s="26">
        <v>5</v>
      </c>
      <c r="EF104" s="26">
        <v>25</v>
      </c>
      <c r="EG104" s="26">
        <v>20</v>
      </c>
      <c r="EH104" s="26">
        <v>30</v>
      </c>
      <c r="EI104" s="26">
        <v>10</v>
      </c>
      <c r="EJ104" s="26">
        <v>35</v>
      </c>
      <c r="EK104" s="26">
        <v>35</v>
      </c>
      <c r="EL104" s="26">
        <v>15</v>
      </c>
      <c r="EM104" s="26">
        <v>315</v>
      </c>
      <c r="EN104" s="26">
        <v>45</v>
      </c>
      <c r="EO104" s="26">
        <v>90</v>
      </c>
      <c r="EP104" s="26">
        <v>100</v>
      </c>
      <c r="EQ104" s="26">
        <v>35</v>
      </c>
      <c r="ER104" s="26">
        <v>35</v>
      </c>
      <c r="ES104" s="26">
        <v>40</v>
      </c>
      <c r="ET104" s="26">
        <v>345</v>
      </c>
      <c r="EU104" s="26">
        <v>1</v>
      </c>
      <c r="EV104" s="93">
        <v>19</v>
      </c>
      <c r="EW104" s="93">
        <v>6</v>
      </c>
    </row>
    <row r="105" spans="1:153" x14ac:dyDescent="0.25">
      <c r="A105" s="18" t="s">
        <v>842</v>
      </c>
      <c r="B105" s="49" t="s">
        <v>922</v>
      </c>
      <c r="C105" s="93">
        <v>-40</v>
      </c>
      <c r="D105" s="26">
        <v>50</v>
      </c>
      <c r="E105" s="26">
        <v>0.3</v>
      </c>
      <c r="F105" s="26">
        <v>10.1</v>
      </c>
      <c r="G105" s="26">
        <v>0.7</v>
      </c>
      <c r="H105" s="26">
        <v>1.7</v>
      </c>
      <c r="I105" s="26">
        <v>85.3</v>
      </c>
      <c r="J105" s="26">
        <v>0.7</v>
      </c>
      <c r="K105" s="26">
        <v>1.2</v>
      </c>
      <c r="L105" s="26">
        <v>0</v>
      </c>
      <c r="M105" s="93">
        <v>57</v>
      </c>
      <c r="N105" s="93">
        <v>0</v>
      </c>
      <c r="O105" s="93">
        <v>340</v>
      </c>
      <c r="P105" s="93">
        <v>0</v>
      </c>
      <c r="Q105" s="93">
        <v>300</v>
      </c>
      <c r="R105" s="93">
        <v>3</v>
      </c>
      <c r="S105" s="93">
        <v>60</v>
      </c>
      <c r="T105" s="93">
        <v>30</v>
      </c>
      <c r="U105" s="93">
        <v>200</v>
      </c>
      <c r="V105" s="93">
        <v>317</v>
      </c>
      <c r="W105" s="93">
        <v>200</v>
      </c>
      <c r="X105" s="93">
        <v>23</v>
      </c>
      <c r="Y105" s="93">
        <v>0.5</v>
      </c>
      <c r="Z105" s="93">
        <v>7</v>
      </c>
      <c r="AA105" s="93">
        <v>0</v>
      </c>
      <c r="AB105" s="93">
        <v>30000</v>
      </c>
      <c r="AC105" s="26">
        <v>1</v>
      </c>
      <c r="AD105" s="26">
        <v>210</v>
      </c>
      <c r="AE105" s="26">
        <v>33</v>
      </c>
      <c r="AF105" s="26">
        <v>11</v>
      </c>
      <c r="AG105" s="26">
        <v>20</v>
      </c>
      <c r="AH105" s="26">
        <v>10</v>
      </c>
      <c r="AI105" s="26">
        <v>4</v>
      </c>
      <c r="AJ105" s="26">
        <v>300</v>
      </c>
      <c r="AK105" s="26">
        <v>80</v>
      </c>
      <c r="AL105" s="26">
        <v>90</v>
      </c>
      <c r="AM105" s="26">
        <v>40</v>
      </c>
      <c r="AN105" s="26">
        <v>10</v>
      </c>
      <c r="AO105" s="26">
        <v>0.8</v>
      </c>
      <c r="AP105" s="93">
        <v>10.1</v>
      </c>
      <c r="AQ105" s="93">
        <v>84</v>
      </c>
      <c r="AR105" s="93">
        <v>0</v>
      </c>
      <c r="AS105" s="93">
        <v>0</v>
      </c>
      <c r="AT105" s="93">
        <v>0</v>
      </c>
      <c r="AU105" s="93">
        <v>0</v>
      </c>
      <c r="AV105" s="93">
        <v>1697</v>
      </c>
      <c r="AW105" s="93">
        <v>1303</v>
      </c>
      <c r="AX105" s="93">
        <v>0</v>
      </c>
      <c r="AY105" s="93">
        <v>3000</v>
      </c>
      <c r="AZ105" s="93">
        <v>7100</v>
      </c>
      <c r="BA105" s="93">
        <v>0</v>
      </c>
      <c r="BB105" s="93">
        <v>0</v>
      </c>
      <c r="BC105" s="93">
        <v>7100</v>
      </c>
      <c r="BD105" s="93">
        <v>0</v>
      </c>
      <c r="BE105" s="93">
        <v>0</v>
      </c>
      <c r="BF105" s="93">
        <v>0</v>
      </c>
      <c r="BG105" s="93">
        <v>0</v>
      </c>
      <c r="BH105" s="93">
        <v>0</v>
      </c>
      <c r="BI105" s="26">
        <v>48</v>
      </c>
      <c r="BJ105" s="26">
        <v>0</v>
      </c>
      <c r="BK105" s="26">
        <v>0</v>
      </c>
      <c r="BL105" s="26">
        <v>0</v>
      </c>
      <c r="BM105" s="26">
        <v>87</v>
      </c>
      <c r="BN105" s="26">
        <v>36</v>
      </c>
      <c r="BO105" s="26">
        <v>0</v>
      </c>
      <c r="BP105" s="26">
        <v>0</v>
      </c>
      <c r="BQ105" s="26">
        <v>0</v>
      </c>
      <c r="BR105" s="26">
        <v>0</v>
      </c>
      <c r="BS105" s="26">
        <v>0</v>
      </c>
      <c r="BT105" s="26">
        <v>0</v>
      </c>
      <c r="BU105" s="26">
        <v>0</v>
      </c>
      <c r="BV105" s="26">
        <v>0</v>
      </c>
      <c r="BW105" s="26">
        <v>0</v>
      </c>
      <c r="BX105" s="26">
        <v>0</v>
      </c>
      <c r="BY105" s="26">
        <v>0.3</v>
      </c>
      <c r="BZ105" s="26">
        <v>0</v>
      </c>
      <c r="CA105" s="26">
        <v>0</v>
      </c>
      <c r="CB105" s="26">
        <v>0</v>
      </c>
      <c r="CC105" s="26">
        <v>0</v>
      </c>
      <c r="CD105" s="26">
        <v>0</v>
      </c>
      <c r="CE105" s="26">
        <v>2</v>
      </c>
      <c r="CF105" s="26">
        <v>0</v>
      </c>
      <c r="CG105" s="26">
        <v>58</v>
      </c>
      <c r="CH105" s="26">
        <v>0</v>
      </c>
      <c r="CI105" s="26">
        <v>2</v>
      </c>
      <c r="CJ105" s="26">
        <v>0</v>
      </c>
      <c r="CK105" s="26">
        <v>0</v>
      </c>
      <c r="CL105" s="26">
        <v>0</v>
      </c>
      <c r="CM105" s="26">
        <v>62</v>
      </c>
      <c r="CN105" s="26">
        <v>0</v>
      </c>
      <c r="CO105" s="26">
        <v>0</v>
      </c>
      <c r="CP105" s="26">
        <v>7</v>
      </c>
      <c r="CQ105" s="26">
        <v>0</v>
      </c>
      <c r="CR105" s="26">
        <v>48</v>
      </c>
      <c r="CS105" s="26">
        <v>0</v>
      </c>
      <c r="CT105" s="26">
        <v>0</v>
      </c>
      <c r="CU105" s="26">
        <v>0</v>
      </c>
      <c r="CV105" s="26">
        <v>55</v>
      </c>
      <c r="CW105" s="26">
        <v>0</v>
      </c>
      <c r="CX105" s="26">
        <v>0</v>
      </c>
      <c r="CY105" s="26">
        <v>87</v>
      </c>
      <c r="CZ105" s="26">
        <v>36</v>
      </c>
      <c r="DA105" s="26">
        <v>0</v>
      </c>
      <c r="DB105" s="26">
        <v>0</v>
      </c>
      <c r="DC105" s="26">
        <v>0</v>
      </c>
      <c r="DD105" s="26">
        <v>0</v>
      </c>
      <c r="DE105" s="26">
        <v>0</v>
      </c>
      <c r="DF105" s="26">
        <v>0</v>
      </c>
      <c r="DG105" s="26">
        <v>0</v>
      </c>
      <c r="DH105" s="26">
        <v>0</v>
      </c>
      <c r="DI105" s="26">
        <v>0</v>
      </c>
      <c r="DJ105" s="26">
        <v>0</v>
      </c>
      <c r="DK105" s="26">
        <v>0</v>
      </c>
      <c r="DL105" s="26">
        <v>123</v>
      </c>
      <c r="DM105" s="26">
        <v>0</v>
      </c>
      <c r="DN105" s="26">
        <v>0</v>
      </c>
      <c r="DO105" s="26">
        <v>240</v>
      </c>
      <c r="DP105" s="26">
        <v>60</v>
      </c>
      <c r="DQ105" s="26">
        <v>0</v>
      </c>
      <c r="DR105" s="93">
        <v>1.7</v>
      </c>
      <c r="DS105" s="93">
        <v>340</v>
      </c>
      <c r="DT105" s="93">
        <v>255</v>
      </c>
      <c r="DU105" s="93">
        <v>510</v>
      </c>
      <c r="DV105" s="93">
        <v>340</v>
      </c>
      <c r="DW105" s="93">
        <v>255</v>
      </c>
      <c r="DX105" s="93">
        <v>670</v>
      </c>
      <c r="DY105" s="93">
        <v>1030</v>
      </c>
      <c r="DZ105" s="26">
        <v>0.7</v>
      </c>
      <c r="EA105" s="26">
        <v>18</v>
      </c>
      <c r="EB105" s="26">
        <v>18</v>
      </c>
      <c r="EC105" s="26">
        <v>32</v>
      </c>
      <c r="ED105" s="26">
        <v>11</v>
      </c>
      <c r="EE105" s="26">
        <v>7</v>
      </c>
      <c r="EF105" s="26">
        <v>21</v>
      </c>
      <c r="EG105" s="26">
        <v>11</v>
      </c>
      <c r="EH105" s="26">
        <v>11</v>
      </c>
      <c r="EI105" s="26">
        <v>7</v>
      </c>
      <c r="EJ105" s="26">
        <v>25</v>
      </c>
      <c r="EK105" s="26">
        <v>46</v>
      </c>
      <c r="EL105" s="26">
        <v>11</v>
      </c>
      <c r="EM105" s="26">
        <v>218</v>
      </c>
      <c r="EN105" s="26">
        <v>35</v>
      </c>
      <c r="EO105" s="26">
        <v>92</v>
      </c>
      <c r="EP105" s="26">
        <v>70</v>
      </c>
      <c r="EQ105" s="26">
        <v>56</v>
      </c>
      <c r="ER105" s="26">
        <v>39</v>
      </c>
      <c r="ES105" s="26">
        <v>25</v>
      </c>
      <c r="ET105" s="26">
        <v>317</v>
      </c>
      <c r="EU105" s="26">
        <v>0.7</v>
      </c>
      <c r="EV105" s="93">
        <v>20</v>
      </c>
      <c r="EW105" s="93">
        <v>7</v>
      </c>
    </row>
    <row r="106" spans="1:153" x14ac:dyDescent="0.25">
      <c r="A106" s="18" t="s">
        <v>842</v>
      </c>
      <c r="B106" s="49" t="s">
        <v>923</v>
      </c>
      <c r="C106" s="93">
        <v>-38</v>
      </c>
      <c r="D106" s="26">
        <v>60</v>
      </c>
      <c r="E106" s="26">
        <v>0.5</v>
      </c>
      <c r="F106" s="26">
        <v>12.8</v>
      </c>
      <c r="G106" s="26">
        <v>0.6</v>
      </c>
      <c r="H106" s="26">
        <v>1.7</v>
      </c>
      <c r="I106" s="26">
        <v>83.4</v>
      </c>
      <c r="J106" s="26">
        <v>0.5</v>
      </c>
      <c r="K106" s="26">
        <v>0.6</v>
      </c>
      <c r="L106" s="26">
        <v>0</v>
      </c>
      <c r="M106" s="93">
        <v>462</v>
      </c>
      <c r="N106" s="93">
        <v>0</v>
      </c>
      <c r="O106" s="93">
        <v>2770</v>
      </c>
      <c r="P106" s="93">
        <v>0</v>
      </c>
      <c r="Q106" s="93">
        <v>1000</v>
      </c>
      <c r="R106" s="93">
        <v>10</v>
      </c>
      <c r="S106" s="93">
        <v>45</v>
      </c>
      <c r="T106" s="93">
        <v>50</v>
      </c>
      <c r="U106" s="93">
        <v>700</v>
      </c>
      <c r="V106" s="93">
        <v>867</v>
      </c>
      <c r="W106" s="93">
        <v>160</v>
      </c>
      <c r="X106" s="93">
        <v>130</v>
      </c>
      <c r="Y106" s="93">
        <v>2.1</v>
      </c>
      <c r="Z106" s="93">
        <v>36</v>
      </c>
      <c r="AA106" s="93">
        <v>0</v>
      </c>
      <c r="AB106" s="93">
        <v>38700</v>
      </c>
      <c r="AC106" s="26">
        <v>5</v>
      </c>
      <c r="AD106" s="26">
        <v>190</v>
      </c>
      <c r="AE106" s="26">
        <v>12</v>
      </c>
      <c r="AF106" s="26">
        <v>18</v>
      </c>
      <c r="AG106" s="26">
        <v>13</v>
      </c>
      <c r="AH106" s="26">
        <v>13</v>
      </c>
      <c r="AI106" s="26">
        <v>5</v>
      </c>
      <c r="AJ106" s="26">
        <v>400</v>
      </c>
      <c r="AK106" s="26">
        <v>40</v>
      </c>
      <c r="AL106" s="26">
        <v>120</v>
      </c>
      <c r="AM106" s="26">
        <v>30</v>
      </c>
      <c r="AN106" s="26">
        <v>10</v>
      </c>
      <c r="AO106" s="26">
        <v>1.6</v>
      </c>
      <c r="AP106" s="93">
        <v>12.8</v>
      </c>
      <c r="AQ106" s="93">
        <v>111</v>
      </c>
      <c r="AR106" s="93">
        <v>0</v>
      </c>
      <c r="AS106" s="93">
        <v>0</v>
      </c>
      <c r="AT106" s="93">
        <v>0</v>
      </c>
      <c r="AU106" s="93">
        <v>0</v>
      </c>
      <c r="AV106" s="93">
        <v>640</v>
      </c>
      <c r="AW106" s="93">
        <v>2726</v>
      </c>
      <c r="AX106" s="93">
        <v>0</v>
      </c>
      <c r="AY106" s="93">
        <v>3366</v>
      </c>
      <c r="AZ106" s="93">
        <v>9165</v>
      </c>
      <c r="BA106" s="93">
        <v>0</v>
      </c>
      <c r="BB106" s="93">
        <v>0</v>
      </c>
      <c r="BC106" s="93">
        <v>9165</v>
      </c>
      <c r="BD106" s="93">
        <v>0</v>
      </c>
      <c r="BE106" s="93">
        <v>0</v>
      </c>
      <c r="BF106" s="93">
        <v>0</v>
      </c>
      <c r="BG106" s="93">
        <v>269</v>
      </c>
      <c r="BH106" s="93">
        <v>269</v>
      </c>
      <c r="BI106" s="26">
        <v>89</v>
      </c>
      <c r="BJ106" s="26">
        <v>0</v>
      </c>
      <c r="BK106" s="26">
        <v>0</v>
      </c>
      <c r="BL106" s="26">
        <v>0</v>
      </c>
      <c r="BM106" s="26">
        <v>23</v>
      </c>
      <c r="BN106" s="26">
        <v>61</v>
      </c>
      <c r="BO106" s="26">
        <v>0</v>
      </c>
      <c r="BP106" s="26">
        <v>0</v>
      </c>
      <c r="BQ106" s="26">
        <v>0</v>
      </c>
      <c r="BR106" s="26">
        <v>0</v>
      </c>
      <c r="BS106" s="26">
        <v>0</v>
      </c>
      <c r="BT106" s="26">
        <v>0</v>
      </c>
      <c r="BU106" s="26">
        <v>0</v>
      </c>
      <c r="BV106" s="26">
        <v>0</v>
      </c>
      <c r="BW106" s="26">
        <v>0</v>
      </c>
      <c r="BX106" s="26">
        <v>0</v>
      </c>
      <c r="BY106" s="26">
        <v>0.5</v>
      </c>
      <c r="BZ106" s="26">
        <v>0</v>
      </c>
      <c r="CA106" s="26">
        <v>0</v>
      </c>
      <c r="CB106" s="26">
        <v>0</v>
      </c>
      <c r="CC106" s="26">
        <v>0</v>
      </c>
      <c r="CD106" s="26">
        <v>1</v>
      </c>
      <c r="CE106" s="26">
        <v>15</v>
      </c>
      <c r="CF106" s="26">
        <v>0</v>
      </c>
      <c r="CG106" s="26">
        <v>86</v>
      </c>
      <c r="CH106" s="26">
        <v>0</v>
      </c>
      <c r="CI106" s="26">
        <v>5</v>
      </c>
      <c r="CJ106" s="26">
        <v>0</v>
      </c>
      <c r="CK106" s="26">
        <v>0</v>
      </c>
      <c r="CL106" s="26">
        <v>0</v>
      </c>
      <c r="CM106" s="26">
        <v>107</v>
      </c>
      <c r="CN106" s="26">
        <v>0</v>
      </c>
      <c r="CO106" s="26">
        <v>0</v>
      </c>
      <c r="CP106" s="26">
        <v>80</v>
      </c>
      <c r="CQ106" s="26">
        <v>0</v>
      </c>
      <c r="CR106" s="26">
        <v>89</v>
      </c>
      <c r="CS106" s="26">
        <v>0</v>
      </c>
      <c r="CT106" s="26">
        <v>0</v>
      </c>
      <c r="CU106" s="26">
        <v>0</v>
      </c>
      <c r="CV106" s="26">
        <v>169</v>
      </c>
      <c r="CW106" s="26">
        <v>0</v>
      </c>
      <c r="CX106" s="26">
        <v>0</v>
      </c>
      <c r="CY106" s="26">
        <v>23</v>
      </c>
      <c r="CZ106" s="26">
        <v>61</v>
      </c>
      <c r="DA106" s="26">
        <v>0</v>
      </c>
      <c r="DB106" s="26">
        <v>0</v>
      </c>
      <c r="DC106" s="26">
        <v>0</v>
      </c>
      <c r="DD106" s="26">
        <v>0</v>
      </c>
      <c r="DE106" s="26">
        <v>0</v>
      </c>
      <c r="DF106" s="26">
        <v>0</v>
      </c>
      <c r="DG106" s="26">
        <v>0</v>
      </c>
      <c r="DH106" s="26">
        <v>0</v>
      </c>
      <c r="DI106" s="26">
        <v>0</v>
      </c>
      <c r="DJ106" s="26">
        <v>0</v>
      </c>
      <c r="DK106" s="26">
        <v>0</v>
      </c>
      <c r="DL106" s="26">
        <v>84</v>
      </c>
      <c r="DM106" s="26">
        <v>0</v>
      </c>
      <c r="DN106" s="26">
        <v>0</v>
      </c>
      <c r="DO106" s="26">
        <v>360</v>
      </c>
      <c r="DP106" s="26">
        <v>90</v>
      </c>
      <c r="DQ106" s="26">
        <v>0</v>
      </c>
      <c r="DR106" s="93">
        <v>1.7</v>
      </c>
      <c r="DS106" s="93">
        <v>374</v>
      </c>
      <c r="DT106" s="93">
        <v>289</v>
      </c>
      <c r="DU106" s="93">
        <v>374</v>
      </c>
      <c r="DV106" s="93">
        <v>357</v>
      </c>
      <c r="DW106" s="93">
        <v>306</v>
      </c>
      <c r="DX106" s="93">
        <v>629</v>
      </c>
      <c r="DY106" s="93">
        <v>1071</v>
      </c>
      <c r="DZ106" s="26">
        <v>0.6</v>
      </c>
      <c r="EA106" s="26">
        <v>21</v>
      </c>
      <c r="EB106" s="26">
        <v>37</v>
      </c>
      <c r="EC106" s="26">
        <v>48</v>
      </c>
      <c r="ED106" s="26">
        <v>6</v>
      </c>
      <c r="EE106" s="26">
        <v>0</v>
      </c>
      <c r="EF106" s="26">
        <v>20</v>
      </c>
      <c r="EG106" s="26">
        <v>12</v>
      </c>
      <c r="EH106" s="26">
        <v>22</v>
      </c>
      <c r="EI106" s="26">
        <v>10</v>
      </c>
      <c r="EJ106" s="26">
        <v>31</v>
      </c>
      <c r="EK106" s="26">
        <v>22</v>
      </c>
      <c r="EL106" s="26">
        <v>14</v>
      </c>
      <c r="EM106" s="26">
        <v>243</v>
      </c>
      <c r="EN106" s="26">
        <v>60</v>
      </c>
      <c r="EO106" s="26">
        <v>49</v>
      </c>
      <c r="EP106" s="26">
        <v>70</v>
      </c>
      <c r="EQ106" s="26">
        <v>25</v>
      </c>
      <c r="ER106" s="26">
        <v>21</v>
      </c>
      <c r="ES106" s="26">
        <v>26</v>
      </c>
      <c r="ET106" s="26">
        <v>251</v>
      </c>
      <c r="EU106" s="26">
        <v>0.6</v>
      </c>
      <c r="EV106" s="93">
        <v>15</v>
      </c>
      <c r="EW106" s="93">
        <v>5</v>
      </c>
    </row>
    <row r="107" spans="1:153" x14ac:dyDescent="0.25">
      <c r="A107" s="18" t="s">
        <v>842</v>
      </c>
      <c r="B107" s="49" t="s">
        <v>666</v>
      </c>
      <c r="C107" s="93">
        <v>-3.3</v>
      </c>
      <c r="D107" s="26">
        <v>60</v>
      </c>
      <c r="E107" s="26">
        <v>0.4</v>
      </c>
      <c r="F107" s="26">
        <v>13.1</v>
      </c>
      <c r="G107" s="26">
        <v>0.6</v>
      </c>
      <c r="H107" s="26">
        <v>0</v>
      </c>
      <c r="I107" s="26">
        <v>84.9</v>
      </c>
      <c r="J107" s="26">
        <v>0.5</v>
      </c>
      <c r="K107" s="26">
        <v>0.6</v>
      </c>
      <c r="L107" s="26">
        <v>0</v>
      </c>
      <c r="M107" s="93">
        <v>456</v>
      </c>
      <c r="N107" s="93">
        <v>0</v>
      </c>
      <c r="O107" s="93">
        <v>2736</v>
      </c>
      <c r="P107" s="93">
        <v>0</v>
      </c>
      <c r="Q107" s="93">
        <v>1018</v>
      </c>
      <c r="R107" s="93">
        <v>10</v>
      </c>
      <c r="S107" s="93">
        <v>36</v>
      </c>
      <c r="T107" s="93">
        <v>41</v>
      </c>
      <c r="U107" s="93">
        <v>571</v>
      </c>
      <c r="V107" s="93">
        <v>721</v>
      </c>
      <c r="W107" s="93">
        <v>131</v>
      </c>
      <c r="X107" s="93">
        <v>106</v>
      </c>
      <c r="Y107" s="93">
        <v>2</v>
      </c>
      <c r="Z107" s="93">
        <v>22</v>
      </c>
      <c r="AA107" s="93">
        <v>0</v>
      </c>
      <c r="AB107" s="93">
        <v>23646</v>
      </c>
      <c r="AC107" s="26">
        <v>4</v>
      </c>
      <c r="AD107" s="26">
        <v>164</v>
      </c>
      <c r="AE107" s="26">
        <v>12</v>
      </c>
      <c r="AF107" s="26">
        <v>19</v>
      </c>
      <c r="AG107" s="26">
        <v>13</v>
      </c>
      <c r="AH107" s="26">
        <v>13</v>
      </c>
      <c r="AI107" s="26">
        <v>5</v>
      </c>
      <c r="AJ107" s="26">
        <v>391</v>
      </c>
      <c r="AK107" s="26">
        <v>41</v>
      </c>
      <c r="AL107" s="26">
        <v>122</v>
      </c>
      <c r="AM107" s="26">
        <v>30</v>
      </c>
      <c r="AN107" s="26">
        <v>10</v>
      </c>
      <c r="AO107" s="26">
        <v>2.1</v>
      </c>
      <c r="AP107" s="93">
        <v>13.1</v>
      </c>
      <c r="AQ107" s="93">
        <v>13103</v>
      </c>
      <c r="AR107" s="93">
        <v>0</v>
      </c>
      <c r="AS107" s="93">
        <v>0</v>
      </c>
      <c r="AT107" s="93">
        <v>0</v>
      </c>
      <c r="AU107" s="93">
        <v>0</v>
      </c>
      <c r="AV107" s="93">
        <v>587</v>
      </c>
      <c r="AW107" s="93">
        <v>2499</v>
      </c>
      <c r="AX107" s="93">
        <v>0</v>
      </c>
      <c r="AY107" s="93">
        <v>3086</v>
      </c>
      <c r="AZ107" s="93">
        <v>9770</v>
      </c>
      <c r="BA107" s="93">
        <v>0</v>
      </c>
      <c r="BB107" s="93">
        <v>0</v>
      </c>
      <c r="BC107" s="93">
        <v>9770</v>
      </c>
      <c r="BD107" s="93">
        <v>0</v>
      </c>
      <c r="BE107" s="93">
        <v>1</v>
      </c>
      <c r="BF107" s="93">
        <v>0</v>
      </c>
      <c r="BG107" s="93">
        <v>247</v>
      </c>
      <c r="BH107" s="93">
        <v>247</v>
      </c>
      <c r="BI107" s="26">
        <v>71</v>
      </c>
      <c r="BJ107" s="26">
        <v>0</v>
      </c>
      <c r="BK107" s="26">
        <v>0</v>
      </c>
      <c r="BL107" s="26">
        <v>0</v>
      </c>
      <c r="BM107" s="26">
        <v>19</v>
      </c>
      <c r="BN107" s="26">
        <v>50</v>
      </c>
      <c r="BO107" s="26">
        <v>0</v>
      </c>
      <c r="BP107" s="26">
        <v>0</v>
      </c>
      <c r="BQ107" s="26">
        <v>0</v>
      </c>
      <c r="BR107" s="26">
        <v>0</v>
      </c>
      <c r="BS107" s="26">
        <v>0</v>
      </c>
      <c r="BT107" s="26">
        <v>0</v>
      </c>
      <c r="BU107" s="26">
        <v>0</v>
      </c>
      <c r="BV107" s="26">
        <v>0</v>
      </c>
      <c r="BW107" s="26">
        <v>0</v>
      </c>
      <c r="BX107" s="26">
        <v>0</v>
      </c>
      <c r="BY107" s="26">
        <v>0.4</v>
      </c>
      <c r="BZ107" s="26">
        <v>0</v>
      </c>
      <c r="CA107" s="26">
        <v>0</v>
      </c>
      <c r="CB107" s="26">
        <v>0</v>
      </c>
      <c r="CC107" s="26">
        <v>0</v>
      </c>
      <c r="CD107" s="26">
        <v>1</v>
      </c>
      <c r="CE107" s="26">
        <v>12</v>
      </c>
      <c r="CF107" s="26">
        <v>0</v>
      </c>
      <c r="CG107" s="26">
        <v>70</v>
      </c>
      <c r="CH107" s="26">
        <v>0</v>
      </c>
      <c r="CI107" s="26">
        <v>4</v>
      </c>
      <c r="CJ107" s="26">
        <v>0</v>
      </c>
      <c r="CK107" s="26">
        <v>0</v>
      </c>
      <c r="CL107" s="26">
        <v>0</v>
      </c>
      <c r="CM107" s="26">
        <v>87</v>
      </c>
      <c r="CN107" s="26">
        <v>0</v>
      </c>
      <c r="CO107" s="26">
        <v>0</v>
      </c>
      <c r="CP107" s="26">
        <v>65</v>
      </c>
      <c r="CQ107" s="26">
        <v>0</v>
      </c>
      <c r="CR107" s="26">
        <v>71</v>
      </c>
      <c r="CS107" s="26">
        <v>0</v>
      </c>
      <c r="CT107" s="26">
        <v>0</v>
      </c>
      <c r="CU107" s="26">
        <v>0</v>
      </c>
      <c r="CV107" s="26">
        <v>136</v>
      </c>
      <c r="CW107" s="26">
        <v>0</v>
      </c>
      <c r="CX107" s="26">
        <v>0</v>
      </c>
      <c r="CY107" s="26">
        <v>19</v>
      </c>
      <c r="CZ107" s="26">
        <v>50</v>
      </c>
      <c r="DA107" s="26">
        <v>0</v>
      </c>
      <c r="DB107" s="26">
        <v>0</v>
      </c>
      <c r="DC107" s="26">
        <v>0</v>
      </c>
      <c r="DD107" s="26">
        <v>0</v>
      </c>
      <c r="DE107" s="26">
        <v>0</v>
      </c>
      <c r="DF107" s="26">
        <v>0</v>
      </c>
      <c r="DG107" s="26">
        <v>0</v>
      </c>
      <c r="DH107" s="26">
        <v>0</v>
      </c>
      <c r="DI107" s="26">
        <v>0</v>
      </c>
      <c r="DJ107" s="26">
        <v>0</v>
      </c>
      <c r="DK107" s="26">
        <v>0</v>
      </c>
      <c r="DL107" s="26">
        <v>69</v>
      </c>
      <c r="DM107" s="26">
        <v>0</v>
      </c>
      <c r="DN107" s="26">
        <v>0</v>
      </c>
      <c r="DO107" s="26">
        <v>292</v>
      </c>
      <c r="DP107" s="26">
        <v>74</v>
      </c>
      <c r="DQ107" s="26">
        <v>0</v>
      </c>
      <c r="DR107" s="93">
        <v>0</v>
      </c>
      <c r="DS107" s="93">
        <v>0</v>
      </c>
      <c r="DT107" s="93">
        <v>0</v>
      </c>
      <c r="DU107" s="93">
        <v>0</v>
      </c>
      <c r="DV107" s="93">
        <v>0</v>
      </c>
      <c r="DW107" s="93">
        <v>0</v>
      </c>
      <c r="DX107" s="93">
        <v>0</v>
      </c>
      <c r="DY107" s="93">
        <v>0</v>
      </c>
      <c r="DZ107" s="26">
        <v>0.6</v>
      </c>
      <c r="EA107" s="26">
        <v>20</v>
      </c>
      <c r="EB107" s="26">
        <v>33</v>
      </c>
      <c r="EC107" s="26">
        <v>44</v>
      </c>
      <c r="ED107" s="26">
        <v>6</v>
      </c>
      <c r="EE107" s="26">
        <v>0</v>
      </c>
      <c r="EF107" s="26">
        <v>19</v>
      </c>
      <c r="EG107" s="26">
        <v>11</v>
      </c>
      <c r="EH107" s="26">
        <v>20</v>
      </c>
      <c r="EI107" s="26">
        <v>9</v>
      </c>
      <c r="EJ107" s="26">
        <v>29</v>
      </c>
      <c r="EK107" s="26">
        <v>20</v>
      </c>
      <c r="EL107" s="26">
        <v>13</v>
      </c>
      <c r="EM107" s="26">
        <v>224</v>
      </c>
      <c r="EN107" s="26">
        <v>55</v>
      </c>
      <c r="EO107" s="26">
        <v>45</v>
      </c>
      <c r="EP107" s="26">
        <v>62</v>
      </c>
      <c r="EQ107" s="26">
        <v>23</v>
      </c>
      <c r="ER107" s="26">
        <v>20</v>
      </c>
      <c r="ES107" s="26">
        <v>24</v>
      </c>
      <c r="ET107" s="26">
        <v>229</v>
      </c>
      <c r="EU107" s="26">
        <v>0.6</v>
      </c>
      <c r="EV107" s="93">
        <v>16</v>
      </c>
      <c r="EW107" s="93">
        <v>5</v>
      </c>
    </row>
    <row r="108" spans="1:153" x14ac:dyDescent="0.25">
      <c r="A108" s="18" t="s">
        <v>842</v>
      </c>
      <c r="B108" s="49" t="s">
        <v>666</v>
      </c>
      <c r="C108" s="93">
        <v>-3.3</v>
      </c>
      <c r="D108" s="26">
        <v>60</v>
      </c>
      <c r="E108" s="26">
        <v>0.4</v>
      </c>
      <c r="F108" s="26">
        <v>13.1</v>
      </c>
      <c r="G108" s="26">
        <v>0.6</v>
      </c>
      <c r="H108" s="26">
        <v>0</v>
      </c>
      <c r="I108" s="26">
        <v>84.9</v>
      </c>
      <c r="J108" s="26">
        <v>0.5</v>
      </c>
      <c r="K108" s="26">
        <v>0.6</v>
      </c>
      <c r="L108" s="26">
        <v>0</v>
      </c>
      <c r="M108" s="93">
        <v>456</v>
      </c>
      <c r="N108" s="93">
        <v>0</v>
      </c>
      <c r="O108" s="93">
        <v>2736</v>
      </c>
      <c r="P108" s="93">
        <v>0</v>
      </c>
      <c r="Q108" s="93">
        <v>1018</v>
      </c>
      <c r="R108" s="93">
        <v>10</v>
      </c>
      <c r="S108" s="93">
        <v>36</v>
      </c>
      <c r="T108" s="93">
        <v>41</v>
      </c>
      <c r="U108" s="93">
        <v>571</v>
      </c>
      <c r="V108" s="93">
        <v>721</v>
      </c>
      <c r="W108" s="93">
        <v>131</v>
      </c>
      <c r="X108" s="93">
        <v>106</v>
      </c>
      <c r="Y108" s="93">
        <v>2</v>
      </c>
      <c r="Z108" s="93">
        <v>22</v>
      </c>
      <c r="AA108" s="93">
        <v>0</v>
      </c>
      <c r="AB108" s="93">
        <v>23646</v>
      </c>
      <c r="AC108" s="26">
        <v>4</v>
      </c>
      <c r="AD108" s="26">
        <v>164</v>
      </c>
      <c r="AE108" s="26">
        <v>12</v>
      </c>
      <c r="AF108" s="26">
        <v>19</v>
      </c>
      <c r="AG108" s="26">
        <v>13</v>
      </c>
      <c r="AH108" s="26">
        <v>13</v>
      </c>
      <c r="AI108" s="26">
        <v>5</v>
      </c>
      <c r="AJ108" s="26">
        <v>391</v>
      </c>
      <c r="AK108" s="26">
        <v>41</v>
      </c>
      <c r="AL108" s="26">
        <v>122</v>
      </c>
      <c r="AM108" s="26">
        <v>30</v>
      </c>
      <c r="AN108" s="26">
        <v>10</v>
      </c>
      <c r="AO108" s="26">
        <v>2.1</v>
      </c>
      <c r="AP108" s="93">
        <v>13.1</v>
      </c>
      <c r="AQ108" s="93">
        <v>13103</v>
      </c>
      <c r="AR108" s="93">
        <v>0</v>
      </c>
      <c r="AS108" s="93">
        <v>0</v>
      </c>
      <c r="AT108" s="93">
        <v>0</v>
      </c>
      <c r="AU108" s="93">
        <v>0</v>
      </c>
      <c r="AV108" s="93">
        <v>587</v>
      </c>
      <c r="AW108" s="93">
        <v>2499</v>
      </c>
      <c r="AX108" s="93">
        <v>0</v>
      </c>
      <c r="AY108" s="93">
        <v>3086</v>
      </c>
      <c r="AZ108" s="93">
        <v>9770</v>
      </c>
      <c r="BA108" s="93">
        <v>0</v>
      </c>
      <c r="BB108" s="93">
        <v>0</v>
      </c>
      <c r="BC108" s="93">
        <v>9770</v>
      </c>
      <c r="BD108" s="93">
        <v>0</v>
      </c>
      <c r="BE108" s="93">
        <v>1</v>
      </c>
      <c r="BF108" s="93">
        <v>0</v>
      </c>
      <c r="BG108" s="93">
        <v>247</v>
      </c>
      <c r="BH108" s="93">
        <v>247</v>
      </c>
      <c r="BI108" s="26">
        <v>71</v>
      </c>
      <c r="BJ108" s="26">
        <v>0</v>
      </c>
      <c r="BK108" s="26">
        <v>0</v>
      </c>
      <c r="BL108" s="26">
        <v>0</v>
      </c>
      <c r="BM108" s="26">
        <v>19</v>
      </c>
      <c r="BN108" s="26">
        <v>50</v>
      </c>
      <c r="BO108" s="26">
        <v>0</v>
      </c>
      <c r="BP108" s="26">
        <v>0</v>
      </c>
      <c r="BQ108" s="26">
        <v>0</v>
      </c>
      <c r="BR108" s="26">
        <v>0</v>
      </c>
      <c r="BS108" s="26">
        <v>0</v>
      </c>
      <c r="BT108" s="26">
        <v>0</v>
      </c>
      <c r="BU108" s="26">
        <v>0</v>
      </c>
      <c r="BV108" s="26">
        <v>0</v>
      </c>
      <c r="BW108" s="26">
        <v>0</v>
      </c>
      <c r="BX108" s="26">
        <v>0</v>
      </c>
      <c r="BY108" s="26">
        <v>0.4</v>
      </c>
      <c r="BZ108" s="26">
        <v>0</v>
      </c>
      <c r="CA108" s="26">
        <v>0</v>
      </c>
      <c r="CB108" s="26">
        <v>0</v>
      </c>
      <c r="CC108" s="26">
        <v>0</v>
      </c>
      <c r="CD108" s="26">
        <v>1</v>
      </c>
      <c r="CE108" s="26">
        <v>12</v>
      </c>
      <c r="CF108" s="26">
        <v>0</v>
      </c>
      <c r="CG108" s="26">
        <v>70</v>
      </c>
      <c r="CH108" s="26">
        <v>0</v>
      </c>
      <c r="CI108" s="26">
        <v>4</v>
      </c>
      <c r="CJ108" s="26">
        <v>0</v>
      </c>
      <c r="CK108" s="26">
        <v>0</v>
      </c>
      <c r="CL108" s="26">
        <v>0</v>
      </c>
      <c r="CM108" s="26">
        <v>87</v>
      </c>
      <c r="CN108" s="26">
        <v>0</v>
      </c>
      <c r="CO108" s="26">
        <v>0</v>
      </c>
      <c r="CP108" s="26">
        <v>65</v>
      </c>
      <c r="CQ108" s="26">
        <v>0</v>
      </c>
      <c r="CR108" s="26">
        <v>71</v>
      </c>
      <c r="CS108" s="26">
        <v>0</v>
      </c>
      <c r="CT108" s="26">
        <v>0</v>
      </c>
      <c r="CU108" s="26">
        <v>0</v>
      </c>
      <c r="CV108" s="26">
        <v>136</v>
      </c>
      <c r="CW108" s="26">
        <v>0</v>
      </c>
      <c r="CX108" s="26">
        <v>0</v>
      </c>
      <c r="CY108" s="26">
        <v>19</v>
      </c>
      <c r="CZ108" s="26">
        <v>50</v>
      </c>
      <c r="DA108" s="26">
        <v>0</v>
      </c>
      <c r="DB108" s="26">
        <v>0</v>
      </c>
      <c r="DC108" s="26">
        <v>0</v>
      </c>
      <c r="DD108" s="26">
        <v>0</v>
      </c>
      <c r="DE108" s="26">
        <v>0</v>
      </c>
      <c r="DF108" s="26">
        <v>0</v>
      </c>
      <c r="DG108" s="26">
        <v>0</v>
      </c>
      <c r="DH108" s="26">
        <v>0</v>
      </c>
      <c r="DI108" s="26">
        <v>0</v>
      </c>
      <c r="DJ108" s="26">
        <v>0</v>
      </c>
      <c r="DK108" s="26">
        <v>0</v>
      </c>
      <c r="DL108" s="26">
        <v>69</v>
      </c>
      <c r="DM108" s="26">
        <v>0</v>
      </c>
      <c r="DN108" s="26">
        <v>0</v>
      </c>
      <c r="DO108" s="26">
        <v>292</v>
      </c>
      <c r="DP108" s="26">
        <v>74</v>
      </c>
      <c r="DQ108" s="26">
        <v>0</v>
      </c>
      <c r="DR108" s="93">
        <v>0</v>
      </c>
      <c r="DS108" s="93">
        <v>0</v>
      </c>
      <c r="DT108" s="93">
        <v>0</v>
      </c>
      <c r="DU108" s="93">
        <v>0</v>
      </c>
      <c r="DV108" s="93">
        <v>0</v>
      </c>
      <c r="DW108" s="93">
        <v>0</v>
      </c>
      <c r="DX108" s="93">
        <v>0</v>
      </c>
      <c r="DY108" s="93">
        <v>0</v>
      </c>
      <c r="DZ108" s="26">
        <v>0.6</v>
      </c>
      <c r="EA108" s="26">
        <v>20</v>
      </c>
      <c r="EB108" s="26">
        <v>33</v>
      </c>
      <c r="EC108" s="26">
        <v>44</v>
      </c>
      <c r="ED108" s="26">
        <v>6</v>
      </c>
      <c r="EE108" s="26">
        <v>0</v>
      </c>
      <c r="EF108" s="26">
        <v>19</v>
      </c>
      <c r="EG108" s="26">
        <v>11</v>
      </c>
      <c r="EH108" s="26">
        <v>20</v>
      </c>
      <c r="EI108" s="26">
        <v>9</v>
      </c>
      <c r="EJ108" s="26">
        <v>29</v>
      </c>
      <c r="EK108" s="26">
        <v>20</v>
      </c>
      <c r="EL108" s="26">
        <v>13</v>
      </c>
      <c r="EM108" s="26">
        <v>224</v>
      </c>
      <c r="EN108" s="26">
        <v>55</v>
      </c>
      <c r="EO108" s="26">
        <v>45</v>
      </c>
      <c r="EP108" s="26">
        <v>62</v>
      </c>
      <c r="EQ108" s="26">
        <v>23</v>
      </c>
      <c r="ER108" s="26">
        <v>20</v>
      </c>
      <c r="ES108" s="26">
        <v>24</v>
      </c>
      <c r="ET108" s="26">
        <v>229</v>
      </c>
      <c r="EU108" s="26">
        <v>0.6</v>
      </c>
      <c r="EV108" s="93">
        <v>16</v>
      </c>
      <c r="EW108" s="93">
        <v>5</v>
      </c>
    </row>
    <row r="109" spans="1:153" x14ac:dyDescent="0.25">
      <c r="A109" s="18" t="s">
        <v>842</v>
      </c>
      <c r="B109" s="49" t="s">
        <v>661</v>
      </c>
      <c r="C109" s="93">
        <v>-18.5</v>
      </c>
      <c r="D109" s="26">
        <v>289</v>
      </c>
      <c r="E109" s="26">
        <v>2.2000000000000002</v>
      </c>
      <c r="F109" s="26">
        <v>61.5</v>
      </c>
      <c r="G109" s="26">
        <v>2.9</v>
      </c>
      <c r="H109" s="26">
        <v>8.1999999999999993</v>
      </c>
      <c r="I109" s="26">
        <v>20</v>
      </c>
      <c r="J109" s="26">
        <v>2.4</v>
      </c>
      <c r="K109" s="26">
        <v>2.8</v>
      </c>
      <c r="L109" s="26">
        <v>0</v>
      </c>
      <c r="M109" s="93">
        <v>2000</v>
      </c>
      <c r="N109" s="93">
        <v>0</v>
      </c>
      <c r="O109" s="93">
        <v>11987</v>
      </c>
      <c r="P109" s="93">
        <v>0</v>
      </c>
      <c r="Q109" s="93">
        <v>4327</v>
      </c>
      <c r="R109" s="93">
        <v>43</v>
      </c>
      <c r="S109" s="93">
        <v>173</v>
      </c>
      <c r="T109" s="93">
        <v>192</v>
      </c>
      <c r="U109" s="93">
        <v>2693</v>
      </c>
      <c r="V109" s="93">
        <v>3493</v>
      </c>
      <c r="W109" s="93">
        <v>615</v>
      </c>
      <c r="X109" s="93">
        <v>500</v>
      </c>
      <c r="Y109" s="93">
        <v>10</v>
      </c>
      <c r="Z109" s="93">
        <v>139</v>
      </c>
      <c r="AA109" s="93">
        <v>0</v>
      </c>
      <c r="AB109" s="93">
        <v>148864</v>
      </c>
      <c r="AC109" s="26">
        <v>24</v>
      </c>
      <c r="AD109" s="26">
        <v>914</v>
      </c>
      <c r="AE109" s="26">
        <v>58</v>
      </c>
      <c r="AF109" s="26">
        <v>87</v>
      </c>
      <c r="AG109" s="26">
        <v>63</v>
      </c>
      <c r="AH109" s="26">
        <v>63</v>
      </c>
      <c r="AI109" s="26">
        <v>24</v>
      </c>
      <c r="AJ109" s="26">
        <v>1923</v>
      </c>
      <c r="AK109" s="26">
        <v>192</v>
      </c>
      <c r="AL109" s="26">
        <v>577</v>
      </c>
      <c r="AM109" s="26">
        <v>144</v>
      </c>
      <c r="AN109" s="26">
        <v>48</v>
      </c>
      <c r="AO109" s="26">
        <v>10</v>
      </c>
      <c r="AP109" s="93">
        <v>61.5</v>
      </c>
      <c r="AQ109" s="93">
        <v>53372</v>
      </c>
      <c r="AR109" s="93">
        <v>0</v>
      </c>
      <c r="AS109" s="93">
        <v>0</v>
      </c>
      <c r="AT109" s="93">
        <v>0</v>
      </c>
      <c r="AU109" s="93">
        <v>0</v>
      </c>
      <c r="AV109" s="93">
        <v>3077</v>
      </c>
      <c r="AW109" s="93">
        <v>13107</v>
      </c>
      <c r="AX109" s="93">
        <v>0</v>
      </c>
      <c r="AY109" s="93">
        <v>16184</v>
      </c>
      <c r="AZ109" s="93">
        <v>44069</v>
      </c>
      <c r="BA109" s="93">
        <v>0</v>
      </c>
      <c r="BB109" s="93">
        <v>0</v>
      </c>
      <c r="BC109" s="93">
        <v>44069</v>
      </c>
      <c r="BD109" s="93">
        <v>0</v>
      </c>
      <c r="BE109" s="93">
        <v>0</v>
      </c>
      <c r="BF109" s="93">
        <v>0</v>
      </c>
      <c r="BG109" s="93">
        <v>1293</v>
      </c>
      <c r="BH109" s="93">
        <v>1293</v>
      </c>
      <c r="BI109" s="26">
        <v>427</v>
      </c>
      <c r="BJ109" s="26">
        <v>0</v>
      </c>
      <c r="BK109" s="26">
        <v>0</v>
      </c>
      <c r="BL109" s="26">
        <v>0</v>
      </c>
      <c r="BM109" s="26">
        <v>111</v>
      </c>
      <c r="BN109" s="26">
        <v>293</v>
      </c>
      <c r="BO109" s="26">
        <v>0</v>
      </c>
      <c r="BP109" s="26">
        <v>0</v>
      </c>
      <c r="BQ109" s="26">
        <v>0</v>
      </c>
      <c r="BR109" s="26">
        <v>0</v>
      </c>
      <c r="BS109" s="26">
        <v>0</v>
      </c>
      <c r="BT109" s="26">
        <v>0</v>
      </c>
      <c r="BU109" s="26">
        <v>0</v>
      </c>
      <c r="BV109" s="26">
        <v>0</v>
      </c>
      <c r="BW109" s="26">
        <v>0</v>
      </c>
      <c r="BX109" s="26">
        <v>0</v>
      </c>
      <c r="BY109" s="26">
        <v>2.2000000000000002</v>
      </c>
      <c r="BZ109" s="26">
        <v>0</v>
      </c>
      <c r="CA109" s="26">
        <v>0</v>
      </c>
      <c r="CB109" s="26">
        <v>0</v>
      </c>
      <c r="CC109" s="26">
        <v>0</v>
      </c>
      <c r="CD109" s="26">
        <v>5</v>
      </c>
      <c r="CE109" s="26">
        <v>72</v>
      </c>
      <c r="CF109" s="26">
        <v>0</v>
      </c>
      <c r="CG109" s="26">
        <v>414</v>
      </c>
      <c r="CH109" s="26">
        <v>0</v>
      </c>
      <c r="CI109" s="26">
        <v>24</v>
      </c>
      <c r="CJ109" s="26">
        <v>0</v>
      </c>
      <c r="CK109" s="26">
        <v>0</v>
      </c>
      <c r="CL109" s="26">
        <v>0</v>
      </c>
      <c r="CM109" s="26">
        <v>515</v>
      </c>
      <c r="CN109" s="26">
        <v>0</v>
      </c>
      <c r="CO109" s="26">
        <v>0</v>
      </c>
      <c r="CP109" s="26">
        <v>385</v>
      </c>
      <c r="CQ109" s="26">
        <v>0</v>
      </c>
      <c r="CR109" s="26">
        <v>427</v>
      </c>
      <c r="CS109" s="26">
        <v>0</v>
      </c>
      <c r="CT109" s="26">
        <v>0</v>
      </c>
      <c r="CU109" s="26">
        <v>0</v>
      </c>
      <c r="CV109" s="26">
        <v>812</v>
      </c>
      <c r="CW109" s="26">
        <v>0</v>
      </c>
      <c r="CX109" s="26">
        <v>0</v>
      </c>
      <c r="CY109" s="26">
        <v>111</v>
      </c>
      <c r="CZ109" s="26">
        <v>293</v>
      </c>
      <c r="DA109" s="26">
        <v>0</v>
      </c>
      <c r="DB109" s="26">
        <v>0</v>
      </c>
      <c r="DC109" s="26">
        <v>0</v>
      </c>
      <c r="DD109" s="26">
        <v>0</v>
      </c>
      <c r="DE109" s="26">
        <v>0</v>
      </c>
      <c r="DF109" s="26">
        <v>0</v>
      </c>
      <c r="DG109" s="26">
        <v>0</v>
      </c>
      <c r="DH109" s="26">
        <v>0</v>
      </c>
      <c r="DI109" s="26">
        <v>0</v>
      </c>
      <c r="DJ109" s="26">
        <v>0</v>
      </c>
      <c r="DK109" s="26">
        <v>0</v>
      </c>
      <c r="DL109" s="26">
        <v>404</v>
      </c>
      <c r="DM109" s="26">
        <v>0</v>
      </c>
      <c r="DN109" s="26">
        <v>0</v>
      </c>
      <c r="DO109" s="26">
        <v>1731</v>
      </c>
      <c r="DP109" s="26">
        <v>433</v>
      </c>
      <c r="DQ109" s="26">
        <v>0</v>
      </c>
      <c r="DR109" s="93">
        <v>8.1999999999999993</v>
      </c>
      <c r="DS109" s="93">
        <v>1798</v>
      </c>
      <c r="DT109" s="93">
        <v>1390</v>
      </c>
      <c r="DU109" s="93">
        <v>1798</v>
      </c>
      <c r="DV109" s="93">
        <v>1717</v>
      </c>
      <c r="DW109" s="93">
        <v>1471</v>
      </c>
      <c r="DX109" s="93">
        <v>3024</v>
      </c>
      <c r="DY109" s="93">
        <v>5150</v>
      </c>
      <c r="DZ109" s="26">
        <v>2.9</v>
      </c>
      <c r="EA109" s="26">
        <v>101</v>
      </c>
      <c r="EB109" s="26">
        <v>178</v>
      </c>
      <c r="EC109" s="26">
        <v>231</v>
      </c>
      <c r="ED109" s="26">
        <v>29</v>
      </c>
      <c r="EE109" s="26">
        <v>0</v>
      </c>
      <c r="EF109" s="26">
        <v>96</v>
      </c>
      <c r="EG109" s="26">
        <v>58</v>
      </c>
      <c r="EH109" s="26">
        <v>106</v>
      </c>
      <c r="EI109" s="26">
        <v>48</v>
      </c>
      <c r="EJ109" s="26">
        <v>149</v>
      </c>
      <c r="EK109" s="26">
        <v>106</v>
      </c>
      <c r="EL109" s="26">
        <v>67</v>
      </c>
      <c r="EM109" s="26">
        <v>1169</v>
      </c>
      <c r="EN109" s="26">
        <v>288</v>
      </c>
      <c r="EO109" s="26">
        <v>236</v>
      </c>
      <c r="EP109" s="26">
        <v>336</v>
      </c>
      <c r="EQ109" s="26">
        <v>120</v>
      </c>
      <c r="ER109" s="26">
        <v>101</v>
      </c>
      <c r="ES109" s="26">
        <v>125</v>
      </c>
      <c r="ET109" s="26">
        <v>1206</v>
      </c>
      <c r="EU109" s="26">
        <v>2.9</v>
      </c>
      <c r="EV109" s="93">
        <v>72</v>
      </c>
      <c r="EW109" s="93">
        <v>24</v>
      </c>
    </row>
    <row r="110" spans="1:153" x14ac:dyDescent="0.25">
      <c r="A110" s="18" t="s">
        <v>842</v>
      </c>
      <c r="B110" s="49" t="s">
        <v>924</v>
      </c>
      <c r="C110" s="93">
        <v>-38</v>
      </c>
      <c r="D110" s="26">
        <v>64</v>
      </c>
      <c r="E110" s="26">
        <v>0.2</v>
      </c>
      <c r="F110" s="26">
        <v>14</v>
      </c>
      <c r="G110" s="26">
        <v>0.7</v>
      </c>
      <c r="H110" s="26">
        <v>1.3</v>
      </c>
      <c r="I110" s="26">
        <v>82.4</v>
      </c>
      <c r="J110" s="26">
        <v>0.5</v>
      </c>
      <c r="K110" s="26">
        <v>0.9</v>
      </c>
      <c r="L110" s="26">
        <v>0</v>
      </c>
      <c r="M110" s="93">
        <v>35</v>
      </c>
      <c r="N110" s="93">
        <v>0</v>
      </c>
      <c r="O110" s="93">
        <v>210</v>
      </c>
      <c r="P110" s="93">
        <v>0</v>
      </c>
      <c r="Q110" s="93">
        <v>500</v>
      </c>
      <c r="R110" s="93">
        <v>10</v>
      </c>
      <c r="S110" s="93">
        <v>60</v>
      </c>
      <c r="T110" s="93">
        <v>40</v>
      </c>
      <c r="U110" s="93">
        <v>600</v>
      </c>
      <c r="V110" s="93">
        <v>600</v>
      </c>
      <c r="W110" s="93">
        <v>200</v>
      </c>
      <c r="X110" s="93">
        <v>50</v>
      </c>
      <c r="Y110" s="93">
        <v>0.7</v>
      </c>
      <c r="Z110" s="93">
        <v>3</v>
      </c>
      <c r="AA110" s="93">
        <v>0</v>
      </c>
      <c r="AB110" s="93">
        <v>7000</v>
      </c>
      <c r="AC110" s="26">
        <v>0</v>
      </c>
      <c r="AD110" s="26">
        <v>230</v>
      </c>
      <c r="AE110" s="26">
        <v>12</v>
      </c>
      <c r="AF110" s="26">
        <v>15</v>
      </c>
      <c r="AG110" s="26">
        <v>33</v>
      </c>
      <c r="AH110" s="26">
        <v>10</v>
      </c>
      <c r="AI110" s="26">
        <v>3</v>
      </c>
      <c r="AJ110" s="26">
        <v>500</v>
      </c>
      <c r="AK110" s="26">
        <v>100</v>
      </c>
      <c r="AL110" s="26">
        <v>90</v>
      </c>
      <c r="AM110" s="26">
        <v>90</v>
      </c>
      <c r="AN110" s="26">
        <v>2</v>
      </c>
      <c r="AO110" s="26">
        <v>1</v>
      </c>
      <c r="AP110" s="93">
        <v>14</v>
      </c>
      <c r="AQ110" s="93">
        <v>127</v>
      </c>
      <c r="AR110" s="93">
        <v>0</v>
      </c>
      <c r="AS110" s="93">
        <v>0</v>
      </c>
      <c r="AT110" s="93">
        <v>0</v>
      </c>
      <c r="AU110" s="93">
        <v>0</v>
      </c>
      <c r="AV110" s="93">
        <v>5096</v>
      </c>
      <c r="AW110" s="93">
        <v>4298</v>
      </c>
      <c r="AX110" s="93">
        <v>0</v>
      </c>
      <c r="AY110" s="93">
        <v>9394</v>
      </c>
      <c r="AZ110" s="93">
        <v>4606</v>
      </c>
      <c r="BA110" s="93">
        <v>0</v>
      </c>
      <c r="BB110" s="93">
        <v>0</v>
      </c>
      <c r="BC110" s="93">
        <v>4606</v>
      </c>
      <c r="BD110" s="93">
        <v>0</v>
      </c>
      <c r="BE110" s="93">
        <v>0</v>
      </c>
      <c r="BF110" s="93">
        <v>0</v>
      </c>
      <c r="BG110" s="93">
        <v>0</v>
      </c>
      <c r="BH110" s="93">
        <v>0</v>
      </c>
      <c r="BI110" s="26">
        <v>24</v>
      </c>
      <c r="BJ110" s="26">
        <v>0</v>
      </c>
      <c r="BK110" s="26">
        <v>0</v>
      </c>
      <c r="BL110" s="26">
        <v>0</v>
      </c>
      <c r="BM110" s="26">
        <v>64</v>
      </c>
      <c r="BN110" s="26">
        <v>35</v>
      </c>
      <c r="BO110" s="26">
        <v>0</v>
      </c>
      <c r="BP110" s="26">
        <v>0</v>
      </c>
      <c r="BQ110" s="26">
        <v>0</v>
      </c>
      <c r="BR110" s="26">
        <v>0</v>
      </c>
      <c r="BS110" s="26">
        <v>0</v>
      </c>
      <c r="BT110" s="26">
        <v>0</v>
      </c>
      <c r="BU110" s="26">
        <v>0</v>
      </c>
      <c r="BV110" s="26">
        <v>0</v>
      </c>
      <c r="BW110" s="26">
        <v>0</v>
      </c>
      <c r="BX110" s="26">
        <v>0</v>
      </c>
      <c r="BY110" s="26">
        <v>0.2</v>
      </c>
      <c r="BZ110" s="26">
        <v>0</v>
      </c>
      <c r="CA110" s="26">
        <v>0</v>
      </c>
      <c r="CB110" s="26">
        <v>0</v>
      </c>
      <c r="CC110" s="26">
        <v>0</v>
      </c>
      <c r="CD110" s="26">
        <v>0</v>
      </c>
      <c r="CE110" s="26">
        <v>0</v>
      </c>
      <c r="CF110" s="26">
        <v>0</v>
      </c>
      <c r="CG110" s="26">
        <v>29</v>
      </c>
      <c r="CH110" s="26">
        <v>0</v>
      </c>
      <c r="CI110" s="26">
        <v>6</v>
      </c>
      <c r="CJ110" s="26">
        <v>0</v>
      </c>
      <c r="CK110" s="26">
        <v>0</v>
      </c>
      <c r="CL110" s="26">
        <v>0</v>
      </c>
      <c r="CM110" s="26">
        <v>35</v>
      </c>
      <c r="CN110" s="26">
        <v>0</v>
      </c>
      <c r="CO110" s="26">
        <v>0</v>
      </c>
      <c r="CP110" s="26">
        <v>2</v>
      </c>
      <c r="CQ110" s="26">
        <v>0</v>
      </c>
      <c r="CR110" s="26">
        <v>24</v>
      </c>
      <c r="CS110" s="26">
        <v>0</v>
      </c>
      <c r="CT110" s="26">
        <v>0</v>
      </c>
      <c r="CU110" s="26">
        <v>0</v>
      </c>
      <c r="CV110" s="26">
        <v>26</v>
      </c>
      <c r="CW110" s="26">
        <v>0</v>
      </c>
      <c r="CX110" s="26">
        <v>0</v>
      </c>
      <c r="CY110" s="26">
        <v>64</v>
      </c>
      <c r="CZ110" s="26">
        <v>35</v>
      </c>
      <c r="DA110" s="26">
        <v>0</v>
      </c>
      <c r="DB110" s="26">
        <v>0</v>
      </c>
      <c r="DC110" s="26">
        <v>0</v>
      </c>
      <c r="DD110" s="26">
        <v>0</v>
      </c>
      <c r="DE110" s="26">
        <v>0</v>
      </c>
      <c r="DF110" s="26">
        <v>0</v>
      </c>
      <c r="DG110" s="26">
        <v>0</v>
      </c>
      <c r="DH110" s="26">
        <v>0</v>
      </c>
      <c r="DI110" s="26">
        <v>0</v>
      </c>
      <c r="DJ110" s="26">
        <v>0</v>
      </c>
      <c r="DK110" s="26">
        <v>0</v>
      </c>
      <c r="DL110" s="26">
        <v>99</v>
      </c>
      <c r="DM110" s="26">
        <v>0</v>
      </c>
      <c r="DN110" s="26">
        <v>0</v>
      </c>
      <c r="DO110" s="26">
        <v>160</v>
      </c>
      <c r="DP110" s="26">
        <v>40</v>
      </c>
      <c r="DQ110" s="26">
        <v>0</v>
      </c>
      <c r="DR110" s="93">
        <v>1.3</v>
      </c>
      <c r="DS110" s="93">
        <v>130</v>
      </c>
      <c r="DT110" s="93">
        <v>108</v>
      </c>
      <c r="DU110" s="93">
        <v>625</v>
      </c>
      <c r="DV110" s="93">
        <v>190</v>
      </c>
      <c r="DW110" s="93">
        <v>247</v>
      </c>
      <c r="DX110" s="93">
        <v>551</v>
      </c>
      <c r="DY110" s="93">
        <v>749</v>
      </c>
      <c r="DZ110" s="26">
        <v>0.7</v>
      </c>
      <c r="EA110" s="26">
        <v>14</v>
      </c>
      <c r="EB110" s="26">
        <v>19</v>
      </c>
      <c r="EC110" s="26">
        <v>15</v>
      </c>
      <c r="ED110" s="26">
        <v>6</v>
      </c>
      <c r="EE110" s="26">
        <v>4</v>
      </c>
      <c r="EF110" s="26">
        <v>15</v>
      </c>
      <c r="EG110" s="26">
        <v>6</v>
      </c>
      <c r="EH110" s="26">
        <v>14</v>
      </c>
      <c r="EI110" s="26">
        <v>0</v>
      </c>
      <c r="EJ110" s="26">
        <v>17</v>
      </c>
      <c r="EK110" s="26">
        <v>11</v>
      </c>
      <c r="EL110" s="26">
        <v>11</v>
      </c>
      <c r="EM110" s="26">
        <v>132</v>
      </c>
      <c r="EN110" s="26">
        <v>26</v>
      </c>
      <c r="EO110" s="26">
        <v>219</v>
      </c>
      <c r="EP110" s="26">
        <v>33</v>
      </c>
      <c r="EQ110" s="26">
        <v>11</v>
      </c>
      <c r="ER110" s="26">
        <v>30</v>
      </c>
      <c r="ES110" s="26">
        <v>18</v>
      </c>
      <c r="ET110" s="26">
        <v>337</v>
      </c>
      <c r="EU110" s="26">
        <v>0.7</v>
      </c>
      <c r="EV110" s="93">
        <v>20</v>
      </c>
      <c r="EW110" s="93">
        <v>7</v>
      </c>
    </row>
    <row r="111" spans="1:153" x14ac:dyDescent="0.25">
      <c r="A111" s="18" t="s">
        <v>842</v>
      </c>
      <c r="B111" s="49" t="s">
        <v>925</v>
      </c>
      <c r="C111" s="93">
        <v>-35</v>
      </c>
      <c r="D111" s="26">
        <v>57</v>
      </c>
      <c r="E111" s="26">
        <v>0.1</v>
      </c>
      <c r="F111" s="26">
        <v>12.4</v>
      </c>
      <c r="G111" s="26">
        <v>0.9</v>
      </c>
      <c r="H111" s="26">
        <v>2.2000000000000002</v>
      </c>
      <c r="I111" s="26">
        <v>83.3</v>
      </c>
      <c r="J111" s="26">
        <v>0.5</v>
      </c>
      <c r="K111" s="26">
        <v>0.7</v>
      </c>
      <c r="L111" s="26">
        <v>0</v>
      </c>
      <c r="M111" s="93">
        <v>73</v>
      </c>
      <c r="N111" s="93">
        <v>0</v>
      </c>
      <c r="O111" s="93">
        <v>440</v>
      </c>
      <c r="P111" s="93">
        <v>0</v>
      </c>
      <c r="Q111" s="93">
        <v>500</v>
      </c>
      <c r="R111" s="93">
        <v>10</v>
      </c>
      <c r="S111" s="93">
        <v>20</v>
      </c>
      <c r="T111" s="93">
        <v>50</v>
      </c>
      <c r="U111" s="93">
        <v>1000</v>
      </c>
      <c r="V111" s="93">
        <v>1100</v>
      </c>
      <c r="W111" s="93">
        <v>160</v>
      </c>
      <c r="X111" s="93">
        <v>25</v>
      </c>
      <c r="Y111" s="93">
        <v>1</v>
      </c>
      <c r="Z111" s="93">
        <v>5</v>
      </c>
      <c r="AA111" s="93">
        <v>0</v>
      </c>
      <c r="AB111" s="93">
        <v>8000</v>
      </c>
      <c r="AC111" s="26">
        <v>9</v>
      </c>
      <c r="AD111" s="26">
        <v>212</v>
      </c>
      <c r="AE111" s="26">
        <v>4</v>
      </c>
      <c r="AF111" s="26">
        <v>10</v>
      </c>
      <c r="AG111" s="26">
        <v>22</v>
      </c>
      <c r="AH111" s="26">
        <v>10</v>
      </c>
      <c r="AI111" s="26">
        <v>5</v>
      </c>
      <c r="AJ111" s="26">
        <v>500</v>
      </c>
      <c r="AK111" s="26">
        <v>100</v>
      </c>
      <c r="AL111" s="26">
        <v>60</v>
      </c>
      <c r="AM111" s="26">
        <v>100</v>
      </c>
      <c r="AN111" s="26">
        <v>10</v>
      </c>
      <c r="AO111" s="26">
        <v>0.5</v>
      </c>
      <c r="AP111" s="93">
        <v>12.4</v>
      </c>
      <c r="AQ111" s="93">
        <v>10113</v>
      </c>
      <c r="AR111" s="93">
        <v>0</v>
      </c>
      <c r="AS111" s="93">
        <v>87</v>
      </c>
      <c r="AT111" s="93">
        <v>0</v>
      </c>
      <c r="AU111" s="93">
        <v>87</v>
      </c>
      <c r="AV111" s="93">
        <v>1786</v>
      </c>
      <c r="AW111" s="93">
        <v>1786</v>
      </c>
      <c r="AX111" s="93">
        <v>62</v>
      </c>
      <c r="AY111" s="93">
        <v>3634</v>
      </c>
      <c r="AZ111" s="93">
        <v>8679</v>
      </c>
      <c r="BA111" s="93">
        <v>0</v>
      </c>
      <c r="BB111" s="93">
        <v>0</v>
      </c>
      <c r="BC111" s="93">
        <v>8679</v>
      </c>
      <c r="BD111" s="93">
        <v>0</v>
      </c>
      <c r="BE111" s="93">
        <v>0</v>
      </c>
      <c r="BF111" s="93">
        <v>0</v>
      </c>
      <c r="BG111" s="93">
        <v>0</v>
      </c>
      <c r="BH111" s="93">
        <v>0</v>
      </c>
      <c r="BI111" s="26">
        <v>30</v>
      </c>
      <c r="BJ111" s="26">
        <v>0</v>
      </c>
      <c r="BK111" s="26">
        <v>0</v>
      </c>
      <c r="BL111" s="26">
        <v>0</v>
      </c>
      <c r="BM111" s="26">
        <v>39</v>
      </c>
      <c r="BN111" s="26">
        <v>1</v>
      </c>
      <c r="BO111" s="26">
        <v>0</v>
      </c>
      <c r="BP111" s="26">
        <v>0</v>
      </c>
      <c r="BQ111" s="26">
        <v>0</v>
      </c>
      <c r="BR111" s="26">
        <v>0</v>
      </c>
      <c r="BS111" s="26">
        <v>0</v>
      </c>
      <c r="BT111" s="26">
        <v>0</v>
      </c>
      <c r="BU111" s="26">
        <v>0</v>
      </c>
      <c r="BV111" s="26">
        <v>0</v>
      </c>
      <c r="BW111" s="26">
        <v>0</v>
      </c>
      <c r="BX111" s="26">
        <v>0</v>
      </c>
      <c r="BY111" s="26">
        <v>0.1</v>
      </c>
      <c r="BZ111" s="26">
        <v>0</v>
      </c>
      <c r="CA111" s="26">
        <v>0</v>
      </c>
      <c r="CB111" s="26">
        <v>0</v>
      </c>
      <c r="CC111" s="26">
        <v>0</v>
      </c>
      <c r="CD111" s="26">
        <v>0</v>
      </c>
      <c r="CE111" s="26">
        <v>0</v>
      </c>
      <c r="CF111" s="26">
        <v>0</v>
      </c>
      <c r="CG111" s="26">
        <v>8</v>
      </c>
      <c r="CH111" s="26">
        <v>0</v>
      </c>
      <c r="CI111" s="26">
        <v>1</v>
      </c>
      <c r="CJ111" s="26">
        <v>0</v>
      </c>
      <c r="CK111" s="26">
        <v>0</v>
      </c>
      <c r="CL111" s="26">
        <v>0</v>
      </c>
      <c r="CM111" s="26">
        <v>9</v>
      </c>
      <c r="CN111" s="26">
        <v>0</v>
      </c>
      <c r="CO111" s="26">
        <v>0</v>
      </c>
      <c r="CP111" s="26">
        <v>1</v>
      </c>
      <c r="CQ111" s="26">
        <v>0</v>
      </c>
      <c r="CR111" s="26">
        <v>30</v>
      </c>
      <c r="CS111" s="26">
        <v>0</v>
      </c>
      <c r="CT111" s="26">
        <v>0</v>
      </c>
      <c r="CU111" s="26">
        <v>0</v>
      </c>
      <c r="CV111" s="26">
        <v>31</v>
      </c>
      <c r="CW111" s="26">
        <v>0</v>
      </c>
      <c r="CX111" s="26">
        <v>0</v>
      </c>
      <c r="CY111" s="26">
        <v>39</v>
      </c>
      <c r="CZ111" s="26">
        <v>1</v>
      </c>
      <c r="DA111" s="26">
        <v>0</v>
      </c>
      <c r="DB111" s="26">
        <v>0</v>
      </c>
      <c r="DC111" s="26">
        <v>0</v>
      </c>
      <c r="DD111" s="26">
        <v>0</v>
      </c>
      <c r="DE111" s="26">
        <v>0</v>
      </c>
      <c r="DF111" s="26">
        <v>0</v>
      </c>
      <c r="DG111" s="26">
        <v>0</v>
      </c>
      <c r="DH111" s="26">
        <v>0</v>
      </c>
      <c r="DI111" s="26">
        <v>0</v>
      </c>
      <c r="DJ111" s="26">
        <v>0</v>
      </c>
      <c r="DK111" s="26">
        <v>0</v>
      </c>
      <c r="DL111" s="26">
        <v>40</v>
      </c>
      <c r="DM111" s="26">
        <v>0</v>
      </c>
      <c r="DN111" s="26">
        <v>0</v>
      </c>
      <c r="DO111" s="26">
        <v>80</v>
      </c>
      <c r="DP111" s="26">
        <v>20</v>
      </c>
      <c r="DQ111" s="26">
        <v>0</v>
      </c>
      <c r="DR111" s="93">
        <v>2.2000000000000002</v>
      </c>
      <c r="DS111" s="93">
        <v>990</v>
      </c>
      <c r="DT111" s="93">
        <v>110</v>
      </c>
      <c r="DU111" s="93">
        <v>550</v>
      </c>
      <c r="DV111" s="93">
        <v>440</v>
      </c>
      <c r="DW111" s="93">
        <v>110</v>
      </c>
      <c r="DX111" s="93">
        <v>942</v>
      </c>
      <c r="DY111" s="93">
        <v>1258</v>
      </c>
      <c r="DZ111" s="26">
        <v>0.9</v>
      </c>
      <c r="EA111" s="26">
        <v>15</v>
      </c>
      <c r="EB111" s="26">
        <v>33</v>
      </c>
      <c r="EC111" s="26">
        <v>34</v>
      </c>
      <c r="ED111" s="26">
        <v>35</v>
      </c>
      <c r="EE111" s="26">
        <v>11</v>
      </c>
      <c r="EF111" s="26">
        <v>22</v>
      </c>
      <c r="EG111" s="26">
        <v>23</v>
      </c>
      <c r="EH111" s="26">
        <v>32</v>
      </c>
      <c r="EI111" s="26">
        <v>6</v>
      </c>
      <c r="EJ111" s="26">
        <v>46</v>
      </c>
      <c r="EK111" s="26">
        <v>20</v>
      </c>
      <c r="EL111" s="26">
        <v>20</v>
      </c>
      <c r="EM111" s="26">
        <v>297</v>
      </c>
      <c r="EN111" s="26">
        <v>46</v>
      </c>
      <c r="EO111" s="26">
        <v>106</v>
      </c>
      <c r="EP111" s="26">
        <v>166</v>
      </c>
      <c r="EQ111" s="26">
        <v>18</v>
      </c>
      <c r="ER111" s="26">
        <v>32</v>
      </c>
      <c r="ES111" s="26">
        <v>39</v>
      </c>
      <c r="ET111" s="26">
        <v>407</v>
      </c>
      <c r="EU111" s="26">
        <v>0.9</v>
      </c>
      <c r="EV111" s="93">
        <v>18</v>
      </c>
      <c r="EW111" s="93">
        <v>6</v>
      </c>
    </row>
    <row r="112" spans="1:153" x14ac:dyDescent="0.25">
      <c r="A112" s="18" t="s">
        <v>842</v>
      </c>
      <c r="B112" s="49" t="s">
        <v>714</v>
      </c>
      <c r="C112" s="93">
        <v>-1.4</v>
      </c>
      <c r="D112" s="26">
        <v>143</v>
      </c>
      <c r="E112" s="26">
        <v>13.9</v>
      </c>
      <c r="F112" s="26">
        <v>1.8</v>
      </c>
      <c r="G112" s="26">
        <v>1.4</v>
      </c>
      <c r="H112" s="26">
        <v>2.4</v>
      </c>
      <c r="I112" s="26">
        <v>71.7</v>
      </c>
      <c r="J112" s="26">
        <v>6.4</v>
      </c>
      <c r="K112" s="26">
        <v>2.5</v>
      </c>
      <c r="L112" s="26">
        <v>0</v>
      </c>
      <c r="M112" s="93">
        <v>48</v>
      </c>
      <c r="N112" s="93">
        <v>0</v>
      </c>
      <c r="O112" s="93">
        <v>289</v>
      </c>
      <c r="P112" s="93">
        <v>0</v>
      </c>
      <c r="Q112" s="93">
        <v>1990</v>
      </c>
      <c r="R112" s="93">
        <v>0</v>
      </c>
      <c r="S112" s="93">
        <v>30</v>
      </c>
      <c r="T112" s="93">
        <v>80</v>
      </c>
      <c r="U112" s="93">
        <v>500</v>
      </c>
      <c r="V112" s="93">
        <v>850</v>
      </c>
      <c r="W112" s="93">
        <v>560</v>
      </c>
      <c r="X112" s="93">
        <v>23</v>
      </c>
      <c r="Y112" s="93">
        <v>2</v>
      </c>
      <c r="Z112" s="93">
        <v>50</v>
      </c>
      <c r="AA112" s="93">
        <v>0</v>
      </c>
      <c r="AB112" s="93">
        <v>0</v>
      </c>
      <c r="AC112" s="26">
        <v>2100</v>
      </c>
      <c r="AD112" s="26">
        <v>45</v>
      </c>
      <c r="AE112" s="26">
        <v>95</v>
      </c>
      <c r="AF112" s="26">
        <v>19</v>
      </c>
      <c r="AG112" s="26">
        <v>17</v>
      </c>
      <c r="AH112" s="26">
        <v>36</v>
      </c>
      <c r="AI112" s="26">
        <v>3241</v>
      </c>
      <c r="AJ112" s="26">
        <v>1600</v>
      </c>
      <c r="AK112" s="26">
        <v>150</v>
      </c>
      <c r="AL112" s="26">
        <v>250</v>
      </c>
      <c r="AM112" s="26">
        <v>58</v>
      </c>
      <c r="AN112" s="26">
        <v>30</v>
      </c>
      <c r="AO112" s="26">
        <v>4.5</v>
      </c>
      <c r="AP112" s="93">
        <v>1.8</v>
      </c>
      <c r="AQ112" s="93">
        <v>-6</v>
      </c>
      <c r="AR112" s="93">
        <v>0</v>
      </c>
      <c r="AS112" s="93">
        <v>0</v>
      </c>
      <c r="AT112" s="93">
        <v>0</v>
      </c>
      <c r="AU112" s="93">
        <v>0</v>
      </c>
      <c r="AV112" s="93">
        <v>0</v>
      </c>
      <c r="AW112" s="93">
        <v>0</v>
      </c>
      <c r="AX112" s="93">
        <v>0</v>
      </c>
      <c r="AY112" s="93">
        <v>0</v>
      </c>
      <c r="AZ112" s="93">
        <v>35</v>
      </c>
      <c r="BA112" s="93">
        <v>0</v>
      </c>
      <c r="BB112" s="93">
        <v>0</v>
      </c>
      <c r="BC112" s="93">
        <v>35</v>
      </c>
      <c r="BD112" s="93">
        <v>0</v>
      </c>
      <c r="BE112" s="93">
        <v>0</v>
      </c>
      <c r="BF112" s="93">
        <v>0</v>
      </c>
      <c r="BG112" s="93">
        <v>1725</v>
      </c>
      <c r="BH112" s="93">
        <v>1725</v>
      </c>
      <c r="BI112" s="26">
        <v>9767</v>
      </c>
      <c r="BJ112" s="26">
        <v>40</v>
      </c>
      <c r="BK112" s="26">
        <v>0</v>
      </c>
      <c r="BL112" s="26">
        <v>0</v>
      </c>
      <c r="BM112" s="26">
        <v>1196</v>
      </c>
      <c r="BN112" s="26">
        <v>106</v>
      </c>
      <c r="BO112" s="26">
        <v>0</v>
      </c>
      <c r="BP112" s="26">
        <v>0</v>
      </c>
      <c r="BQ112" s="26">
        <v>0</v>
      </c>
      <c r="BR112" s="26">
        <v>0</v>
      </c>
      <c r="BS112" s="26">
        <v>0</v>
      </c>
      <c r="BT112" s="26">
        <v>0</v>
      </c>
      <c r="BU112" s="26">
        <v>0</v>
      </c>
      <c r="BV112" s="26">
        <v>0</v>
      </c>
      <c r="BW112" s="26">
        <v>0</v>
      </c>
      <c r="BX112" s="26">
        <v>0</v>
      </c>
      <c r="BY112" s="26">
        <v>13.9</v>
      </c>
      <c r="BZ112" s="26">
        <v>0</v>
      </c>
      <c r="CA112" s="26">
        <v>0</v>
      </c>
      <c r="CB112" s="26">
        <v>0</v>
      </c>
      <c r="CC112" s="26">
        <v>0</v>
      </c>
      <c r="CD112" s="26">
        <v>0</v>
      </c>
      <c r="CE112" s="26">
        <v>27</v>
      </c>
      <c r="CF112" s="26">
        <v>0</v>
      </c>
      <c r="CG112" s="26">
        <v>1595</v>
      </c>
      <c r="CH112" s="26">
        <v>13</v>
      </c>
      <c r="CI112" s="26">
        <v>332</v>
      </c>
      <c r="CJ112" s="26">
        <v>53</v>
      </c>
      <c r="CK112" s="26">
        <v>13</v>
      </c>
      <c r="CL112" s="26">
        <v>13</v>
      </c>
      <c r="CM112" s="26">
        <v>2046</v>
      </c>
      <c r="CN112" s="26">
        <v>0</v>
      </c>
      <c r="CO112" s="26">
        <v>0</v>
      </c>
      <c r="CP112" s="26">
        <v>133</v>
      </c>
      <c r="CQ112" s="26">
        <v>0</v>
      </c>
      <c r="CR112" s="26">
        <v>9767</v>
      </c>
      <c r="CS112" s="26">
        <v>40</v>
      </c>
      <c r="CT112" s="26">
        <v>0</v>
      </c>
      <c r="CU112" s="26">
        <v>0</v>
      </c>
      <c r="CV112" s="26">
        <v>9940</v>
      </c>
      <c r="CW112" s="26">
        <v>0</v>
      </c>
      <c r="CX112" s="26">
        <v>0</v>
      </c>
      <c r="CY112" s="26">
        <v>1196</v>
      </c>
      <c r="CZ112" s="26">
        <v>106</v>
      </c>
      <c r="DA112" s="26">
        <v>0</v>
      </c>
      <c r="DB112" s="26">
        <v>0</v>
      </c>
      <c r="DC112" s="26">
        <v>0</v>
      </c>
      <c r="DD112" s="26">
        <v>0</v>
      </c>
      <c r="DE112" s="26">
        <v>0</v>
      </c>
      <c r="DF112" s="26">
        <v>0</v>
      </c>
      <c r="DG112" s="26">
        <v>0</v>
      </c>
      <c r="DH112" s="26">
        <v>0</v>
      </c>
      <c r="DI112" s="26">
        <v>0</v>
      </c>
      <c r="DJ112" s="26">
        <v>0</v>
      </c>
      <c r="DK112" s="26">
        <v>0</v>
      </c>
      <c r="DL112" s="26">
        <v>1302</v>
      </c>
      <c r="DM112" s="26">
        <v>0</v>
      </c>
      <c r="DN112" s="26">
        <v>0</v>
      </c>
      <c r="DO112" s="26">
        <v>13288</v>
      </c>
      <c r="DP112" s="26">
        <v>612</v>
      </c>
      <c r="DQ112" s="26">
        <v>0</v>
      </c>
      <c r="DR112" s="93">
        <v>2.4</v>
      </c>
      <c r="DS112" s="93">
        <v>1062</v>
      </c>
      <c r="DT112" s="93">
        <v>708</v>
      </c>
      <c r="DU112" s="93">
        <v>118</v>
      </c>
      <c r="DV112" s="93">
        <v>354</v>
      </c>
      <c r="DW112" s="93">
        <v>118</v>
      </c>
      <c r="DX112" s="93">
        <v>472</v>
      </c>
      <c r="DY112" s="93">
        <v>1888</v>
      </c>
      <c r="DZ112" s="26">
        <v>1.4</v>
      </c>
      <c r="EA112" s="26">
        <v>63</v>
      </c>
      <c r="EB112" s="26">
        <v>92</v>
      </c>
      <c r="EC112" s="26">
        <v>51</v>
      </c>
      <c r="ED112" s="26">
        <v>29</v>
      </c>
      <c r="EE112" s="26">
        <v>26</v>
      </c>
      <c r="EF112" s="26">
        <v>62</v>
      </c>
      <c r="EG112" s="26">
        <v>46</v>
      </c>
      <c r="EH112" s="26">
        <v>50</v>
      </c>
      <c r="EI112" s="26">
        <v>21</v>
      </c>
      <c r="EJ112" s="26">
        <v>75</v>
      </c>
      <c r="EK112" s="26">
        <v>137</v>
      </c>
      <c r="EL112" s="26">
        <v>39</v>
      </c>
      <c r="EM112" s="26">
        <v>691</v>
      </c>
      <c r="EN112" s="26">
        <v>65</v>
      </c>
      <c r="EO112" s="26">
        <v>134</v>
      </c>
      <c r="EP112" s="26">
        <v>290</v>
      </c>
      <c r="EQ112" s="26">
        <v>72</v>
      </c>
      <c r="ER112" s="26">
        <v>58</v>
      </c>
      <c r="ES112" s="26">
        <v>63</v>
      </c>
      <c r="ET112" s="26">
        <v>682</v>
      </c>
      <c r="EU112" s="26">
        <v>1.4</v>
      </c>
      <c r="EV112" s="93">
        <v>25</v>
      </c>
      <c r="EW112" s="93">
        <v>8</v>
      </c>
    </row>
    <row r="113" spans="1:153" x14ac:dyDescent="0.25">
      <c r="A113" s="18" t="s">
        <v>842</v>
      </c>
      <c r="B113" s="49" t="s">
        <v>718</v>
      </c>
      <c r="C113" s="93">
        <v>-1.2</v>
      </c>
      <c r="D113" s="26">
        <v>130</v>
      </c>
      <c r="E113" s="26">
        <v>12.7</v>
      </c>
      <c r="F113" s="26">
        <v>3</v>
      </c>
      <c r="G113" s="26">
        <v>1.4</v>
      </c>
      <c r="H113" s="26">
        <v>4.4000000000000004</v>
      </c>
      <c r="I113" s="26">
        <v>77.5</v>
      </c>
      <c r="J113" s="26">
        <v>1</v>
      </c>
      <c r="K113" s="26">
        <v>0</v>
      </c>
      <c r="L113" s="26">
        <v>0</v>
      </c>
      <c r="M113" s="93">
        <v>30</v>
      </c>
      <c r="N113" s="93">
        <v>0</v>
      </c>
      <c r="O113" s="93">
        <v>180</v>
      </c>
      <c r="P113" s="93">
        <v>0</v>
      </c>
      <c r="Q113" s="93">
        <v>500</v>
      </c>
      <c r="R113" s="93">
        <v>0</v>
      </c>
      <c r="S113" s="93">
        <v>30</v>
      </c>
      <c r="T113" s="93">
        <v>80</v>
      </c>
      <c r="U113" s="93">
        <v>500</v>
      </c>
      <c r="V113" s="93">
        <v>850</v>
      </c>
      <c r="W113" s="93">
        <v>20</v>
      </c>
      <c r="X113" s="93">
        <v>20</v>
      </c>
      <c r="Y113" s="93">
        <v>2</v>
      </c>
      <c r="Z113" s="93">
        <v>50</v>
      </c>
      <c r="AA113" s="93">
        <v>0</v>
      </c>
      <c r="AB113" s="93">
        <v>0</v>
      </c>
      <c r="AC113" s="26">
        <v>5</v>
      </c>
      <c r="AD113" s="26">
        <v>55</v>
      </c>
      <c r="AE113" s="26">
        <v>61</v>
      </c>
      <c r="AF113" s="26">
        <v>22</v>
      </c>
      <c r="AG113" s="26">
        <v>17</v>
      </c>
      <c r="AH113" s="26">
        <v>36</v>
      </c>
      <c r="AI113" s="26">
        <v>8</v>
      </c>
      <c r="AJ113" s="26">
        <v>1600</v>
      </c>
      <c r="AK113" s="26">
        <v>150</v>
      </c>
      <c r="AL113" s="26">
        <v>230</v>
      </c>
      <c r="AM113" s="26">
        <v>50</v>
      </c>
      <c r="AN113" s="26">
        <v>30</v>
      </c>
      <c r="AO113" s="26">
        <v>2</v>
      </c>
      <c r="AP113" s="93">
        <v>3</v>
      </c>
      <c r="AQ113" s="93">
        <v>-14</v>
      </c>
      <c r="AR113" s="93">
        <v>0</v>
      </c>
      <c r="AS113" s="93">
        <v>0</v>
      </c>
      <c r="AT113" s="93">
        <v>0</v>
      </c>
      <c r="AU113" s="93">
        <v>0</v>
      </c>
      <c r="AV113" s="93">
        <v>0</v>
      </c>
      <c r="AW113" s="93">
        <v>0</v>
      </c>
      <c r="AX113" s="93">
        <v>0</v>
      </c>
      <c r="AY113" s="93">
        <v>0</v>
      </c>
      <c r="AZ113" s="93">
        <v>60</v>
      </c>
      <c r="BA113" s="93">
        <v>0</v>
      </c>
      <c r="BB113" s="93">
        <v>0</v>
      </c>
      <c r="BC113" s="93">
        <v>60</v>
      </c>
      <c r="BD113" s="93">
        <v>0</v>
      </c>
      <c r="BE113" s="93">
        <v>0</v>
      </c>
      <c r="BF113" s="93">
        <v>0</v>
      </c>
      <c r="BG113" s="93">
        <v>2940</v>
      </c>
      <c r="BH113" s="93">
        <v>2940</v>
      </c>
      <c r="BI113" s="26">
        <v>8924</v>
      </c>
      <c r="BJ113" s="26">
        <v>36</v>
      </c>
      <c r="BK113" s="26">
        <v>0</v>
      </c>
      <c r="BL113" s="26">
        <v>0</v>
      </c>
      <c r="BM113" s="26">
        <v>1093</v>
      </c>
      <c r="BN113" s="26">
        <v>97</v>
      </c>
      <c r="BO113" s="26">
        <v>0</v>
      </c>
      <c r="BP113" s="26">
        <v>0</v>
      </c>
      <c r="BQ113" s="26">
        <v>0</v>
      </c>
      <c r="BR113" s="26">
        <v>0</v>
      </c>
      <c r="BS113" s="26">
        <v>0</v>
      </c>
      <c r="BT113" s="26">
        <v>0</v>
      </c>
      <c r="BU113" s="26">
        <v>0</v>
      </c>
      <c r="BV113" s="26">
        <v>0</v>
      </c>
      <c r="BW113" s="26">
        <v>0</v>
      </c>
      <c r="BX113" s="26">
        <v>0</v>
      </c>
      <c r="BY113" s="26">
        <v>12.7</v>
      </c>
      <c r="BZ113" s="26">
        <v>0</v>
      </c>
      <c r="CA113" s="26">
        <v>0</v>
      </c>
      <c r="CB113" s="26">
        <v>0</v>
      </c>
      <c r="CC113" s="26">
        <v>0</v>
      </c>
      <c r="CD113" s="26">
        <v>0</v>
      </c>
      <c r="CE113" s="26">
        <v>24</v>
      </c>
      <c r="CF113" s="26">
        <v>0</v>
      </c>
      <c r="CG113" s="26">
        <v>1457</v>
      </c>
      <c r="CH113" s="26">
        <v>12</v>
      </c>
      <c r="CI113" s="26">
        <v>304</v>
      </c>
      <c r="CJ113" s="26">
        <v>49</v>
      </c>
      <c r="CK113" s="26">
        <v>12</v>
      </c>
      <c r="CL113" s="26">
        <v>12</v>
      </c>
      <c r="CM113" s="26">
        <v>1870</v>
      </c>
      <c r="CN113" s="26">
        <v>0</v>
      </c>
      <c r="CO113" s="26">
        <v>0</v>
      </c>
      <c r="CP113" s="26">
        <v>121</v>
      </c>
      <c r="CQ113" s="26">
        <v>0</v>
      </c>
      <c r="CR113" s="26">
        <v>8924</v>
      </c>
      <c r="CS113" s="26">
        <v>36</v>
      </c>
      <c r="CT113" s="26">
        <v>0</v>
      </c>
      <c r="CU113" s="26">
        <v>0</v>
      </c>
      <c r="CV113" s="26">
        <v>9081</v>
      </c>
      <c r="CW113" s="26">
        <v>0</v>
      </c>
      <c r="CX113" s="26">
        <v>0</v>
      </c>
      <c r="CY113" s="26">
        <v>1093</v>
      </c>
      <c r="CZ113" s="26">
        <v>97</v>
      </c>
      <c r="DA113" s="26">
        <v>0</v>
      </c>
      <c r="DB113" s="26">
        <v>0</v>
      </c>
      <c r="DC113" s="26">
        <v>0</v>
      </c>
      <c r="DD113" s="26">
        <v>0</v>
      </c>
      <c r="DE113" s="26">
        <v>0</v>
      </c>
      <c r="DF113" s="26">
        <v>0</v>
      </c>
      <c r="DG113" s="26">
        <v>0</v>
      </c>
      <c r="DH113" s="26">
        <v>0</v>
      </c>
      <c r="DI113" s="26">
        <v>0</v>
      </c>
      <c r="DJ113" s="26">
        <v>0</v>
      </c>
      <c r="DK113" s="26">
        <v>0</v>
      </c>
      <c r="DL113" s="26">
        <v>1190</v>
      </c>
      <c r="DM113" s="26">
        <v>0</v>
      </c>
      <c r="DN113" s="26">
        <v>0</v>
      </c>
      <c r="DO113" s="26">
        <v>12141</v>
      </c>
      <c r="DP113" s="26">
        <v>559</v>
      </c>
      <c r="DQ113" s="26">
        <v>0</v>
      </c>
      <c r="DR113" s="93">
        <v>4.4000000000000004</v>
      </c>
      <c r="DS113" s="93">
        <v>1980</v>
      </c>
      <c r="DT113" s="93">
        <v>1320</v>
      </c>
      <c r="DU113" s="93">
        <v>220</v>
      </c>
      <c r="DV113" s="93">
        <v>660</v>
      </c>
      <c r="DW113" s="93">
        <v>220</v>
      </c>
      <c r="DX113" s="93">
        <v>880</v>
      </c>
      <c r="DY113" s="93">
        <v>3520</v>
      </c>
      <c r="DZ113" s="26">
        <v>1.4</v>
      </c>
      <c r="EA113" s="26">
        <v>64</v>
      </c>
      <c r="EB113" s="26">
        <v>94</v>
      </c>
      <c r="EC113" s="26">
        <v>52</v>
      </c>
      <c r="ED113" s="26">
        <v>29</v>
      </c>
      <c r="EE113" s="26">
        <v>27</v>
      </c>
      <c r="EF113" s="26">
        <v>63</v>
      </c>
      <c r="EG113" s="26">
        <v>46</v>
      </c>
      <c r="EH113" s="26">
        <v>50</v>
      </c>
      <c r="EI113" s="26">
        <v>21</v>
      </c>
      <c r="EJ113" s="26">
        <v>76</v>
      </c>
      <c r="EK113" s="26">
        <v>140</v>
      </c>
      <c r="EL113" s="26">
        <v>39</v>
      </c>
      <c r="EM113" s="26">
        <v>701</v>
      </c>
      <c r="EN113" s="26">
        <v>66</v>
      </c>
      <c r="EO113" s="26">
        <v>136</v>
      </c>
      <c r="EP113" s="26">
        <v>294</v>
      </c>
      <c r="EQ113" s="26">
        <v>73</v>
      </c>
      <c r="ER113" s="26">
        <v>59</v>
      </c>
      <c r="ES113" s="26">
        <v>64</v>
      </c>
      <c r="ET113" s="26">
        <v>692</v>
      </c>
      <c r="EU113" s="26">
        <v>1.4</v>
      </c>
      <c r="EV113" s="93">
        <v>25</v>
      </c>
      <c r="EW113" s="93">
        <v>8</v>
      </c>
    </row>
    <row r="114" spans="1:153" x14ac:dyDescent="0.25">
      <c r="A114" s="18" t="s">
        <v>842</v>
      </c>
      <c r="B114" s="49" t="s">
        <v>716</v>
      </c>
      <c r="C114" s="93">
        <v>-1.4</v>
      </c>
      <c r="D114" s="26">
        <v>143</v>
      </c>
      <c r="E114" s="26">
        <v>13.9</v>
      </c>
      <c r="F114" s="26">
        <v>1.8</v>
      </c>
      <c r="G114" s="26">
        <v>1.4</v>
      </c>
      <c r="H114" s="26">
        <v>2.4</v>
      </c>
      <c r="I114" s="26">
        <v>71.7</v>
      </c>
      <c r="J114" s="26">
        <v>6.4</v>
      </c>
      <c r="K114" s="26">
        <v>2.5</v>
      </c>
      <c r="L114" s="26">
        <v>0</v>
      </c>
      <c r="M114" s="93">
        <v>48</v>
      </c>
      <c r="N114" s="93">
        <v>0</v>
      </c>
      <c r="O114" s="93">
        <v>289</v>
      </c>
      <c r="P114" s="93">
        <v>0</v>
      </c>
      <c r="Q114" s="93">
        <v>1990</v>
      </c>
      <c r="R114" s="93">
        <v>0</v>
      </c>
      <c r="S114" s="93">
        <v>30</v>
      </c>
      <c r="T114" s="93">
        <v>80</v>
      </c>
      <c r="U114" s="93">
        <v>500</v>
      </c>
      <c r="V114" s="93">
        <v>850</v>
      </c>
      <c r="W114" s="93">
        <v>560</v>
      </c>
      <c r="X114" s="93">
        <v>23</v>
      </c>
      <c r="Y114" s="93">
        <v>2</v>
      </c>
      <c r="Z114" s="93">
        <v>50</v>
      </c>
      <c r="AA114" s="93">
        <v>0</v>
      </c>
      <c r="AB114" s="93">
        <v>0</v>
      </c>
      <c r="AC114" s="26">
        <v>2100</v>
      </c>
      <c r="AD114" s="26">
        <v>45</v>
      </c>
      <c r="AE114" s="26">
        <v>95</v>
      </c>
      <c r="AF114" s="26">
        <v>19</v>
      </c>
      <c r="AG114" s="26">
        <v>17</v>
      </c>
      <c r="AH114" s="26">
        <v>36</v>
      </c>
      <c r="AI114" s="26">
        <v>3241</v>
      </c>
      <c r="AJ114" s="26">
        <v>1600</v>
      </c>
      <c r="AK114" s="26">
        <v>150</v>
      </c>
      <c r="AL114" s="26">
        <v>250</v>
      </c>
      <c r="AM114" s="26">
        <v>58</v>
      </c>
      <c r="AN114" s="26">
        <v>30</v>
      </c>
      <c r="AO114" s="26">
        <v>4.5</v>
      </c>
      <c r="AP114" s="93">
        <v>1.8</v>
      </c>
      <c r="AQ114" s="93">
        <v>-6</v>
      </c>
      <c r="AR114" s="93">
        <v>0</v>
      </c>
      <c r="AS114" s="93">
        <v>0</v>
      </c>
      <c r="AT114" s="93">
        <v>0</v>
      </c>
      <c r="AU114" s="93">
        <v>0</v>
      </c>
      <c r="AV114" s="93">
        <v>0</v>
      </c>
      <c r="AW114" s="93">
        <v>0</v>
      </c>
      <c r="AX114" s="93">
        <v>0</v>
      </c>
      <c r="AY114" s="93">
        <v>0</v>
      </c>
      <c r="AZ114" s="93">
        <v>35</v>
      </c>
      <c r="BA114" s="93">
        <v>0</v>
      </c>
      <c r="BB114" s="93">
        <v>0</v>
      </c>
      <c r="BC114" s="93">
        <v>35</v>
      </c>
      <c r="BD114" s="93">
        <v>0</v>
      </c>
      <c r="BE114" s="93">
        <v>0</v>
      </c>
      <c r="BF114" s="93">
        <v>0</v>
      </c>
      <c r="BG114" s="93">
        <v>1725</v>
      </c>
      <c r="BH114" s="93">
        <v>1725</v>
      </c>
      <c r="BI114" s="26">
        <v>9767</v>
      </c>
      <c r="BJ114" s="26">
        <v>40</v>
      </c>
      <c r="BK114" s="26">
        <v>0</v>
      </c>
      <c r="BL114" s="26">
        <v>0</v>
      </c>
      <c r="BM114" s="26">
        <v>1196</v>
      </c>
      <c r="BN114" s="26">
        <v>106</v>
      </c>
      <c r="BO114" s="26">
        <v>0</v>
      </c>
      <c r="BP114" s="26">
        <v>0</v>
      </c>
      <c r="BQ114" s="26">
        <v>0</v>
      </c>
      <c r="BR114" s="26">
        <v>0</v>
      </c>
      <c r="BS114" s="26">
        <v>0</v>
      </c>
      <c r="BT114" s="26">
        <v>0</v>
      </c>
      <c r="BU114" s="26">
        <v>0</v>
      </c>
      <c r="BV114" s="26">
        <v>0</v>
      </c>
      <c r="BW114" s="26">
        <v>0</v>
      </c>
      <c r="BX114" s="26">
        <v>0</v>
      </c>
      <c r="BY114" s="26">
        <v>13.9</v>
      </c>
      <c r="BZ114" s="26">
        <v>0</v>
      </c>
      <c r="CA114" s="26">
        <v>0</v>
      </c>
      <c r="CB114" s="26">
        <v>0</v>
      </c>
      <c r="CC114" s="26">
        <v>0</v>
      </c>
      <c r="CD114" s="26">
        <v>0</v>
      </c>
      <c r="CE114" s="26">
        <v>27</v>
      </c>
      <c r="CF114" s="26">
        <v>0</v>
      </c>
      <c r="CG114" s="26">
        <v>1595</v>
      </c>
      <c r="CH114" s="26">
        <v>13</v>
      </c>
      <c r="CI114" s="26">
        <v>332</v>
      </c>
      <c r="CJ114" s="26">
        <v>53</v>
      </c>
      <c r="CK114" s="26">
        <v>13</v>
      </c>
      <c r="CL114" s="26">
        <v>13</v>
      </c>
      <c r="CM114" s="26">
        <v>2046</v>
      </c>
      <c r="CN114" s="26">
        <v>0</v>
      </c>
      <c r="CO114" s="26">
        <v>0</v>
      </c>
      <c r="CP114" s="26">
        <v>133</v>
      </c>
      <c r="CQ114" s="26">
        <v>0</v>
      </c>
      <c r="CR114" s="26">
        <v>9767</v>
      </c>
      <c r="CS114" s="26">
        <v>40</v>
      </c>
      <c r="CT114" s="26">
        <v>0</v>
      </c>
      <c r="CU114" s="26">
        <v>0</v>
      </c>
      <c r="CV114" s="26">
        <v>9940</v>
      </c>
      <c r="CW114" s="26">
        <v>0</v>
      </c>
      <c r="CX114" s="26">
        <v>0</v>
      </c>
      <c r="CY114" s="26">
        <v>1196</v>
      </c>
      <c r="CZ114" s="26">
        <v>106</v>
      </c>
      <c r="DA114" s="26">
        <v>0</v>
      </c>
      <c r="DB114" s="26">
        <v>0</v>
      </c>
      <c r="DC114" s="26">
        <v>0</v>
      </c>
      <c r="DD114" s="26">
        <v>0</v>
      </c>
      <c r="DE114" s="26">
        <v>0</v>
      </c>
      <c r="DF114" s="26">
        <v>0</v>
      </c>
      <c r="DG114" s="26">
        <v>0</v>
      </c>
      <c r="DH114" s="26">
        <v>0</v>
      </c>
      <c r="DI114" s="26">
        <v>0</v>
      </c>
      <c r="DJ114" s="26">
        <v>0</v>
      </c>
      <c r="DK114" s="26">
        <v>0</v>
      </c>
      <c r="DL114" s="26">
        <v>1302</v>
      </c>
      <c r="DM114" s="26">
        <v>0</v>
      </c>
      <c r="DN114" s="26">
        <v>0</v>
      </c>
      <c r="DO114" s="26">
        <v>13288</v>
      </c>
      <c r="DP114" s="26">
        <v>612</v>
      </c>
      <c r="DQ114" s="26">
        <v>0</v>
      </c>
      <c r="DR114" s="93">
        <v>2.4</v>
      </c>
      <c r="DS114" s="93">
        <v>1062</v>
      </c>
      <c r="DT114" s="93">
        <v>708</v>
      </c>
      <c r="DU114" s="93">
        <v>118</v>
      </c>
      <c r="DV114" s="93">
        <v>354</v>
      </c>
      <c r="DW114" s="93">
        <v>118</v>
      </c>
      <c r="DX114" s="93">
        <v>472</v>
      </c>
      <c r="DY114" s="93">
        <v>1888</v>
      </c>
      <c r="DZ114" s="26">
        <v>1.4</v>
      </c>
      <c r="EA114" s="26">
        <v>63</v>
      </c>
      <c r="EB114" s="26">
        <v>92</v>
      </c>
      <c r="EC114" s="26">
        <v>51</v>
      </c>
      <c r="ED114" s="26">
        <v>29</v>
      </c>
      <c r="EE114" s="26">
        <v>26</v>
      </c>
      <c r="EF114" s="26">
        <v>62</v>
      </c>
      <c r="EG114" s="26">
        <v>46</v>
      </c>
      <c r="EH114" s="26">
        <v>50</v>
      </c>
      <c r="EI114" s="26">
        <v>21</v>
      </c>
      <c r="EJ114" s="26">
        <v>75</v>
      </c>
      <c r="EK114" s="26">
        <v>137</v>
      </c>
      <c r="EL114" s="26">
        <v>39</v>
      </c>
      <c r="EM114" s="26">
        <v>691</v>
      </c>
      <c r="EN114" s="26">
        <v>65</v>
      </c>
      <c r="EO114" s="26">
        <v>134</v>
      </c>
      <c r="EP114" s="26">
        <v>290</v>
      </c>
      <c r="EQ114" s="26">
        <v>72</v>
      </c>
      <c r="ER114" s="26">
        <v>58</v>
      </c>
      <c r="ES114" s="26">
        <v>63</v>
      </c>
      <c r="ET114" s="26">
        <v>682</v>
      </c>
      <c r="EU114" s="26">
        <v>1.4</v>
      </c>
      <c r="EV114" s="93">
        <v>25</v>
      </c>
      <c r="EW114" s="93">
        <v>8</v>
      </c>
    </row>
    <row r="115" spans="1:153" x14ac:dyDescent="0.25">
      <c r="A115" s="18" t="s">
        <v>842</v>
      </c>
      <c r="B115" s="49" t="s">
        <v>715</v>
      </c>
      <c r="C115" s="93">
        <v>-0.1</v>
      </c>
      <c r="D115" s="26">
        <v>353</v>
      </c>
      <c r="E115" s="26">
        <v>35.799999999999997</v>
      </c>
      <c r="F115" s="26">
        <v>4.9000000000000004</v>
      </c>
      <c r="G115" s="26">
        <v>2.2000000000000002</v>
      </c>
      <c r="H115" s="26">
        <v>3.8</v>
      </c>
      <c r="I115" s="26">
        <v>41.3</v>
      </c>
      <c r="J115" s="26">
        <v>9.5</v>
      </c>
      <c r="K115" s="26">
        <v>2.5</v>
      </c>
      <c r="L115" s="26">
        <v>0</v>
      </c>
      <c r="M115" s="93">
        <v>7</v>
      </c>
      <c r="N115" s="93">
        <v>0</v>
      </c>
      <c r="O115" s="93">
        <v>40</v>
      </c>
      <c r="P115" s="93">
        <v>0</v>
      </c>
      <c r="Q115" s="93">
        <v>500</v>
      </c>
      <c r="R115" s="93">
        <v>0</v>
      </c>
      <c r="S115" s="93">
        <v>20</v>
      </c>
      <c r="T115" s="93">
        <v>70</v>
      </c>
      <c r="U115" s="93">
        <v>100</v>
      </c>
      <c r="V115" s="93">
        <v>650</v>
      </c>
      <c r="W115" s="93">
        <v>15</v>
      </c>
      <c r="X115" s="93">
        <v>14</v>
      </c>
      <c r="Y115" s="93">
        <v>0</v>
      </c>
      <c r="Z115" s="93">
        <v>45</v>
      </c>
      <c r="AA115" s="93">
        <v>0</v>
      </c>
      <c r="AB115" s="93">
        <v>0</v>
      </c>
      <c r="AC115" s="26">
        <v>3288</v>
      </c>
      <c r="AD115" s="26">
        <v>38</v>
      </c>
      <c r="AE115" s="26">
        <v>80</v>
      </c>
      <c r="AF115" s="26">
        <v>16</v>
      </c>
      <c r="AG115" s="26">
        <v>29</v>
      </c>
      <c r="AH115" s="26">
        <v>40</v>
      </c>
      <c r="AI115" s="26">
        <v>3800</v>
      </c>
      <c r="AJ115" s="26">
        <v>1600</v>
      </c>
      <c r="AK115" s="26">
        <v>150</v>
      </c>
      <c r="AL115" s="26">
        <v>230</v>
      </c>
      <c r="AM115" s="26">
        <v>50</v>
      </c>
      <c r="AN115" s="26">
        <v>30</v>
      </c>
      <c r="AO115" s="26">
        <v>4.5</v>
      </c>
      <c r="AP115" s="93">
        <v>4.9000000000000004</v>
      </c>
      <c r="AQ115" s="93">
        <v>11</v>
      </c>
      <c r="AR115" s="93">
        <v>0</v>
      </c>
      <c r="AS115" s="93">
        <v>0</v>
      </c>
      <c r="AT115" s="93">
        <v>0</v>
      </c>
      <c r="AU115" s="93">
        <v>0</v>
      </c>
      <c r="AV115" s="93">
        <v>0</v>
      </c>
      <c r="AW115" s="93">
        <v>0</v>
      </c>
      <c r="AX115" s="93">
        <v>0</v>
      </c>
      <c r="AY115" s="93">
        <v>0</v>
      </c>
      <c r="AZ115" s="93">
        <v>98</v>
      </c>
      <c r="BA115" s="93">
        <v>0</v>
      </c>
      <c r="BB115" s="93">
        <v>0</v>
      </c>
      <c r="BC115" s="93">
        <v>98</v>
      </c>
      <c r="BD115" s="93">
        <v>0</v>
      </c>
      <c r="BE115" s="93">
        <v>0</v>
      </c>
      <c r="BF115" s="93">
        <v>0</v>
      </c>
      <c r="BG115" s="93">
        <v>4802</v>
      </c>
      <c r="BH115" s="93">
        <v>4802</v>
      </c>
      <c r="BI115" s="26">
        <v>25156</v>
      </c>
      <c r="BJ115" s="26">
        <v>103</v>
      </c>
      <c r="BK115" s="26">
        <v>0</v>
      </c>
      <c r="BL115" s="26">
        <v>0</v>
      </c>
      <c r="BM115" s="26">
        <v>3080</v>
      </c>
      <c r="BN115" s="26">
        <v>274</v>
      </c>
      <c r="BO115" s="26">
        <v>0</v>
      </c>
      <c r="BP115" s="26">
        <v>0</v>
      </c>
      <c r="BQ115" s="26">
        <v>0</v>
      </c>
      <c r="BR115" s="26">
        <v>0</v>
      </c>
      <c r="BS115" s="26">
        <v>0</v>
      </c>
      <c r="BT115" s="26">
        <v>0</v>
      </c>
      <c r="BU115" s="26">
        <v>0</v>
      </c>
      <c r="BV115" s="26">
        <v>0</v>
      </c>
      <c r="BW115" s="26">
        <v>0</v>
      </c>
      <c r="BX115" s="26">
        <v>0</v>
      </c>
      <c r="BY115" s="26">
        <v>35.799999999999997</v>
      </c>
      <c r="BZ115" s="26">
        <v>0</v>
      </c>
      <c r="CA115" s="26">
        <v>0</v>
      </c>
      <c r="CB115" s="26">
        <v>0</v>
      </c>
      <c r="CC115" s="26">
        <v>0</v>
      </c>
      <c r="CD115" s="26">
        <v>0</v>
      </c>
      <c r="CE115" s="26">
        <v>68</v>
      </c>
      <c r="CF115" s="26">
        <v>0</v>
      </c>
      <c r="CG115" s="26">
        <v>4107</v>
      </c>
      <c r="CH115" s="26">
        <v>34</v>
      </c>
      <c r="CI115" s="26">
        <v>856</v>
      </c>
      <c r="CJ115" s="26">
        <v>137</v>
      </c>
      <c r="CK115" s="26">
        <v>34</v>
      </c>
      <c r="CL115" s="26">
        <v>34</v>
      </c>
      <c r="CM115" s="26">
        <v>5270</v>
      </c>
      <c r="CN115" s="26">
        <v>0</v>
      </c>
      <c r="CO115" s="26">
        <v>0</v>
      </c>
      <c r="CP115" s="26">
        <v>342</v>
      </c>
      <c r="CQ115" s="26">
        <v>0</v>
      </c>
      <c r="CR115" s="26">
        <v>25156</v>
      </c>
      <c r="CS115" s="26">
        <v>103</v>
      </c>
      <c r="CT115" s="26">
        <v>0</v>
      </c>
      <c r="CU115" s="26">
        <v>0</v>
      </c>
      <c r="CV115" s="26">
        <v>25601</v>
      </c>
      <c r="CW115" s="26">
        <v>0</v>
      </c>
      <c r="CX115" s="26">
        <v>0</v>
      </c>
      <c r="CY115" s="26">
        <v>3080</v>
      </c>
      <c r="CZ115" s="26">
        <v>274</v>
      </c>
      <c r="DA115" s="26">
        <v>0</v>
      </c>
      <c r="DB115" s="26">
        <v>0</v>
      </c>
      <c r="DC115" s="26">
        <v>0</v>
      </c>
      <c r="DD115" s="26">
        <v>0</v>
      </c>
      <c r="DE115" s="26">
        <v>0</v>
      </c>
      <c r="DF115" s="26">
        <v>0</v>
      </c>
      <c r="DG115" s="26">
        <v>0</v>
      </c>
      <c r="DH115" s="26">
        <v>0</v>
      </c>
      <c r="DI115" s="26">
        <v>0</v>
      </c>
      <c r="DJ115" s="26">
        <v>0</v>
      </c>
      <c r="DK115" s="26">
        <v>0</v>
      </c>
      <c r="DL115" s="26">
        <v>3354</v>
      </c>
      <c r="DM115" s="26">
        <v>0</v>
      </c>
      <c r="DN115" s="26">
        <v>0</v>
      </c>
      <c r="DO115" s="26">
        <v>34225</v>
      </c>
      <c r="DP115" s="26">
        <v>1575</v>
      </c>
      <c r="DQ115" s="26">
        <v>0</v>
      </c>
      <c r="DR115" s="93">
        <v>3.8</v>
      </c>
      <c r="DS115" s="93">
        <v>1710</v>
      </c>
      <c r="DT115" s="93">
        <v>1140</v>
      </c>
      <c r="DU115" s="93">
        <v>190</v>
      </c>
      <c r="DV115" s="93">
        <v>570</v>
      </c>
      <c r="DW115" s="93">
        <v>190</v>
      </c>
      <c r="DX115" s="93">
        <v>760</v>
      </c>
      <c r="DY115" s="93">
        <v>3040</v>
      </c>
      <c r="DZ115" s="26">
        <v>2.2000000000000002</v>
      </c>
      <c r="EA115" s="26">
        <v>101</v>
      </c>
      <c r="EB115" s="26">
        <v>147</v>
      </c>
      <c r="EC115" s="26">
        <v>81</v>
      </c>
      <c r="ED115" s="26">
        <v>46</v>
      </c>
      <c r="EE115" s="26">
        <v>42</v>
      </c>
      <c r="EF115" s="26">
        <v>99</v>
      </c>
      <c r="EG115" s="26">
        <v>73</v>
      </c>
      <c r="EH115" s="26">
        <v>79</v>
      </c>
      <c r="EI115" s="26">
        <v>33</v>
      </c>
      <c r="EJ115" s="26">
        <v>119</v>
      </c>
      <c r="EK115" s="26">
        <v>222</v>
      </c>
      <c r="EL115" s="26">
        <v>62</v>
      </c>
      <c r="EM115" s="26">
        <v>1104</v>
      </c>
      <c r="EN115" s="26">
        <v>103</v>
      </c>
      <c r="EO115" s="26">
        <v>213</v>
      </c>
      <c r="EP115" s="26">
        <v>462</v>
      </c>
      <c r="EQ115" s="26">
        <v>114</v>
      </c>
      <c r="ER115" s="26">
        <v>92</v>
      </c>
      <c r="ES115" s="26">
        <v>101</v>
      </c>
      <c r="ET115" s="26">
        <v>1085</v>
      </c>
      <c r="EU115" s="26">
        <v>2.2000000000000002</v>
      </c>
      <c r="EV115" s="93">
        <v>30</v>
      </c>
      <c r="EW115" s="93">
        <v>10</v>
      </c>
    </row>
    <row r="116" spans="1:153" x14ac:dyDescent="0.25">
      <c r="A116" s="18" t="s">
        <v>842</v>
      </c>
      <c r="B116" s="49" t="s">
        <v>719</v>
      </c>
      <c r="C116" s="93">
        <v>-0.5</v>
      </c>
      <c r="D116" s="26">
        <v>345</v>
      </c>
      <c r="E116" s="26">
        <v>35.799999999999997</v>
      </c>
      <c r="F116" s="26">
        <v>4.9000000000000004</v>
      </c>
      <c r="G116" s="26">
        <v>2.2000000000000002</v>
      </c>
      <c r="H116" s="26">
        <v>3.8</v>
      </c>
      <c r="I116" s="26">
        <v>51.8</v>
      </c>
      <c r="J116" s="26">
        <v>1.5</v>
      </c>
      <c r="K116" s="26">
        <v>0</v>
      </c>
      <c r="L116" s="26">
        <v>0</v>
      </c>
      <c r="M116" s="93">
        <v>6</v>
      </c>
      <c r="N116" s="93">
        <v>0</v>
      </c>
      <c r="O116" s="93">
        <v>36</v>
      </c>
      <c r="P116" s="93">
        <v>0</v>
      </c>
      <c r="Q116" s="93">
        <v>500</v>
      </c>
      <c r="R116" s="93">
        <v>0</v>
      </c>
      <c r="S116" s="93">
        <v>20</v>
      </c>
      <c r="T116" s="93">
        <v>70</v>
      </c>
      <c r="U116" s="93">
        <v>100</v>
      </c>
      <c r="V116" s="93">
        <v>650</v>
      </c>
      <c r="W116" s="93">
        <v>15</v>
      </c>
      <c r="X116" s="93">
        <v>14</v>
      </c>
      <c r="Y116" s="93">
        <v>2</v>
      </c>
      <c r="Z116" s="93">
        <v>45</v>
      </c>
      <c r="AA116" s="93">
        <v>0</v>
      </c>
      <c r="AB116" s="93">
        <v>0</v>
      </c>
      <c r="AC116" s="26">
        <v>20</v>
      </c>
      <c r="AD116" s="26">
        <v>40</v>
      </c>
      <c r="AE116" s="26">
        <v>80</v>
      </c>
      <c r="AF116" s="26">
        <v>16</v>
      </c>
      <c r="AG116" s="26">
        <v>20</v>
      </c>
      <c r="AH116" s="26">
        <v>40</v>
      </c>
      <c r="AI116" s="26">
        <v>35</v>
      </c>
      <c r="AJ116" s="26">
        <v>1600</v>
      </c>
      <c r="AK116" s="26">
        <v>150</v>
      </c>
      <c r="AL116" s="26">
        <v>230</v>
      </c>
      <c r="AM116" s="26">
        <v>50</v>
      </c>
      <c r="AN116" s="26">
        <v>30</v>
      </c>
      <c r="AO116" s="26">
        <v>4.5</v>
      </c>
      <c r="AP116" s="93">
        <v>4.9000000000000004</v>
      </c>
      <c r="AQ116" s="93">
        <v>11</v>
      </c>
      <c r="AR116" s="93">
        <v>0</v>
      </c>
      <c r="AS116" s="93">
        <v>0</v>
      </c>
      <c r="AT116" s="93">
        <v>0</v>
      </c>
      <c r="AU116" s="93">
        <v>0</v>
      </c>
      <c r="AV116" s="93">
        <v>0</v>
      </c>
      <c r="AW116" s="93">
        <v>0</v>
      </c>
      <c r="AX116" s="93">
        <v>0</v>
      </c>
      <c r="AY116" s="93">
        <v>0</v>
      </c>
      <c r="AZ116" s="93">
        <v>98</v>
      </c>
      <c r="BA116" s="93">
        <v>0</v>
      </c>
      <c r="BB116" s="93">
        <v>0</v>
      </c>
      <c r="BC116" s="93">
        <v>98</v>
      </c>
      <c r="BD116" s="93">
        <v>0</v>
      </c>
      <c r="BE116" s="93">
        <v>0</v>
      </c>
      <c r="BF116" s="93">
        <v>0</v>
      </c>
      <c r="BG116" s="93">
        <v>4802</v>
      </c>
      <c r="BH116" s="93">
        <v>4802</v>
      </c>
      <c r="BI116" s="26">
        <v>25156</v>
      </c>
      <c r="BJ116" s="26">
        <v>103</v>
      </c>
      <c r="BK116" s="26">
        <v>0</v>
      </c>
      <c r="BL116" s="26">
        <v>0</v>
      </c>
      <c r="BM116" s="26">
        <v>3080</v>
      </c>
      <c r="BN116" s="26">
        <v>274</v>
      </c>
      <c r="BO116" s="26">
        <v>0</v>
      </c>
      <c r="BP116" s="26">
        <v>0</v>
      </c>
      <c r="BQ116" s="26">
        <v>0</v>
      </c>
      <c r="BR116" s="26">
        <v>0</v>
      </c>
      <c r="BS116" s="26">
        <v>0</v>
      </c>
      <c r="BT116" s="26">
        <v>0</v>
      </c>
      <c r="BU116" s="26">
        <v>0</v>
      </c>
      <c r="BV116" s="26">
        <v>0</v>
      </c>
      <c r="BW116" s="26">
        <v>0</v>
      </c>
      <c r="BX116" s="26">
        <v>0</v>
      </c>
      <c r="BY116" s="26">
        <v>35.799999999999997</v>
      </c>
      <c r="BZ116" s="26">
        <v>0</v>
      </c>
      <c r="CA116" s="26">
        <v>0</v>
      </c>
      <c r="CB116" s="26">
        <v>0</v>
      </c>
      <c r="CC116" s="26">
        <v>0</v>
      </c>
      <c r="CD116" s="26">
        <v>0</v>
      </c>
      <c r="CE116" s="26">
        <v>68</v>
      </c>
      <c r="CF116" s="26">
        <v>0</v>
      </c>
      <c r="CG116" s="26">
        <v>4107</v>
      </c>
      <c r="CH116" s="26">
        <v>34</v>
      </c>
      <c r="CI116" s="26">
        <v>856</v>
      </c>
      <c r="CJ116" s="26">
        <v>137</v>
      </c>
      <c r="CK116" s="26">
        <v>34</v>
      </c>
      <c r="CL116" s="26">
        <v>34</v>
      </c>
      <c r="CM116" s="26">
        <v>5270</v>
      </c>
      <c r="CN116" s="26">
        <v>0</v>
      </c>
      <c r="CO116" s="26">
        <v>0</v>
      </c>
      <c r="CP116" s="26">
        <v>342</v>
      </c>
      <c r="CQ116" s="26">
        <v>0</v>
      </c>
      <c r="CR116" s="26">
        <v>25156</v>
      </c>
      <c r="CS116" s="26">
        <v>103</v>
      </c>
      <c r="CT116" s="26">
        <v>0</v>
      </c>
      <c r="CU116" s="26">
        <v>0</v>
      </c>
      <c r="CV116" s="26">
        <v>25601</v>
      </c>
      <c r="CW116" s="26">
        <v>0</v>
      </c>
      <c r="CX116" s="26">
        <v>0</v>
      </c>
      <c r="CY116" s="26">
        <v>3080</v>
      </c>
      <c r="CZ116" s="26">
        <v>274</v>
      </c>
      <c r="DA116" s="26">
        <v>0</v>
      </c>
      <c r="DB116" s="26">
        <v>0</v>
      </c>
      <c r="DC116" s="26">
        <v>0</v>
      </c>
      <c r="DD116" s="26">
        <v>0</v>
      </c>
      <c r="DE116" s="26">
        <v>0</v>
      </c>
      <c r="DF116" s="26">
        <v>0</v>
      </c>
      <c r="DG116" s="26">
        <v>0</v>
      </c>
      <c r="DH116" s="26">
        <v>0</v>
      </c>
      <c r="DI116" s="26">
        <v>0</v>
      </c>
      <c r="DJ116" s="26">
        <v>0</v>
      </c>
      <c r="DK116" s="26">
        <v>0</v>
      </c>
      <c r="DL116" s="26">
        <v>3354</v>
      </c>
      <c r="DM116" s="26">
        <v>0</v>
      </c>
      <c r="DN116" s="26">
        <v>0</v>
      </c>
      <c r="DO116" s="26">
        <v>34225</v>
      </c>
      <c r="DP116" s="26">
        <v>1575</v>
      </c>
      <c r="DQ116" s="26">
        <v>0</v>
      </c>
      <c r="DR116" s="93">
        <v>3.8</v>
      </c>
      <c r="DS116" s="93">
        <v>1710</v>
      </c>
      <c r="DT116" s="93">
        <v>1140</v>
      </c>
      <c r="DU116" s="93">
        <v>190</v>
      </c>
      <c r="DV116" s="93">
        <v>570</v>
      </c>
      <c r="DW116" s="93">
        <v>190</v>
      </c>
      <c r="DX116" s="93">
        <v>760</v>
      </c>
      <c r="DY116" s="93">
        <v>3040</v>
      </c>
      <c r="DZ116" s="26">
        <v>2.2000000000000002</v>
      </c>
      <c r="EA116" s="26">
        <v>101</v>
      </c>
      <c r="EB116" s="26">
        <v>147</v>
      </c>
      <c r="EC116" s="26">
        <v>81</v>
      </c>
      <c r="ED116" s="26">
        <v>46</v>
      </c>
      <c r="EE116" s="26">
        <v>42</v>
      </c>
      <c r="EF116" s="26">
        <v>99</v>
      </c>
      <c r="EG116" s="26">
        <v>73</v>
      </c>
      <c r="EH116" s="26">
        <v>79</v>
      </c>
      <c r="EI116" s="26">
        <v>33</v>
      </c>
      <c r="EJ116" s="26">
        <v>119</v>
      </c>
      <c r="EK116" s="26">
        <v>222</v>
      </c>
      <c r="EL116" s="26">
        <v>62</v>
      </c>
      <c r="EM116" s="26">
        <v>1104</v>
      </c>
      <c r="EN116" s="26">
        <v>103</v>
      </c>
      <c r="EO116" s="26">
        <v>213</v>
      </c>
      <c r="EP116" s="26">
        <v>462</v>
      </c>
      <c r="EQ116" s="26">
        <v>114</v>
      </c>
      <c r="ER116" s="26">
        <v>92</v>
      </c>
      <c r="ES116" s="26">
        <v>101</v>
      </c>
      <c r="ET116" s="26">
        <v>1085</v>
      </c>
      <c r="EU116" s="26">
        <v>2.2000000000000002</v>
      </c>
      <c r="EV116" s="93">
        <v>30</v>
      </c>
      <c r="EW116" s="93">
        <v>10</v>
      </c>
    </row>
    <row r="117" spans="1:153" x14ac:dyDescent="0.25">
      <c r="A117" s="18" t="s">
        <v>842</v>
      </c>
      <c r="B117" s="49" t="s">
        <v>717</v>
      </c>
      <c r="C117" s="93">
        <v>-0.1</v>
      </c>
      <c r="D117" s="26">
        <v>353</v>
      </c>
      <c r="E117" s="26">
        <v>35.799999999999997</v>
      </c>
      <c r="F117" s="26">
        <v>4.9000000000000004</v>
      </c>
      <c r="G117" s="26">
        <v>2.2000000000000002</v>
      </c>
      <c r="H117" s="26">
        <v>3.8</v>
      </c>
      <c r="I117" s="26">
        <v>41.3</v>
      </c>
      <c r="J117" s="26">
        <v>9.5</v>
      </c>
      <c r="K117" s="26">
        <v>2.5</v>
      </c>
      <c r="L117" s="26">
        <v>0</v>
      </c>
      <c r="M117" s="93">
        <v>7</v>
      </c>
      <c r="N117" s="93">
        <v>0</v>
      </c>
      <c r="O117" s="93">
        <v>40</v>
      </c>
      <c r="P117" s="93">
        <v>0</v>
      </c>
      <c r="Q117" s="93">
        <v>500</v>
      </c>
      <c r="R117" s="93">
        <v>0</v>
      </c>
      <c r="S117" s="93">
        <v>20</v>
      </c>
      <c r="T117" s="93">
        <v>70</v>
      </c>
      <c r="U117" s="93">
        <v>100</v>
      </c>
      <c r="V117" s="93">
        <v>650</v>
      </c>
      <c r="W117" s="93">
        <v>15</v>
      </c>
      <c r="X117" s="93">
        <v>14</v>
      </c>
      <c r="Y117" s="93">
        <v>0</v>
      </c>
      <c r="Z117" s="93">
        <v>45</v>
      </c>
      <c r="AA117" s="93">
        <v>0</v>
      </c>
      <c r="AB117" s="93">
        <v>0</v>
      </c>
      <c r="AC117" s="26">
        <v>3288</v>
      </c>
      <c r="AD117" s="26">
        <v>38</v>
      </c>
      <c r="AE117" s="26">
        <v>80</v>
      </c>
      <c r="AF117" s="26">
        <v>16</v>
      </c>
      <c r="AG117" s="26">
        <v>29</v>
      </c>
      <c r="AH117" s="26">
        <v>40</v>
      </c>
      <c r="AI117" s="26">
        <v>3800</v>
      </c>
      <c r="AJ117" s="26">
        <v>1600</v>
      </c>
      <c r="AK117" s="26">
        <v>150</v>
      </c>
      <c r="AL117" s="26">
        <v>230</v>
      </c>
      <c r="AM117" s="26">
        <v>50</v>
      </c>
      <c r="AN117" s="26">
        <v>30</v>
      </c>
      <c r="AO117" s="26">
        <v>4.5</v>
      </c>
      <c r="AP117" s="93">
        <v>4.9000000000000004</v>
      </c>
      <c r="AQ117" s="93">
        <v>11</v>
      </c>
      <c r="AR117" s="93">
        <v>0</v>
      </c>
      <c r="AS117" s="93">
        <v>0</v>
      </c>
      <c r="AT117" s="93">
        <v>0</v>
      </c>
      <c r="AU117" s="93">
        <v>0</v>
      </c>
      <c r="AV117" s="93">
        <v>0</v>
      </c>
      <c r="AW117" s="93">
        <v>0</v>
      </c>
      <c r="AX117" s="93">
        <v>0</v>
      </c>
      <c r="AY117" s="93">
        <v>0</v>
      </c>
      <c r="AZ117" s="93">
        <v>98</v>
      </c>
      <c r="BA117" s="93">
        <v>0</v>
      </c>
      <c r="BB117" s="93">
        <v>0</v>
      </c>
      <c r="BC117" s="93">
        <v>98</v>
      </c>
      <c r="BD117" s="93">
        <v>0</v>
      </c>
      <c r="BE117" s="93">
        <v>0</v>
      </c>
      <c r="BF117" s="93">
        <v>0</v>
      </c>
      <c r="BG117" s="93">
        <v>4802</v>
      </c>
      <c r="BH117" s="93">
        <v>4802</v>
      </c>
      <c r="BI117" s="26">
        <v>25156</v>
      </c>
      <c r="BJ117" s="26">
        <v>103</v>
      </c>
      <c r="BK117" s="26">
        <v>0</v>
      </c>
      <c r="BL117" s="26">
        <v>0</v>
      </c>
      <c r="BM117" s="26">
        <v>3080</v>
      </c>
      <c r="BN117" s="26">
        <v>274</v>
      </c>
      <c r="BO117" s="26">
        <v>0</v>
      </c>
      <c r="BP117" s="26">
        <v>0</v>
      </c>
      <c r="BQ117" s="26">
        <v>0</v>
      </c>
      <c r="BR117" s="26">
        <v>0</v>
      </c>
      <c r="BS117" s="26">
        <v>0</v>
      </c>
      <c r="BT117" s="26">
        <v>0</v>
      </c>
      <c r="BU117" s="26">
        <v>0</v>
      </c>
      <c r="BV117" s="26">
        <v>0</v>
      </c>
      <c r="BW117" s="26">
        <v>0</v>
      </c>
      <c r="BX117" s="26">
        <v>0</v>
      </c>
      <c r="BY117" s="26">
        <v>35.799999999999997</v>
      </c>
      <c r="BZ117" s="26">
        <v>0</v>
      </c>
      <c r="CA117" s="26">
        <v>0</v>
      </c>
      <c r="CB117" s="26">
        <v>0</v>
      </c>
      <c r="CC117" s="26">
        <v>0</v>
      </c>
      <c r="CD117" s="26">
        <v>0</v>
      </c>
      <c r="CE117" s="26">
        <v>68</v>
      </c>
      <c r="CF117" s="26">
        <v>0</v>
      </c>
      <c r="CG117" s="26">
        <v>4107</v>
      </c>
      <c r="CH117" s="26">
        <v>34</v>
      </c>
      <c r="CI117" s="26">
        <v>856</v>
      </c>
      <c r="CJ117" s="26">
        <v>137</v>
      </c>
      <c r="CK117" s="26">
        <v>34</v>
      </c>
      <c r="CL117" s="26">
        <v>34</v>
      </c>
      <c r="CM117" s="26">
        <v>5270</v>
      </c>
      <c r="CN117" s="26">
        <v>0</v>
      </c>
      <c r="CO117" s="26">
        <v>0</v>
      </c>
      <c r="CP117" s="26">
        <v>342</v>
      </c>
      <c r="CQ117" s="26">
        <v>0</v>
      </c>
      <c r="CR117" s="26">
        <v>25156</v>
      </c>
      <c r="CS117" s="26">
        <v>103</v>
      </c>
      <c r="CT117" s="26">
        <v>0</v>
      </c>
      <c r="CU117" s="26">
        <v>0</v>
      </c>
      <c r="CV117" s="26">
        <v>25601</v>
      </c>
      <c r="CW117" s="26">
        <v>0</v>
      </c>
      <c r="CX117" s="26">
        <v>0</v>
      </c>
      <c r="CY117" s="26">
        <v>3080</v>
      </c>
      <c r="CZ117" s="26">
        <v>274</v>
      </c>
      <c r="DA117" s="26">
        <v>0</v>
      </c>
      <c r="DB117" s="26">
        <v>0</v>
      </c>
      <c r="DC117" s="26">
        <v>0</v>
      </c>
      <c r="DD117" s="26">
        <v>0</v>
      </c>
      <c r="DE117" s="26">
        <v>0</v>
      </c>
      <c r="DF117" s="26">
        <v>0</v>
      </c>
      <c r="DG117" s="26">
        <v>0</v>
      </c>
      <c r="DH117" s="26">
        <v>0</v>
      </c>
      <c r="DI117" s="26">
        <v>0</v>
      </c>
      <c r="DJ117" s="26">
        <v>0</v>
      </c>
      <c r="DK117" s="26">
        <v>0</v>
      </c>
      <c r="DL117" s="26">
        <v>3354</v>
      </c>
      <c r="DM117" s="26">
        <v>0</v>
      </c>
      <c r="DN117" s="26">
        <v>0</v>
      </c>
      <c r="DO117" s="26">
        <v>34225</v>
      </c>
      <c r="DP117" s="26">
        <v>1575</v>
      </c>
      <c r="DQ117" s="26">
        <v>0</v>
      </c>
      <c r="DR117" s="93">
        <v>3.8</v>
      </c>
      <c r="DS117" s="93">
        <v>1710</v>
      </c>
      <c r="DT117" s="93">
        <v>1140</v>
      </c>
      <c r="DU117" s="93">
        <v>190</v>
      </c>
      <c r="DV117" s="93">
        <v>570</v>
      </c>
      <c r="DW117" s="93">
        <v>190</v>
      </c>
      <c r="DX117" s="93">
        <v>760</v>
      </c>
      <c r="DY117" s="93">
        <v>3040</v>
      </c>
      <c r="DZ117" s="26">
        <v>2.2000000000000002</v>
      </c>
      <c r="EA117" s="26">
        <v>101</v>
      </c>
      <c r="EB117" s="26">
        <v>147</v>
      </c>
      <c r="EC117" s="26">
        <v>81</v>
      </c>
      <c r="ED117" s="26">
        <v>46</v>
      </c>
      <c r="EE117" s="26">
        <v>42</v>
      </c>
      <c r="EF117" s="26">
        <v>99</v>
      </c>
      <c r="EG117" s="26">
        <v>73</v>
      </c>
      <c r="EH117" s="26">
        <v>79</v>
      </c>
      <c r="EI117" s="26">
        <v>33</v>
      </c>
      <c r="EJ117" s="26">
        <v>119</v>
      </c>
      <c r="EK117" s="26">
        <v>222</v>
      </c>
      <c r="EL117" s="26">
        <v>62</v>
      </c>
      <c r="EM117" s="26">
        <v>1104</v>
      </c>
      <c r="EN117" s="26">
        <v>103</v>
      </c>
      <c r="EO117" s="26">
        <v>213</v>
      </c>
      <c r="EP117" s="26">
        <v>462</v>
      </c>
      <c r="EQ117" s="26">
        <v>114</v>
      </c>
      <c r="ER117" s="26">
        <v>92</v>
      </c>
      <c r="ES117" s="26">
        <v>101</v>
      </c>
      <c r="ET117" s="26">
        <v>1085</v>
      </c>
      <c r="EU117" s="26">
        <v>2.2000000000000002</v>
      </c>
      <c r="EV117" s="93">
        <v>30</v>
      </c>
      <c r="EW117" s="93">
        <v>10</v>
      </c>
    </row>
    <row r="118" spans="1:153" x14ac:dyDescent="0.25">
      <c r="A118" s="18" t="s">
        <v>842</v>
      </c>
      <c r="B118" s="49" t="s">
        <v>926</v>
      </c>
      <c r="C118" s="93">
        <v>-33</v>
      </c>
      <c r="D118" s="26">
        <v>47</v>
      </c>
      <c r="E118" s="26">
        <v>0.2</v>
      </c>
      <c r="F118" s="26">
        <v>9.1999999999999993</v>
      </c>
      <c r="G118" s="26">
        <v>1</v>
      </c>
      <c r="H118" s="26">
        <v>2.2000000000000002</v>
      </c>
      <c r="I118" s="26">
        <v>85.7</v>
      </c>
      <c r="J118" s="26">
        <v>0.5</v>
      </c>
      <c r="K118" s="26">
        <v>1.2</v>
      </c>
      <c r="L118" s="26">
        <v>0</v>
      </c>
      <c r="M118" s="93">
        <v>15</v>
      </c>
      <c r="N118" s="93">
        <v>0</v>
      </c>
      <c r="O118" s="93">
        <v>90</v>
      </c>
      <c r="P118" s="93">
        <v>0</v>
      </c>
      <c r="Q118" s="93">
        <v>240</v>
      </c>
      <c r="R118" s="93">
        <v>3</v>
      </c>
      <c r="S118" s="93">
        <v>79</v>
      </c>
      <c r="T118" s="93">
        <v>42</v>
      </c>
      <c r="U118" s="93">
        <v>300</v>
      </c>
      <c r="V118" s="93">
        <v>467</v>
      </c>
      <c r="W118" s="93">
        <v>240</v>
      </c>
      <c r="X118" s="93">
        <v>50</v>
      </c>
      <c r="Y118" s="93">
        <v>2.2999999999999998</v>
      </c>
      <c r="Z118" s="93">
        <v>24</v>
      </c>
      <c r="AA118" s="93">
        <v>0</v>
      </c>
      <c r="AB118" s="93">
        <v>50000</v>
      </c>
      <c r="AC118" s="26">
        <v>1</v>
      </c>
      <c r="AD118" s="26">
        <v>177</v>
      </c>
      <c r="AE118" s="26">
        <v>42</v>
      </c>
      <c r="AF118" s="26">
        <v>14</v>
      </c>
      <c r="AG118" s="26">
        <v>23</v>
      </c>
      <c r="AH118" s="26">
        <v>9</v>
      </c>
      <c r="AI118" s="26">
        <v>4</v>
      </c>
      <c r="AJ118" s="26">
        <v>400</v>
      </c>
      <c r="AK118" s="26">
        <v>100</v>
      </c>
      <c r="AL118" s="26">
        <v>67</v>
      </c>
      <c r="AM118" s="26">
        <v>29</v>
      </c>
      <c r="AN118" s="26">
        <v>5</v>
      </c>
      <c r="AO118" s="26">
        <v>2.1</v>
      </c>
      <c r="AP118" s="93">
        <v>9.1999999999999993</v>
      </c>
      <c r="AQ118" s="93">
        <v>699</v>
      </c>
      <c r="AR118" s="93">
        <v>0</v>
      </c>
      <c r="AS118" s="93">
        <v>0</v>
      </c>
      <c r="AT118" s="93">
        <v>0</v>
      </c>
      <c r="AU118" s="93">
        <v>0</v>
      </c>
      <c r="AV118" s="93">
        <v>2527</v>
      </c>
      <c r="AW118" s="93">
        <v>2868</v>
      </c>
      <c r="AX118" s="93">
        <v>0</v>
      </c>
      <c r="AY118" s="93">
        <v>5395</v>
      </c>
      <c r="AZ118" s="93">
        <v>3795</v>
      </c>
      <c r="BA118" s="93">
        <v>0</v>
      </c>
      <c r="BB118" s="93">
        <v>0</v>
      </c>
      <c r="BC118" s="93">
        <v>3795</v>
      </c>
      <c r="BD118" s="93">
        <v>0</v>
      </c>
      <c r="BE118" s="93">
        <v>0</v>
      </c>
      <c r="BF118" s="93">
        <v>0</v>
      </c>
      <c r="BG118" s="93">
        <v>0</v>
      </c>
      <c r="BH118" s="93">
        <v>0</v>
      </c>
      <c r="BI118" s="26">
        <v>48</v>
      </c>
      <c r="BJ118" s="26">
        <v>0</v>
      </c>
      <c r="BK118" s="26">
        <v>0</v>
      </c>
      <c r="BL118" s="26">
        <v>0</v>
      </c>
      <c r="BM118" s="26">
        <v>50</v>
      </c>
      <c r="BN118" s="26">
        <v>18</v>
      </c>
      <c r="BO118" s="26">
        <v>0</v>
      </c>
      <c r="BP118" s="26">
        <v>0</v>
      </c>
      <c r="BQ118" s="26">
        <v>0</v>
      </c>
      <c r="BR118" s="26">
        <v>0</v>
      </c>
      <c r="BS118" s="26">
        <v>0</v>
      </c>
      <c r="BT118" s="26">
        <v>0</v>
      </c>
      <c r="BU118" s="26">
        <v>0</v>
      </c>
      <c r="BV118" s="26">
        <v>0</v>
      </c>
      <c r="BW118" s="26">
        <v>0</v>
      </c>
      <c r="BX118" s="26">
        <v>0</v>
      </c>
      <c r="BY118" s="26">
        <v>0.2</v>
      </c>
      <c r="BZ118" s="26">
        <v>0</v>
      </c>
      <c r="CA118" s="26">
        <v>0</v>
      </c>
      <c r="CB118" s="26">
        <v>0</v>
      </c>
      <c r="CC118" s="26">
        <v>0</v>
      </c>
      <c r="CD118" s="26">
        <v>1</v>
      </c>
      <c r="CE118" s="26">
        <v>1</v>
      </c>
      <c r="CF118" s="26">
        <v>0</v>
      </c>
      <c r="CG118" s="26">
        <v>34</v>
      </c>
      <c r="CH118" s="26">
        <v>0</v>
      </c>
      <c r="CI118" s="26">
        <v>2</v>
      </c>
      <c r="CJ118" s="26">
        <v>0</v>
      </c>
      <c r="CK118" s="26">
        <v>0</v>
      </c>
      <c r="CL118" s="26">
        <v>0</v>
      </c>
      <c r="CM118" s="26">
        <v>38</v>
      </c>
      <c r="CN118" s="26">
        <v>0</v>
      </c>
      <c r="CO118" s="26">
        <v>0</v>
      </c>
      <c r="CP118" s="26">
        <v>6</v>
      </c>
      <c r="CQ118" s="26">
        <v>0</v>
      </c>
      <c r="CR118" s="26">
        <v>48</v>
      </c>
      <c r="CS118" s="26">
        <v>0</v>
      </c>
      <c r="CT118" s="26">
        <v>0</v>
      </c>
      <c r="CU118" s="26">
        <v>0</v>
      </c>
      <c r="CV118" s="26">
        <v>54</v>
      </c>
      <c r="CW118" s="26">
        <v>0</v>
      </c>
      <c r="CX118" s="26">
        <v>0</v>
      </c>
      <c r="CY118" s="26">
        <v>50</v>
      </c>
      <c r="CZ118" s="26">
        <v>18</v>
      </c>
      <c r="DA118" s="26">
        <v>0</v>
      </c>
      <c r="DB118" s="26">
        <v>0</v>
      </c>
      <c r="DC118" s="26">
        <v>0</v>
      </c>
      <c r="DD118" s="26">
        <v>0</v>
      </c>
      <c r="DE118" s="26">
        <v>0</v>
      </c>
      <c r="DF118" s="26">
        <v>0</v>
      </c>
      <c r="DG118" s="26">
        <v>0</v>
      </c>
      <c r="DH118" s="26">
        <v>0</v>
      </c>
      <c r="DI118" s="26">
        <v>0</v>
      </c>
      <c r="DJ118" s="26">
        <v>0</v>
      </c>
      <c r="DK118" s="26">
        <v>0</v>
      </c>
      <c r="DL118" s="26">
        <v>68</v>
      </c>
      <c r="DM118" s="26">
        <v>0</v>
      </c>
      <c r="DN118" s="26">
        <v>0</v>
      </c>
      <c r="DO118" s="26">
        <v>160</v>
      </c>
      <c r="DP118" s="26">
        <v>40</v>
      </c>
      <c r="DQ118" s="26">
        <v>0</v>
      </c>
      <c r="DR118" s="93">
        <v>2.2000000000000002</v>
      </c>
      <c r="DS118" s="93">
        <v>440</v>
      </c>
      <c r="DT118" s="93">
        <v>330</v>
      </c>
      <c r="DU118" s="93">
        <v>660</v>
      </c>
      <c r="DV118" s="93">
        <v>440</v>
      </c>
      <c r="DW118" s="93">
        <v>330</v>
      </c>
      <c r="DX118" s="93">
        <v>825</v>
      </c>
      <c r="DY118" s="93">
        <v>1375</v>
      </c>
      <c r="DZ118" s="26">
        <v>1</v>
      </c>
      <c r="EA118" s="26">
        <v>27</v>
      </c>
      <c r="EB118" s="26">
        <v>24</v>
      </c>
      <c r="EC118" s="26">
        <v>50</v>
      </c>
      <c r="ED118" s="26">
        <v>21</v>
      </c>
      <c r="EE118" s="26">
        <v>11</v>
      </c>
      <c r="EF118" s="26">
        <v>33</v>
      </c>
      <c r="EG118" s="26">
        <v>17</v>
      </c>
      <c r="EH118" s="26">
        <v>16</v>
      </c>
      <c r="EI118" s="26">
        <v>10</v>
      </c>
      <c r="EJ118" s="26">
        <v>43</v>
      </c>
      <c r="EK118" s="26">
        <v>69</v>
      </c>
      <c r="EL118" s="26">
        <v>19</v>
      </c>
      <c r="EM118" s="26">
        <v>340</v>
      </c>
      <c r="EN118" s="26">
        <v>53</v>
      </c>
      <c r="EO118" s="26">
        <v>121</v>
      </c>
      <c r="EP118" s="26">
        <v>100</v>
      </c>
      <c r="EQ118" s="26">
        <v>100</v>
      </c>
      <c r="ER118" s="26">
        <v>49</v>
      </c>
      <c r="ES118" s="26">
        <v>34</v>
      </c>
      <c r="ET118" s="26">
        <v>457</v>
      </c>
      <c r="EU118" s="26">
        <v>1</v>
      </c>
      <c r="EV118" s="93">
        <v>20</v>
      </c>
      <c r="EW118" s="93">
        <v>7</v>
      </c>
    </row>
    <row r="119" spans="1:153" x14ac:dyDescent="0.25">
      <c r="A119" s="18" t="s">
        <v>842</v>
      </c>
      <c r="B119" s="49" t="s">
        <v>667</v>
      </c>
      <c r="C119" s="93">
        <v>-2.9</v>
      </c>
      <c r="D119" s="26">
        <v>45</v>
      </c>
      <c r="E119" s="26">
        <v>0.2</v>
      </c>
      <c r="F119" s="26">
        <v>8.8000000000000007</v>
      </c>
      <c r="G119" s="26">
        <v>0.9</v>
      </c>
      <c r="H119" s="26">
        <v>0.2</v>
      </c>
      <c r="I119" s="26">
        <v>88.2</v>
      </c>
      <c r="J119" s="26">
        <v>0.5</v>
      </c>
      <c r="K119" s="26">
        <v>1.3</v>
      </c>
      <c r="L119" s="26">
        <v>0</v>
      </c>
      <c r="M119" s="93">
        <v>15</v>
      </c>
      <c r="N119" s="93">
        <v>0</v>
      </c>
      <c r="O119" s="93">
        <v>90</v>
      </c>
      <c r="P119" s="93">
        <v>0</v>
      </c>
      <c r="Q119" s="93">
        <v>246</v>
      </c>
      <c r="R119" s="93">
        <v>3</v>
      </c>
      <c r="S119" s="93">
        <v>65</v>
      </c>
      <c r="T119" s="93">
        <v>34</v>
      </c>
      <c r="U119" s="93">
        <v>247</v>
      </c>
      <c r="V119" s="93">
        <v>397</v>
      </c>
      <c r="W119" s="93">
        <v>197</v>
      </c>
      <c r="X119" s="93">
        <v>41</v>
      </c>
      <c r="Y119" s="93">
        <v>2</v>
      </c>
      <c r="Z119" s="93">
        <v>15</v>
      </c>
      <c r="AA119" s="93">
        <v>0</v>
      </c>
      <c r="AB119" s="93">
        <v>30857</v>
      </c>
      <c r="AC119" s="26">
        <v>1</v>
      </c>
      <c r="AD119" s="26">
        <v>155</v>
      </c>
      <c r="AE119" s="26">
        <v>43</v>
      </c>
      <c r="AF119" s="26">
        <v>15</v>
      </c>
      <c r="AG119" s="26">
        <v>24</v>
      </c>
      <c r="AH119" s="26">
        <v>9</v>
      </c>
      <c r="AI119" s="26">
        <v>4</v>
      </c>
      <c r="AJ119" s="26">
        <v>395</v>
      </c>
      <c r="AK119" s="26">
        <v>103</v>
      </c>
      <c r="AL119" s="26">
        <v>69</v>
      </c>
      <c r="AM119" s="26">
        <v>29</v>
      </c>
      <c r="AN119" s="26">
        <v>5</v>
      </c>
      <c r="AO119" s="26">
        <v>2.1</v>
      </c>
      <c r="AP119" s="93">
        <v>8.8000000000000007</v>
      </c>
      <c r="AQ119" s="93">
        <v>8568</v>
      </c>
      <c r="AR119" s="93">
        <v>0</v>
      </c>
      <c r="AS119" s="93">
        <v>0</v>
      </c>
      <c r="AT119" s="93">
        <v>0</v>
      </c>
      <c r="AU119" s="93">
        <v>0</v>
      </c>
      <c r="AV119" s="93">
        <v>2080</v>
      </c>
      <c r="AW119" s="93">
        <v>2359</v>
      </c>
      <c r="AX119" s="93">
        <v>0</v>
      </c>
      <c r="AY119" s="93">
        <v>4439</v>
      </c>
      <c r="AZ119" s="93">
        <v>4355</v>
      </c>
      <c r="BA119" s="93">
        <v>0</v>
      </c>
      <c r="BB119" s="93">
        <v>0</v>
      </c>
      <c r="BC119" s="93">
        <v>4355</v>
      </c>
      <c r="BD119" s="93">
        <v>0</v>
      </c>
      <c r="BE119" s="93">
        <v>1</v>
      </c>
      <c r="BF119" s="93">
        <v>0</v>
      </c>
      <c r="BG119" s="93">
        <v>0</v>
      </c>
      <c r="BH119" s="93">
        <v>0</v>
      </c>
      <c r="BI119" s="26">
        <v>39</v>
      </c>
      <c r="BJ119" s="26">
        <v>0</v>
      </c>
      <c r="BK119" s="26">
        <v>0</v>
      </c>
      <c r="BL119" s="26">
        <v>0</v>
      </c>
      <c r="BM119" s="26">
        <v>41</v>
      </c>
      <c r="BN119" s="26">
        <v>15</v>
      </c>
      <c r="BO119" s="26">
        <v>0</v>
      </c>
      <c r="BP119" s="26">
        <v>0</v>
      </c>
      <c r="BQ119" s="26">
        <v>0</v>
      </c>
      <c r="BR119" s="26">
        <v>0</v>
      </c>
      <c r="BS119" s="26">
        <v>0</v>
      </c>
      <c r="BT119" s="26">
        <v>0</v>
      </c>
      <c r="BU119" s="26">
        <v>0</v>
      </c>
      <c r="BV119" s="26">
        <v>0</v>
      </c>
      <c r="BW119" s="26">
        <v>0</v>
      </c>
      <c r="BX119" s="26">
        <v>0</v>
      </c>
      <c r="BY119" s="26">
        <v>0.2</v>
      </c>
      <c r="BZ119" s="26">
        <v>0</v>
      </c>
      <c r="CA119" s="26">
        <v>0</v>
      </c>
      <c r="CB119" s="26">
        <v>0</v>
      </c>
      <c r="CC119" s="26">
        <v>0</v>
      </c>
      <c r="CD119" s="26">
        <v>1</v>
      </c>
      <c r="CE119" s="26">
        <v>1</v>
      </c>
      <c r="CF119" s="26">
        <v>0</v>
      </c>
      <c r="CG119" s="26">
        <v>28</v>
      </c>
      <c r="CH119" s="26">
        <v>0</v>
      </c>
      <c r="CI119" s="26">
        <v>2</v>
      </c>
      <c r="CJ119" s="26">
        <v>0</v>
      </c>
      <c r="CK119" s="26">
        <v>0</v>
      </c>
      <c r="CL119" s="26">
        <v>0</v>
      </c>
      <c r="CM119" s="26">
        <v>32</v>
      </c>
      <c r="CN119" s="26">
        <v>0</v>
      </c>
      <c r="CO119" s="26">
        <v>0</v>
      </c>
      <c r="CP119" s="26">
        <v>5</v>
      </c>
      <c r="CQ119" s="26">
        <v>0</v>
      </c>
      <c r="CR119" s="26">
        <v>39</v>
      </c>
      <c r="CS119" s="26">
        <v>0</v>
      </c>
      <c r="CT119" s="26">
        <v>0</v>
      </c>
      <c r="CU119" s="26">
        <v>0</v>
      </c>
      <c r="CV119" s="26">
        <v>44</v>
      </c>
      <c r="CW119" s="26">
        <v>0</v>
      </c>
      <c r="CX119" s="26">
        <v>0</v>
      </c>
      <c r="CY119" s="26">
        <v>41</v>
      </c>
      <c r="CZ119" s="26">
        <v>15</v>
      </c>
      <c r="DA119" s="26">
        <v>0</v>
      </c>
      <c r="DB119" s="26">
        <v>0</v>
      </c>
      <c r="DC119" s="26">
        <v>0</v>
      </c>
      <c r="DD119" s="26">
        <v>0</v>
      </c>
      <c r="DE119" s="26">
        <v>0</v>
      </c>
      <c r="DF119" s="26">
        <v>0</v>
      </c>
      <c r="DG119" s="26">
        <v>0</v>
      </c>
      <c r="DH119" s="26">
        <v>0</v>
      </c>
      <c r="DI119" s="26">
        <v>0</v>
      </c>
      <c r="DJ119" s="26">
        <v>0</v>
      </c>
      <c r="DK119" s="26">
        <v>0</v>
      </c>
      <c r="DL119" s="26">
        <v>56</v>
      </c>
      <c r="DM119" s="26">
        <v>0</v>
      </c>
      <c r="DN119" s="26">
        <v>0</v>
      </c>
      <c r="DO119" s="26">
        <v>132</v>
      </c>
      <c r="DP119" s="26">
        <v>33</v>
      </c>
      <c r="DQ119" s="26">
        <v>0</v>
      </c>
      <c r="DR119" s="93">
        <v>0.2</v>
      </c>
      <c r="DS119" s="93">
        <v>45</v>
      </c>
      <c r="DT119" s="93">
        <v>34</v>
      </c>
      <c r="DU119" s="93">
        <v>68</v>
      </c>
      <c r="DV119" s="93">
        <v>45</v>
      </c>
      <c r="DW119" s="93">
        <v>34</v>
      </c>
      <c r="DX119" s="93">
        <v>85</v>
      </c>
      <c r="DY119" s="93">
        <v>141</v>
      </c>
      <c r="DZ119" s="26">
        <v>0.9</v>
      </c>
      <c r="EA119" s="26">
        <v>25</v>
      </c>
      <c r="EB119" s="26">
        <v>23</v>
      </c>
      <c r="EC119" s="26">
        <v>46</v>
      </c>
      <c r="ED119" s="26">
        <v>20</v>
      </c>
      <c r="EE119" s="26">
        <v>10</v>
      </c>
      <c r="EF119" s="26">
        <v>31</v>
      </c>
      <c r="EG119" s="26">
        <v>16</v>
      </c>
      <c r="EH119" s="26">
        <v>15</v>
      </c>
      <c r="EI119" s="26">
        <v>9</v>
      </c>
      <c r="EJ119" s="26">
        <v>39</v>
      </c>
      <c r="EK119" s="26">
        <v>64</v>
      </c>
      <c r="EL119" s="26">
        <v>18</v>
      </c>
      <c r="EM119" s="26">
        <v>316</v>
      </c>
      <c r="EN119" s="26">
        <v>49</v>
      </c>
      <c r="EO119" s="26">
        <v>110</v>
      </c>
      <c r="EP119" s="26">
        <v>93</v>
      </c>
      <c r="EQ119" s="26">
        <v>93</v>
      </c>
      <c r="ER119" s="26">
        <v>45</v>
      </c>
      <c r="ES119" s="26">
        <v>31</v>
      </c>
      <c r="ET119" s="26">
        <v>421</v>
      </c>
      <c r="EU119" s="26">
        <v>0.9</v>
      </c>
      <c r="EV119" s="93">
        <v>21</v>
      </c>
      <c r="EW119" s="93">
        <v>7</v>
      </c>
    </row>
    <row r="120" spans="1:153" x14ac:dyDescent="0.25">
      <c r="A120" s="18" t="s">
        <v>842</v>
      </c>
      <c r="B120" s="49" t="s">
        <v>927</v>
      </c>
      <c r="C120" s="93">
        <v>-45</v>
      </c>
      <c r="D120" s="26">
        <v>32</v>
      </c>
      <c r="E120" s="26">
        <v>0.1</v>
      </c>
      <c r="F120" s="26">
        <v>7.1</v>
      </c>
      <c r="G120" s="26">
        <v>0.5</v>
      </c>
      <c r="H120" s="26">
        <v>1.9</v>
      </c>
      <c r="I120" s="26">
        <v>89.8</v>
      </c>
      <c r="J120" s="26">
        <v>0.6</v>
      </c>
      <c r="K120" s="26">
        <v>0.1</v>
      </c>
      <c r="L120" s="26">
        <v>0</v>
      </c>
      <c r="M120" s="93">
        <v>27</v>
      </c>
      <c r="N120" s="93">
        <v>0</v>
      </c>
      <c r="O120" s="93">
        <v>165</v>
      </c>
      <c r="P120" s="93">
        <v>0</v>
      </c>
      <c r="Q120" s="93">
        <v>700</v>
      </c>
      <c r="R120" s="93">
        <v>0</v>
      </c>
      <c r="S120" s="93">
        <v>30</v>
      </c>
      <c r="T120" s="93">
        <v>39</v>
      </c>
      <c r="U120" s="93">
        <v>300</v>
      </c>
      <c r="V120" s="93">
        <v>583</v>
      </c>
      <c r="W120" s="93">
        <v>218</v>
      </c>
      <c r="X120" s="93">
        <v>30</v>
      </c>
      <c r="Y120" s="93">
        <v>1.8</v>
      </c>
      <c r="Z120" s="93">
        <v>2</v>
      </c>
      <c r="AA120" s="93">
        <v>0</v>
      </c>
      <c r="AB120" s="93">
        <v>80290</v>
      </c>
      <c r="AC120" s="26">
        <v>2</v>
      </c>
      <c r="AD120" s="26">
        <v>191</v>
      </c>
      <c r="AE120" s="26">
        <v>21</v>
      </c>
      <c r="AF120" s="26">
        <v>41</v>
      </c>
      <c r="AG120" s="26">
        <v>16</v>
      </c>
      <c r="AH120" s="26">
        <v>10</v>
      </c>
      <c r="AI120" s="26">
        <v>6</v>
      </c>
      <c r="AJ120" s="26">
        <v>420</v>
      </c>
      <c r="AK120" s="26">
        <v>376</v>
      </c>
      <c r="AL120" s="26">
        <v>35</v>
      </c>
      <c r="AM120" s="26">
        <v>23</v>
      </c>
      <c r="AN120" s="26">
        <v>15</v>
      </c>
      <c r="AO120" s="26">
        <v>1.6</v>
      </c>
      <c r="AP120" s="93">
        <v>7.1</v>
      </c>
      <c r="AQ120" s="93">
        <v>52</v>
      </c>
      <c r="AR120" s="93">
        <v>0</v>
      </c>
      <c r="AS120" s="93">
        <v>0</v>
      </c>
      <c r="AT120" s="93">
        <v>0</v>
      </c>
      <c r="AU120" s="93">
        <v>0</v>
      </c>
      <c r="AV120" s="93">
        <v>2517</v>
      </c>
      <c r="AW120" s="93">
        <v>2448</v>
      </c>
      <c r="AX120" s="93">
        <v>0</v>
      </c>
      <c r="AY120" s="93">
        <v>4965</v>
      </c>
      <c r="AZ120" s="93">
        <v>2135</v>
      </c>
      <c r="BA120" s="93">
        <v>0</v>
      </c>
      <c r="BB120" s="93">
        <v>0</v>
      </c>
      <c r="BC120" s="93">
        <v>2135</v>
      </c>
      <c r="BD120" s="93">
        <v>0</v>
      </c>
      <c r="BE120" s="93">
        <v>0</v>
      </c>
      <c r="BF120" s="93">
        <v>0</v>
      </c>
      <c r="BG120" s="93">
        <v>0</v>
      </c>
      <c r="BH120" s="93">
        <v>0</v>
      </c>
      <c r="BI120" s="26">
        <v>12</v>
      </c>
      <c r="BJ120" s="26">
        <v>0</v>
      </c>
      <c r="BK120" s="26">
        <v>0</v>
      </c>
      <c r="BL120" s="26">
        <v>0</v>
      </c>
      <c r="BM120" s="26">
        <v>4</v>
      </c>
      <c r="BN120" s="26">
        <v>16</v>
      </c>
      <c r="BO120" s="26">
        <v>0</v>
      </c>
      <c r="BP120" s="26">
        <v>0</v>
      </c>
      <c r="BQ120" s="26">
        <v>0</v>
      </c>
      <c r="BR120" s="26">
        <v>0</v>
      </c>
      <c r="BS120" s="26">
        <v>0</v>
      </c>
      <c r="BT120" s="26">
        <v>0</v>
      </c>
      <c r="BU120" s="26">
        <v>0</v>
      </c>
      <c r="BV120" s="26">
        <v>0</v>
      </c>
      <c r="BW120" s="26">
        <v>0</v>
      </c>
      <c r="BX120" s="26">
        <v>0</v>
      </c>
      <c r="BY120" s="26">
        <v>0.1</v>
      </c>
      <c r="BZ120" s="26">
        <v>0</v>
      </c>
      <c r="CA120" s="26">
        <v>0</v>
      </c>
      <c r="CB120" s="26">
        <v>0</v>
      </c>
      <c r="CC120" s="26">
        <v>0</v>
      </c>
      <c r="CD120" s="26">
        <v>1</v>
      </c>
      <c r="CE120" s="26">
        <v>5</v>
      </c>
      <c r="CF120" s="26">
        <v>0</v>
      </c>
      <c r="CG120" s="26">
        <v>20</v>
      </c>
      <c r="CH120" s="26">
        <v>0</v>
      </c>
      <c r="CI120" s="26">
        <v>1</v>
      </c>
      <c r="CJ120" s="26">
        <v>0</v>
      </c>
      <c r="CK120" s="26">
        <v>0</v>
      </c>
      <c r="CL120" s="26">
        <v>0</v>
      </c>
      <c r="CM120" s="26">
        <v>27</v>
      </c>
      <c r="CN120" s="26">
        <v>0</v>
      </c>
      <c r="CO120" s="26">
        <v>0</v>
      </c>
      <c r="CP120" s="26">
        <v>13</v>
      </c>
      <c r="CQ120" s="26">
        <v>0</v>
      </c>
      <c r="CR120" s="26">
        <v>12</v>
      </c>
      <c r="CS120" s="26">
        <v>0</v>
      </c>
      <c r="CT120" s="26">
        <v>0</v>
      </c>
      <c r="CU120" s="26">
        <v>0</v>
      </c>
      <c r="CV120" s="26">
        <v>25</v>
      </c>
      <c r="CW120" s="26">
        <v>0</v>
      </c>
      <c r="CX120" s="26">
        <v>0</v>
      </c>
      <c r="CY120" s="26">
        <v>4</v>
      </c>
      <c r="CZ120" s="26">
        <v>16</v>
      </c>
      <c r="DA120" s="26">
        <v>0</v>
      </c>
      <c r="DB120" s="26">
        <v>0</v>
      </c>
      <c r="DC120" s="26">
        <v>0</v>
      </c>
      <c r="DD120" s="26">
        <v>0</v>
      </c>
      <c r="DE120" s="26">
        <v>0</v>
      </c>
      <c r="DF120" s="26">
        <v>0</v>
      </c>
      <c r="DG120" s="26">
        <v>0</v>
      </c>
      <c r="DH120" s="26">
        <v>0</v>
      </c>
      <c r="DI120" s="26">
        <v>0</v>
      </c>
      <c r="DJ120" s="26">
        <v>0</v>
      </c>
      <c r="DK120" s="26">
        <v>0</v>
      </c>
      <c r="DL120" s="26">
        <v>20</v>
      </c>
      <c r="DM120" s="26">
        <v>0</v>
      </c>
      <c r="DN120" s="26">
        <v>0</v>
      </c>
      <c r="DO120" s="26">
        <v>72</v>
      </c>
      <c r="DP120" s="26">
        <v>18</v>
      </c>
      <c r="DQ120" s="26">
        <v>0</v>
      </c>
      <c r="DR120" s="93">
        <v>1.9</v>
      </c>
      <c r="DS120" s="93">
        <v>418</v>
      </c>
      <c r="DT120" s="93">
        <v>323</v>
      </c>
      <c r="DU120" s="93">
        <v>418</v>
      </c>
      <c r="DV120" s="93">
        <v>399</v>
      </c>
      <c r="DW120" s="93">
        <v>342</v>
      </c>
      <c r="DX120" s="93">
        <v>790</v>
      </c>
      <c r="DY120" s="93">
        <v>1110</v>
      </c>
      <c r="DZ120" s="26">
        <v>0.5</v>
      </c>
      <c r="EA120" s="26">
        <v>17</v>
      </c>
      <c r="EB120" s="26">
        <v>35</v>
      </c>
      <c r="EC120" s="26">
        <v>52</v>
      </c>
      <c r="ED120" s="26">
        <v>5</v>
      </c>
      <c r="EE120" s="26">
        <v>0</v>
      </c>
      <c r="EF120" s="26">
        <v>20</v>
      </c>
      <c r="EG120" s="26">
        <v>10</v>
      </c>
      <c r="EH120" s="26">
        <v>22</v>
      </c>
      <c r="EI120" s="26">
        <v>17</v>
      </c>
      <c r="EJ120" s="26">
        <v>20</v>
      </c>
      <c r="EK120" s="26">
        <v>20</v>
      </c>
      <c r="EL120" s="26">
        <v>10</v>
      </c>
      <c r="EM120" s="26">
        <v>228</v>
      </c>
      <c r="EN120" s="26">
        <v>30</v>
      </c>
      <c r="EO120" s="26">
        <v>103</v>
      </c>
      <c r="EP120" s="26">
        <v>69</v>
      </c>
      <c r="EQ120" s="26">
        <v>39</v>
      </c>
      <c r="ER120" s="26">
        <v>20</v>
      </c>
      <c r="ES120" s="26">
        <v>32</v>
      </c>
      <c r="ET120" s="26">
        <v>293</v>
      </c>
      <c r="EU120" s="26">
        <v>0</v>
      </c>
      <c r="EV120" s="93">
        <v>15</v>
      </c>
      <c r="EW120" s="93">
        <v>5</v>
      </c>
    </row>
    <row r="121" spans="1:153" x14ac:dyDescent="0.25">
      <c r="A121" s="18" t="s">
        <v>842</v>
      </c>
      <c r="B121" s="49" t="s">
        <v>702</v>
      </c>
      <c r="C121" s="93">
        <v>-4.0999999999999996</v>
      </c>
      <c r="D121" s="26">
        <v>80</v>
      </c>
      <c r="E121" s="26">
        <v>0.4</v>
      </c>
      <c r="F121" s="26">
        <v>13.4</v>
      </c>
      <c r="G121" s="26">
        <v>2.4</v>
      </c>
      <c r="H121" s="26">
        <v>1.5</v>
      </c>
      <c r="I121" s="26">
        <v>77.5</v>
      </c>
      <c r="J121" s="26">
        <v>0.9</v>
      </c>
      <c r="K121" s="26">
        <v>3.9</v>
      </c>
      <c r="L121" s="26">
        <v>0</v>
      </c>
      <c r="M121" s="93">
        <v>40</v>
      </c>
      <c r="N121" s="93">
        <v>0</v>
      </c>
      <c r="O121" s="93">
        <v>240</v>
      </c>
      <c r="P121" s="93">
        <v>0</v>
      </c>
      <c r="Q121" s="93">
        <v>400</v>
      </c>
      <c r="R121" s="93">
        <v>10</v>
      </c>
      <c r="S121" s="93">
        <v>20</v>
      </c>
      <c r="T121" s="93">
        <v>100</v>
      </c>
      <c r="U121" s="93">
        <v>2100</v>
      </c>
      <c r="V121" s="93">
        <v>2500</v>
      </c>
      <c r="W121" s="93">
        <v>200</v>
      </c>
      <c r="X121" s="93">
        <v>400</v>
      </c>
      <c r="Y121" s="93">
        <v>5</v>
      </c>
      <c r="Z121" s="93">
        <v>20</v>
      </c>
      <c r="AA121" s="93">
        <v>0</v>
      </c>
      <c r="AB121" s="93">
        <v>24000</v>
      </c>
      <c r="AC121" s="26">
        <v>28</v>
      </c>
      <c r="AD121" s="26">
        <v>340</v>
      </c>
      <c r="AE121" s="26">
        <v>17</v>
      </c>
      <c r="AF121" s="26">
        <v>0</v>
      </c>
      <c r="AG121" s="26">
        <v>57</v>
      </c>
      <c r="AH121" s="26">
        <v>19</v>
      </c>
      <c r="AI121" s="26">
        <v>37</v>
      </c>
      <c r="AJ121" s="26">
        <v>1300</v>
      </c>
      <c r="AK121" s="26">
        <v>250</v>
      </c>
      <c r="AL121" s="26">
        <v>120</v>
      </c>
      <c r="AM121" s="26">
        <v>120</v>
      </c>
      <c r="AN121" s="26">
        <v>20</v>
      </c>
      <c r="AO121" s="26">
        <v>1.3</v>
      </c>
      <c r="AP121" s="93">
        <v>13.4</v>
      </c>
      <c r="AQ121" s="93">
        <v>1199</v>
      </c>
      <c r="AR121" s="93">
        <v>0</v>
      </c>
      <c r="AS121" s="93">
        <v>0</v>
      </c>
      <c r="AT121" s="93">
        <v>0</v>
      </c>
      <c r="AU121" s="93">
        <v>0</v>
      </c>
      <c r="AV121" s="93">
        <v>5134</v>
      </c>
      <c r="AW121" s="93">
        <v>3965</v>
      </c>
      <c r="AX121" s="93">
        <v>0</v>
      </c>
      <c r="AY121" s="93">
        <v>9099</v>
      </c>
      <c r="AZ121" s="93">
        <v>4341</v>
      </c>
      <c r="BA121" s="93">
        <v>0</v>
      </c>
      <c r="BB121" s="93">
        <v>0</v>
      </c>
      <c r="BC121" s="93">
        <v>4341</v>
      </c>
      <c r="BD121" s="93">
        <v>0</v>
      </c>
      <c r="BE121" s="93">
        <v>0</v>
      </c>
      <c r="BF121" s="93">
        <v>0</v>
      </c>
      <c r="BG121" s="93">
        <v>0</v>
      </c>
      <c r="BH121" s="93">
        <v>0</v>
      </c>
      <c r="BI121" s="26">
        <v>64</v>
      </c>
      <c r="BJ121" s="26">
        <v>0</v>
      </c>
      <c r="BK121" s="26">
        <v>0</v>
      </c>
      <c r="BL121" s="26">
        <v>0</v>
      </c>
      <c r="BM121" s="26">
        <v>128</v>
      </c>
      <c r="BN121" s="26">
        <v>30</v>
      </c>
      <c r="BO121" s="26">
        <v>0</v>
      </c>
      <c r="BP121" s="26">
        <v>0</v>
      </c>
      <c r="BQ121" s="26">
        <v>0</v>
      </c>
      <c r="BR121" s="26">
        <v>0</v>
      </c>
      <c r="BS121" s="26">
        <v>0</v>
      </c>
      <c r="BT121" s="26">
        <v>0</v>
      </c>
      <c r="BU121" s="26">
        <v>0</v>
      </c>
      <c r="BV121" s="26">
        <v>0</v>
      </c>
      <c r="BW121" s="26">
        <v>0</v>
      </c>
      <c r="BX121" s="26">
        <v>0</v>
      </c>
      <c r="BY121" s="26">
        <v>0.4</v>
      </c>
      <c r="BZ121" s="26">
        <v>0</v>
      </c>
      <c r="CA121" s="26">
        <v>0</v>
      </c>
      <c r="CB121" s="26">
        <v>0</v>
      </c>
      <c r="CC121" s="26">
        <v>0</v>
      </c>
      <c r="CD121" s="26">
        <v>2</v>
      </c>
      <c r="CE121" s="26">
        <v>3</v>
      </c>
      <c r="CF121" s="26">
        <v>0</v>
      </c>
      <c r="CG121" s="26">
        <v>77</v>
      </c>
      <c r="CH121" s="26">
        <v>0</v>
      </c>
      <c r="CI121" s="26">
        <v>13</v>
      </c>
      <c r="CJ121" s="26">
        <v>0</v>
      </c>
      <c r="CK121" s="26">
        <v>0</v>
      </c>
      <c r="CL121" s="26">
        <v>0</v>
      </c>
      <c r="CM121" s="26">
        <v>95</v>
      </c>
      <c r="CN121" s="26">
        <v>0</v>
      </c>
      <c r="CO121" s="26">
        <v>0</v>
      </c>
      <c r="CP121" s="26">
        <v>3</v>
      </c>
      <c r="CQ121" s="26">
        <v>0</v>
      </c>
      <c r="CR121" s="26">
        <v>64</v>
      </c>
      <c r="CS121" s="26">
        <v>0</v>
      </c>
      <c r="CT121" s="26">
        <v>0</v>
      </c>
      <c r="CU121" s="26">
        <v>0</v>
      </c>
      <c r="CV121" s="26">
        <v>67</v>
      </c>
      <c r="CW121" s="26">
        <v>0</v>
      </c>
      <c r="CX121" s="26">
        <v>0</v>
      </c>
      <c r="CY121" s="26">
        <v>128</v>
      </c>
      <c r="CZ121" s="26">
        <v>30</v>
      </c>
      <c r="DA121" s="26">
        <v>0</v>
      </c>
      <c r="DB121" s="26">
        <v>0</v>
      </c>
      <c r="DC121" s="26">
        <v>0</v>
      </c>
      <c r="DD121" s="26">
        <v>0</v>
      </c>
      <c r="DE121" s="26">
        <v>0</v>
      </c>
      <c r="DF121" s="26">
        <v>0</v>
      </c>
      <c r="DG121" s="26">
        <v>0</v>
      </c>
      <c r="DH121" s="26">
        <v>0</v>
      </c>
      <c r="DI121" s="26">
        <v>0</v>
      </c>
      <c r="DJ121" s="26">
        <v>0</v>
      </c>
      <c r="DK121" s="26">
        <v>0</v>
      </c>
      <c r="DL121" s="26">
        <v>158</v>
      </c>
      <c r="DM121" s="26">
        <v>0</v>
      </c>
      <c r="DN121" s="26">
        <v>0</v>
      </c>
      <c r="DO121" s="26">
        <v>320</v>
      </c>
      <c r="DP121" s="26">
        <v>80</v>
      </c>
      <c r="DQ121" s="26">
        <v>0</v>
      </c>
      <c r="DR121" s="93">
        <v>1.5</v>
      </c>
      <c r="DS121" s="93">
        <v>261</v>
      </c>
      <c r="DT121" s="93">
        <v>290</v>
      </c>
      <c r="DU121" s="93">
        <v>290</v>
      </c>
      <c r="DV121" s="93">
        <v>290</v>
      </c>
      <c r="DW121" s="93">
        <v>319</v>
      </c>
      <c r="DX121" s="93">
        <v>721</v>
      </c>
      <c r="DY121" s="93">
        <v>729</v>
      </c>
      <c r="DZ121" s="26">
        <v>2.4</v>
      </c>
      <c r="EA121" s="26">
        <v>72</v>
      </c>
      <c r="EB121" s="26">
        <v>120</v>
      </c>
      <c r="EC121" s="26">
        <v>120</v>
      </c>
      <c r="ED121" s="26">
        <v>24</v>
      </c>
      <c r="EE121" s="26">
        <v>12</v>
      </c>
      <c r="EF121" s="26">
        <v>60</v>
      </c>
      <c r="EG121" s="26">
        <v>48</v>
      </c>
      <c r="EH121" s="26">
        <v>72</v>
      </c>
      <c r="EI121" s="26">
        <v>24</v>
      </c>
      <c r="EJ121" s="26">
        <v>84</v>
      </c>
      <c r="EK121" s="26">
        <v>84</v>
      </c>
      <c r="EL121" s="26">
        <v>36</v>
      </c>
      <c r="EM121" s="26">
        <v>756</v>
      </c>
      <c r="EN121" s="26">
        <v>108</v>
      </c>
      <c r="EO121" s="26">
        <v>216</v>
      </c>
      <c r="EP121" s="26">
        <v>240</v>
      </c>
      <c r="EQ121" s="26">
        <v>84</v>
      </c>
      <c r="ER121" s="26">
        <v>84</v>
      </c>
      <c r="ES121" s="26">
        <v>96</v>
      </c>
      <c r="ET121" s="26">
        <v>828</v>
      </c>
      <c r="EU121" s="26">
        <v>2.4</v>
      </c>
      <c r="EV121" s="93">
        <v>15</v>
      </c>
      <c r="EW121" s="93">
        <v>5</v>
      </c>
    </row>
    <row r="122" spans="1:153" x14ac:dyDescent="0.25">
      <c r="A122" s="18" t="s">
        <v>842</v>
      </c>
      <c r="B122" s="49" t="s">
        <v>928</v>
      </c>
      <c r="C122" s="93">
        <v>-57</v>
      </c>
      <c r="D122" s="26">
        <v>138</v>
      </c>
      <c r="E122" s="26">
        <v>0.4</v>
      </c>
      <c r="F122" s="26">
        <v>32</v>
      </c>
      <c r="G122" s="26">
        <v>0.8</v>
      </c>
      <c r="H122" s="26">
        <v>4</v>
      </c>
      <c r="I122" s="26">
        <v>61.9</v>
      </c>
      <c r="J122" s="26">
        <v>0.4</v>
      </c>
      <c r="K122" s="26">
        <v>0.5</v>
      </c>
      <c r="L122" s="26">
        <v>0</v>
      </c>
      <c r="M122" s="93">
        <v>200</v>
      </c>
      <c r="N122" s="93">
        <v>0</v>
      </c>
      <c r="O122" s="93">
        <v>1200</v>
      </c>
      <c r="P122" s="93">
        <v>0</v>
      </c>
      <c r="Q122" s="93">
        <v>500</v>
      </c>
      <c r="R122" s="93">
        <v>10</v>
      </c>
      <c r="S122" s="93">
        <v>20</v>
      </c>
      <c r="T122" s="93">
        <v>40</v>
      </c>
      <c r="U122" s="93">
        <v>200</v>
      </c>
      <c r="V122" s="93">
        <v>433</v>
      </c>
      <c r="W122" s="93">
        <v>20</v>
      </c>
      <c r="X122" s="93">
        <v>50</v>
      </c>
      <c r="Y122" s="93">
        <v>0.1</v>
      </c>
      <c r="Z122" s="93">
        <v>8</v>
      </c>
      <c r="AA122" s="93">
        <v>0</v>
      </c>
      <c r="AB122" s="93">
        <v>66000</v>
      </c>
      <c r="AC122" s="26">
        <v>1</v>
      </c>
      <c r="AD122" s="26">
        <v>310</v>
      </c>
      <c r="AE122" s="26">
        <v>27</v>
      </c>
      <c r="AF122" s="26">
        <v>8</v>
      </c>
      <c r="AG122" s="26">
        <v>26</v>
      </c>
      <c r="AH122" s="26">
        <v>6</v>
      </c>
      <c r="AI122" s="26">
        <v>2</v>
      </c>
      <c r="AJ122" s="26">
        <v>2500</v>
      </c>
      <c r="AK122" s="26">
        <v>110</v>
      </c>
      <c r="AL122" s="26">
        <v>113</v>
      </c>
      <c r="AM122" s="26">
        <v>350</v>
      </c>
      <c r="AN122" s="26">
        <v>15</v>
      </c>
      <c r="AO122" s="26">
        <v>1</v>
      </c>
      <c r="AP122" s="93">
        <v>32</v>
      </c>
      <c r="AQ122" s="93">
        <v>28</v>
      </c>
      <c r="AR122" s="93">
        <v>0</v>
      </c>
      <c r="AS122" s="93">
        <v>0</v>
      </c>
      <c r="AT122" s="93">
        <v>0</v>
      </c>
      <c r="AU122" s="93">
        <v>0</v>
      </c>
      <c r="AV122" s="93">
        <v>11200</v>
      </c>
      <c r="AW122" s="93">
        <v>11200</v>
      </c>
      <c r="AX122" s="93">
        <v>0</v>
      </c>
      <c r="AY122" s="93">
        <v>22400</v>
      </c>
      <c r="AZ122" s="93">
        <v>9600</v>
      </c>
      <c r="BA122" s="93">
        <v>0</v>
      </c>
      <c r="BB122" s="93">
        <v>0</v>
      </c>
      <c r="BC122" s="93">
        <v>9600</v>
      </c>
      <c r="BD122" s="93">
        <v>0</v>
      </c>
      <c r="BE122" s="93">
        <v>0</v>
      </c>
      <c r="BF122" s="93">
        <v>0</v>
      </c>
      <c r="BG122" s="93">
        <v>0</v>
      </c>
      <c r="BH122" s="93">
        <v>0</v>
      </c>
      <c r="BI122" s="26">
        <v>64</v>
      </c>
      <c r="BJ122" s="26">
        <v>0</v>
      </c>
      <c r="BK122" s="26">
        <v>0</v>
      </c>
      <c r="BL122" s="26">
        <v>0</v>
      </c>
      <c r="BM122" s="26">
        <v>128</v>
      </c>
      <c r="BN122" s="26">
        <v>30</v>
      </c>
      <c r="BO122" s="26">
        <v>0</v>
      </c>
      <c r="BP122" s="26">
        <v>0</v>
      </c>
      <c r="BQ122" s="26">
        <v>0</v>
      </c>
      <c r="BR122" s="26">
        <v>0</v>
      </c>
      <c r="BS122" s="26">
        <v>0</v>
      </c>
      <c r="BT122" s="26">
        <v>0</v>
      </c>
      <c r="BU122" s="26">
        <v>0</v>
      </c>
      <c r="BV122" s="26">
        <v>0</v>
      </c>
      <c r="BW122" s="26">
        <v>0</v>
      </c>
      <c r="BX122" s="26">
        <v>0</v>
      </c>
      <c r="BY122" s="26">
        <v>0.4</v>
      </c>
      <c r="BZ122" s="26">
        <v>0</v>
      </c>
      <c r="CA122" s="26">
        <v>0</v>
      </c>
      <c r="CB122" s="26">
        <v>0</v>
      </c>
      <c r="CC122" s="26">
        <v>0</v>
      </c>
      <c r="CD122" s="26">
        <v>2</v>
      </c>
      <c r="CE122" s="26">
        <v>3</v>
      </c>
      <c r="CF122" s="26">
        <v>0</v>
      </c>
      <c r="CG122" s="26">
        <v>77</v>
      </c>
      <c r="CH122" s="26">
        <v>0</v>
      </c>
      <c r="CI122" s="26">
        <v>13</v>
      </c>
      <c r="CJ122" s="26">
        <v>0</v>
      </c>
      <c r="CK122" s="26">
        <v>0</v>
      </c>
      <c r="CL122" s="26">
        <v>0</v>
      </c>
      <c r="CM122" s="26">
        <v>95</v>
      </c>
      <c r="CN122" s="26">
        <v>0</v>
      </c>
      <c r="CO122" s="26">
        <v>0</v>
      </c>
      <c r="CP122" s="26">
        <v>3</v>
      </c>
      <c r="CQ122" s="26">
        <v>0</v>
      </c>
      <c r="CR122" s="26">
        <v>64</v>
      </c>
      <c r="CS122" s="26">
        <v>0</v>
      </c>
      <c r="CT122" s="26">
        <v>0</v>
      </c>
      <c r="CU122" s="26">
        <v>0</v>
      </c>
      <c r="CV122" s="26">
        <v>67</v>
      </c>
      <c r="CW122" s="26">
        <v>0</v>
      </c>
      <c r="CX122" s="26">
        <v>0</v>
      </c>
      <c r="CY122" s="26">
        <v>128</v>
      </c>
      <c r="CZ122" s="26">
        <v>30</v>
      </c>
      <c r="DA122" s="26">
        <v>0</v>
      </c>
      <c r="DB122" s="26">
        <v>0</v>
      </c>
      <c r="DC122" s="26">
        <v>0</v>
      </c>
      <c r="DD122" s="26">
        <v>0</v>
      </c>
      <c r="DE122" s="26">
        <v>0</v>
      </c>
      <c r="DF122" s="26">
        <v>0</v>
      </c>
      <c r="DG122" s="26">
        <v>0</v>
      </c>
      <c r="DH122" s="26">
        <v>0</v>
      </c>
      <c r="DI122" s="26">
        <v>0</v>
      </c>
      <c r="DJ122" s="26">
        <v>0</v>
      </c>
      <c r="DK122" s="26">
        <v>0</v>
      </c>
      <c r="DL122" s="26">
        <v>158</v>
      </c>
      <c r="DM122" s="26">
        <v>0</v>
      </c>
      <c r="DN122" s="26">
        <v>0</v>
      </c>
      <c r="DO122" s="26">
        <v>320</v>
      </c>
      <c r="DP122" s="26">
        <v>80</v>
      </c>
      <c r="DQ122" s="26">
        <v>0</v>
      </c>
      <c r="DR122" s="93">
        <v>4</v>
      </c>
      <c r="DS122" s="93">
        <v>600</v>
      </c>
      <c r="DT122" s="93">
        <v>800</v>
      </c>
      <c r="DU122" s="93">
        <v>800</v>
      </c>
      <c r="DV122" s="93">
        <v>800</v>
      </c>
      <c r="DW122" s="93">
        <v>1000</v>
      </c>
      <c r="DX122" s="93">
        <v>1000</v>
      </c>
      <c r="DY122" s="93">
        <v>3000</v>
      </c>
      <c r="DZ122" s="26">
        <v>0.8</v>
      </c>
      <c r="EA122" s="26">
        <v>34</v>
      </c>
      <c r="EB122" s="26">
        <v>58</v>
      </c>
      <c r="EC122" s="26">
        <v>45</v>
      </c>
      <c r="ED122" s="26">
        <v>6</v>
      </c>
      <c r="EE122" s="26">
        <v>18</v>
      </c>
      <c r="EF122" s="26">
        <v>35</v>
      </c>
      <c r="EG122" s="26">
        <v>22</v>
      </c>
      <c r="EH122" s="26">
        <v>41</v>
      </c>
      <c r="EI122" s="26">
        <v>14</v>
      </c>
      <c r="EJ122" s="26">
        <v>42</v>
      </c>
      <c r="EK122" s="26">
        <v>34</v>
      </c>
      <c r="EL122" s="26">
        <v>16</v>
      </c>
      <c r="EM122" s="26">
        <v>365</v>
      </c>
      <c r="EN122" s="26">
        <v>38</v>
      </c>
      <c r="EO122" s="26">
        <v>78</v>
      </c>
      <c r="EP122" s="26">
        <v>104</v>
      </c>
      <c r="EQ122" s="26">
        <v>34</v>
      </c>
      <c r="ER122" s="26">
        <v>30</v>
      </c>
      <c r="ES122" s="26">
        <v>30</v>
      </c>
      <c r="ET122" s="26">
        <v>314</v>
      </c>
      <c r="EU122" s="26">
        <v>0.8</v>
      </c>
      <c r="EV122" s="93">
        <v>15</v>
      </c>
      <c r="EW122" s="93">
        <v>5</v>
      </c>
    </row>
    <row r="123" spans="1:153" x14ac:dyDescent="0.25">
      <c r="A123" s="18" t="s">
        <v>842</v>
      </c>
      <c r="B123" s="49" t="s">
        <v>929</v>
      </c>
      <c r="C123" s="93">
        <v>-27</v>
      </c>
      <c r="D123" s="26">
        <v>41</v>
      </c>
      <c r="E123" s="26">
        <v>0.1</v>
      </c>
      <c r="F123" s="26">
        <v>8.9</v>
      </c>
      <c r="G123" s="26">
        <v>0.8</v>
      </c>
      <c r="H123" s="26">
        <v>2.2999999999999998</v>
      </c>
      <c r="I123" s="26">
        <v>86.9</v>
      </c>
      <c r="J123" s="26">
        <v>0.5</v>
      </c>
      <c r="K123" s="26">
        <v>0.6</v>
      </c>
      <c r="L123" s="26">
        <v>0</v>
      </c>
      <c r="M123" s="93">
        <v>73</v>
      </c>
      <c r="N123" s="93">
        <v>0</v>
      </c>
      <c r="O123" s="93">
        <v>440</v>
      </c>
      <c r="P123" s="93">
        <v>0</v>
      </c>
      <c r="Q123" s="93">
        <v>965</v>
      </c>
      <c r="R123" s="93">
        <v>10</v>
      </c>
      <c r="S123" s="93">
        <v>27</v>
      </c>
      <c r="T123" s="93">
        <v>50</v>
      </c>
      <c r="U123" s="93">
        <v>900</v>
      </c>
      <c r="V123" s="93">
        <v>1000</v>
      </c>
      <c r="W123" s="93">
        <v>140</v>
      </c>
      <c r="X123" s="93">
        <v>25</v>
      </c>
      <c r="Y123" s="93">
        <v>2</v>
      </c>
      <c r="Z123" s="93">
        <v>3</v>
      </c>
      <c r="AA123" s="93">
        <v>0</v>
      </c>
      <c r="AB123" s="93">
        <v>10000</v>
      </c>
      <c r="AC123" s="26">
        <v>1</v>
      </c>
      <c r="AD123" s="26">
        <v>176</v>
      </c>
      <c r="AE123" s="26">
        <v>7</v>
      </c>
      <c r="AF123" s="26">
        <v>9</v>
      </c>
      <c r="AG123" s="26">
        <v>25</v>
      </c>
      <c r="AH123" s="26">
        <v>6</v>
      </c>
      <c r="AI123" s="26">
        <v>3</v>
      </c>
      <c r="AJ123" s="26">
        <v>480</v>
      </c>
      <c r="AK123" s="26">
        <v>145</v>
      </c>
      <c r="AL123" s="26">
        <v>50</v>
      </c>
      <c r="AM123" s="26">
        <v>83</v>
      </c>
      <c r="AN123" s="26">
        <v>20</v>
      </c>
      <c r="AO123" s="26">
        <v>1</v>
      </c>
      <c r="AP123" s="93">
        <v>8.9</v>
      </c>
      <c r="AQ123" s="93">
        <v>571</v>
      </c>
      <c r="AR123" s="93">
        <v>0</v>
      </c>
      <c r="AS123" s="93">
        <v>890</v>
      </c>
      <c r="AT123" s="93">
        <v>0</v>
      </c>
      <c r="AU123" s="93">
        <v>890</v>
      </c>
      <c r="AV123" s="93">
        <v>1041</v>
      </c>
      <c r="AW123" s="93">
        <v>1237</v>
      </c>
      <c r="AX123" s="93">
        <v>0</v>
      </c>
      <c r="AY123" s="93">
        <v>2278</v>
      </c>
      <c r="AZ123" s="93">
        <v>5732</v>
      </c>
      <c r="BA123" s="93">
        <v>0</v>
      </c>
      <c r="BB123" s="93">
        <v>0</v>
      </c>
      <c r="BC123" s="93">
        <v>5732</v>
      </c>
      <c r="BD123" s="93">
        <v>0</v>
      </c>
      <c r="BE123" s="93">
        <v>0</v>
      </c>
      <c r="BF123" s="93">
        <v>0</v>
      </c>
      <c r="BG123" s="93">
        <v>0</v>
      </c>
      <c r="BH123" s="93">
        <v>0</v>
      </c>
      <c r="BI123" s="26">
        <v>30</v>
      </c>
      <c r="BJ123" s="26">
        <v>0</v>
      </c>
      <c r="BK123" s="26">
        <v>0</v>
      </c>
      <c r="BL123" s="26">
        <v>0</v>
      </c>
      <c r="BM123" s="26">
        <v>39</v>
      </c>
      <c r="BN123" s="26">
        <v>1</v>
      </c>
      <c r="BO123" s="26">
        <v>0</v>
      </c>
      <c r="BP123" s="26">
        <v>0</v>
      </c>
      <c r="BQ123" s="26">
        <v>0</v>
      </c>
      <c r="BR123" s="26">
        <v>0</v>
      </c>
      <c r="BS123" s="26">
        <v>0</v>
      </c>
      <c r="BT123" s="26">
        <v>0</v>
      </c>
      <c r="BU123" s="26">
        <v>0</v>
      </c>
      <c r="BV123" s="26">
        <v>0</v>
      </c>
      <c r="BW123" s="26">
        <v>0</v>
      </c>
      <c r="BX123" s="26">
        <v>0</v>
      </c>
      <c r="BY123" s="26">
        <v>0.1</v>
      </c>
      <c r="BZ123" s="26">
        <v>0</v>
      </c>
      <c r="CA123" s="26">
        <v>0</v>
      </c>
      <c r="CB123" s="26">
        <v>0</v>
      </c>
      <c r="CC123" s="26">
        <v>0</v>
      </c>
      <c r="CD123" s="26">
        <v>0</v>
      </c>
      <c r="CE123" s="26">
        <v>0</v>
      </c>
      <c r="CF123" s="26">
        <v>0</v>
      </c>
      <c r="CG123" s="26">
        <v>8</v>
      </c>
      <c r="CH123" s="26">
        <v>0</v>
      </c>
      <c r="CI123" s="26">
        <v>1</v>
      </c>
      <c r="CJ123" s="26">
        <v>0</v>
      </c>
      <c r="CK123" s="26">
        <v>0</v>
      </c>
      <c r="CL123" s="26">
        <v>0</v>
      </c>
      <c r="CM123" s="26">
        <v>9</v>
      </c>
      <c r="CN123" s="26">
        <v>0</v>
      </c>
      <c r="CO123" s="26">
        <v>0</v>
      </c>
      <c r="CP123" s="26">
        <v>1</v>
      </c>
      <c r="CQ123" s="26">
        <v>0</v>
      </c>
      <c r="CR123" s="26">
        <v>30</v>
      </c>
      <c r="CS123" s="26">
        <v>0</v>
      </c>
      <c r="CT123" s="26">
        <v>0</v>
      </c>
      <c r="CU123" s="26">
        <v>0</v>
      </c>
      <c r="CV123" s="26">
        <v>31</v>
      </c>
      <c r="CW123" s="26">
        <v>0</v>
      </c>
      <c r="CX123" s="26">
        <v>0</v>
      </c>
      <c r="CY123" s="26">
        <v>39</v>
      </c>
      <c r="CZ123" s="26">
        <v>1</v>
      </c>
      <c r="DA123" s="26">
        <v>0</v>
      </c>
      <c r="DB123" s="26">
        <v>0</v>
      </c>
      <c r="DC123" s="26">
        <v>0</v>
      </c>
      <c r="DD123" s="26">
        <v>0</v>
      </c>
      <c r="DE123" s="26">
        <v>0</v>
      </c>
      <c r="DF123" s="26">
        <v>0</v>
      </c>
      <c r="DG123" s="26">
        <v>0</v>
      </c>
      <c r="DH123" s="26">
        <v>0</v>
      </c>
      <c r="DI123" s="26">
        <v>0</v>
      </c>
      <c r="DJ123" s="26">
        <v>0</v>
      </c>
      <c r="DK123" s="26">
        <v>0</v>
      </c>
      <c r="DL123" s="26">
        <v>40</v>
      </c>
      <c r="DM123" s="26">
        <v>0</v>
      </c>
      <c r="DN123" s="26">
        <v>0</v>
      </c>
      <c r="DO123" s="26">
        <v>80</v>
      </c>
      <c r="DP123" s="26">
        <v>20</v>
      </c>
      <c r="DQ123" s="26">
        <v>0</v>
      </c>
      <c r="DR123" s="93">
        <v>2.2999999999999998</v>
      </c>
      <c r="DS123" s="93">
        <v>1035</v>
      </c>
      <c r="DT123" s="93">
        <v>115</v>
      </c>
      <c r="DU123" s="93">
        <v>575</v>
      </c>
      <c r="DV123" s="93">
        <v>460</v>
      </c>
      <c r="DW123" s="93">
        <v>115</v>
      </c>
      <c r="DX123" s="93">
        <v>932</v>
      </c>
      <c r="DY123" s="93">
        <v>1369</v>
      </c>
      <c r="DZ123" s="26">
        <v>0.8</v>
      </c>
      <c r="EA123" s="26">
        <v>14</v>
      </c>
      <c r="EB123" s="26">
        <v>30</v>
      </c>
      <c r="EC123" s="26">
        <v>30</v>
      </c>
      <c r="ED123" s="26">
        <v>31</v>
      </c>
      <c r="EE123" s="26">
        <v>10</v>
      </c>
      <c r="EF123" s="26">
        <v>19</v>
      </c>
      <c r="EG123" s="26">
        <v>21</v>
      </c>
      <c r="EH123" s="26">
        <v>29</v>
      </c>
      <c r="EI123" s="26">
        <v>6</v>
      </c>
      <c r="EJ123" s="26">
        <v>41</v>
      </c>
      <c r="EK123" s="26">
        <v>18</v>
      </c>
      <c r="EL123" s="26">
        <v>18</v>
      </c>
      <c r="EM123" s="26">
        <v>267</v>
      </c>
      <c r="EN123" s="26">
        <v>41</v>
      </c>
      <c r="EO123" s="26">
        <v>94</v>
      </c>
      <c r="EP123" s="26">
        <v>145</v>
      </c>
      <c r="EQ123" s="26">
        <v>16</v>
      </c>
      <c r="ER123" s="26">
        <v>29</v>
      </c>
      <c r="ES123" s="26">
        <v>34</v>
      </c>
      <c r="ET123" s="26">
        <v>359</v>
      </c>
      <c r="EU123" s="26">
        <v>0.8</v>
      </c>
      <c r="EV123" s="93">
        <v>18</v>
      </c>
      <c r="EW123" s="93">
        <v>6</v>
      </c>
    </row>
    <row r="124" spans="1:153" x14ac:dyDescent="0.25">
      <c r="A124" s="18" t="s">
        <v>842</v>
      </c>
      <c r="B124" s="49" t="s">
        <v>930</v>
      </c>
      <c r="C124" s="93">
        <v>-41</v>
      </c>
      <c r="D124" s="26">
        <v>47</v>
      </c>
      <c r="E124" s="26">
        <v>0.2</v>
      </c>
      <c r="F124" s="26">
        <v>10.199999999999999</v>
      </c>
      <c r="G124" s="26">
        <v>0.6</v>
      </c>
      <c r="H124" s="26">
        <v>1.7</v>
      </c>
      <c r="I124" s="26">
        <v>85.6</v>
      </c>
      <c r="J124" s="26">
        <v>0.5</v>
      </c>
      <c r="K124" s="26">
        <v>1.3</v>
      </c>
      <c r="L124" s="26">
        <v>0</v>
      </c>
      <c r="M124" s="93">
        <v>61</v>
      </c>
      <c r="N124" s="93">
        <v>0</v>
      </c>
      <c r="O124" s="93">
        <v>366</v>
      </c>
      <c r="P124" s="93">
        <v>0</v>
      </c>
      <c r="Q124" s="93">
        <v>862</v>
      </c>
      <c r="R124" s="93">
        <v>10</v>
      </c>
      <c r="S124" s="93">
        <v>70</v>
      </c>
      <c r="T124" s="93">
        <v>45</v>
      </c>
      <c r="U124" s="93">
        <v>440</v>
      </c>
      <c r="V124" s="93">
        <v>440</v>
      </c>
      <c r="W124" s="93">
        <v>180</v>
      </c>
      <c r="X124" s="93">
        <v>45</v>
      </c>
      <c r="Y124" s="93">
        <v>0.1</v>
      </c>
      <c r="Z124" s="93">
        <v>2</v>
      </c>
      <c r="AA124" s="93">
        <v>0</v>
      </c>
      <c r="AB124" s="93">
        <v>5000</v>
      </c>
      <c r="AC124" s="26">
        <v>2</v>
      </c>
      <c r="AD124" s="26">
        <v>220</v>
      </c>
      <c r="AE124" s="26">
        <v>14</v>
      </c>
      <c r="AF124" s="26">
        <v>10</v>
      </c>
      <c r="AG124" s="26">
        <v>18</v>
      </c>
      <c r="AH124" s="26">
        <v>6</v>
      </c>
      <c r="AI124" s="26">
        <v>2</v>
      </c>
      <c r="AJ124" s="26">
        <v>440</v>
      </c>
      <c r="AK124" s="26">
        <v>70</v>
      </c>
      <c r="AL124" s="26">
        <v>95</v>
      </c>
      <c r="AM124" s="26">
        <v>80</v>
      </c>
      <c r="AN124" s="26">
        <v>2</v>
      </c>
      <c r="AO124" s="26">
        <v>1</v>
      </c>
      <c r="AP124" s="93">
        <v>10.199999999999999</v>
      </c>
      <c r="AQ124" s="93">
        <v>7082</v>
      </c>
      <c r="AR124" s="93">
        <v>0</v>
      </c>
      <c r="AS124" s="93">
        <v>1418</v>
      </c>
      <c r="AT124" s="93">
        <v>0</v>
      </c>
      <c r="AU124" s="93">
        <v>1418</v>
      </c>
      <c r="AV124" s="93">
        <v>3376</v>
      </c>
      <c r="AW124" s="93">
        <v>2020</v>
      </c>
      <c r="AX124" s="93">
        <v>0</v>
      </c>
      <c r="AY124" s="93">
        <v>5396</v>
      </c>
      <c r="AZ124" s="93">
        <v>3386</v>
      </c>
      <c r="BA124" s="93">
        <v>0</v>
      </c>
      <c r="BB124" s="93">
        <v>0</v>
      </c>
      <c r="BC124" s="93">
        <v>3386</v>
      </c>
      <c r="BD124" s="93">
        <v>0</v>
      </c>
      <c r="BE124" s="93">
        <v>0</v>
      </c>
      <c r="BF124" s="93">
        <v>0</v>
      </c>
      <c r="BG124" s="93">
        <v>0</v>
      </c>
      <c r="BH124" s="93">
        <v>0</v>
      </c>
      <c r="BI124" s="26">
        <v>24</v>
      </c>
      <c r="BJ124" s="26">
        <v>0</v>
      </c>
      <c r="BK124" s="26">
        <v>0</v>
      </c>
      <c r="BL124" s="26">
        <v>0</v>
      </c>
      <c r="BM124" s="26">
        <v>64</v>
      </c>
      <c r="BN124" s="26">
        <v>35</v>
      </c>
      <c r="BO124" s="26">
        <v>0</v>
      </c>
      <c r="BP124" s="26">
        <v>0</v>
      </c>
      <c r="BQ124" s="26">
        <v>0</v>
      </c>
      <c r="BR124" s="26">
        <v>0</v>
      </c>
      <c r="BS124" s="26">
        <v>0</v>
      </c>
      <c r="BT124" s="26">
        <v>0</v>
      </c>
      <c r="BU124" s="26">
        <v>0</v>
      </c>
      <c r="BV124" s="26">
        <v>0</v>
      </c>
      <c r="BW124" s="26">
        <v>0</v>
      </c>
      <c r="BX124" s="26">
        <v>0</v>
      </c>
      <c r="BY124" s="26">
        <v>0.2</v>
      </c>
      <c r="BZ124" s="26">
        <v>0</v>
      </c>
      <c r="CA124" s="26">
        <v>0</v>
      </c>
      <c r="CB124" s="26">
        <v>0</v>
      </c>
      <c r="CC124" s="26">
        <v>0</v>
      </c>
      <c r="CD124" s="26">
        <v>0</v>
      </c>
      <c r="CE124" s="26">
        <v>0</v>
      </c>
      <c r="CF124" s="26">
        <v>0</v>
      </c>
      <c r="CG124" s="26">
        <v>29</v>
      </c>
      <c r="CH124" s="26">
        <v>0</v>
      </c>
      <c r="CI124" s="26">
        <v>6</v>
      </c>
      <c r="CJ124" s="26">
        <v>0</v>
      </c>
      <c r="CK124" s="26">
        <v>0</v>
      </c>
      <c r="CL124" s="26">
        <v>0</v>
      </c>
      <c r="CM124" s="26">
        <v>35</v>
      </c>
      <c r="CN124" s="26">
        <v>0</v>
      </c>
      <c r="CO124" s="26">
        <v>0</v>
      </c>
      <c r="CP124" s="26">
        <v>2</v>
      </c>
      <c r="CQ124" s="26">
        <v>0</v>
      </c>
      <c r="CR124" s="26">
        <v>24</v>
      </c>
      <c r="CS124" s="26">
        <v>0</v>
      </c>
      <c r="CT124" s="26">
        <v>0</v>
      </c>
      <c r="CU124" s="26">
        <v>0</v>
      </c>
      <c r="CV124" s="26">
        <v>26</v>
      </c>
      <c r="CW124" s="26">
        <v>0</v>
      </c>
      <c r="CX124" s="26">
        <v>0</v>
      </c>
      <c r="CY124" s="26">
        <v>64</v>
      </c>
      <c r="CZ124" s="26">
        <v>35</v>
      </c>
      <c r="DA124" s="26">
        <v>0</v>
      </c>
      <c r="DB124" s="26">
        <v>0</v>
      </c>
      <c r="DC124" s="26">
        <v>0</v>
      </c>
      <c r="DD124" s="26">
        <v>0</v>
      </c>
      <c r="DE124" s="26">
        <v>0</v>
      </c>
      <c r="DF124" s="26">
        <v>0</v>
      </c>
      <c r="DG124" s="26">
        <v>0</v>
      </c>
      <c r="DH124" s="26">
        <v>0</v>
      </c>
      <c r="DI124" s="26">
        <v>0</v>
      </c>
      <c r="DJ124" s="26">
        <v>0</v>
      </c>
      <c r="DK124" s="26">
        <v>0</v>
      </c>
      <c r="DL124" s="26">
        <v>99</v>
      </c>
      <c r="DM124" s="26">
        <v>0</v>
      </c>
      <c r="DN124" s="26">
        <v>0</v>
      </c>
      <c r="DO124" s="26">
        <v>160</v>
      </c>
      <c r="DP124" s="26">
        <v>40</v>
      </c>
      <c r="DQ124" s="26">
        <v>0</v>
      </c>
      <c r="DR124" s="93">
        <v>1.7</v>
      </c>
      <c r="DS124" s="93">
        <v>170</v>
      </c>
      <c r="DT124" s="93">
        <v>141</v>
      </c>
      <c r="DU124" s="93">
        <v>818</v>
      </c>
      <c r="DV124" s="93">
        <v>248</v>
      </c>
      <c r="DW124" s="93">
        <v>323</v>
      </c>
      <c r="DX124" s="93">
        <v>721</v>
      </c>
      <c r="DY124" s="93">
        <v>979</v>
      </c>
      <c r="DZ124" s="26">
        <v>0.6</v>
      </c>
      <c r="EA124" s="26">
        <v>12</v>
      </c>
      <c r="EB124" s="26">
        <v>16</v>
      </c>
      <c r="EC124" s="26">
        <v>13</v>
      </c>
      <c r="ED124" s="26">
        <v>5</v>
      </c>
      <c r="EE124" s="26">
        <v>3</v>
      </c>
      <c r="EF124" s="26">
        <v>13</v>
      </c>
      <c r="EG124" s="26">
        <v>5</v>
      </c>
      <c r="EH124" s="26">
        <v>12</v>
      </c>
      <c r="EI124" s="26">
        <v>0</v>
      </c>
      <c r="EJ124" s="26">
        <v>14</v>
      </c>
      <c r="EK124" s="26">
        <v>10</v>
      </c>
      <c r="EL124" s="26">
        <v>10</v>
      </c>
      <c r="EM124" s="26">
        <v>113</v>
      </c>
      <c r="EN124" s="26">
        <v>22</v>
      </c>
      <c r="EO124" s="26">
        <v>189</v>
      </c>
      <c r="EP124" s="26">
        <v>28</v>
      </c>
      <c r="EQ124" s="26">
        <v>9</v>
      </c>
      <c r="ER124" s="26">
        <v>26</v>
      </c>
      <c r="ES124" s="26">
        <v>15</v>
      </c>
      <c r="ET124" s="26">
        <v>289</v>
      </c>
      <c r="EU124" s="26">
        <v>0.6</v>
      </c>
      <c r="EV124" s="93">
        <v>20</v>
      </c>
      <c r="EW124" s="93">
        <v>7</v>
      </c>
    </row>
    <row r="125" spans="1:153" x14ac:dyDescent="0.25">
      <c r="A125" s="18" t="s">
        <v>842</v>
      </c>
      <c r="B125" s="49" t="s">
        <v>682</v>
      </c>
      <c r="C125" s="93">
        <v>-37</v>
      </c>
      <c r="D125" s="26">
        <v>46</v>
      </c>
      <c r="E125" s="26">
        <v>0</v>
      </c>
      <c r="F125" s="26">
        <v>9.4</v>
      </c>
      <c r="G125" s="26">
        <v>0.8</v>
      </c>
      <c r="H125" s="26">
        <v>0.7</v>
      </c>
      <c r="I125" s="26">
        <v>87.3</v>
      </c>
      <c r="J125" s="26">
        <v>0.4</v>
      </c>
      <c r="K125" s="26">
        <v>1.4</v>
      </c>
      <c r="L125" s="26">
        <v>0</v>
      </c>
      <c r="M125" s="93">
        <v>3</v>
      </c>
      <c r="N125" s="93">
        <v>0</v>
      </c>
      <c r="O125" s="93">
        <v>17</v>
      </c>
      <c r="P125" s="93">
        <v>0</v>
      </c>
      <c r="Q125" s="93">
        <v>270</v>
      </c>
      <c r="R125" s="93">
        <v>3</v>
      </c>
      <c r="S125" s="93">
        <v>34</v>
      </c>
      <c r="T125" s="93">
        <v>27</v>
      </c>
      <c r="U125" s="93">
        <v>220</v>
      </c>
      <c r="V125" s="93">
        <v>353</v>
      </c>
      <c r="W125" s="93">
        <v>270</v>
      </c>
      <c r="X125" s="93">
        <v>36</v>
      </c>
      <c r="Y125" s="93">
        <v>0.7</v>
      </c>
      <c r="Z125" s="93">
        <v>12</v>
      </c>
      <c r="AA125" s="93">
        <v>0</v>
      </c>
      <c r="AB125" s="93">
        <v>61000</v>
      </c>
      <c r="AC125" s="26">
        <v>1</v>
      </c>
      <c r="AD125" s="26">
        <v>215</v>
      </c>
      <c r="AE125" s="26">
        <v>4</v>
      </c>
      <c r="AF125" s="26">
        <v>6</v>
      </c>
      <c r="AG125" s="26">
        <v>17</v>
      </c>
      <c r="AH125" s="26">
        <v>5</v>
      </c>
      <c r="AI125" s="26">
        <v>2</v>
      </c>
      <c r="AJ125" s="26">
        <v>110</v>
      </c>
      <c r="AK125" s="26">
        <v>80</v>
      </c>
      <c r="AL125" s="26">
        <v>48</v>
      </c>
      <c r="AM125" s="26">
        <v>17</v>
      </c>
      <c r="AN125" s="26">
        <v>24</v>
      </c>
      <c r="AO125" s="26">
        <v>1.3</v>
      </c>
      <c r="AP125" s="93">
        <v>9.4</v>
      </c>
      <c r="AQ125" s="93">
        <v>872</v>
      </c>
      <c r="AR125" s="93">
        <v>0</v>
      </c>
      <c r="AS125" s="93">
        <v>0</v>
      </c>
      <c r="AT125" s="93">
        <v>0</v>
      </c>
      <c r="AU125" s="93">
        <v>0</v>
      </c>
      <c r="AV125" s="93">
        <v>3030</v>
      </c>
      <c r="AW125" s="93">
        <v>2672</v>
      </c>
      <c r="AX125" s="93">
        <v>0</v>
      </c>
      <c r="AY125" s="93">
        <v>5702</v>
      </c>
      <c r="AZ125" s="93">
        <v>3738</v>
      </c>
      <c r="BA125" s="93">
        <v>0</v>
      </c>
      <c r="BB125" s="93">
        <v>0</v>
      </c>
      <c r="BC125" s="93">
        <v>3738</v>
      </c>
      <c r="BD125" s="93">
        <v>0</v>
      </c>
      <c r="BE125" s="93">
        <v>0</v>
      </c>
      <c r="BF125" s="93">
        <v>0</v>
      </c>
      <c r="BG125" s="93">
        <v>0</v>
      </c>
      <c r="BH125" s="93">
        <v>0</v>
      </c>
      <c r="BI125" s="26">
        <v>6</v>
      </c>
      <c r="BJ125" s="26">
        <v>0</v>
      </c>
      <c r="BK125" s="26">
        <v>0</v>
      </c>
      <c r="BL125" s="26">
        <v>0</v>
      </c>
      <c r="BM125" s="26">
        <v>12</v>
      </c>
      <c r="BN125" s="26">
        <v>5</v>
      </c>
      <c r="BO125" s="26">
        <v>0</v>
      </c>
      <c r="BP125" s="26">
        <v>0</v>
      </c>
      <c r="BQ125" s="26">
        <v>0</v>
      </c>
      <c r="BR125" s="26">
        <v>0</v>
      </c>
      <c r="BS125" s="26">
        <v>0</v>
      </c>
      <c r="BT125" s="26">
        <v>0</v>
      </c>
      <c r="BU125" s="26">
        <v>0</v>
      </c>
      <c r="BV125" s="26">
        <v>0</v>
      </c>
      <c r="BW125" s="26">
        <v>0</v>
      </c>
      <c r="BX125" s="26">
        <v>0</v>
      </c>
      <c r="BY125" s="26">
        <v>0</v>
      </c>
      <c r="BZ125" s="26">
        <v>0</v>
      </c>
      <c r="CA125" s="26">
        <v>0</v>
      </c>
      <c r="CB125" s="26">
        <v>0</v>
      </c>
      <c r="CC125" s="26">
        <v>0</v>
      </c>
      <c r="CD125" s="26">
        <v>0</v>
      </c>
      <c r="CE125" s="26">
        <v>0</v>
      </c>
      <c r="CF125" s="26">
        <v>0</v>
      </c>
      <c r="CG125" s="26">
        <v>8</v>
      </c>
      <c r="CH125" s="26">
        <v>0</v>
      </c>
      <c r="CI125" s="26">
        <v>0</v>
      </c>
      <c r="CJ125" s="26">
        <v>0</v>
      </c>
      <c r="CK125" s="26">
        <v>0</v>
      </c>
      <c r="CL125" s="26">
        <v>0</v>
      </c>
      <c r="CM125" s="26">
        <v>8</v>
      </c>
      <c r="CN125" s="26">
        <v>0</v>
      </c>
      <c r="CO125" s="26">
        <v>0</v>
      </c>
      <c r="CP125" s="26">
        <v>1</v>
      </c>
      <c r="CQ125" s="26">
        <v>0</v>
      </c>
      <c r="CR125" s="26">
        <v>6</v>
      </c>
      <c r="CS125" s="26">
        <v>0</v>
      </c>
      <c r="CT125" s="26">
        <v>0</v>
      </c>
      <c r="CU125" s="26">
        <v>0</v>
      </c>
      <c r="CV125" s="26">
        <v>7</v>
      </c>
      <c r="CW125" s="26">
        <v>0</v>
      </c>
      <c r="CX125" s="26">
        <v>0</v>
      </c>
      <c r="CY125" s="26">
        <v>12</v>
      </c>
      <c r="CZ125" s="26">
        <v>5</v>
      </c>
      <c r="DA125" s="26">
        <v>0</v>
      </c>
      <c r="DB125" s="26">
        <v>0</v>
      </c>
      <c r="DC125" s="26">
        <v>0</v>
      </c>
      <c r="DD125" s="26">
        <v>0</v>
      </c>
      <c r="DE125" s="26">
        <v>0</v>
      </c>
      <c r="DF125" s="26">
        <v>0</v>
      </c>
      <c r="DG125" s="26">
        <v>0</v>
      </c>
      <c r="DH125" s="26">
        <v>0</v>
      </c>
      <c r="DI125" s="26">
        <v>0</v>
      </c>
      <c r="DJ125" s="26">
        <v>0</v>
      </c>
      <c r="DK125" s="26">
        <v>0</v>
      </c>
      <c r="DL125" s="26">
        <v>17</v>
      </c>
      <c r="DM125" s="26">
        <v>0</v>
      </c>
      <c r="DN125" s="26">
        <v>0</v>
      </c>
      <c r="DO125" s="26">
        <v>32</v>
      </c>
      <c r="DP125" s="26">
        <v>8</v>
      </c>
      <c r="DQ125" s="26">
        <v>0</v>
      </c>
      <c r="DR125" s="93">
        <v>0.7</v>
      </c>
      <c r="DS125" s="93">
        <v>216</v>
      </c>
      <c r="DT125" s="93">
        <v>108</v>
      </c>
      <c r="DU125" s="93">
        <v>216</v>
      </c>
      <c r="DV125" s="93">
        <v>144</v>
      </c>
      <c r="DW125" s="93">
        <v>36</v>
      </c>
      <c r="DX125" s="93">
        <v>243</v>
      </c>
      <c r="DY125" s="93">
        <v>477</v>
      </c>
      <c r="DZ125" s="26">
        <v>0.8</v>
      </c>
      <c r="EA125" s="26">
        <v>19</v>
      </c>
      <c r="EB125" s="26">
        <v>19</v>
      </c>
      <c r="EC125" s="26">
        <v>34</v>
      </c>
      <c r="ED125" s="26">
        <v>11</v>
      </c>
      <c r="EE125" s="26">
        <v>8</v>
      </c>
      <c r="EF125" s="26">
        <v>23</v>
      </c>
      <c r="EG125" s="26">
        <v>11</v>
      </c>
      <c r="EH125" s="26">
        <v>11</v>
      </c>
      <c r="EI125" s="26">
        <v>8</v>
      </c>
      <c r="EJ125" s="26">
        <v>27</v>
      </c>
      <c r="EK125" s="26">
        <v>49</v>
      </c>
      <c r="EL125" s="26">
        <v>11</v>
      </c>
      <c r="EM125" s="26">
        <v>231</v>
      </c>
      <c r="EN125" s="26">
        <v>38</v>
      </c>
      <c r="EO125" s="26">
        <v>106</v>
      </c>
      <c r="EP125" s="26">
        <v>76</v>
      </c>
      <c r="EQ125" s="26">
        <v>61</v>
      </c>
      <c r="ER125" s="26">
        <v>42</v>
      </c>
      <c r="ES125" s="26">
        <v>27</v>
      </c>
      <c r="ET125" s="26">
        <v>350</v>
      </c>
      <c r="EU125" s="26">
        <v>0.8</v>
      </c>
      <c r="EV125" s="93">
        <v>15</v>
      </c>
      <c r="EW125" s="93">
        <v>5</v>
      </c>
    </row>
    <row r="126" spans="1:153" x14ac:dyDescent="0.25">
      <c r="A126" s="18" t="s">
        <v>842</v>
      </c>
      <c r="B126" s="49" t="s">
        <v>682</v>
      </c>
      <c r="C126" s="93">
        <v>-3.7</v>
      </c>
      <c r="D126" s="26">
        <v>46</v>
      </c>
      <c r="E126" s="26">
        <v>0</v>
      </c>
      <c r="F126" s="26">
        <v>9.4</v>
      </c>
      <c r="G126" s="26">
        <v>0.8</v>
      </c>
      <c r="H126" s="26">
        <v>0.7</v>
      </c>
      <c r="I126" s="26">
        <v>87.3</v>
      </c>
      <c r="J126" s="26">
        <v>0.4</v>
      </c>
      <c r="K126" s="26">
        <v>1.4</v>
      </c>
      <c r="L126" s="26">
        <v>0</v>
      </c>
      <c r="M126" s="93">
        <v>3</v>
      </c>
      <c r="N126" s="93">
        <v>0</v>
      </c>
      <c r="O126" s="93">
        <v>17</v>
      </c>
      <c r="P126" s="93">
        <v>0</v>
      </c>
      <c r="Q126" s="93">
        <v>270</v>
      </c>
      <c r="R126" s="93">
        <v>3</v>
      </c>
      <c r="S126" s="93">
        <v>34</v>
      </c>
      <c r="T126" s="93">
        <v>27</v>
      </c>
      <c r="U126" s="93">
        <v>220</v>
      </c>
      <c r="V126" s="93">
        <v>353</v>
      </c>
      <c r="W126" s="93">
        <v>270</v>
      </c>
      <c r="X126" s="93">
        <v>36</v>
      </c>
      <c r="Y126" s="93">
        <v>0.7</v>
      </c>
      <c r="Z126" s="93">
        <v>12</v>
      </c>
      <c r="AA126" s="93">
        <v>0</v>
      </c>
      <c r="AB126" s="93">
        <v>61000</v>
      </c>
      <c r="AC126" s="26">
        <v>1</v>
      </c>
      <c r="AD126" s="26">
        <v>215</v>
      </c>
      <c r="AE126" s="26">
        <v>4</v>
      </c>
      <c r="AF126" s="26">
        <v>6</v>
      </c>
      <c r="AG126" s="26">
        <v>17</v>
      </c>
      <c r="AH126" s="26">
        <v>5</v>
      </c>
      <c r="AI126" s="26">
        <v>2</v>
      </c>
      <c r="AJ126" s="26">
        <v>110</v>
      </c>
      <c r="AK126" s="26">
        <v>80</v>
      </c>
      <c r="AL126" s="26">
        <v>48</v>
      </c>
      <c r="AM126" s="26">
        <v>17</v>
      </c>
      <c r="AN126" s="26">
        <v>24</v>
      </c>
      <c r="AO126" s="26">
        <v>1.3</v>
      </c>
      <c r="AP126" s="93">
        <v>9.4</v>
      </c>
      <c r="AQ126" s="93">
        <v>872</v>
      </c>
      <c r="AR126" s="93">
        <v>0</v>
      </c>
      <c r="AS126" s="93">
        <v>0</v>
      </c>
      <c r="AT126" s="93">
        <v>0</v>
      </c>
      <c r="AU126" s="93">
        <v>0</v>
      </c>
      <c r="AV126" s="93">
        <v>3030</v>
      </c>
      <c r="AW126" s="93">
        <v>2672</v>
      </c>
      <c r="AX126" s="93">
        <v>0</v>
      </c>
      <c r="AY126" s="93">
        <v>5702</v>
      </c>
      <c r="AZ126" s="93">
        <v>3738</v>
      </c>
      <c r="BA126" s="93">
        <v>0</v>
      </c>
      <c r="BB126" s="93">
        <v>0</v>
      </c>
      <c r="BC126" s="93">
        <v>3738</v>
      </c>
      <c r="BD126" s="93">
        <v>0</v>
      </c>
      <c r="BE126" s="93">
        <v>0</v>
      </c>
      <c r="BF126" s="93">
        <v>0</v>
      </c>
      <c r="BG126" s="93">
        <v>0</v>
      </c>
      <c r="BH126" s="93">
        <v>0</v>
      </c>
      <c r="BI126" s="26">
        <v>6</v>
      </c>
      <c r="BJ126" s="26">
        <v>0</v>
      </c>
      <c r="BK126" s="26">
        <v>0</v>
      </c>
      <c r="BL126" s="26">
        <v>0</v>
      </c>
      <c r="BM126" s="26">
        <v>12</v>
      </c>
      <c r="BN126" s="26">
        <v>5</v>
      </c>
      <c r="BO126" s="26">
        <v>0</v>
      </c>
      <c r="BP126" s="26">
        <v>0</v>
      </c>
      <c r="BQ126" s="26">
        <v>0</v>
      </c>
      <c r="BR126" s="26">
        <v>0</v>
      </c>
      <c r="BS126" s="26">
        <v>0</v>
      </c>
      <c r="BT126" s="26">
        <v>0</v>
      </c>
      <c r="BU126" s="26">
        <v>0</v>
      </c>
      <c r="BV126" s="26">
        <v>0</v>
      </c>
      <c r="BW126" s="26">
        <v>0</v>
      </c>
      <c r="BX126" s="26">
        <v>0</v>
      </c>
      <c r="BY126" s="26">
        <v>0</v>
      </c>
      <c r="BZ126" s="26">
        <v>0</v>
      </c>
      <c r="CA126" s="26">
        <v>0</v>
      </c>
      <c r="CB126" s="26">
        <v>0</v>
      </c>
      <c r="CC126" s="26">
        <v>0</v>
      </c>
      <c r="CD126" s="26">
        <v>0</v>
      </c>
      <c r="CE126" s="26">
        <v>0</v>
      </c>
      <c r="CF126" s="26">
        <v>0</v>
      </c>
      <c r="CG126" s="26">
        <v>8</v>
      </c>
      <c r="CH126" s="26">
        <v>0</v>
      </c>
      <c r="CI126" s="26">
        <v>0</v>
      </c>
      <c r="CJ126" s="26">
        <v>0</v>
      </c>
      <c r="CK126" s="26">
        <v>0</v>
      </c>
      <c r="CL126" s="26">
        <v>0</v>
      </c>
      <c r="CM126" s="26">
        <v>8</v>
      </c>
      <c r="CN126" s="26">
        <v>0</v>
      </c>
      <c r="CO126" s="26">
        <v>0</v>
      </c>
      <c r="CP126" s="26">
        <v>1</v>
      </c>
      <c r="CQ126" s="26">
        <v>0</v>
      </c>
      <c r="CR126" s="26">
        <v>6</v>
      </c>
      <c r="CS126" s="26">
        <v>0</v>
      </c>
      <c r="CT126" s="26">
        <v>0</v>
      </c>
      <c r="CU126" s="26">
        <v>0</v>
      </c>
      <c r="CV126" s="26">
        <v>7</v>
      </c>
      <c r="CW126" s="26">
        <v>0</v>
      </c>
      <c r="CX126" s="26">
        <v>0</v>
      </c>
      <c r="CY126" s="26">
        <v>12</v>
      </c>
      <c r="CZ126" s="26">
        <v>5</v>
      </c>
      <c r="DA126" s="26">
        <v>0</v>
      </c>
      <c r="DB126" s="26">
        <v>0</v>
      </c>
      <c r="DC126" s="26">
        <v>0</v>
      </c>
      <c r="DD126" s="26">
        <v>0</v>
      </c>
      <c r="DE126" s="26">
        <v>0</v>
      </c>
      <c r="DF126" s="26">
        <v>0</v>
      </c>
      <c r="DG126" s="26">
        <v>0</v>
      </c>
      <c r="DH126" s="26">
        <v>0</v>
      </c>
      <c r="DI126" s="26">
        <v>0</v>
      </c>
      <c r="DJ126" s="26">
        <v>0</v>
      </c>
      <c r="DK126" s="26">
        <v>0</v>
      </c>
      <c r="DL126" s="26">
        <v>17</v>
      </c>
      <c r="DM126" s="26">
        <v>0</v>
      </c>
      <c r="DN126" s="26">
        <v>0</v>
      </c>
      <c r="DO126" s="26">
        <v>32</v>
      </c>
      <c r="DP126" s="26">
        <v>8</v>
      </c>
      <c r="DQ126" s="26">
        <v>0</v>
      </c>
      <c r="DR126" s="93">
        <v>0.7</v>
      </c>
      <c r="DS126" s="93">
        <v>216</v>
      </c>
      <c r="DT126" s="93">
        <v>108</v>
      </c>
      <c r="DU126" s="93">
        <v>216</v>
      </c>
      <c r="DV126" s="93">
        <v>144</v>
      </c>
      <c r="DW126" s="93">
        <v>36</v>
      </c>
      <c r="DX126" s="93">
        <v>243</v>
      </c>
      <c r="DY126" s="93">
        <v>477</v>
      </c>
      <c r="DZ126" s="26">
        <v>0.8</v>
      </c>
      <c r="EA126" s="26">
        <v>19</v>
      </c>
      <c r="EB126" s="26">
        <v>19</v>
      </c>
      <c r="EC126" s="26">
        <v>34</v>
      </c>
      <c r="ED126" s="26">
        <v>11</v>
      </c>
      <c r="EE126" s="26">
        <v>8</v>
      </c>
      <c r="EF126" s="26">
        <v>23</v>
      </c>
      <c r="EG126" s="26">
        <v>11</v>
      </c>
      <c r="EH126" s="26">
        <v>11</v>
      </c>
      <c r="EI126" s="26">
        <v>8</v>
      </c>
      <c r="EJ126" s="26">
        <v>27</v>
      </c>
      <c r="EK126" s="26">
        <v>49</v>
      </c>
      <c r="EL126" s="26">
        <v>11</v>
      </c>
      <c r="EM126" s="26">
        <v>231</v>
      </c>
      <c r="EN126" s="26">
        <v>38</v>
      </c>
      <c r="EO126" s="26">
        <v>106</v>
      </c>
      <c r="EP126" s="26">
        <v>76</v>
      </c>
      <c r="EQ126" s="26">
        <v>61</v>
      </c>
      <c r="ER126" s="26">
        <v>42</v>
      </c>
      <c r="ES126" s="26">
        <v>27</v>
      </c>
      <c r="ET126" s="26">
        <v>350</v>
      </c>
      <c r="EU126" s="26">
        <v>0.8</v>
      </c>
      <c r="EV126" s="93">
        <v>15</v>
      </c>
      <c r="EW126" s="93">
        <v>5</v>
      </c>
    </row>
    <row r="127" spans="1:153" x14ac:dyDescent="0.25">
      <c r="A127" s="18" t="s">
        <v>842</v>
      </c>
      <c r="B127" s="49" t="s">
        <v>680</v>
      </c>
      <c r="C127" s="93">
        <v>-3.1</v>
      </c>
      <c r="D127" s="26">
        <v>94</v>
      </c>
      <c r="E127" s="26">
        <v>7.1</v>
      </c>
      <c r="F127" s="26">
        <v>5.2</v>
      </c>
      <c r="G127" s="26">
        <v>1.4</v>
      </c>
      <c r="H127" s="26">
        <v>3</v>
      </c>
      <c r="I127" s="26">
        <v>81.400000000000006</v>
      </c>
      <c r="J127" s="26">
        <v>0.5</v>
      </c>
      <c r="K127" s="26">
        <v>1.4</v>
      </c>
      <c r="L127" s="26">
        <v>0</v>
      </c>
      <c r="M127" s="93">
        <v>250</v>
      </c>
      <c r="N127" s="93">
        <v>0</v>
      </c>
      <c r="O127" s="93">
        <v>1500</v>
      </c>
      <c r="P127" s="93">
        <v>0</v>
      </c>
      <c r="Q127" s="93">
        <v>500</v>
      </c>
      <c r="R127" s="93">
        <v>10</v>
      </c>
      <c r="S127" s="93">
        <v>30</v>
      </c>
      <c r="T127" s="93">
        <v>210</v>
      </c>
      <c r="U127" s="93">
        <v>300</v>
      </c>
      <c r="V127" s="93">
        <v>767</v>
      </c>
      <c r="W127" s="93">
        <v>150</v>
      </c>
      <c r="X127" s="93">
        <v>110</v>
      </c>
      <c r="Y127" s="93">
        <v>3</v>
      </c>
      <c r="Z127" s="93">
        <v>10</v>
      </c>
      <c r="AA127" s="93">
        <v>0</v>
      </c>
      <c r="AB127" s="93">
        <v>450000</v>
      </c>
      <c r="AC127" s="26">
        <v>4</v>
      </c>
      <c r="AD127" s="26">
        <v>133</v>
      </c>
      <c r="AE127" s="26">
        <v>42</v>
      </c>
      <c r="AF127" s="26">
        <v>30</v>
      </c>
      <c r="AG127" s="26">
        <v>9</v>
      </c>
      <c r="AH127" s="26">
        <v>8</v>
      </c>
      <c r="AI127" s="26">
        <v>0</v>
      </c>
      <c r="AJ127" s="26">
        <v>440</v>
      </c>
      <c r="AK127" s="26">
        <v>150</v>
      </c>
      <c r="AL127" s="26">
        <v>200</v>
      </c>
      <c r="AM127" s="26">
        <v>600</v>
      </c>
      <c r="AN127" s="26">
        <v>18</v>
      </c>
      <c r="AO127" s="26">
        <v>1</v>
      </c>
      <c r="AP127" s="93">
        <v>5.2</v>
      </c>
      <c r="AQ127" s="93">
        <v>22</v>
      </c>
      <c r="AR127" s="93">
        <v>0</v>
      </c>
      <c r="AS127" s="93">
        <v>0</v>
      </c>
      <c r="AT127" s="93">
        <v>0</v>
      </c>
      <c r="AU127" s="93">
        <v>0</v>
      </c>
      <c r="AV127" s="93">
        <v>2527</v>
      </c>
      <c r="AW127" s="93">
        <v>2215</v>
      </c>
      <c r="AX127" s="93">
        <v>0</v>
      </c>
      <c r="AY127" s="93">
        <v>4742</v>
      </c>
      <c r="AZ127" s="93">
        <v>458</v>
      </c>
      <c r="BA127" s="93">
        <v>0</v>
      </c>
      <c r="BB127" s="93">
        <v>0</v>
      </c>
      <c r="BC127" s="93">
        <v>458</v>
      </c>
      <c r="BD127" s="93">
        <v>0</v>
      </c>
      <c r="BE127" s="93">
        <v>0</v>
      </c>
      <c r="BF127" s="93">
        <v>0</v>
      </c>
      <c r="BG127" s="93">
        <v>0</v>
      </c>
      <c r="BH127" s="93">
        <v>0</v>
      </c>
      <c r="BI127" s="26">
        <v>852</v>
      </c>
      <c r="BJ127" s="26">
        <v>0</v>
      </c>
      <c r="BK127" s="26">
        <v>0</v>
      </c>
      <c r="BL127" s="26">
        <v>0</v>
      </c>
      <c r="BM127" s="26">
        <v>2556</v>
      </c>
      <c r="BN127" s="26">
        <v>1818</v>
      </c>
      <c r="BO127" s="26">
        <v>0</v>
      </c>
      <c r="BP127" s="26">
        <v>0</v>
      </c>
      <c r="BQ127" s="26">
        <v>0</v>
      </c>
      <c r="BR127" s="26">
        <v>0</v>
      </c>
      <c r="BS127" s="26">
        <v>0</v>
      </c>
      <c r="BT127" s="26">
        <v>0</v>
      </c>
      <c r="BU127" s="26">
        <v>0</v>
      </c>
      <c r="BV127" s="26">
        <v>0</v>
      </c>
      <c r="BW127" s="26">
        <v>0</v>
      </c>
      <c r="BX127" s="26">
        <v>0</v>
      </c>
      <c r="BY127" s="26">
        <v>7.1</v>
      </c>
      <c r="BZ127" s="26">
        <v>0</v>
      </c>
      <c r="CA127" s="26">
        <v>0</v>
      </c>
      <c r="CB127" s="26">
        <v>0</v>
      </c>
      <c r="CC127" s="26">
        <v>0</v>
      </c>
      <c r="CD127" s="26">
        <v>0</v>
      </c>
      <c r="CE127" s="26">
        <v>0</v>
      </c>
      <c r="CF127" s="26">
        <v>0</v>
      </c>
      <c r="CG127" s="26">
        <v>312</v>
      </c>
      <c r="CH127" s="26">
        <v>0</v>
      </c>
      <c r="CI127" s="26">
        <v>114</v>
      </c>
      <c r="CJ127" s="26">
        <v>0</v>
      </c>
      <c r="CK127" s="26">
        <v>0</v>
      </c>
      <c r="CL127" s="26">
        <v>0</v>
      </c>
      <c r="CM127" s="26">
        <v>426</v>
      </c>
      <c r="CN127" s="26">
        <v>0</v>
      </c>
      <c r="CO127" s="26">
        <v>0</v>
      </c>
      <c r="CP127" s="26">
        <v>28</v>
      </c>
      <c r="CQ127" s="26">
        <v>0</v>
      </c>
      <c r="CR127" s="26">
        <v>852</v>
      </c>
      <c r="CS127" s="26">
        <v>0</v>
      </c>
      <c r="CT127" s="26">
        <v>0</v>
      </c>
      <c r="CU127" s="26">
        <v>0</v>
      </c>
      <c r="CV127" s="26">
        <v>880</v>
      </c>
      <c r="CW127" s="26">
        <v>0</v>
      </c>
      <c r="CX127" s="26">
        <v>0</v>
      </c>
      <c r="CY127" s="26">
        <v>2556</v>
      </c>
      <c r="CZ127" s="26">
        <v>1818</v>
      </c>
      <c r="DA127" s="26">
        <v>0</v>
      </c>
      <c r="DB127" s="26">
        <v>0</v>
      </c>
      <c r="DC127" s="26">
        <v>0</v>
      </c>
      <c r="DD127" s="26">
        <v>0</v>
      </c>
      <c r="DE127" s="26">
        <v>0</v>
      </c>
      <c r="DF127" s="26">
        <v>0</v>
      </c>
      <c r="DG127" s="26">
        <v>0</v>
      </c>
      <c r="DH127" s="26">
        <v>0</v>
      </c>
      <c r="DI127" s="26">
        <v>0</v>
      </c>
      <c r="DJ127" s="26">
        <v>0</v>
      </c>
      <c r="DK127" s="26">
        <v>0</v>
      </c>
      <c r="DL127" s="26">
        <v>4374</v>
      </c>
      <c r="DM127" s="26">
        <v>0</v>
      </c>
      <c r="DN127" s="26">
        <v>0</v>
      </c>
      <c r="DO127" s="26">
        <v>5680</v>
      </c>
      <c r="DP127" s="26">
        <v>1420</v>
      </c>
      <c r="DQ127" s="26">
        <v>0</v>
      </c>
      <c r="DR127" s="93">
        <v>3</v>
      </c>
      <c r="DS127" s="93">
        <v>450</v>
      </c>
      <c r="DT127" s="93">
        <v>300</v>
      </c>
      <c r="DU127" s="93">
        <v>750</v>
      </c>
      <c r="DV127" s="93">
        <v>600</v>
      </c>
      <c r="DW127" s="93">
        <v>900</v>
      </c>
      <c r="DX127" s="93">
        <v>750</v>
      </c>
      <c r="DY127" s="93">
        <v>2250</v>
      </c>
      <c r="DZ127" s="26">
        <v>1.4</v>
      </c>
      <c r="EA127" s="26">
        <v>57</v>
      </c>
      <c r="EB127" s="26">
        <v>130</v>
      </c>
      <c r="EC127" s="26">
        <v>55</v>
      </c>
      <c r="ED127" s="26">
        <v>29</v>
      </c>
      <c r="EE127" s="26">
        <v>32</v>
      </c>
      <c r="EF127" s="26">
        <v>85</v>
      </c>
      <c r="EG127" s="26">
        <v>108</v>
      </c>
      <c r="EH127" s="26">
        <v>57</v>
      </c>
      <c r="EI127" s="26">
        <v>28</v>
      </c>
      <c r="EJ127" s="26">
        <v>70</v>
      </c>
      <c r="EK127" s="26">
        <v>99</v>
      </c>
      <c r="EL127" s="26">
        <v>32</v>
      </c>
      <c r="EM127" s="26">
        <v>782</v>
      </c>
      <c r="EN127" s="26">
        <v>63</v>
      </c>
      <c r="EO127" s="26">
        <v>123</v>
      </c>
      <c r="EP127" s="26">
        <v>203</v>
      </c>
      <c r="EQ127" s="26">
        <v>77</v>
      </c>
      <c r="ER127" s="26">
        <v>53</v>
      </c>
      <c r="ES127" s="26">
        <v>67</v>
      </c>
      <c r="ET127" s="26">
        <v>586</v>
      </c>
      <c r="EU127" s="26">
        <v>1.4</v>
      </c>
      <c r="EV127" s="93">
        <v>15</v>
      </c>
      <c r="EW127" s="93">
        <v>5</v>
      </c>
    </row>
    <row r="128" spans="1:153" x14ac:dyDescent="0.25">
      <c r="A128" s="18" t="s">
        <v>842</v>
      </c>
      <c r="B128" s="49" t="s">
        <v>897</v>
      </c>
      <c r="C128" s="93">
        <v>-35</v>
      </c>
      <c r="D128" s="26">
        <v>44</v>
      </c>
      <c r="E128" s="26">
        <v>0.2</v>
      </c>
      <c r="F128" s="26">
        <v>8.5</v>
      </c>
      <c r="G128" s="26">
        <v>0.8</v>
      </c>
      <c r="H128" s="26">
        <v>2.9</v>
      </c>
      <c r="I128" s="26">
        <v>85.7</v>
      </c>
      <c r="J128" s="26">
        <v>0.5</v>
      </c>
      <c r="K128" s="26">
        <v>1.4</v>
      </c>
      <c r="L128" s="26">
        <v>0</v>
      </c>
      <c r="M128" s="93">
        <v>35</v>
      </c>
      <c r="N128" s="93">
        <v>0</v>
      </c>
      <c r="O128" s="93">
        <v>210</v>
      </c>
      <c r="P128" s="93">
        <v>0</v>
      </c>
      <c r="Q128" s="93">
        <v>621</v>
      </c>
      <c r="R128" s="93">
        <v>10</v>
      </c>
      <c r="S128" s="93">
        <v>20</v>
      </c>
      <c r="T128" s="93">
        <v>20</v>
      </c>
      <c r="U128" s="93">
        <v>250</v>
      </c>
      <c r="V128" s="93">
        <v>383</v>
      </c>
      <c r="W128" s="93">
        <v>200</v>
      </c>
      <c r="X128" s="93">
        <v>15</v>
      </c>
      <c r="Y128" s="93">
        <v>0.5</v>
      </c>
      <c r="Z128" s="93">
        <v>8</v>
      </c>
      <c r="AA128" s="93">
        <v>0</v>
      </c>
      <c r="AB128" s="93">
        <v>35000</v>
      </c>
      <c r="AC128" s="26">
        <v>2</v>
      </c>
      <c r="AD128" s="26">
        <v>200</v>
      </c>
      <c r="AE128" s="26">
        <v>30</v>
      </c>
      <c r="AF128" s="26">
        <v>15</v>
      </c>
      <c r="AG128" s="26">
        <v>30</v>
      </c>
      <c r="AH128" s="26">
        <v>16</v>
      </c>
      <c r="AI128" s="26">
        <v>1</v>
      </c>
      <c r="AJ128" s="26">
        <v>630</v>
      </c>
      <c r="AK128" s="26">
        <v>100</v>
      </c>
      <c r="AL128" s="26">
        <v>95</v>
      </c>
      <c r="AM128" s="26">
        <v>40</v>
      </c>
      <c r="AN128" s="26">
        <v>11</v>
      </c>
      <c r="AO128" s="26">
        <v>0.1</v>
      </c>
      <c r="AP128" s="93">
        <v>8.5</v>
      </c>
      <c r="AQ128" s="93">
        <v>56</v>
      </c>
      <c r="AR128" s="93">
        <v>0</v>
      </c>
      <c r="AS128" s="93">
        <v>0</v>
      </c>
      <c r="AT128" s="93">
        <v>0</v>
      </c>
      <c r="AU128" s="93">
        <v>0</v>
      </c>
      <c r="AV128" s="93">
        <v>3630</v>
      </c>
      <c r="AW128" s="93">
        <v>4011</v>
      </c>
      <c r="AX128" s="93">
        <v>0</v>
      </c>
      <c r="AY128" s="93">
        <v>7641</v>
      </c>
      <c r="AZ128" s="93">
        <v>859</v>
      </c>
      <c r="BA128" s="93">
        <v>0</v>
      </c>
      <c r="BB128" s="93">
        <v>0</v>
      </c>
      <c r="BC128" s="93">
        <v>859</v>
      </c>
      <c r="BD128" s="93">
        <v>0</v>
      </c>
      <c r="BE128" s="93">
        <v>0</v>
      </c>
      <c r="BF128" s="93">
        <v>0</v>
      </c>
      <c r="BG128" s="93">
        <v>0</v>
      </c>
      <c r="BH128" s="93">
        <v>0</v>
      </c>
      <c r="BI128" s="26">
        <v>19</v>
      </c>
      <c r="BJ128" s="26">
        <v>0</v>
      </c>
      <c r="BK128" s="26">
        <v>0</v>
      </c>
      <c r="BL128" s="26">
        <v>0</v>
      </c>
      <c r="BM128" s="26">
        <v>105</v>
      </c>
      <c r="BN128" s="26">
        <v>18</v>
      </c>
      <c r="BO128" s="26">
        <v>0</v>
      </c>
      <c r="BP128" s="26">
        <v>0</v>
      </c>
      <c r="BQ128" s="26">
        <v>0</v>
      </c>
      <c r="BR128" s="26">
        <v>0</v>
      </c>
      <c r="BS128" s="26">
        <v>0</v>
      </c>
      <c r="BT128" s="26">
        <v>0</v>
      </c>
      <c r="BU128" s="26">
        <v>0</v>
      </c>
      <c r="BV128" s="26">
        <v>0</v>
      </c>
      <c r="BW128" s="26">
        <v>0</v>
      </c>
      <c r="BX128" s="26">
        <v>0</v>
      </c>
      <c r="BY128" s="26">
        <v>0.2</v>
      </c>
      <c r="BZ128" s="26">
        <v>0</v>
      </c>
      <c r="CA128" s="26">
        <v>0</v>
      </c>
      <c r="CB128" s="26">
        <v>0</v>
      </c>
      <c r="CC128" s="26">
        <v>0</v>
      </c>
      <c r="CD128" s="26">
        <v>0</v>
      </c>
      <c r="CE128" s="26">
        <v>0</v>
      </c>
      <c r="CF128" s="26">
        <v>0</v>
      </c>
      <c r="CG128" s="26">
        <v>12</v>
      </c>
      <c r="CH128" s="26">
        <v>0</v>
      </c>
      <c r="CI128" s="26">
        <v>4</v>
      </c>
      <c r="CJ128" s="26">
        <v>0</v>
      </c>
      <c r="CK128" s="26">
        <v>0</v>
      </c>
      <c r="CL128" s="26">
        <v>0</v>
      </c>
      <c r="CM128" s="26">
        <v>16</v>
      </c>
      <c r="CN128" s="26">
        <v>0</v>
      </c>
      <c r="CO128" s="26">
        <v>0</v>
      </c>
      <c r="CP128" s="26">
        <v>2</v>
      </c>
      <c r="CQ128" s="26">
        <v>0</v>
      </c>
      <c r="CR128" s="26">
        <v>19</v>
      </c>
      <c r="CS128" s="26">
        <v>0</v>
      </c>
      <c r="CT128" s="26">
        <v>0</v>
      </c>
      <c r="CU128" s="26">
        <v>0</v>
      </c>
      <c r="CV128" s="26">
        <v>21</v>
      </c>
      <c r="CW128" s="26">
        <v>0</v>
      </c>
      <c r="CX128" s="26">
        <v>0</v>
      </c>
      <c r="CY128" s="26">
        <v>105</v>
      </c>
      <c r="CZ128" s="26">
        <v>18</v>
      </c>
      <c r="DA128" s="26">
        <v>0</v>
      </c>
      <c r="DB128" s="26">
        <v>0</v>
      </c>
      <c r="DC128" s="26">
        <v>0</v>
      </c>
      <c r="DD128" s="26">
        <v>0</v>
      </c>
      <c r="DE128" s="26">
        <v>0</v>
      </c>
      <c r="DF128" s="26">
        <v>0</v>
      </c>
      <c r="DG128" s="26">
        <v>0</v>
      </c>
      <c r="DH128" s="26">
        <v>0</v>
      </c>
      <c r="DI128" s="26">
        <v>0</v>
      </c>
      <c r="DJ128" s="26">
        <v>0</v>
      </c>
      <c r="DK128" s="26">
        <v>0</v>
      </c>
      <c r="DL128" s="26">
        <v>123</v>
      </c>
      <c r="DM128" s="26">
        <v>0</v>
      </c>
      <c r="DN128" s="26">
        <v>0</v>
      </c>
      <c r="DO128" s="26">
        <v>160</v>
      </c>
      <c r="DP128" s="26">
        <v>40</v>
      </c>
      <c r="DQ128" s="26">
        <v>0</v>
      </c>
      <c r="DR128" s="93">
        <v>2.9</v>
      </c>
      <c r="DS128" s="93">
        <v>510</v>
      </c>
      <c r="DT128" s="93">
        <v>383</v>
      </c>
      <c r="DU128" s="93">
        <v>609</v>
      </c>
      <c r="DV128" s="93">
        <v>1169</v>
      </c>
      <c r="DW128" s="93">
        <v>229</v>
      </c>
      <c r="DX128" s="93">
        <v>1044</v>
      </c>
      <c r="DY128" s="93">
        <v>1856</v>
      </c>
      <c r="DZ128" s="26">
        <v>0.8</v>
      </c>
      <c r="EA128" s="26">
        <v>16</v>
      </c>
      <c r="EB128" s="26">
        <v>36</v>
      </c>
      <c r="EC128" s="26">
        <v>20</v>
      </c>
      <c r="ED128" s="26">
        <v>12</v>
      </c>
      <c r="EE128" s="26">
        <v>8</v>
      </c>
      <c r="EF128" s="26">
        <v>24</v>
      </c>
      <c r="EG128" s="26">
        <v>16</v>
      </c>
      <c r="EH128" s="26">
        <v>24</v>
      </c>
      <c r="EI128" s="26">
        <v>8</v>
      </c>
      <c r="EJ128" s="26">
        <v>28</v>
      </c>
      <c r="EK128" s="26">
        <v>44</v>
      </c>
      <c r="EL128" s="26">
        <v>20</v>
      </c>
      <c r="EM128" s="26">
        <v>256</v>
      </c>
      <c r="EN128" s="26">
        <v>36</v>
      </c>
      <c r="EO128" s="26">
        <v>116</v>
      </c>
      <c r="EP128" s="26">
        <v>128</v>
      </c>
      <c r="EQ128" s="26">
        <v>32</v>
      </c>
      <c r="ER128" s="26">
        <v>28</v>
      </c>
      <c r="ES128" s="26">
        <v>32</v>
      </c>
      <c r="ET128" s="26">
        <v>372</v>
      </c>
      <c r="EU128" s="26">
        <v>0.8</v>
      </c>
      <c r="EV128" s="93">
        <v>15</v>
      </c>
      <c r="EW128" s="93">
        <v>5</v>
      </c>
    </row>
    <row r="129" spans="1:153" x14ac:dyDescent="0.25">
      <c r="A129" s="18" t="s">
        <v>842</v>
      </c>
      <c r="B129" s="49" t="s">
        <v>898</v>
      </c>
      <c r="C129" s="93">
        <v>-24</v>
      </c>
      <c r="D129" s="26">
        <v>32</v>
      </c>
      <c r="E129" s="26">
        <v>0.4</v>
      </c>
      <c r="F129" s="26">
        <v>5.5</v>
      </c>
      <c r="G129" s="26">
        <v>0.8</v>
      </c>
      <c r="H129" s="26">
        <v>2</v>
      </c>
      <c r="I129" s="26">
        <v>89.8</v>
      </c>
      <c r="J129" s="26">
        <v>0.5</v>
      </c>
      <c r="K129" s="26">
        <v>1</v>
      </c>
      <c r="L129" s="26">
        <v>0</v>
      </c>
      <c r="M129" s="93">
        <v>8</v>
      </c>
      <c r="N129" s="93">
        <v>0</v>
      </c>
      <c r="O129" s="93">
        <v>50</v>
      </c>
      <c r="P129" s="93">
        <v>0</v>
      </c>
      <c r="Q129" s="93">
        <v>120</v>
      </c>
      <c r="R129" s="93">
        <v>13</v>
      </c>
      <c r="S129" s="93">
        <v>30</v>
      </c>
      <c r="T129" s="93">
        <v>50</v>
      </c>
      <c r="U129" s="93">
        <v>500</v>
      </c>
      <c r="V129" s="93">
        <v>733</v>
      </c>
      <c r="W129" s="93">
        <v>300</v>
      </c>
      <c r="X129" s="93">
        <v>60</v>
      </c>
      <c r="Y129" s="93">
        <v>4</v>
      </c>
      <c r="Z129" s="93">
        <v>16</v>
      </c>
      <c r="AA129" s="93">
        <v>0</v>
      </c>
      <c r="AB129" s="93">
        <v>65000</v>
      </c>
      <c r="AC129" s="26">
        <v>3</v>
      </c>
      <c r="AD129" s="26">
        <v>145</v>
      </c>
      <c r="AE129" s="26">
        <v>25</v>
      </c>
      <c r="AF129" s="26">
        <v>15</v>
      </c>
      <c r="AG129" s="26">
        <v>25</v>
      </c>
      <c r="AH129" s="26">
        <v>13</v>
      </c>
      <c r="AI129" s="26">
        <v>14</v>
      </c>
      <c r="AJ129" s="26">
        <v>960</v>
      </c>
      <c r="AK129" s="26">
        <v>120</v>
      </c>
      <c r="AL129" s="26">
        <v>120</v>
      </c>
      <c r="AM129" s="26">
        <v>225</v>
      </c>
      <c r="AN129" s="26">
        <v>24</v>
      </c>
      <c r="AO129" s="26">
        <v>1</v>
      </c>
      <c r="AP129" s="93">
        <v>5.5</v>
      </c>
      <c r="AQ129" s="93">
        <v>3439</v>
      </c>
      <c r="AR129" s="93">
        <v>0</v>
      </c>
      <c r="AS129" s="93">
        <v>33</v>
      </c>
      <c r="AT129" s="93">
        <v>28</v>
      </c>
      <c r="AU129" s="93">
        <v>61</v>
      </c>
      <c r="AV129" s="93">
        <v>2156</v>
      </c>
      <c r="AW129" s="93">
        <v>2281</v>
      </c>
      <c r="AX129" s="93">
        <v>0</v>
      </c>
      <c r="AY129" s="93">
        <v>4454</v>
      </c>
      <c r="AZ129" s="93">
        <v>985</v>
      </c>
      <c r="BA129" s="93">
        <v>0</v>
      </c>
      <c r="BB129" s="93">
        <v>0</v>
      </c>
      <c r="BC129" s="93">
        <v>985</v>
      </c>
      <c r="BD129" s="93">
        <v>0</v>
      </c>
      <c r="BE129" s="93">
        <v>0</v>
      </c>
      <c r="BF129" s="93">
        <v>0</v>
      </c>
      <c r="BG129" s="93">
        <v>0</v>
      </c>
      <c r="BH129" s="93">
        <v>0</v>
      </c>
      <c r="BI129" s="26">
        <v>63</v>
      </c>
      <c r="BJ129" s="26">
        <v>0</v>
      </c>
      <c r="BK129" s="26">
        <v>0</v>
      </c>
      <c r="BL129" s="26">
        <v>0</v>
      </c>
      <c r="BM129" s="26">
        <v>135</v>
      </c>
      <c r="BN129" s="26">
        <v>98</v>
      </c>
      <c r="BO129" s="26">
        <v>0</v>
      </c>
      <c r="BP129" s="26">
        <v>0</v>
      </c>
      <c r="BQ129" s="26">
        <v>0</v>
      </c>
      <c r="BR129" s="26">
        <v>0</v>
      </c>
      <c r="BS129" s="26">
        <v>0</v>
      </c>
      <c r="BT129" s="26">
        <v>0</v>
      </c>
      <c r="BU129" s="26">
        <v>0</v>
      </c>
      <c r="BV129" s="26">
        <v>0</v>
      </c>
      <c r="BW129" s="26">
        <v>0</v>
      </c>
      <c r="BX129" s="26">
        <v>0</v>
      </c>
      <c r="BY129" s="26">
        <v>0.4</v>
      </c>
      <c r="BZ129" s="26">
        <v>0</v>
      </c>
      <c r="CA129" s="26">
        <v>0</v>
      </c>
      <c r="CB129" s="26">
        <v>0</v>
      </c>
      <c r="CC129" s="26">
        <v>0</v>
      </c>
      <c r="CD129" s="26">
        <v>0</v>
      </c>
      <c r="CE129" s="26">
        <v>0</v>
      </c>
      <c r="CF129" s="26">
        <v>0</v>
      </c>
      <c r="CG129" s="26">
        <v>18</v>
      </c>
      <c r="CH129" s="26">
        <v>0</v>
      </c>
      <c r="CI129" s="26">
        <v>5</v>
      </c>
      <c r="CJ129" s="26">
        <v>0</v>
      </c>
      <c r="CK129" s="26">
        <v>0</v>
      </c>
      <c r="CL129" s="26">
        <v>0</v>
      </c>
      <c r="CM129" s="26">
        <v>23</v>
      </c>
      <c r="CN129" s="26">
        <v>0</v>
      </c>
      <c r="CO129" s="26">
        <v>0</v>
      </c>
      <c r="CP129" s="26">
        <v>1</v>
      </c>
      <c r="CQ129" s="26">
        <v>0</v>
      </c>
      <c r="CR129" s="26">
        <v>63</v>
      </c>
      <c r="CS129" s="26">
        <v>0</v>
      </c>
      <c r="CT129" s="26">
        <v>0</v>
      </c>
      <c r="CU129" s="26">
        <v>0</v>
      </c>
      <c r="CV129" s="26">
        <v>64</v>
      </c>
      <c r="CW129" s="26">
        <v>0</v>
      </c>
      <c r="CX129" s="26">
        <v>0</v>
      </c>
      <c r="CY129" s="26">
        <v>135</v>
      </c>
      <c r="CZ129" s="26">
        <v>98</v>
      </c>
      <c r="DA129" s="26">
        <v>0</v>
      </c>
      <c r="DB129" s="26">
        <v>0</v>
      </c>
      <c r="DC129" s="26">
        <v>0</v>
      </c>
      <c r="DD129" s="26">
        <v>0</v>
      </c>
      <c r="DE129" s="26">
        <v>0</v>
      </c>
      <c r="DF129" s="26">
        <v>0</v>
      </c>
      <c r="DG129" s="26">
        <v>0</v>
      </c>
      <c r="DH129" s="26">
        <v>0</v>
      </c>
      <c r="DI129" s="26">
        <v>0</v>
      </c>
      <c r="DJ129" s="26">
        <v>0</v>
      </c>
      <c r="DK129" s="26">
        <v>0</v>
      </c>
      <c r="DL129" s="26">
        <v>233</v>
      </c>
      <c r="DM129" s="26">
        <v>0</v>
      </c>
      <c r="DN129" s="26">
        <v>0</v>
      </c>
      <c r="DO129" s="26">
        <v>320</v>
      </c>
      <c r="DP129" s="26">
        <v>80</v>
      </c>
      <c r="DQ129" s="26">
        <v>0</v>
      </c>
      <c r="DR129" s="93">
        <v>2</v>
      </c>
      <c r="DS129" s="93">
        <v>456</v>
      </c>
      <c r="DT129" s="93">
        <v>304</v>
      </c>
      <c r="DU129" s="93">
        <v>810</v>
      </c>
      <c r="DV129" s="93">
        <v>330</v>
      </c>
      <c r="DW129" s="93">
        <v>100</v>
      </c>
      <c r="DX129" s="93">
        <v>712</v>
      </c>
      <c r="DY129" s="93">
        <v>1288</v>
      </c>
      <c r="DZ129" s="26">
        <v>0.8</v>
      </c>
      <c r="EA129" s="26">
        <v>18</v>
      </c>
      <c r="EB129" s="26">
        <v>43</v>
      </c>
      <c r="EC129" s="26">
        <v>33</v>
      </c>
      <c r="ED129" s="26">
        <v>1</v>
      </c>
      <c r="EE129" s="26">
        <v>7</v>
      </c>
      <c r="EF129" s="26">
        <v>24</v>
      </c>
      <c r="EG129" s="26">
        <v>28</v>
      </c>
      <c r="EH129" s="26">
        <v>26</v>
      </c>
      <c r="EI129" s="26">
        <v>14</v>
      </c>
      <c r="EJ129" s="26">
        <v>24</v>
      </c>
      <c r="EK129" s="26">
        <v>36</v>
      </c>
      <c r="EL129" s="26">
        <v>16</v>
      </c>
      <c r="EM129" s="26">
        <v>270</v>
      </c>
      <c r="EN129" s="26">
        <v>43</v>
      </c>
      <c r="EO129" s="26">
        <v>187</v>
      </c>
      <c r="EP129" s="26">
        <v>123</v>
      </c>
      <c r="EQ129" s="26">
        <v>33</v>
      </c>
      <c r="ER129" s="26">
        <v>26</v>
      </c>
      <c r="ES129" s="26">
        <v>32</v>
      </c>
      <c r="ET129" s="26">
        <v>444</v>
      </c>
      <c r="EU129" s="26">
        <v>0.8</v>
      </c>
      <c r="EV129" s="93">
        <v>25</v>
      </c>
      <c r="EW129" s="93">
        <v>8</v>
      </c>
    </row>
    <row r="130" spans="1:153" x14ac:dyDescent="0.25">
      <c r="A130" s="18" t="s">
        <v>842</v>
      </c>
      <c r="B130" s="49" t="s">
        <v>931</v>
      </c>
      <c r="C130" s="93">
        <v>-34</v>
      </c>
      <c r="D130" s="26">
        <v>71</v>
      </c>
      <c r="E130" s="26">
        <v>0.3</v>
      </c>
      <c r="F130" s="26">
        <v>15.6</v>
      </c>
      <c r="G130" s="26">
        <v>0.7</v>
      </c>
      <c r="H130" s="26">
        <v>0.8</v>
      </c>
      <c r="I130" s="26">
        <v>81.3</v>
      </c>
      <c r="J130" s="26">
        <v>0.5</v>
      </c>
      <c r="K130" s="26">
        <v>0.8</v>
      </c>
      <c r="L130" s="26">
        <v>0</v>
      </c>
      <c r="M130" s="93">
        <v>4</v>
      </c>
      <c r="N130" s="93">
        <v>0</v>
      </c>
      <c r="O130" s="93">
        <v>25</v>
      </c>
      <c r="P130" s="93">
        <v>0</v>
      </c>
      <c r="Q130" s="93">
        <v>666</v>
      </c>
      <c r="R130" s="93">
        <v>10</v>
      </c>
      <c r="S130" s="93">
        <v>45</v>
      </c>
      <c r="T130" s="93">
        <v>25</v>
      </c>
      <c r="U130" s="93">
        <v>230</v>
      </c>
      <c r="V130" s="93">
        <v>297</v>
      </c>
      <c r="W130" s="93">
        <v>65</v>
      </c>
      <c r="X130" s="93">
        <v>75</v>
      </c>
      <c r="Y130" s="93">
        <v>1.5</v>
      </c>
      <c r="Z130" s="93">
        <v>5</v>
      </c>
      <c r="AA130" s="93">
        <v>0</v>
      </c>
      <c r="AB130" s="93">
        <v>4000</v>
      </c>
      <c r="AC130" s="26">
        <v>2</v>
      </c>
      <c r="AD130" s="26">
        <v>190</v>
      </c>
      <c r="AE130" s="26">
        <v>18</v>
      </c>
      <c r="AF130" s="26">
        <v>9</v>
      </c>
      <c r="AG130" s="26">
        <v>20</v>
      </c>
      <c r="AH130" s="26">
        <v>8</v>
      </c>
      <c r="AI130" s="26">
        <v>2</v>
      </c>
      <c r="AJ130" s="26">
        <v>500</v>
      </c>
      <c r="AK130" s="26">
        <v>55</v>
      </c>
      <c r="AL130" s="26">
        <v>83</v>
      </c>
      <c r="AM130" s="26">
        <v>104</v>
      </c>
      <c r="AN130" s="26">
        <v>14</v>
      </c>
      <c r="AO130" s="26">
        <v>1</v>
      </c>
      <c r="AP130" s="93">
        <v>15.6</v>
      </c>
      <c r="AQ130" s="93">
        <v>14597</v>
      </c>
      <c r="AR130" s="93">
        <v>0</v>
      </c>
      <c r="AS130" s="93">
        <v>203</v>
      </c>
      <c r="AT130" s="93">
        <v>0</v>
      </c>
      <c r="AU130" s="93">
        <v>203</v>
      </c>
      <c r="AV130" s="93">
        <v>7332</v>
      </c>
      <c r="AW130" s="93">
        <v>7628</v>
      </c>
      <c r="AX130" s="93">
        <v>0</v>
      </c>
      <c r="AY130" s="93">
        <v>14960</v>
      </c>
      <c r="AZ130" s="93">
        <v>437</v>
      </c>
      <c r="BA130" s="93">
        <v>0</v>
      </c>
      <c r="BB130" s="93">
        <v>0</v>
      </c>
      <c r="BC130" s="93">
        <v>437</v>
      </c>
      <c r="BD130" s="93">
        <v>0</v>
      </c>
      <c r="BE130" s="93">
        <v>0</v>
      </c>
      <c r="BF130" s="93">
        <v>0</v>
      </c>
      <c r="BG130" s="93">
        <v>0</v>
      </c>
      <c r="BH130" s="93">
        <v>0</v>
      </c>
      <c r="BI130" s="26">
        <v>15</v>
      </c>
      <c r="BJ130" s="26">
        <v>0</v>
      </c>
      <c r="BK130" s="26">
        <v>0</v>
      </c>
      <c r="BL130" s="26">
        <v>0</v>
      </c>
      <c r="BM130" s="26">
        <v>82</v>
      </c>
      <c r="BN130" s="26">
        <v>25</v>
      </c>
      <c r="BO130" s="26">
        <v>0</v>
      </c>
      <c r="BP130" s="26">
        <v>0</v>
      </c>
      <c r="BQ130" s="26">
        <v>0</v>
      </c>
      <c r="BR130" s="26">
        <v>0</v>
      </c>
      <c r="BS130" s="26">
        <v>0</v>
      </c>
      <c r="BT130" s="26">
        <v>0</v>
      </c>
      <c r="BU130" s="26">
        <v>0</v>
      </c>
      <c r="BV130" s="26">
        <v>0</v>
      </c>
      <c r="BW130" s="26">
        <v>0</v>
      </c>
      <c r="BX130" s="26">
        <v>0</v>
      </c>
      <c r="BY130" s="26">
        <v>0.3</v>
      </c>
      <c r="BZ130" s="26">
        <v>0</v>
      </c>
      <c r="CA130" s="26">
        <v>0</v>
      </c>
      <c r="CB130" s="26">
        <v>0</v>
      </c>
      <c r="CC130" s="26">
        <v>0</v>
      </c>
      <c r="CD130" s="26">
        <v>0</v>
      </c>
      <c r="CE130" s="26">
        <v>3</v>
      </c>
      <c r="CF130" s="26">
        <v>0</v>
      </c>
      <c r="CG130" s="26">
        <v>102</v>
      </c>
      <c r="CH130" s="26">
        <v>0</v>
      </c>
      <c r="CI130" s="26">
        <v>13</v>
      </c>
      <c r="CJ130" s="26">
        <v>0</v>
      </c>
      <c r="CK130" s="26">
        <v>0</v>
      </c>
      <c r="CL130" s="26">
        <v>0</v>
      </c>
      <c r="CM130" s="26">
        <v>118</v>
      </c>
      <c r="CN130" s="26">
        <v>0</v>
      </c>
      <c r="CO130" s="26">
        <v>0</v>
      </c>
      <c r="CP130" s="26">
        <v>0</v>
      </c>
      <c r="CQ130" s="26">
        <v>0</v>
      </c>
      <c r="CR130" s="26">
        <v>15</v>
      </c>
      <c r="CS130" s="26">
        <v>0</v>
      </c>
      <c r="CT130" s="26">
        <v>0</v>
      </c>
      <c r="CU130" s="26">
        <v>0</v>
      </c>
      <c r="CV130" s="26">
        <v>15</v>
      </c>
      <c r="CW130" s="26">
        <v>0</v>
      </c>
      <c r="CX130" s="26">
        <v>0</v>
      </c>
      <c r="CY130" s="26">
        <v>82</v>
      </c>
      <c r="CZ130" s="26">
        <v>25</v>
      </c>
      <c r="DA130" s="26">
        <v>0</v>
      </c>
      <c r="DB130" s="26">
        <v>0</v>
      </c>
      <c r="DC130" s="26">
        <v>0</v>
      </c>
      <c r="DD130" s="26">
        <v>0</v>
      </c>
      <c r="DE130" s="26">
        <v>0</v>
      </c>
      <c r="DF130" s="26">
        <v>0</v>
      </c>
      <c r="DG130" s="26">
        <v>0</v>
      </c>
      <c r="DH130" s="26">
        <v>0</v>
      </c>
      <c r="DI130" s="26">
        <v>0</v>
      </c>
      <c r="DJ130" s="26">
        <v>0</v>
      </c>
      <c r="DK130" s="26">
        <v>0</v>
      </c>
      <c r="DL130" s="26">
        <v>107</v>
      </c>
      <c r="DM130" s="26">
        <v>0</v>
      </c>
      <c r="DN130" s="26">
        <v>0</v>
      </c>
      <c r="DO130" s="26">
        <v>240</v>
      </c>
      <c r="DP130" s="26">
        <v>60</v>
      </c>
      <c r="DQ130" s="26">
        <v>0</v>
      </c>
      <c r="DR130" s="93">
        <v>0.8</v>
      </c>
      <c r="DS130" s="93">
        <v>160</v>
      </c>
      <c r="DT130" s="93">
        <v>90</v>
      </c>
      <c r="DU130" s="93">
        <v>150</v>
      </c>
      <c r="DV130" s="93">
        <v>300</v>
      </c>
      <c r="DW130" s="93">
        <v>100</v>
      </c>
      <c r="DX130" s="93">
        <v>112</v>
      </c>
      <c r="DY130" s="93">
        <v>688</v>
      </c>
      <c r="DZ130" s="26">
        <v>0.7</v>
      </c>
      <c r="EA130" s="26">
        <v>6</v>
      </c>
      <c r="EB130" s="26">
        <v>15</v>
      </c>
      <c r="EC130" s="26">
        <v>16</v>
      </c>
      <c r="ED130" s="26">
        <v>23</v>
      </c>
      <c r="EE130" s="26">
        <v>12</v>
      </c>
      <c r="EF130" s="26">
        <v>15</v>
      </c>
      <c r="EG130" s="26">
        <v>13</v>
      </c>
      <c r="EH130" s="26">
        <v>19</v>
      </c>
      <c r="EI130" s="26">
        <v>4</v>
      </c>
      <c r="EJ130" s="26">
        <v>19</v>
      </c>
      <c r="EK130" s="26">
        <v>52</v>
      </c>
      <c r="EL130" s="26">
        <v>25</v>
      </c>
      <c r="EM130" s="26">
        <v>219</v>
      </c>
      <c r="EN130" s="26">
        <v>29</v>
      </c>
      <c r="EO130" s="26">
        <v>86</v>
      </c>
      <c r="EP130" s="26">
        <v>144</v>
      </c>
      <c r="EQ130" s="26">
        <v>21</v>
      </c>
      <c r="ER130" s="26">
        <v>23</v>
      </c>
      <c r="ES130" s="26">
        <v>34</v>
      </c>
      <c r="ET130" s="26">
        <v>337</v>
      </c>
      <c r="EU130" s="26">
        <v>0.7</v>
      </c>
      <c r="EV130" s="93">
        <v>20</v>
      </c>
      <c r="EW130" s="93">
        <v>7</v>
      </c>
    </row>
    <row r="131" spans="1:153" x14ac:dyDescent="0.25">
      <c r="A131" s="18" t="s">
        <v>842</v>
      </c>
      <c r="B131" s="49" t="s">
        <v>663</v>
      </c>
      <c r="C131" s="93">
        <v>-14.4</v>
      </c>
      <c r="D131" s="26">
        <v>304</v>
      </c>
      <c r="E131" s="26">
        <v>1.3</v>
      </c>
      <c r="F131" s="26">
        <v>66.8</v>
      </c>
      <c r="G131" s="26">
        <v>3</v>
      </c>
      <c r="H131" s="26">
        <v>3.4</v>
      </c>
      <c r="I131" s="26">
        <v>20</v>
      </c>
      <c r="J131" s="26">
        <v>2.1</v>
      </c>
      <c r="K131" s="26">
        <v>3.4</v>
      </c>
      <c r="L131" s="26">
        <v>0</v>
      </c>
      <c r="M131" s="93">
        <v>17</v>
      </c>
      <c r="N131" s="93">
        <v>0</v>
      </c>
      <c r="O131" s="93">
        <v>98</v>
      </c>
      <c r="P131" s="93">
        <v>0</v>
      </c>
      <c r="Q131" s="93">
        <v>2564</v>
      </c>
      <c r="R131" s="93">
        <v>39</v>
      </c>
      <c r="S131" s="93">
        <v>154</v>
      </c>
      <c r="T131" s="93">
        <v>86</v>
      </c>
      <c r="U131" s="93">
        <v>788</v>
      </c>
      <c r="V131" s="93">
        <v>1071</v>
      </c>
      <c r="W131" s="93">
        <v>223</v>
      </c>
      <c r="X131" s="93">
        <v>257</v>
      </c>
      <c r="Y131" s="93">
        <v>4</v>
      </c>
      <c r="Z131" s="93">
        <v>17</v>
      </c>
      <c r="AA131" s="93">
        <v>0</v>
      </c>
      <c r="AB131" s="93">
        <v>13697</v>
      </c>
      <c r="AC131" s="26">
        <v>9</v>
      </c>
      <c r="AD131" s="26">
        <v>813</v>
      </c>
      <c r="AE131" s="26">
        <v>77</v>
      </c>
      <c r="AF131" s="26">
        <v>39</v>
      </c>
      <c r="AG131" s="26">
        <v>86</v>
      </c>
      <c r="AH131" s="26">
        <v>34</v>
      </c>
      <c r="AI131" s="26">
        <v>9</v>
      </c>
      <c r="AJ131" s="26">
        <v>2140</v>
      </c>
      <c r="AK131" s="26">
        <v>235</v>
      </c>
      <c r="AL131" s="26">
        <v>355</v>
      </c>
      <c r="AM131" s="26">
        <v>445</v>
      </c>
      <c r="AN131" s="26">
        <v>60</v>
      </c>
      <c r="AO131" s="26">
        <v>4</v>
      </c>
      <c r="AP131" s="93">
        <v>66.8</v>
      </c>
      <c r="AQ131" s="93">
        <v>62481</v>
      </c>
      <c r="AR131" s="93">
        <v>0</v>
      </c>
      <c r="AS131" s="93">
        <v>869</v>
      </c>
      <c r="AT131" s="93">
        <v>0</v>
      </c>
      <c r="AU131" s="93">
        <v>869</v>
      </c>
      <c r="AV131" s="93">
        <v>31384</v>
      </c>
      <c r="AW131" s="93">
        <v>32650</v>
      </c>
      <c r="AX131" s="93">
        <v>0</v>
      </c>
      <c r="AY131" s="93">
        <v>64034</v>
      </c>
      <c r="AZ131" s="93">
        <v>1871</v>
      </c>
      <c r="BA131" s="93">
        <v>0</v>
      </c>
      <c r="BB131" s="93">
        <v>0</v>
      </c>
      <c r="BC131" s="93">
        <v>1871</v>
      </c>
      <c r="BD131" s="93">
        <v>0</v>
      </c>
      <c r="BE131" s="93">
        <v>0</v>
      </c>
      <c r="BF131" s="93">
        <v>0</v>
      </c>
      <c r="BG131" s="93">
        <v>0</v>
      </c>
      <c r="BH131" s="93">
        <v>0</v>
      </c>
      <c r="BI131" s="26">
        <v>64</v>
      </c>
      <c r="BJ131" s="26">
        <v>0</v>
      </c>
      <c r="BK131" s="26">
        <v>0</v>
      </c>
      <c r="BL131" s="26">
        <v>0</v>
      </c>
      <c r="BM131" s="26">
        <v>351</v>
      </c>
      <c r="BN131" s="26">
        <v>107</v>
      </c>
      <c r="BO131" s="26">
        <v>0</v>
      </c>
      <c r="BP131" s="26">
        <v>0</v>
      </c>
      <c r="BQ131" s="26">
        <v>0</v>
      </c>
      <c r="BR131" s="26">
        <v>0</v>
      </c>
      <c r="BS131" s="26">
        <v>0</v>
      </c>
      <c r="BT131" s="26">
        <v>0</v>
      </c>
      <c r="BU131" s="26">
        <v>0</v>
      </c>
      <c r="BV131" s="26">
        <v>0</v>
      </c>
      <c r="BW131" s="26">
        <v>0</v>
      </c>
      <c r="BX131" s="26">
        <v>0</v>
      </c>
      <c r="BY131" s="26">
        <v>1.3</v>
      </c>
      <c r="BZ131" s="26">
        <v>0</v>
      </c>
      <c r="CA131" s="26">
        <v>0</v>
      </c>
      <c r="CB131" s="26">
        <v>0</v>
      </c>
      <c r="CC131" s="26">
        <v>0</v>
      </c>
      <c r="CD131" s="26">
        <v>0</v>
      </c>
      <c r="CE131" s="26">
        <v>13</v>
      </c>
      <c r="CF131" s="26">
        <v>0</v>
      </c>
      <c r="CG131" s="26">
        <v>436</v>
      </c>
      <c r="CH131" s="26">
        <v>0</v>
      </c>
      <c r="CI131" s="26">
        <v>56</v>
      </c>
      <c r="CJ131" s="26">
        <v>0</v>
      </c>
      <c r="CK131" s="26">
        <v>0</v>
      </c>
      <c r="CL131" s="26">
        <v>0</v>
      </c>
      <c r="CM131" s="26">
        <v>505</v>
      </c>
      <c r="CN131" s="26">
        <v>0</v>
      </c>
      <c r="CO131" s="26">
        <v>0</v>
      </c>
      <c r="CP131" s="26">
        <v>0</v>
      </c>
      <c r="CQ131" s="26">
        <v>0</v>
      </c>
      <c r="CR131" s="26">
        <v>64</v>
      </c>
      <c r="CS131" s="26">
        <v>0</v>
      </c>
      <c r="CT131" s="26">
        <v>0</v>
      </c>
      <c r="CU131" s="26">
        <v>0</v>
      </c>
      <c r="CV131" s="26">
        <v>64</v>
      </c>
      <c r="CW131" s="26">
        <v>0</v>
      </c>
      <c r="CX131" s="26">
        <v>0</v>
      </c>
      <c r="CY131" s="26">
        <v>351</v>
      </c>
      <c r="CZ131" s="26">
        <v>107</v>
      </c>
      <c r="DA131" s="26">
        <v>0</v>
      </c>
      <c r="DB131" s="26">
        <v>0</v>
      </c>
      <c r="DC131" s="26">
        <v>0</v>
      </c>
      <c r="DD131" s="26">
        <v>0</v>
      </c>
      <c r="DE131" s="26">
        <v>0</v>
      </c>
      <c r="DF131" s="26">
        <v>0</v>
      </c>
      <c r="DG131" s="26">
        <v>0</v>
      </c>
      <c r="DH131" s="26">
        <v>0</v>
      </c>
      <c r="DI131" s="26">
        <v>0</v>
      </c>
      <c r="DJ131" s="26">
        <v>0</v>
      </c>
      <c r="DK131" s="26">
        <v>0</v>
      </c>
      <c r="DL131" s="26">
        <v>458</v>
      </c>
      <c r="DM131" s="26">
        <v>0</v>
      </c>
      <c r="DN131" s="26">
        <v>0</v>
      </c>
      <c r="DO131" s="26">
        <v>1027</v>
      </c>
      <c r="DP131" s="26">
        <v>257</v>
      </c>
      <c r="DQ131" s="26">
        <v>0</v>
      </c>
      <c r="DR131" s="93">
        <v>3.4</v>
      </c>
      <c r="DS131" s="93">
        <v>685</v>
      </c>
      <c r="DT131" s="93">
        <v>385</v>
      </c>
      <c r="DU131" s="93">
        <v>642</v>
      </c>
      <c r="DV131" s="93">
        <v>1284</v>
      </c>
      <c r="DW131" s="93">
        <v>428</v>
      </c>
      <c r="DX131" s="93">
        <v>479</v>
      </c>
      <c r="DY131" s="93">
        <v>2945</v>
      </c>
      <c r="DZ131" s="26">
        <v>3</v>
      </c>
      <c r="EA131" s="26">
        <v>26</v>
      </c>
      <c r="EB131" s="26">
        <v>64</v>
      </c>
      <c r="EC131" s="26">
        <v>68</v>
      </c>
      <c r="ED131" s="26">
        <v>98</v>
      </c>
      <c r="EE131" s="26">
        <v>51</v>
      </c>
      <c r="EF131" s="26">
        <v>64</v>
      </c>
      <c r="EG131" s="26">
        <v>56</v>
      </c>
      <c r="EH131" s="26">
        <v>81</v>
      </c>
      <c r="EI131" s="26">
        <v>17</v>
      </c>
      <c r="EJ131" s="26">
        <v>81</v>
      </c>
      <c r="EK131" s="26">
        <v>223</v>
      </c>
      <c r="EL131" s="26">
        <v>107</v>
      </c>
      <c r="EM131" s="26">
        <v>936</v>
      </c>
      <c r="EN131" s="26">
        <v>124</v>
      </c>
      <c r="EO131" s="26">
        <v>368</v>
      </c>
      <c r="EP131" s="26">
        <v>618</v>
      </c>
      <c r="EQ131" s="26">
        <v>90</v>
      </c>
      <c r="ER131" s="26">
        <v>98</v>
      </c>
      <c r="ES131" s="26">
        <v>146</v>
      </c>
      <c r="ET131" s="26">
        <v>1444</v>
      </c>
      <c r="EU131" s="26">
        <v>3</v>
      </c>
      <c r="EV131" s="93">
        <v>86</v>
      </c>
      <c r="EW131" s="93">
        <v>29</v>
      </c>
    </row>
    <row r="132" spans="1:153" x14ac:dyDescent="0.25">
      <c r="A132" s="18" t="s">
        <v>842</v>
      </c>
      <c r="B132" s="49" t="s">
        <v>664</v>
      </c>
      <c r="C132" s="93">
        <v>-3.1</v>
      </c>
      <c r="D132" s="26">
        <v>56</v>
      </c>
      <c r="E132" s="26">
        <v>0.6</v>
      </c>
      <c r="F132" s="26">
        <v>8.1</v>
      </c>
      <c r="G132" s="26">
        <v>0.7</v>
      </c>
      <c r="H132" s="26">
        <v>1.3</v>
      </c>
      <c r="I132" s="26">
        <v>83.9</v>
      </c>
      <c r="J132" s="26">
        <v>0.5</v>
      </c>
      <c r="K132" s="26">
        <v>4.9000000000000004</v>
      </c>
      <c r="L132" s="26">
        <v>0</v>
      </c>
      <c r="M132" s="93">
        <v>3</v>
      </c>
      <c r="N132" s="93">
        <v>0</v>
      </c>
      <c r="O132" s="93">
        <v>15</v>
      </c>
      <c r="P132" s="93">
        <v>0</v>
      </c>
      <c r="Q132" s="93">
        <v>400</v>
      </c>
      <c r="R132" s="93">
        <v>3</v>
      </c>
      <c r="S132" s="93">
        <v>51</v>
      </c>
      <c r="T132" s="93">
        <v>20</v>
      </c>
      <c r="U132" s="93">
        <v>170</v>
      </c>
      <c r="V132" s="93">
        <v>237</v>
      </c>
      <c r="W132" s="93">
        <v>270</v>
      </c>
      <c r="X132" s="93">
        <v>60</v>
      </c>
      <c r="Y132" s="93">
        <v>0.5</v>
      </c>
      <c r="Z132" s="93">
        <v>6</v>
      </c>
      <c r="AA132" s="93">
        <v>0</v>
      </c>
      <c r="AB132" s="93">
        <v>53000</v>
      </c>
      <c r="AC132" s="26">
        <v>3</v>
      </c>
      <c r="AD132" s="26">
        <v>149</v>
      </c>
      <c r="AE132" s="26">
        <v>11</v>
      </c>
      <c r="AF132" s="26">
        <v>28</v>
      </c>
      <c r="AG132" s="26">
        <v>16</v>
      </c>
      <c r="AH132" s="26">
        <v>12</v>
      </c>
      <c r="AI132" s="26">
        <v>5</v>
      </c>
      <c r="AJ132" s="26">
        <v>450</v>
      </c>
      <c r="AK132" s="26">
        <v>120</v>
      </c>
      <c r="AL132" s="26">
        <v>350</v>
      </c>
      <c r="AM132" s="26">
        <v>30</v>
      </c>
      <c r="AN132" s="26">
        <v>10</v>
      </c>
      <c r="AO132" s="26">
        <v>0.5</v>
      </c>
      <c r="AP132" s="93">
        <v>8.1</v>
      </c>
      <c r="AQ132" s="93">
        <v>678</v>
      </c>
      <c r="AR132" s="93">
        <v>0</v>
      </c>
      <c r="AS132" s="93">
        <v>0</v>
      </c>
      <c r="AT132" s="93">
        <v>0</v>
      </c>
      <c r="AU132" s="93">
        <v>0</v>
      </c>
      <c r="AV132" s="93">
        <v>3580</v>
      </c>
      <c r="AW132" s="93">
        <v>3450</v>
      </c>
      <c r="AX132" s="93">
        <v>0</v>
      </c>
      <c r="AY132" s="93">
        <v>7030</v>
      </c>
      <c r="AZ132" s="93">
        <v>1050</v>
      </c>
      <c r="BA132" s="93">
        <v>0</v>
      </c>
      <c r="BB132" s="93">
        <v>0</v>
      </c>
      <c r="BC132" s="93">
        <v>1050</v>
      </c>
      <c r="BD132" s="93">
        <v>0</v>
      </c>
      <c r="BE132" s="93">
        <v>0</v>
      </c>
      <c r="BF132" s="93">
        <v>0</v>
      </c>
      <c r="BG132" s="93">
        <v>0</v>
      </c>
      <c r="BH132" s="93">
        <v>0</v>
      </c>
      <c r="BI132" s="26">
        <v>35</v>
      </c>
      <c r="BJ132" s="26">
        <v>0</v>
      </c>
      <c r="BK132" s="26">
        <v>0</v>
      </c>
      <c r="BL132" s="26">
        <v>0</v>
      </c>
      <c r="BM132" s="26">
        <v>220</v>
      </c>
      <c r="BN132" s="26">
        <v>90</v>
      </c>
      <c r="BO132" s="26">
        <v>0</v>
      </c>
      <c r="BP132" s="26">
        <v>0</v>
      </c>
      <c r="BQ132" s="26">
        <v>0</v>
      </c>
      <c r="BR132" s="26">
        <v>0</v>
      </c>
      <c r="BS132" s="26">
        <v>0</v>
      </c>
      <c r="BT132" s="26">
        <v>0</v>
      </c>
      <c r="BU132" s="26">
        <v>0</v>
      </c>
      <c r="BV132" s="26">
        <v>0</v>
      </c>
      <c r="BW132" s="26">
        <v>0</v>
      </c>
      <c r="BX132" s="26">
        <v>0</v>
      </c>
      <c r="BY132" s="26">
        <v>0.6</v>
      </c>
      <c r="BZ132" s="26">
        <v>0</v>
      </c>
      <c r="CA132" s="26">
        <v>0</v>
      </c>
      <c r="CB132" s="26">
        <v>0</v>
      </c>
      <c r="CC132" s="26">
        <v>0</v>
      </c>
      <c r="CD132" s="26">
        <v>0</v>
      </c>
      <c r="CE132" s="26">
        <v>3</v>
      </c>
      <c r="CF132" s="26">
        <v>0</v>
      </c>
      <c r="CG132" s="26">
        <v>122</v>
      </c>
      <c r="CH132" s="26">
        <v>0</v>
      </c>
      <c r="CI132" s="26">
        <v>7</v>
      </c>
      <c r="CJ132" s="26">
        <v>0</v>
      </c>
      <c r="CK132" s="26">
        <v>0</v>
      </c>
      <c r="CL132" s="26">
        <v>0</v>
      </c>
      <c r="CM132" s="26">
        <v>132</v>
      </c>
      <c r="CN132" s="26">
        <v>0</v>
      </c>
      <c r="CO132" s="26">
        <v>0</v>
      </c>
      <c r="CP132" s="26">
        <v>3</v>
      </c>
      <c r="CQ132" s="26">
        <v>0</v>
      </c>
      <c r="CR132" s="26">
        <v>35</v>
      </c>
      <c r="CS132" s="26">
        <v>0</v>
      </c>
      <c r="CT132" s="26">
        <v>0</v>
      </c>
      <c r="CU132" s="26">
        <v>0</v>
      </c>
      <c r="CV132" s="26">
        <v>38</v>
      </c>
      <c r="CW132" s="26">
        <v>0</v>
      </c>
      <c r="CX132" s="26">
        <v>0</v>
      </c>
      <c r="CY132" s="26">
        <v>220</v>
      </c>
      <c r="CZ132" s="26">
        <v>90</v>
      </c>
      <c r="DA132" s="26">
        <v>0</v>
      </c>
      <c r="DB132" s="26">
        <v>0</v>
      </c>
      <c r="DC132" s="26">
        <v>0</v>
      </c>
      <c r="DD132" s="26">
        <v>0</v>
      </c>
      <c r="DE132" s="26">
        <v>0</v>
      </c>
      <c r="DF132" s="26">
        <v>0</v>
      </c>
      <c r="DG132" s="26">
        <v>0</v>
      </c>
      <c r="DH132" s="26">
        <v>0</v>
      </c>
      <c r="DI132" s="26">
        <v>0</v>
      </c>
      <c r="DJ132" s="26">
        <v>0</v>
      </c>
      <c r="DK132" s="26">
        <v>0</v>
      </c>
      <c r="DL132" s="26">
        <v>310</v>
      </c>
      <c r="DM132" s="26">
        <v>0</v>
      </c>
      <c r="DN132" s="26">
        <v>0</v>
      </c>
      <c r="DO132" s="26">
        <v>480</v>
      </c>
      <c r="DP132" s="26">
        <v>120</v>
      </c>
      <c r="DQ132" s="26">
        <v>0</v>
      </c>
      <c r="DR132" s="93">
        <v>1.3</v>
      </c>
      <c r="DS132" s="93">
        <v>195</v>
      </c>
      <c r="DT132" s="93">
        <v>130</v>
      </c>
      <c r="DU132" s="93">
        <v>195</v>
      </c>
      <c r="DV132" s="93">
        <v>650</v>
      </c>
      <c r="DW132" s="93">
        <v>130</v>
      </c>
      <c r="DX132" s="93">
        <v>377</v>
      </c>
      <c r="DY132" s="93">
        <v>923</v>
      </c>
      <c r="DZ132" s="26">
        <v>0.7</v>
      </c>
      <c r="EA132" s="26">
        <v>19</v>
      </c>
      <c r="EB132" s="26">
        <v>18</v>
      </c>
      <c r="EC132" s="26">
        <v>35</v>
      </c>
      <c r="ED132" s="26">
        <v>10</v>
      </c>
      <c r="EE132" s="26">
        <v>9</v>
      </c>
      <c r="EF132" s="26">
        <v>25</v>
      </c>
      <c r="EG132" s="26">
        <v>14</v>
      </c>
      <c r="EH132" s="26">
        <v>10</v>
      </c>
      <c r="EI132" s="26">
        <v>4</v>
      </c>
      <c r="EJ132" s="26">
        <v>25</v>
      </c>
      <c r="EK132" s="26">
        <v>42</v>
      </c>
      <c r="EL132" s="26">
        <v>10</v>
      </c>
      <c r="EM132" s="26">
        <v>221</v>
      </c>
      <c r="EN132" s="26">
        <v>41</v>
      </c>
      <c r="EO132" s="26">
        <v>96</v>
      </c>
      <c r="EP132" s="26">
        <v>80</v>
      </c>
      <c r="EQ132" s="26">
        <v>67</v>
      </c>
      <c r="ER132" s="26">
        <v>37</v>
      </c>
      <c r="ES132" s="26">
        <v>19</v>
      </c>
      <c r="ET132" s="26">
        <v>340</v>
      </c>
      <c r="EU132" s="26">
        <v>0.7</v>
      </c>
      <c r="EV132" s="93">
        <v>20</v>
      </c>
      <c r="EW132" s="93">
        <v>7</v>
      </c>
    </row>
    <row r="133" spans="1:153" x14ac:dyDescent="0.25">
      <c r="A133" s="18" t="s">
        <v>842</v>
      </c>
      <c r="B133" s="49" t="s">
        <v>665</v>
      </c>
      <c r="C133" s="93">
        <v>-2.2999999999999998</v>
      </c>
      <c r="D133" s="26">
        <v>100</v>
      </c>
      <c r="E133" s="26">
        <v>0.4</v>
      </c>
      <c r="F133" s="26">
        <v>19.8</v>
      </c>
      <c r="G133" s="26">
        <v>0.6</v>
      </c>
      <c r="H133" s="26">
        <v>0.1</v>
      </c>
      <c r="I133" s="26">
        <v>74.3</v>
      </c>
      <c r="J133" s="26">
        <v>0.4</v>
      </c>
      <c r="K133" s="26">
        <v>4.4000000000000004</v>
      </c>
      <c r="L133" s="26">
        <v>0</v>
      </c>
      <c r="M133" s="93">
        <v>2</v>
      </c>
      <c r="N133" s="93">
        <v>0</v>
      </c>
      <c r="O133" s="93">
        <v>12</v>
      </c>
      <c r="P133" s="93">
        <v>0</v>
      </c>
      <c r="Q133" s="93">
        <v>354</v>
      </c>
      <c r="R133" s="93">
        <v>2</v>
      </c>
      <c r="S133" s="93">
        <v>36</v>
      </c>
      <c r="T133" s="93">
        <v>14</v>
      </c>
      <c r="U133" s="93">
        <v>121</v>
      </c>
      <c r="V133" s="93">
        <v>171</v>
      </c>
      <c r="W133" s="93">
        <v>191</v>
      </c>
      <c r="X133" s="93">
        <v>42</v>
      </c>
      <c r="Y133" s="93">
        <v>0</v>
      </c>
      <c r="Z133" s="93">
        <v>3</v>
      </c>
      <c r="AA133" s="93">
        <v>0</v>
      </c>
      <c r="AB133" s="93">
        <v>28139</v>
      </c>
      <c r="AC133" s="26">
        <v>2</v>
      </c>
      <c r="AD133" s="26">
        <v>111</v>
      </c>
      <c r="AE133" s="26">
        <v>10</v>
      </c>
      <c r="AF133" s="26">
        <v>24</v>
      </c>
      <c r="AG133" s="26">
        <v>14</v>
      </c>
      <c r="AH133" s="26">
        <v>11</v>
      </c>
      <c r="AI133" s="26">
        <v>4</v>
      </c>
      <c r="AJ133" s="26">
        <v>427</v>
      </c>
      <c r="AK133" s="26">
        <v>109</v>
      </c>
      <c r="AL133" s="26">
        <v>312</v>
      </c>
      <c r="AM133" s="26">
        <v>28</v>
      </c>
      <c r="AN133" s="26">
        <v>8</v>
      </c>
      <c r="AO133" s="26">
        <v>0</v>
      </c>
      <c r="AP133" s="93">
        <v>19.8</v>
      </c>
      <c r="AQ133" s="93">
        <v>19734</v>
      </c>
      <c r="AR133" s="93">
        <v>0</v>
      </c>
      <c r="AS133" s="93">
        <v>0</v>
      </c>
      <c r="AT133" s="93">
        <v>0</v>
      </c>
      <c r="AU133" s="93">
        <v>0</v>
      </c>
      <c r="AV133" s="93">
        <v>2534</v>
      </c>
      <c r="AW133" s="93">
        <v>2442</v>
      </c>
      <c r="AX133" s="93">
        <v>0</v>
      </c>
      <c r="AY133" s="93">
        <v>4976</v>
      </c>
      <c r="AZ133" s="93">
        <v>14873</v>
      </c>
      <c r="BA133" s="93">
        <v>0</v>
      </c>
      <c r="BB133" s="93">
        <v>0</v>
      </c>
      <c r="BC133" s="93">
        <v>14873</v>
      </c>
      <c r="BD133" s="93">
        <v>0</v>
      </c>
      <c r="BE133" s="93">
        <v>7</v>
      </c>
      <c r="BF133" s="93">
        <v>0</v>
      </c>
      <c r="BG133" s="93">
        <v>0</v>
      </c>
      <c r="BH133" s="93">
        <v>0</v>
      </c>
      <c r="BI133" s="26">
        <v>25</v>
      </c>
      <c r="BJ133" s="26">
        <v>0</v>
      </c>
      <c r="BK133" s="26">
        <v>0</v>
      </c>
      <c r="BL133" s="26">
        <v>0</v>
      </c>
      <c r="BM133" s="26">
        <v>155</v>
      </c>
      <c r="BN133" s="26">
        <v>64</v>
      </c>
      <c r="BO133" s="26">
        <v>0</v>
      </c>
      <c r="BP133" s="26">
        <v>0</v>
      </c>
      <c r="BQ133" s="26">
        <v>0</v>
      </c>
      <c r="BR133" s="26">
        <v>0</v>
      </c>
      <c r="BS133" s="26">
        <v>0</v>
      </c>
      <c r="BT133" s="26">
        <v>0</v>
      </c>
      <c r="BU133" s="26">
        <v>0</v>
      </c>
      <c r="BV133" s="26">
        <v>0</v>
      </c>
      <c r="BW133" s="26">
        <v>0</v>
      </c>
      <c r="BX133" s="26">
        <v>0</v>
      </c>
      <c r="BY133" s="26">
        <v>0.4</v>
      </c>
      <c r="BZ133" s="26">
        <v>0</v>
      </c>
      <c r="CA133" s="26">
        <v>0</v>
      </c>
      <c r="CB133" s="26">
        <v>0</v>
      </c>
      <c r="CC133" s="26">
        <v>0</v>
      </c>
      <c r="CD133" s="26">
        <v>0</v>
      </c>
      <c r="CE133" s="26">
        <v>2</v>
      </c>
      <c r="CF133" s="26">
        <v>0</v>
      </c>
      <c r="CG133" s="26">
        <v>87</v>
      </c>
      <c r="CH133" s="26">
        <v>0</v>
      </c>
      <c r="CI133" s="26">
        <v>5</v>
      </c>
      <c r="CJ133" s="26">
        <v>0</v>
      </c>
      <c r="CK133" s="26">
        <v>0</v>
      </c>
      <c r="CL133" s="26">
        <v>0</v>
      </c>
      <c r="CM133" s="26">
        <v>94</v>
      </c>
      <c r="CN133" s="26">
        <v>0</v>
      </c>
      <c r="CO133" s="26">
        <v>0</v>
      </c>
      <c r="CP133" s="26">
        <v>2</v>
      </c>
      <c r="CQ133" s="26">
        <v>0</v>
      </c>
      <c r="CR133" s="26">
        <v>25</v>
      </c>
      <c r="CS133" s="26">
        <v>0</v>
      </c>
      <c r="CT133" s="26">
        <v>0</v>
      </c>
      <c r="CU133" s="26">
        <v>0</v>
      </c>
      <c r="CV133" s="26">
        <v>27</v>
      </c>
      <c r="CW133" s="26">
        <v>0</v>
      </c>
      <c r="CX133" s="26">
        <v>0</v>
      </c>
      <c r="CY133" s="26">
        <v>155</v>
      </c>
      <c r="CZ133" s="26">
        <v>64</v>
      </c>
      <c r="DA133" s="26">
        <v>0</v>
      </c>
      <c r="DB133" s="26">
        <v>0</v>
      </c>
      <c r="DC133" s="26">
        <v>0</v>
      </c>
      <c r="DD133" s="26">
        <v>0</v>
      </c>
      <c r="DE133" s="26">
        <v>0</v>
      </c>
      <c r="DF133" s="26">
        <v>0</v>
      </c>
      <c r="DG133" s="26">
        <v>0</v>
      </c>
      <c r="DH133" s="26">
        <v>0</v>
      </c>
      <c r="DI133" s="26">
        <v>0</v>
      </c>
      <c r="DJ133" s="26">
        <v>0</v>
      </c>
      <c r="DK133" s="26">
        <v>0</v>
      </c>
      <c r="DL133" s="26">
        <v>219</v>
      </c>
      <c r="DM133" s="26">
        <v>0</v>
      </c>
      <c r="DN133" s="26">
        <v>0</v>
      </c>
      <c r="DO133" s="26">
        <v>340</v>
      </c>
      <c r="DP133" s="26">
        <v>85</v>
      </c>
      <c r="DQ133" s="26">
        <v>0</v>
      </c>
      <c r="DR133" s="93">
        <v>0.1</v>
      </c>
      <c r="DS133" s="93">
        <v>17</v>
      </c>
      <c r="DT133" s="93">
        <v>11</v>
      </c>
      <c r="DU133" s="93">
        <v>17</v>
      </c>
      <c r="DV133" s="93">
        <v>59</v>
      </c>
      <c r="DW133" s="93">
        <v>11</v>
      </c>
      <c r="DX133" s="93">
        <v>33</v>
      </c>
      <c r="DY133" s="93">
        <v>82</v>
      </c>
      <c r="DZ133" s="26">
        <v>0.6</v>
      </c>
      <c r="EA133" s="26">
        <v>15</v>
      </c>
      <c r="EB133" s="26">
        <v>14</v>
      </c>
      <c r="EC133" s="26">
        <v>28</v>
      </c>
      <c r="ED133" s="26">
        <v>8</v>
      </c>
      <c r="EE133" s="26">
        <v>7</v>
      </c>
      <c r="EF133" s="26">
        <v>20</v>
      </c>
      <c r="EG133" s="26">
        <v>11</v>
      </c>
      <c r="EH133" s="26">
        <v>8</v>
      </c>
      <c r="EI133" s="26">
        <v>3</v>
      </c>
      <c r="EJ133" s="26">
        <v>20</v>
      </c>
      <c r="EK133" s="26">
        <v>33</v>
      </c>
      <c r="EL133" s="26">
        <v>8</v>
      </c>
      <c r="EM133" s="26">
        <v>175</v>
      </c>
      <c r="EN133" s="26">
        <v>32</v>
      </c>
      <c r="EO133" s="26">
        <v>76</v>
      </c>
      <c r="EP133" s="26">
        <v>64</v>
      </c>
      <c r="EQ133" s="26">
        <v>54</v>
      </c>
      <c r="ER133" s="26">
        <v>30</v>
      </c>
      <c r="ES133" s="26">
        <v>15</v>
      </c>
      <c r="ET133" s="26">
        <v>271</v>
      </c>
      <c r="EU133" s="26">
        <v>0.6</v>
      </c>
      <c r="EV133" s="93">
        <v>18</v>
      </c>
      <c r="EW133" s="93">
        <v>6</v>
      </c>
    </row>
    <row r="134" spans="1:153" x14ac:dyDescent="0.25">
      <c r="A134" s="18" t="s">
        <v>842</v>
      </c>
      <c r="B134" s="49" t="s">
        <v>932</v>
      </c>
      <c r="C134" s="93">
        <v>-43</v>
      </c>
      <c r="D134" s="26">
        <v>43</v>
      </c>
      <c r="E134" s="26">
        <v>0.1</v>
      </c>
      <c r="F134" s="26">
        <v>8.8000000000000007</v>
      </c>
      <c r="G134" s="26">
        <v>0.6</v>
      </c>
      <c r="H134" s="26">
        <v>2.2999999999999998</v>
      </c>
      <c r="I134" s="26">
        <v>86.3</v>
      </c>
      <c r="J134" s="26">
        <v>0.5</v>
      </c>
      <c r="K134" s="26">
        <v>1.4</v>
      </c>
      <c r="L134" s="26">
        <v>0</v>
      </c>
      <c r="M134" s="93">
        <v>49</v>
      </c>
      <c r="N134" s="93">
        <v>0</v>
      </c>
      <c r="O134" s="93">
        <v>295</v>
      </c>
      <c r="P134" s="93">
        <v>0</v>
      </c>
      <c r="Q134" s="93">
        <v>610</v>
      </c>
      <c r="R134" s="93">
        <v>10</v>
      </c>
      <c r="S134" s="93">
        <v>50</v>
      </c>
      <c r="T134" s="93">
        <v>30</v>
      </c>
      <c r="U134" s="93">
        <v>400</v>
      </c>
      <c r="V134" s="93">
        <v>400</v>
      </c>
      <c r="W134" s="93">
        <v>150</v>
      </c>
      <c r="X134" s="93">
        <v>50</v>
      </c>
      <c r="Y134" s="93">
        <v>0.1</v>
      </c>
      <c r="Z134" s="93">
        <v>3</v>
      </c>
      <c r="AA134" s="93">
        <v>0</v>
      </c>
      <c r="AB134" s="93">
        <v>4000</v>
      </c>
      <c r="AC134" s="26">
        <v>2</v>
      </c>
      <c r="AD134" s="26">
        <v>240</v>
      </c>
      <c r="AE134" s="26">
        <v>13</v>
      </c>
      <c r="AF134" s="26">
        <v>8</v>
      </c>
      <c r="AG134" s="26">
        <v>23</v>
      </c>
      <c r="AH134" s="26">
        <v>5</v>
      </c>
      <c r="AI134" s="26">
        <v>1</v>
      </c>
      <c r="AJ134" s="26">
        <v>400</v>
      </c>
      <c r="AK134" s="26">
        <v>100</v>
      </c>
      <c r="AL134" s="26">
        <v>100</v>
      </c>
      <c r="AM134" s="26">
        <v>100</v>
      </c>
      <c r="AN134" s="26">
        <v>2</v>
      </c>
      <c r="AO134" s="26">
        <v>0.1</v>
      </c>
      <c r="AP134" s="93">
        <v>8.8000000000000007</v>
      </c>
      <c r="AQ134" s="93">
        <v>65</v>
      </c>
      <c r="AR134" s="93">
        <v>0</v>
      </c>
      <c r="AS134" s="93">
        <v>0</v>
      </c>
      <c r="AT134" s="93">
        <v>0</v>
      </c>
      <c r="AU134" s="93">
        <v>0</v>
      </c>
      <c r="AV134" s="93">
        <v>4303</v>
      </c>
      <c r="AW134" s="93">
        <v>1998</v>
      </c>
      <c r="AX134" s="93">
        <v>0</v>
      </c>
      <c r="AY134" s="93">
        <v>6301</v>
      </c>
      <c r="AZ134" s="93">
        <v>2499</v>
      </c>
      <c r="BA134" s="93">
        <v>0</v>
      </c>
      <c r="BB134" s="93">
        <v>0</v>
      </c>
      <c r="BC134" s="93">
        <v>2499</v>
      </c>
      <c r="BD134" s="93">
        <v>0</v>
      </c>
      <c r="BE134" s="93">
        <v>0</v>
      </c>
      <c r="BF134" s="93">
        <v>0</v>
      </c>
      <c r="BG134" s="93">
        <v>0</v>
      </c>
      <c r="BH134" s="93">
        <v>0</v>
      </c>
      <c r="BI134" s="26">
        <v>12</v>
      </c>
      <c r="BJ134" s="26">
        <v>0</v>
      </c>
      <c r="BK134" s="26">
        <v>0</v>
      </c>
      <c r="BL134" s="26">
        <v>0</v>
      </c>
      <c r="BM134" s="26">
        <v>32</v>
      </c>
      <c r="BN134" s="26">
        <v>18</v>
      </c>
      <c r="BO134" s="26">
        <v>0</v>
      </c>
      <c r="BP134" s="26">
        <v>0</v>
      </c>
      <c r="BQ134" s="26">
        <v>0</v>
      </c>
      <c r="BR134" s="26">
        <v>0</v>
      </c>
      <c r="BS134" s="26">
        <v>0</v>
      </c>
      <c r="BT134" s="26">
        <v>0</v>
      </c>
      <c r="BU134" s="26">
        <v>0</v>
      </c>
      <c r="BV134" s="26">
        <v>0</v>
      </c>
      <c r="BW134" s="26">
        <v>0</v>
      </c>
      <c r="BX134" s="26">
        <v>0</v>
      </c>
      <c r="BY134" s="26">
        <v>0.1</v>
      </c>
      <c r="BZ134" s="26">
        <v>0</v>
      </c>
      <c r="CA134" s="26">
        <v>0</v>
      </c>
      <c r="CB134" s="26">
        <v>0</v>
      </c>
      <c r="CC134" s="26">
        <v>0</v>
      </c>
      <c r="CD134" s="26">
        <v>0</v>
      </c>
      <c r="CE134" s="26">
        <v>0</v>
      </c>
      <c r="CF134" s="26">
        <v>0</v>
      </c>
      <c r="CG134" s="26">
        <v>14</v>
      </c>
      <c r="CH134" s="26">
        <v>0</v>
      </c>
      <c r="CI134" s="26">
        <v>3</v>
      </c>
      <c r="CJ134" s="26">
        <v>0</v>
      </c>
      <c r="CK134" s="26">
        <v>0</v>
      </c>
      <c r="CL134" s="26">
        <v>0</v>
      </c>
      <c r="CM134" s="26">
        <v>17</v>
      </c>
      <c r="CN134" s="26">
        <v>0</v>
      </c>
      <c r="CO134" s="26">
        <v>0</v>
      </c>
      <c r="CP134" s="26">
        <v>1</v>
      </c>
      <c r="CQ134" s="26">
        <v>0</v>
      </c>
      <c r="CR134" s="26">
        <v>12</v>
      </c>
      <c r="CS134" s="26">
        <v>0</v>
      </c>
      <c r="CT134" s="26">
        <v>0</v>
      </c>
      <c r="CU134" s="26">
        <v>0</v>
      </c>
      <c r="CV134" s="26">
        <v>13</v>
      </c>
      <c r="CW134" s="26">
        <v>0</v>
      </c>
      <c r="CX134" s="26">
        <v>0</v>
      </c>
      <c r="CY134" s="26">
        <v>32</v>
      </c>
      <c r="CZ134" s="26">
        <v>18</v>
      </c>
      <c r="DA134" s="26">
        <v>0</v>
      </c>
      <c r="DB134" s="26">
        <v>0</v>
      </c>
      <c r="DC134" s="26">
        <v>0</v>
      </c>
      <c r="DD134" s="26">
        <v>0</v>
      </c>
      <c r="DE134" s="26">
        <v>0</v>
      </c>
      <c r="DF134" s="26">
        <v>0</v>
      </c>
      <c r="DG134" s="26">
        <v>0</v>
      </c>
      <c r="DH134" s="26">
        <v>0</v>
      </c>
      <c r="DI134" s="26">
        <v>0</v>
      </c>
      <c r="DJ134" s="26">
        <v>0</v>
      </c>
      <c r="DK134" s="26">
        <v>0</v>
      </c>
      <c r="DL134" s="26">
        <v>50</v>
      </c>
      <c r="DM134" s="26">
        <v>0</v>
      </c>
      <c r="DN134" s="26">
        <v>0</v>
      </c>
      <c r="DO134" s="26">
        <v>80</v>
      </c>
      <c r="DP134" s="26">
        <v>20</v>
      </c>
      <c r="DQ134" s="26">
        <v>0</v>
      </c>
      <c r="DR134" s="93">
        <v>2.2999999999999998</v>
      </c>
      <c r="DS134" s="93">
        <v>230</v>
      </c>
      <c r="DT134" s="93">
        <v>191</v>
      </c>
      <c r="DU134" s="93">
        <v>1106</v>
      </c>
      <c r="DV134" s="93">
        <v>336</v>
      </c>
      <c r="DW134" s="93">
        <v>437</v>
      </c>
      <c r="DX134" s="93">
        <v>975</v>
      </c>
      <c r="DY134" s="93">
        <v>1325</v>
      </c>
      <c r="DZ134" s="26">
        <v>0.6</v>
      </c>
      <c r="EA134" s="26">
        <v>12</v>
      </c>
      <c r="EB134" s="26">
        <v>16</v>
      </c>
      <c r="EC134" s="26">
        <v>13</v>
      </c>
      <c r="ED134" s="26">
        <v>5</v>
      </c>
      <c r="EE134" s="26">
        <v>3</v>
      </c>
      <c r="EF134" s="26">
        <v>13</v>
      </c>
      <c r="EG134" s="26">
        <v>5</v>
      </c>
      <c r="EH134" s="26">
        <v>12</v>
      </c>
      <c r="EI134" s="26">
        <v>0</v>
      </c>
      <c r="EJ134" s="26">
        <v>14</v>
      </c>
      <c r="EK134" s="26">
        <v>10</v>
      </c>
      <c r="EL134" s="26">
        <v>10</v>
      </c>
      <c r="EM134" s="26">
        <v>113</v>
      </c>
      <c r="EN134" s="26">
        <v>22</v>
      </c>
      <c r="EO134" s="26">
        <v>189</v>
      </c>
      <c r="EP134" s="26">
        <v>28</v>
      </c>
      <c r="EQ134" s="26">
        <v>9</v>
      </c>
      <c r="ER134" s="26">
        <v>26</v>
      </c>
      <c r="ES134" s="26">
        <v>15</v>
      </c>
      <c r="ET134" s="26">
        <v>289</v>
      </c>
      <c r="EU134" s="26">
        <v>0.6</v>
      </c>
      <c r="EV134" s="93">
        <v>20</v>
      </c>
      <c r="EW134" s="93">
        <v>7</v>
      </c>
    </row>
    <row r="135" spans="1:153" x14ac:dyDescent="0.25">
      <c r="A135" s="18" t="s">
        <v>842</v>
      </c>
      <c r="B135" s="49" t="s">
        <v>933</v>
      </c>
      <c r="C135" s="93">
        <v>-250</v>
      </c>
      <c r="D135" s="26">
        <v>253</v>
      </c>
      <c r="E135" s="26">
        <v>0.6</v>
      </c>
      <c r="F135" s="26">
        <v>51.4</v>
      </c>
      <c r="G135" s="26">
        <v>3.5</v>
      </c>
      <c r="H135" s="26">
        <v>13.4</v>
      </c>
      <c r="I135" s="26">
        <v>20</v>
      </c>
      <c r="J135" s="26">
        <v>3.1</v>
      </c>
      <c r="K135" s="26">
        <v>7.9</v>
      </c>
      <c r="L135" s="26">
        <v>0</v>
      </c>
      <c r="M135" s="93">
        <v>259</v>
      </c>
      <c r="N135" s="93">
        <v>0</v>
      </c>
      <c r="O135" s="93">
        <v>1554</v>
      </c>
      <c r="P135" s="93">
        <v>0</v>
      </c>
      <c r="Q135" s="93">
        <v>3207</v>
      </c>
      <c r="R135" s="93">
        <v>53</v>
      </c>
      <c r="S135" s="93">
        <v>234</v>
      </c>
      <c r="T135" s="93">
        <v>140</v>
      </c>
      <c r="U135" s="93">
        <v>1869</v>
      </c>
      <c r="V135" s="93">
        <v>1869</v>
      </c>
      <c r="W135" s="93">
        <v>701</v>
      </c>
      <c r="X135" s="93">
        <v>234</v>
      </c>
      <c r="Y135" s="93">
        <v>0</v>
      </c>
      <c r="Z135" s="93">
        <v>12</v>
      </c>
      <c r="AA135" s="93">
        <v>0</v>
      </c>
      <c r="AB135" s="93">
        <v>18690</v>
      </c>
      <c r="AC135" s="26">
        <v>12</v>
      </c>
      <c r="AD135" s="26">
        <v>1402</v>
      </c>
      <c r="AE135" s="26">
        <v>76</v>
      </c>
      <c r="AF135" s="26">
        <v>47</v>
      </c>
      <c r="AG135" s="26">
        <v>134</v>
      </c>
      <c r="AH135" s="26">
        <v>29</v>
      </c>
      <c r="AI135" s="26">
        <v>6</v>
      </c>
      <c r="AJ135" s="26">
        <v>2336</v>
      </c>
      <c r="AK135" s="26">
        <v>584</v>
      </c>
      <c r="AL135" s="26">
        <v>584</v>
      </c>
      <c r="AM135" s="26">
        <v>584</v>
      </c>
      <c r="AN135" s="26">
        <v>12</v>
      </c>
      <c r="AO135" s="26">
        <v>0</v>
      </c>
      <c r="AP135" s="93">
        <v>51.4</v>
      </c>
      <c r="AQ135" s="93">
        <v>37964</v>
      </c>
      <c r="AR135" s="93">
        <v>0</v>
      </c>
      <c r="AS135" s="93">
        <v>0</v>
      </c>
      <c r="AT135" s="93">
        <v>0</v>
      </c>
      <c r="AU135" s="93">
        <v>0</v>
      </c>
      <c r="AV135" s="93">
        <v>25132</v>
      </c>
      <c r="AW135" s="93">
        <v>11670</v>
      </c>
      <c r="AX135" s="93">
        <v>0</v>
      </c>
      <c r="AY135" s="93">
        <v>36802</v>
      </c>
      <c r="AZ135" s="93">
        <v>14596</v>
      </c>
      <c r="BA135" s="93">
        <v>0</v>
      </c>
      <c r="BB135" s="93">
        <v>0</v>
      </c>
      <c r="BC135" s="93">
        <v>14596</v>
      </c>
      <c r="BD135" s="93">
        <v>0</v>
      </c>
      <c r="BE135" s="93">
        <v>0</v>
      </c>
      <c r="BF135" s="93">
        <v>0</v>
      </c>
      <c r="BG135" s="93">
        <v>0</v>
      </c>
      <c r="BH135" s="93">
        <v>0</v>
      </c>
      <c r="BI135" s="26">
        <v>70</v>
      </c>
      <c r="BJ135" s="26">
        <v>0</v>
      </c>
      <c r="BK135" s="26">
        <v>0</v>
      </c>
      <c r="BL135" s="26">
        <v>0</v>
      </c>
      <c r="BM135" s="26">
        <v>186</v>
      </c>
      <c r="BN135" s="26">
        <v>105</v>
      </c>
      <c r="BO135" s="26">
        <v>0</v>
      </c>
      <c r="BP135" s="26">
        <v>0</v>
      </c>
      <c r="BQ135" s="26">
        <v>0</v>
      </c>
      <c r="BR135" s="26">
        <v>0</v>
      </c>
      <c r="BS135" s="26">
        <v>0</v>
      </c>
      <c r="BT135" s="26">
        <v>0</v>
      </c>
      <c r="BU135" s="26">
        <v>0</v>
      </c>
      <c r="BV135" s="26">
        <v>0</v>
      </c>
      <c r="BW135" s="26">
        <v>0</v>
      </c>
      <c r="BX135" s="26">
        <v>0</v>
      </c>
      <c r="BY135" s="26">
        <v>0.6</v>
      </c>
      <c r="BZ135" s="26">
        <v>0</v>
      </c>
      <c r="CA135" s="26">
        <v>0</v>
      </c>
      <c r="CB135" s="26">
        <v>0</v>
      </c>
      <c r="CC135" s="26">
        <v>0</v>
      </c>
      <c r="CD135" s="26">
        <v>0</v>
      </c>
      <c r="CE135" s="26">
        <v>0</v>
      </c>
      <c r="CF135" s="26">
        <v>0</v>
      </c>
      <c r="CG135" s="26">
        <v>82</v>
      </c>
      <c r="CH135" s="26">
        <v>0</v>
      </c>
      <c r="CI135" s="26">
        <v>18</v>
      </c>
      <c r="CJ135" s="26">
        <v>0</v>
      </c>
      <c r="CK135" s="26">
        <v>0</v>
      </c>
      <c r="CL135" s="26">
        <v>0</v>
      </c>
      <c r="CM135" s="26">
        <v>100</v>
      </c>
      <c r="CN135" s="26">
        <v>0</v>
      </c>
      <c r="CO135" s="26">
        <v>0</v>
      </c>
      <c r="CP135" s="26">
        <v>6</v>
      </c>
      <c r="CQ135" s="26">
        <v>0</v>
      </c>
      <c r="CR135" s="26">
        <v>70</v>
      </c>
      <c r="CS135" s="26">
        <v>0</v>
      </c>
      <c r="CT135" s="26">
        <v>0</v>
      </c>
      <c r="CU135" s="26">
        <v>0</v>
      </c>
      <c r="CV135" s="26">
        <v>76</v>
      </c>
      <c r="CW135" s="26">
        <v>0</v>
      </c>
      <c r="CX135" s="26">
        <v>0</v>
      </c>
      <c r="CY135" s="26">
        <v>186</v>
      </c>
      <c r="CZ135" s="26">
        <v>105</v>
      </c>
      <c r="DA135" s="26">
        <v>0</v>
      </c>
      <c r="DB135" s="26">
        <v>0</v>
      </c>
      <c r="DC135" s="26">
        <v>0</v>
      </c>
      <c r="DD135" s="26">
        <v>0</v>
      </c>
      <c r="DE135" s="26">
        <v>0</v>
      </c>
      <c r="DF135" s="26">
        <v>0</v>
      </c>
      <c r="DG135" s="26">
        <v>0</v>
      </c>
      <c r="DH135" s="26">
        <v>0</v>
      </c>
      <c r="DI135" s="26">
        <v>0</v>
      </c>
      <c r="DJ135" s="26">
        <v>0</v>
      </c>
      <c r="DK135" s="26">
        <v>0</v>
      </c>
      <c r="DL135" s="26">
        <v>291</v>
      </c>
      <c r="DM135" s="26">
        <v>0</v>
      </c>
      <c r="DN135" s="26">
        <v>0</v>
      </c>
      <c r="DO135" s="26">
        <v>467</v>
      </c>
      <c r="DP135" s="26">
        <v>117</v>
      </c>
      <c r="DQ135" s="26">
        <v>0</v>
      </c>
      <c r="DR135" s="93">
        <v>13.4</v>
      </c>
      <c r="DS135" s="93">
        <v>1343</v>
      </c>
      <c r="DT135" s="93">
        <v>1116</v>
      </c>
      <c r="DU135" s="93">
        <v>6461</v>
      </c>
      <c r="DV135" s="93">
        <v>1962</v>
      </c>
      <c r="DW135" s="93">
        <v>2552</v>
      </c>
      <c r="DX135" s="93">
        <v>5695</v>
      </c>
      <c r="DY135" s="93">
        <v>7739</v>
      </c>
      <c r="DZ135" s="26">
        <v>3.5</v>
      </c>
      <c r="EA135" s="26">
        <v>70</v>
      </c>
      <c r="EB135" s="26">
        <v>93</v>
      </c>
      <c r="EC135" s="26">
        <v>76</v>
      </c>
      <c r="ED135" s="26">
        <v>29</v>
      </c>
      <c r="EE135" s="26">
        <v>18</v>
      </c>
      <c r="EF135" s="26">
        <v>76</v>
      </c>
      <c r="EG135" s="26">
        <v>29</v>
      </c>
      <c r="EH135" s="26">
        <v>70</v>
      </c>
      <c r="EI135" s="26">
        <v>0</v>
      </c>
      <c r="EJ135" s="26">
        <v>82</v>
      </c>
      <c r="EK135" s="26">
        <v>58</v>
      </c>
      <c r="EL135" s="26">
        <v>58</v>
      </c>
      <c r="EM135" s="26">
        <v>659</v>
      </c>
      <c r="EN135" s="26">
        <v>128</v>
      </c>
      <c r="EO135" s="26">
        <v>1104</v>
      </c>
      <c r="EP135" s="26">
        <v>164</v>
      </c>
      <c r="EQ135" s="26">
        <v>53</v>
      </c>
      <c r="ER135" s="26">
        <v>152</v>
      </c>
      <c r="ES135" s="26">
        <v>88</v>
      </c>
      <c r="ET135" s="26">
        <v>1689</v>
      </c>
      <c r="EU135" s="26">
        <v>3.5</v>
      </c>
      <c r="EV135" s="93">
        <v>117</v>
      </c>
      <c r="EW135" s="93">
        <v>39</v>
      </c>
    </row>
    <row r="136" spans="1:153" x14ac:dyDescent="0.25">
      <c r="A136" s="18" t="s">
        <v>841</v>
      </c>
      <c r="B136" s="49" t="s">
        <v>690</v>
      </c>
      <c r="C136" s="93">
        <v>-2.7</v>
      </c>
      <c r="D136" s="26">
        <v>22</v>
      </c>
      <c r="E136" s="26">
        <v>0.1</v>
      </c>
      <c r="F136" s="26">
        <v>2.6</v>
      </c>
      <c r="G136" s="26">
        <v>2.4</v>
      </c>
      <c r="H136" s="26">
        <v>10.8</v>
      </c>
      <c r="I136" s="26">
        <v>82.5</v>
      </c>
      <c r="J136" s="26">
        <v>1.3</v>
      </c>
      <c r="K136" s="26">
        <v>0.3</v>
      </c>
      <c r="L136" s="26">
        <v>0</v>
      </c>
      <c r="M136" s="93">
        <v>17</v>
      </c>
      <c r="N136" s="93">
        <v>0</v>
      </c>
      <c r="O136" s="93">
        <v>100</v>
      </c>
      <c r="P136" s="93">
        <v>0</v>
      </c>
      <c r="Q136" s="93">
        <v>190</v>
      </c>
      <c r="R136" s="93">
        <v>50</v>
      </c>
      <c r="S136" s="93">
        <v>140</v>
      </c>
      <c r="T136" s="93">
        <v>12</v>
      </c>
      <c r="U136" s="93">
        <v>900</v>
      </c>
      <c r="V136" s="93">
        <v>1300</v>
      </c>
      <c r="W136" s="93">
        <v>295</v>
      </c>
      <c r="X136" s="93">
        <v>97</v>
      </c>
      <c r="Y136" s="93">
        <v>4.0999999999999996</v>
      </c>
      <c r="Z136" s="93">
        <v>68</v>
      </c>
      <c r="AA136" s="93">
        <v>0</v>
      </c>
      <c r="AB136" s="93">
        <v>8000</v>
      </c>
      <c r="AC136" s="26">
        <v>47</v>
      </c>
      <c r="AD136" s="26">
        <v>350</v>
      </c>
      <c r="AE136" s="26">
        <v>53</v>
      </c>
      <c r="AF136" s="26">
        <v>26</v>
      </c>
      <c r="AG136" s="26">
        <v>130</v>
      </c>
      <c r="AH136" s="26">
        <v>15</v>
      </c>
      <c r="AI136" s="26">
        <v>40</v>
      </c>
      <c r="AJ136" s="26">
        <v>1500</v>
      </c>
      <c r="AK136" s="26">
        <v>60</v>
      </c>
      <c r="AL136" s="26">
        <v>320</v>
      </c>
      <c r="AM136" s="26">
        <v>380</v>
      </c>
      <c r="AN136" s="26">
        <v>50</v>
      </c>
      <c r="AO136" s="26">
        <v>4</v>
      </c>
      <c r="AP136" s="93">
        <v>2.6</v>
      </c>
      <c r="AQ136" s="93">
        <v>-816</v>
      </c>
      <c r="AR136" s="93">
        <v>0</v>
      </c>
      <c r="AS136" s="93">
        <v>0</v>
      </c>
      <c r="AT136" s="93">
        <v>0</v>
      </c>
      <c r="AU136" s="93">
        <v>0</v>
      </c>
      <c r="AV136" s="93">
        <v>526</v>
      </c>
      <c r="AW136" s="93">
        <v>1499</v>
      </c>
      <c r="AX136" s="93">
        <v>0</v>
      </c>
      <c r="AY136" s="93">
        <v>2025</v>
      </c>
      <c r="AZ136" s="93">
        <v>605</v>
      </c>
      <c r="BA136" s="93">
        <v>0</v>
      </c>
      <c r="BB136" s="93">
        <v>0</v>
      </c>
      <c r="BC136" s="93">
        <v>605</v>
      </c>
      <c r="BD136" s="93">
        <v>0</v>
      </c>
      <c r="BE136" s="93">
        <v>0</v>
      </c>
      <c r="BF136" s="93">
        <v>0</v>
      </c>
      <c r="BG136" s="93">
        <v>0</v>
      </c>
      <c r="BH136" s="93">
        <v>0</v>
      </c>
      <c r="BI136" s="26">
        <v>4</v>
      </c>
      <c r="BJ136" s="26">
        <v>0</v>
      </c>
      <c r="BK136" s="26">
        <v>0</v>
      </c>
      <c r="BL136" s="26">
        <v>0</v>
      </c>
      <c r="BM136" s="26">
        <v>42</v>
      </c>
      <c r="BN136" s="26">
        <v>16</v>
      </c>
      <c r="BO136" s="26">
        <v>0</v>
      </c>
      <c r="BP136" s="26">
        <v>0</v>
      </c>
      <c r="BQ136" s="26">
        <v>0</v>
      </c>
      <c r="BR136" s="26">
        <v>0</v>
      </c>
      <c r="BS136" s="26">
        <v>0</v>
      </c>
      <c r="BT136" s="26">
        <v>0</v>
      </c>
      <c r="BU136" s="26">
        <v>0</v>
      </c>
      <c r="BV136" s="26">
        <v>0</v>
      </c>
      <c r="BW136" s="26">
        <v>0</v>
      </c>
      <c r="BX136" s="26">
        <v>0</v>
      </c>
      <c r="BY136" s="26">
        <v>0.1</v>
      </c>
      <c r="BZ136" s="26">
        <v>0</v>
      </c>
      <c r="CA136" s="26">
        <v>0</v>
      </c>
      <c r="CB136" s="26">
        <v>0</v>
      </c>
      <c r="CC136" s="26">
        <v>0</v>
      </c>
      <c r="CD136" s="26">
        <v>2</v>
      </c>
      <c r="CE136" s="26">
        <v>2</v>
      </c>
      <c r="CF136" s="26">
        <v>0</v>
      </c>
      <c r="CG136" s="26">
        <v>27</v>
      </c>
      <c r="CH136" s="26">
        <v>0</v>
      </c>
      <c r="CI136" s="26">
        <v>3</v>
      </c>
      <c r="CJ136" s="26">
        <v>0</v>
      </c>
      <c r="CK136" s="26">
        <v>0</v>
      </c>
      <c r="CL136" s="26">
        <v>0</v>
      </c>
      <c r="CM136" s="26">
        <v>34</v>
      </c>
      <c r="CN136" s="26">
        <v>0</v>
      </c>
      <c r="CO136" s="26">
        <v>0</v>
      </c>
      <c r="CP136" s="26">
        <v>0</v>
      </c>
      <c r="CQ136" s="26">
        <v>0</v>
      </c>
      <c r="CR136" s="26">
        <v>4</v>
      </c>
      <c r="CS136" s="26">
        <v>0</v>
      </c>
      <c r="CT136" s="26">
        <v>0</v>
      </c>
      <c r="CU136" s="26">
        <v>0</v>
      </c>
      <c r="CV136" s="26">
        <v>4</v>
      </c>
      <c r="CW136" s="26">
        <v>0</v>
      </c>
      <c r="CX136" s="26">
        <v>0</v>
      </c>
      <c r="CY136" s="26">
        <v>42</v>
      </c>
      <c r="CZ136" s="26">
        <v>16</v>
      </c>
      <c r="DA136" s="26">
        <v>0</v>
      </c>
      <c r="DB136" s="26">
        <v>0</v>
      </c>
      <c r="DC136" s="26">
        <v>0</v>
      </c>
      <c r="DD136" s="26">
        <v>0</v>
      </c>
      <c r="DE136" s="26">
        <v>0</v>
      </c>
      <c r="DF136" s="26">
        <v>0</v>
      </c>
      <c r="DG136" s="26">
        <v>0</v>
      </c>
      <c r="DH136" s="26">
        <v>0</v>
      </c>
      <c r="DI136" s="26">
        <v>0</v>
      </c>
      <c r="DJ136" s="26">
        <v>0</v>
      </c>
      <c r="DK136" s="26">
        <v>0</v>
      </c>
      <c r="DL136" s="26">
        <v>58</v>
      </c>
      <c r="DM136" s="26">
        <v>0</v>
      </c>
      <c r="DN136" s="26">
        <v>0</v>
      </c>
      <c r="DO136" s="26">
        <v>96</v>
      </c>
      <c r="DP136" s="26">
        <v>24</v>
      </c>
      <c r="DQ136" s="26">
        <v>0</v>
      </c>
      <c r="DR136" s="93">
        <v>10.8</v>
      </c>
      <c r="DS136" s="93">
        <v>1619</v>
      </c>
      <c r="DT136" s="93">
        <v>2158</v>
      </c>
      <c r="DU136" s="93">
        <v>2913</v>
      </c>
      <c r="DV136" s="93">
        <v>3776</v>
      </c>
      <c r="DW136" s="93">
        <v>324</v>
      </c>
      <c r="DX136" s="93">
        <v>3237</v>
      </c>
      <c r="DY136" s="93">
        <v>7553</v>
      </c>
      <c r="DZ136" s="26">
        <v>2.4</v>
      </c>
      <c r="EA136" s="26">
        <v>96</v>
      </c>
      <c r="EB136" s="26">
        <v>144</v>
      </c>
      <c r="EC136" s="26">
        <v>120</v>
      </c>
      <c r="ED136" s="26">
        <v>29</v>
      </c>
      <c r="EE136" s="26">
        <v>24</v>
      </c>
      <c r="EF136" s="26">
        <v>72</v>
      </c>
      <c r="EG136" s="26">
        <v>48</v>
      </c>
      <c r="EH136" s="26">
        <v>84</v>
      </c>
      <c r="EI136" s="26">
        <v>24</v>
      </c>
      <c r="EJ136" s="26">
        <v>96</v>
      </c>
      <c r="EK136" s="26">
        <v>96</v>
      </c>
      <c r="EL136" s="26">
        <v>36</v>
      </c>
      <c r="EM136" s="26">
        <v>869</v>
      </c>
      <c r="EN136" s="26">
        <v>120</v>
      </c>
      <c r="EO136" s="26">
        <v>240</v>
      </c>
      <c r="EP136" s="26">
        <v>360</v>
      </c>
      <c r="EQ136" s="26">
        <v>67</v>
      </c>
      <c r="ER136" s="26">
        <v>96</v>
      </c>
      <c r="ES136" s="26">
        <v>72</v>
      </c>
      <c r="ET136" s="26">
        <v>955</v>
      </c>
      <c r="EU136" s="26">
        <v>2.4</v>
      </c>
      <c r="EV136" s="93">
        <v>50</v>
      </c>
      <c r="EW136" s="93">
        <v>17</v>
      </c>
    </row>
    <row r="137" spans="1:153" x14ac:dyDescent="0.25">
      <c r="A137" s="18" t="s">
        <v>841</v>
      </c>
      <c r="B137" s="49" t="s">
        <v>689</v>
      </c>
      <c r="C137" s="93">
        <v>0.7</v>
      </c>
      <c r="D137" s="26">
        <v>20</v>
      </c>
      <c r="E137" s="26">
        <v>0.1</v>
      </c>
      <c r="F137" s="26">
        <v>2.1</v>
      </c>
      <c r="G137" s="26">
        <v>2.4</v>
      </c>
      <c r="H137" s="26">
        <v>11.2</v>
      </c>
      <c r="I137" s="26">
        <v>82.8</v>
      </c>
      <c r="J137" s="26">
        <v>1.1000000000000001</v>
      </c>
      <c r="K137" s="26">
        <v>0.3</v>
      </c>
      <c r="L137" s="26">
        <v>0</v>
      </c>
      <c r="M137" s="93">
        <v>17</v>
      </c>
      <c r="N137" s="93">
        <v>0</v>
      </c>
      <c r="O137" s="93">
        <v>100</v>
      </c>
      <c r="P137" s="93">
        <v>0</v>
      </c>
      <c r="Q137" s="93">
        <v>212</v>
      </c>
      <c r="R137" s="93">
        <v>56</v>
      </c>
      <c r="S137" s="93">
        <v>78</v>
      </c>
      <c r="T137" s="93">
        <v>8</v>
      </c>
      <c r="U137" s="93">
        <v>602</v>
      </c>
      <c r="V137" s="93">
        <v>1002</v>
      </c>
      <c r="W137" s="93">
        <v>230</v>
      </c>
      <c r="X137" s="93">
        <v>70</v>
      </c>
      <c r="Y137" s="93">
        <v>3</v>
      </c>
      <c r="Z137" s="93">
        <v>38</v>
      </c>
      <c r="AA137" s="93">
        <v>0</v>
      </c>
      <c r="AB137" s="93">
        <v>4014</v>
      </c>
      <c r="AC137" s="26">
        <v>39</v>
      </c>
      <c r="AD137" s="26">
        <v>195</v>
      </c>
      <c r="AE137" s="26">
        <v>56</v>
      </c>
      <c r="AF137" s="26">
        <v>18</v>
      </c>
      <c r="AG137" s="26">
        <v>130</v>
      </c>
      <c r="AH137" s="26">
        <v>16</v>
      </c>
      <c r="AI137" s="26">
        <v>40</v>
      </c>
      <c r="AJ137" s="26">
        <v>1254</v>
      </c>
      <c r="AK137" s="26">
        <v>50</v>
      </c>
      <c r="AL137" s="26">
        <v>339</v>
      </c>
      <c r="AM137" s="26">
        <v>381</v>
      </c>
      <c r="AN137" s="26">
        <v>50</v>
      </c>
      <c r="AO137" s="26">
        <v>4.5</v>
      </c>
      <c r="AP137" s="93">
        <v>2.1</v>
      </c>
      <c r="AQ137" s="93">
        <v>-9135</v>
      </c>
      <c r="AR137" s="93">
        <v>0</v>
      </c>
      <c r="AS137" s="93">
        <v>0</v>
      </c>
      <c r="AT137" s="93">
        <v>0</v>
      </c>
      <c r="AU137" s="93">
        <v>0</v>
      </c>
      <c r="AV137" s="93">
        <v>410</v>
      </c>
      <c r="AW137" s="93">
        <v>1170</v>
      </c>
      <c r="AX137" s="93">
        <v>0</v>
      </c>
      <c r="AY137" s="93">
        <v>1580</v>
      </c>
      <c r="AZ137" s="93">
        <v>472</v>
      </c>
      <c r="BA137" s="93">
        <v>0</v>
      </c>
      <c r="BB137" s="93">
        <v>0</v>
      </c>
      <c r="BC137" s="93">
        <v>472</v>
      </c>
      <c r="BD137" s="93">
        <v>0</v>
      </c>
      <c r="BE137" s="93">
        <v>0</v>
      </c>
      <c r="BF137" s="93">
        <v>0</v>
      </c>
      <c r="BG137" s="93">
        <v>0</v>
      </c>
      <c r="BH137" s="93">
        <v>0</v>
      </c>
      <c r="BI137" s="26">
        <v>4</v>
      </c>
      <c r="BJ137" s="26">
        <v>0</v>
      </c>
      <c r="BK137" s="26">
        <v>0</v>
      </c>
      <c r="BL137" s="26">
        <v>0</v>
      </c>
      <c r="BM137" s="26">
        <v>42</v>
      </c>
      <c r="BN137" s="26">
        <v>16</v>
      </c>
      <c r="BO137" s="26">
        <v>0</v>
      </c>
      <c r="BP137" s="26">
        <v>0</v>
      </c>
      <c r="BQ137" s="26">
        <v>0</v>
      </c>
      <c r="BR137" s="26">
        <v>0</v>
      </c>
      <c r="BS137" s="26">
        <v>0</v>
      </c>
      <c r="BT137" s="26">
        <v>0</v>
      </c>
      <c r="BU137" s="26">
        <v>0</v>
      </c>
      <c r="BV137" s="26">
        <v>0</v>
      </c>
      <c r="BW137" s="26">
        <v>0</v>
      </c>
      <c r="BX137" s="26">
        <v>0</v>
      </c>
      <c r="BY137" s="26">
        <v>0.1</v>
      </c>
      <c r="BZ137" s="26">
        <v>0</v>
      </c>
      <c r="CA137" s="26">
        <v>0</v>
      </c>
      <c r="CB137" s="26">
        <v>0</v>
      </c>
      <c r="CC137" s="26">
        <v>0</v>
      </c>
      <c r="CD137" s="26">
        <v>2</v>
      </c>
      <c r="CE137" s="26">
        <v>2</v>
      </c>
      <c r="CF137" s="26">
        <v>0</v>
      </c>
      <c r="CG137" s="26">
        <v>27</v>
      </c>
      <c r="CH137" s="26">
        <v>0</v>
      </c>
      <c r="CI137" s="26">
        <v>3</v>
      </c>
      <c r="CJ137" s="26">
        <v>0</v>
      </c>
      <c r="CK137" s="26">
        <v>0</v>
      </c>
      <c r="CL137" s="26">
        <v>0</v>
      </c>
      <c r="CM137" s="26">
        <v>34</v>
      </c>
      <c r="CN137" s="26">
        <v>0</v>
      </c>
      <c r="CO137" s="26">
        <v>0</v>
      </c>
      <c r="CP137" s="26">
        <v>0</v>
      </c>
      <c r="CQ137" s="26">
        <v>0</v>
      </c>
      <c r="CR137" s="26">
        <v>4</v>
      </c>
      <c r="CS137" s="26">
        <v>0</v>
      </c>
      <c r="CT137" s="26">
        <v>0</v>
      </c>
      <c r="CU137" s="26">
        <v>0</v>
      </c>
      <c r="CV137" s="26">
        <v>4</v>
      </c>
      <c r="CW137" s="26">
        <v>0</v>
      </c>
      <c r="CX137" s="26">
        <v>0</v>
      </c>
      <c r="CY137" s="26">
        <v>42</v>
      </c>
      <c r="CZ137" s="26">
        <v>16</v>
      </c>
      <c r="DA137" s="26">
        <v>0</v>
      </c>
      <c r="DB137" s="26">
        <v>0</v>
      </c>
      <c r="DC137" s="26">
        <v>0</v>
      </c>
      <c r="DD137" s="26">
        <v>0</v>
      </c>
      <c r="DE137" s="26">
        <v>0</v>
      </c>
      <c r="DF137" s="26">
        <v>0</v>
      </c>
      <c r="DG137" s="26">
        <v>0</v>
      </c>
      <c r="DH137" s="26">
        <v>0</v>
      </c>
      <c r="DI137" s="26">
        <v>0</v>
      </c>
      <c r="DJ137" s="26">
        <v>0</v>
      </c>
      <c r="DK137" s="26">
        <v>0</v>
      </c>
      <c r="DL137" s="26">
        <v>58</v>
      </c>
      <c r="DM137" s="26">
        <v>0</v>
      </c>
      <c r="DN137" s="26">
        <v>0</v>
      </c>
      <c r="DO137" s="26">
        <v>96</v>
      </c>
      <c r="DP137" s="26">
        <v>24</v>
      </c>
      <c r="DQ137" s="26">
        <v>0</v>
      </c>
      <c r="DR137" s="93">
        <v>11.2</v>
      </c>
      <c r="DS137" s="93">
        <v>1679</v>
      </c>
      <c r="DT137" s="93">
        <v>2237</v>
      </c>
      <c r="DU137" s="93">
        <v>3020</v>
      </c>
      <c r="DV137" s="93">
        <v>3915</v>
      </c>
      <c r="DW137" s="93">
        <v>336</v>
      </c>
      <c r="DX137" s="93">
        <v>3356</v>
      </c>
      <c r="DY137" s="93">
        <v>7831</v>
      </c>
      <c r="DZ137" s="26">
        <v>2.4</v>
      </c>
      <c r="EA137" s="26">
        <v>96</v>
      </c>
      <c r="EB137" s="26">
        <v>144</v>
      </c>
      <c r="EC137" s="26">
        <v>120</v>
      </c>
      <c r="ED137" s="26">
        <v>29</v>
      </c>
      <c r="EE137" s="26">
        <v>24</v>
      </c>
      <c r="EF137" s="26">
        <v>72</v>
      </c>
      <c r="EG137" s="26">
        <v>48</v>
      </c>
      <c r="EH137" s="26">
        <v>84</v>
      </c>
      <c r="EI137" s="26">
        <v>24</v>
      </c>
      <c r="EJ137" s="26">
        <v>96</v>
      </c>
      <c r="EK137" s="26">
        <v>96</v>
      </c>
      <c r="EL137" s="26">
        <v>36</v>
      </c>
      <c r="EM137" s="26">
        <v>869</v>
      </c>
      <c r="EN137" s="26">
        <v>120</v>
      </c>
      <c r="EO137" s="26">
        <v>241</v>
      </c>
      <c r="EP137" s="26">
        <v>365</v>
      </c>
      <c r="EQ137" s="26">
        <v>67</v>
      </c>
      <c r="ER137" s="26">
        <v>96</v>
      </c>
      <c r="ES137" s="26">
        <v>72</v>
      </c>
      <c r="ET137" s="26">
        <v>961</v>
      </c>
      <c r="EU137" s="26">
        <v>2.4</v>
      </c>
      <c r="EV137" s="93">
        <v>56</v>
      </c>
      <c r="EW137" s="93">
        <v>19</v>
      </c>
    </row>
    <row r="138" spans="1:153" x14ac:dyDescent="0.25">
      <c r="A138" s="18" t="s">
        <v>841</v>
      </c>
      <c r="B138" s="49" t="s">
        <v>659</v>
      </c>
      <c r="C138" s="93">
        <v>-3.8</v>
      </c>
      <c r="D138" s="26">
        <v>17</v>
      </c>
      <c r="E138" s="26">
        <v>0.2</v>
      </c>
      <c r="F138" s="26">
        <v>2.5</v>
      </c>
      <c r="G138" s="26">
        <v>1.2</v>
      </c>
      <c r="H138" s="26">
        <v>2.8</v>
      </c>
      <c r="I138" s="26">
        <v>92.6</v>
      </c>
      <c r="J138" s="26">
        <v>0.5</v>
      </c>
      <c r="K138" s="26">
        <v>0.2</v>
      </c>
      <c r="L138" s="26">
        <v>0</v>
      </c>
      <c r="M138" s="93">
        <v>7</v>
      </c>
      <c r="N138" s="93">
        <v>0</v>
      </c>
      <c r="O138" s="93">
        <v>43</v>
      </c>
      <c r="P138" s="93">
        <v>0</v>
      </c>
      <c r="Q138" s="93">
        <v>30</v>
      </c>
      <c r="R138" s="93">
        <v>5</v>
      </c>
      <c r="S138" s="93">
        <v>38</v>
      </c>
      <c r="T138" s="93">
        <v>44</v>
      </c>
      <c r="U138" s="93">
        <v>600</v>
      </c>
      <c r="V138" s="93">
        <v>783</v>
      </c>
      <c r="W138" s="93">
        <v>230</v>
      </c>
      <c r="X138" s="93">
        <v>80</v>
      </c>
      <c r="Y138" s="93">
        <v>0.8</v>
      </c>
      <c r="Z138" s="93">
        <v>31</v>
      </c>
      <c r="AA138" s="93">
        <v>0</v>
      </c>
      <c r="AB138" s="93">
        <v>5000</v>
      </c>
      <c r="AC138" s="26">
        <v>3</v>
      </c>
      <c r="AD138" s="26">
        <v>224</v>
      </c>
      <c r="AE138" s="26">
        <v>13</v>
      </c>
      <c r="AF138" s="26">
        <v>11</v>
      </c>
      <c r="AG138" s="26">
        <v>21</v>
      </c>
      <c r="AH138" s="26">
        <v>29</v>
      </c>
      <c r="AI138" s="26">
        <v>55</v>
      </c>
      <c r="AJ138" s="26">
        <v>420</v>
      </c>
      <c r="AK138" s="26">
        <v>280</v>
      </c>
      <c r="AL138" s="26">
        <v>90</v>
      </c>
      <c r="AM138" s="26">
        <v>190</v>
      </c>
      <c r="AN138" s="26">
        <v>20</v>
      </c>
      <c r="AO138" s="26">
        <v>0.8</v>
      </c>
      <c r="AP138" s="93">
        <v>2.5</v>
      </c>
      <c r="AQ138" s="93">
        <v>-33</v>
      </c>
      <c r="AR138" s="93">
        <v>0</v>
      </c>
      <c r="AS138" s="93">
        <v>0</v>
      </c>
      <c r="AT138" s="93">
        <v>0</v>
      </c>
      <c r="AU138" s="93">
        <v>0</v>
      </c>
      <c r="AV138" s="93">
        <v>1119</v>
      </c>
      <c r="AW138" s="93">
        <v>1121</v>
      </c>
      <c r="AX138" s="93">
        <v>0</v>
      </c>
      <c r="AY138" s="93">
        <v>2240</v>
      </c>
      <c r="AZ138" s="93">
        <v>125</v>
      </c>
      <c r="BA138" s="93">
        <v>0</v>
      </c>
      <c r="BB138" s="93">
        <v>0</v>
      </c>
      <c r="BC138" s="93">
        <v>125</v>
      </c>
      <c r="BD138" s="93">
        <v>0</v>
      </c>
      <c r="BE138" s="93">
        <v>0</v>
      </c>
      <c r="BF138" s="93">
        <v>0</v>
      </c>
      <c r="BG138" s="93">
        <v>125</v>
      </c>
      <c r="BH138" s="93">
        <v>125</v>
      </c>
      <c r="BI138" s="26">
        <v>16</v>
      </c>
      <c r="BJ138" s="26">
        <v>0</v>
      </c>
      <c r="BK138" s="26">
        <v>0</v>
      </c>
      <c r="BL138" s="26">
        <v>0</v>
      </c>
      <c r="BM138" s="26">
        <v>73</v>
      </c>
      <c r="BN138" s="26">
        <v>14</v>
      </c>
      <c r="BO138" s="26">
        <v>0</v>
      </c>
      <c r="BP138" s="26">
        <v>0</v>
      </c>
      <c r="BQ138" s="26">
        <v>0</v>
      </c>
      <c r="BR138" s="26">
        <v>0</v>
      </c>
      <c r="BS138" s="26">
        <v>0</v>
      </c>
      <c r="BT138" s="26">
        <v>0</v>
      </c>
      <c r="BU138" s="26">
        <v>0</v>
      </c>
      <c r="BV138" s="26">
        <v>0</v>
      </c>
      <c r="BW138" s="26">
        <v>0</v>
      </c>
      <c r="BX138" s="26">
        <v>0</v>
      </c>
      <c r="BY138" s="26">
        <v>0.2</v>
      </c>
      <c r="BZ138" s="26">
        <v>0</v>
      </c>
      <c r="CA138" s="26">
        <v>0</v>
      </c>
      <c r="CB138" s="26">
        <v>0</v>
      </c>
      <c r="CC138" s="26">
        <v>0</v>
      </c>
      <c r="CD138" s="26">
        <v>0</v>
      </c>
      <c r="CE138" s="26">
        <v>0</v>
      </c>
      <c r="CF138" s="26">
        <v>0</v>
      </c>
      <c r="CG138" s="26">
        <v>29</v>
      </c>
      <c r="CH138" s="26">
        <v>0</v>
      </c>
      <c r="CI138" s="26">
        <v>10</v>
      </c>
      <c r="CJ138" s="26">
        <v>0</v>
      </c>
      <c r="CK138" s="26">
        <v>0</v>
      </c>
      <c r="CL138" s="26">
        <v>0</v>
      </c>
      <c r="CM138" s="26">
        <v>39</v>
      </c>
      <c r="CN138" s="26">
        <v>0</v>
      </c>
      <c r="CO138" s="26">
        <v>0</v>
      </c>
      <c r="CP138" s="26">
        <v>2</v>
      </c>
      <c r="CQ138" s="26">
        <v>0</v>
      </c>
      <c r="CR138" s="26">
        <v>16</v>
      </c>
      <c r="CS138" s="26">
        <v>0</v>
      </c>
      <c r="CT138" s="26">
        <v>0</v>
      </c>
      <c r="CU138" s="26">
        <v>0</v>
      </c>
      <c r="CV138" s="26">
        <v>18</v>
      </c>
      <c r="CW138" s="26">
        <v>0</v>
      </c>
      <c r="CX138" s="26">
        <v>0</v>
      </c>
      <c r="CY138" s="26">
        <v>73</v>
      </c>
      <c r="CZ138" s="26">
        <v>14</v>
      </c>
      <c r="DA138" s="26">
        <v>0</v>
      </c>
      <c r="DB138" s="26">
        <v>0</v>
      </c>
      <c r="DC138" s="26">
        <v>0</v>
      </c>
      <c r="DD138" s="26">
        <v>0</v>
      </c>
      <c r="DE138" s="26">
        <v>0</v>
      </c>
      <c r="DF138" s="26">
        <v>0</v>
      </c>
      <c r="DG138" s="26">
        <v>0</v>
      </c>
      <c r="DH138" s="26">
        <v>0</v>
      </c>
      <c r="DI138" s="26">
        <v>0</v>
      </c>
      <c r="DJ138" s="26">
        <v>0</v>
      </c>
      <c r="DK138" s="26">
        <v>0</v>
      </c>
      <c r="DL138" s="26">
        <v>87</v>
      </c>
      <c r="DM138" s="26">
        <v>0</v>
      </c>
      <c r="DN138" s="26">
        <v>0</v>
      </c>
      <c r="DO138" s="26">
        <v>144</v>
      </c>
      <c r="DP138" s="26">
        <v>36</v>
      </c>
      <c r="DQ138" s="26">
        <v>0</v>
      </c>
      <c r="DR138" s="93">
        <v>2.8</v>
      </c>
      <c r="DS138" s="93">
        <v>423</v>
      </c>
      <c r="DT138" s="93">
        <v>564</v>
      </c>
      <c r="DU138" s="93">
        <v>761</v>
      </c>
      <c r="DV138" s="93">
        <v>987</v>
      </c>
      <c r="DW138" s="93">
        <v>85</v>
      </c>
      <c r="DX138" s="93">
        <v>846</v>
      </c>
      <c r="DY138" s="93">
        <v>1974</v>
      </c>
      <c r="DZ138" s="26">
        <v>1.2</v>
      </c>
      <c r="EA138" s="26">
        <v>56</v>
      </c>
      <c r="EB138" s="26">
        <v>77</v>
      </c>
      <c r="EC138" s="26">
        <v>53</v>
      </c>
      <c r="ED138" s="26">
        <v>11</v>
      </c>
      <c r="EE138" s="26">
        <v>6</v>
      </c>
      <c r="EF138" s="26">
        <v>52</v>
      </c>
      <c r="EG138" s="26">
        <v>40</v>
      </c>
      <c r="EH138" s="26">
        <v>43</v>
      </c>
      <c r="EI138" s="26">
        <v>11</v>
      </c>
      <c r="EJ138" s="26">
        <v>55</v>
      </c>
      <c r="EK138" s="26">
        <v>60</v>
      </c>
      <c r="EL138" s="26">
        <v>25</v>
      </c>
      <c r="EM138" s="26">
        <v>489</v>
      </c>
      <c r="EN138" s="26">
        <v>61</v>
      </c>
      <c r="EO138" s="26">
        <v>186</v>
      </c>
      <c r="EP138" s="26">
        <v>210</v>
      </c>
      <c r="EQ138" s="26">
        <v>47</v>
      </c>
      <c r="ER138" s="26">
        <v>51</v>
      </c>
      <c r="ES138" s="26">
        <v>47</v>
      </c>
      <c r="ET138" s="26">
        <v>602</v>
      </c>
      <c r="EU138" s="26">
        <v>1.2</v>
      </c>
      <c r="EV138" s="93">
        <v>20</v>
      </c>
      <c r="EW138" s="93">
        <v>7</v>
      </c>
    </row>
    <row r="139" spans="1:153" x14ac:dyDescent="0.25">
      <c r="A139" s="18" t="s">
        <v>841</v>
      </c>
      <c r="B139" s="49" t="s">
        <v>588</v>
      </c>
      <c r="C139" s="93">
        <v>-30</v>
      </c>
      <c r="D139" s="26">
        <v>17</v>
      </c>
      <c r="E139" s="26">
        <v>0.2</v>
      </c>
      <c r="F139" s="26">
        <v>2.5</v>
      </c>
      <c r="G139" s="26">
        <v>1.2</v>
      </c>
      <c r="H139" s="26">
        <v>2.9</v>
      </c>
      <c r="I139" s="26">
        <v>92.5</v>
      </c>
      <c r="J139" s="26">
        <v>0.4</v>
      </c>
      <c r="K139" s="26">
        <v>0.2</v>
      </c>
      <c r="L139" s="26">
        <v>0</v>
      </c>
      <c r="M139" s="93">
        <v>7</v>
      </c>
      <c r="N139" s="93">
        <v>0</v>
      </c>
      <c r="O139" s="93">
        <v>43</v>
      </c>
      <c r="P139" s="93">
        <v>0</v>
      </c>
      <c r="Q139" s="93">
        <v>33</v>
      </c>
      <c r="R139" s="93">
        <v>6</v>
      </c>
      <c r="S139" s="93">
        <v>30</v>
      </c>
      <c r="T139" s="93">
        <v>34</v>
      </c>
      <c r="U139" s="93">
        <v>466</v>
      </c>
      <c r="V139" s="93">
        <v>649</v>
      </c>
      <c r="W139" s="93">
        <v>179</v>
      </c>
      <c r="X139" s="93">
        <v>62</v>
      </c>
      <c r="Y139" s="93">
        <v>1</v>
      </c>
      <c r="Z139" s="93">
        <v>17</v>
      </c>
      <c r="AA139" s="93">
        <v>0</v>
      </c>
      <c r="AB139" s="93">
        <v>2776</v>
      </c>
      <c r="AC139" s="26">
        <v>2</v>
      </c>
      <c r="AD139" s="26">
        <v>187</v>
      </c>
      <c r="AE139" s="26">
        <v>13</v>
      </c>
      <c r="AF139" s="26">
        <v>11</v>
      </c>
      <c r="AG139" s="26">
        <v>21</v>
      </c>
      <c r="AH139" s="26">
        <v>29</v>
      </c>
      <c r="AI139" s="26">
        <v>56</v>
      </c>
      <c r="AJ139" s="26">
        <v>396</v>
      </c>
      <c r="AK139" s="26">
        <v>295</v>
      </c>
      <c r="AL139" s="26">
        <v>95</v>
      </c>
      <c r="AM139" s="26">
        <v>190</v>
      </c>
      <c r="AN139" s="26">
        <v>20</v>
      </c>
      <c r="AO139" s="26">
        <v>1.1000000000000001</v>
      </c>
      <c r="AP139" s="93">
        <v>2.5</v>
      </c>
      <c r="AQ139" s="93">
        <v>-423</v>
      </c>
      <c r="AR139" s="93">
        <v>0</v>
      </c>
      <c r="AS139" s="93">
        <v>0</v>
      </c>
      <c r="AT139" s="93">
        <v>0</v>
      </c>
      <c r="AU139" s="93">
        <v>0</v>
      </c>
      <c r="AV139" s="93">
        <v>1118</v>
      </c>
      <c r="AW139" s="93">
        <v>1121</v>
      </c>
      <c r="AX139" s="93">
        <v>0</v>
      </c>
      <c r="AY139" s="93">
        <v>2239</v>
      </c>
      <c r="AZ139" s="93">
        <v>125</v>
      </c>
      <c r="BA139" s="93">
        <v>0</v>
      </c>
      <c r="BB139" s="93">
        <v>0</v>
      </c>
      <c r="BC139" s="93">
        <v>125</v>
      </c>
      <c r="BD139" s="93">
        <v>0</v>
      </c>
      <c r="BE139" s="93">
        <v>0</v>
      </c>
      <c r="BF139" s="93">
        <v>0</v>
      </c>
      <c r="BG139" s="93">
        <v>125</v>
      </c>
      <c r="BH139" s="93">
        <v>125</v>
      </c>
      <c r="BI139" s="26">
        <v>16</v>
      </c>
      <c r="BJ139" s="26">
        <v>0</v>
      </c>
      <c r="BK139" s="26">
        <v>0</v>
      </c>
      <c r="BL139" s="26">
        <v>0</v>
      </c>
      <c r="BM139" s="26">
        <v>73</v>
      </c>
      <c r="BN139" s="26">
        <v>14</v>
      </c>
      <c r="BO139" s="26">
        <v>0</v>
      </c>
      <c r="BP139" s="26">
        <v>0</v>
      </c>
      <c r="BQ139" s="26">
        <v>0</v>
      </c>
      <c r="BR139" s="26">
        <v>0</v>
      </c>
      <c r="BS139" s="26">
        <v>0</v>
      </c>
      <c r="BT139" s="26">
        <v>0</v>
      </c>
      <c r="BU139" s="26">
        <v>0</v>
      </c>
      <c r="BV139" s="26">
        <v>0</v>
      </c>
      <c r="BW139" s="26">
        <v>0</v>
      </c>
      <c r="BX139" s="26">
        <v>0</v>
      </c>
      <c r="BY139" s="26">
        <v>0.2</v>
      </c>
      <c r="BZ139" s="26">
        <v>0</v>
      </c>
      <c r="CA139" s="26">
        <v>0</v>
      </c>
      <c r="CB139" s="26">
        <v>0</v>
      </c>
      <c r="CC139" s="26">
        <v>0</v>
      </c>
      <c r="CD139" s="26">
        <v>0</v>
      </c>
      <c r="CE139" s="26">
        <v>0</v>
      </c>
      <c r="CF139" s="26">
        <v>0</v>
      </c>
      <c r="CG139" s="26">
        <v>29</v>
      </c>
      <c r="CH139" s="26">
        <v>0</v>
      </c>
      <c r="CI139" s="26">
        <v>10</v>
      </c>
      <c r="CJ139" s="26">
        <v>0</v>
      </c>
      <c r="CK139" s="26">
        <v>0</v>
      </c>
      <c r="CL139" s="26">
        <v>0</v>
      </c>
      <c r="CM139" s="26">
        <v>39</v>
      </c>
      <c r="CN139" s="26">
        <v>0</v>
      </c>
      <c r="CO139" s="26">
        <v>0</v>
      </c>
      <c r="CP139" s="26">
        <v>2</v>
      </c>
      <c r="CQ139" s="26">
        <v>0</v>
      </c>
      <c r="CR139" s="26">
        <v>16</v>
      </c>
      <c r="CS139" s="26">
        <v>0</v>
      </c>
      <c r="CT139" s="26">
        <v>0</v>
      </c>
      <c r="CU139" s="26">
        <v>0</v>
      </c>
      <c r="CV139" s="26">
        <v>18</v>
      </c>
      <c r="CW139" s="26">
        <v>0</v>
      </c>
      <c r="CX139" s="26">
        <v>0</v>
      </c>
      <c r="CY139" s="26">
        <v>73</v>
      </c>
      <c r="CZ139" s="26">
        <v>14</v>
      </c>
      <c r="DA139" s="26">
        <v>0</v>
      </c>
      <c r="DB139" s="26">
        <v>0</v>
      </c>
      <c r="DC139" s="26">
        <v>0</v>
      </c>
      <c r="DD139" s="26">
        <v>0</v>
      </c>
      <c r="DE139" s="26">
        <v>0</v>
      </c>
      <c r="DF139" s="26">
        <v>0</v>
      </c>
      <c r="DG139" s="26">
        <v>0</v>
      </c>
      <c r="DH139" s="26">
        <v>0</v>
      </c>
      <c r="DI139" s="26">
        <v>0</v>
      </c>
      <c r="DJ139" s="26">
        <v>0</v>
      </c>
      <c r="DK139" s="26">
        <v>0</v>
      </c>
      <c r="DL139" s="26">
        <v>87</v>
      </c>
      <c r="DM139" s="26">
        <v>0</v>
      </c>
      <c r="DN139" s="26">
        <v>0</v>
      </c>
      <c r="DO139" s="26">
        <v>144</v>
      </c>
      <c r="DP139" s="26">
        <v>36</v>
      </c>
      <c r="DQ139" s="26">
        <v>0</v>
      </c>
      <c r="DR139" s="93">
        <v>2.9</v>
      </c>
      <c r="DS139" s="93">
        <v>437</v>
      </c>
      <c r="DT139" s="93">
        <v>582</v>
      </c>
      <c r="DU139" s="93">
        <v>786</v>
      </c>
      <c r="DV139" s="93">
        <v>1019</v>
      </c>
      <c r="DW139" s="93">
        <v>88</v>
      </c>
      <c r="DX139" s="93">
        <v>874</v>
      </c>
      <c r="DY139" s="93">
        <v>2039</v>
      </c>
      <c r="DZ139" s="26">
        <v>1.2</v>
      </c>
      <c r="EA139" s="26">
        <v>56</v>
      </c>
      <c r="EB139" s="26">
        <v>77</v>
      </c>
      <c r="EC139" s="26">
        <v>53</v>
      </c>
      <c r="ED139" s="26">
        <v>11</v>
      </c>
      <c r="EE139" s="26">
        <v>6</v>
      </c>
      <c r="EF139" s="26">
        <v>52</v>
      </c>
      <c r="EG139" s="26">
        <v>40</v>
      </c>
      <c r="EH139" s="26">
        <v>43</v>
      </c>
      <c r="EI139" s="26">
        <v>11</v>
      </c>
      <c r="EJ139" s="26">
        <v>55</v>
      </c>
      <c r="EK139" s="26">
        <v>60</v>
      </c>
      <c r="EL139" s="26">
        <v>25</v>
      </c>
      <c r="EM139" s="26">
        <v>489</v>
      </c>
      <c r="EN139" s="26">
        <v>61</v>
      </c>
      <c r="EO139" s="26">
        <v>186</v>
      </c>
      <c r="EP139" s="26">
        <v>209</v>
      </c>
      <c r="EQ139" s="26">
        <v>47</v>
      </c>
      <c r="ER139" s="26">
        <v>51</v>
      </c>
      <c r="ES139" s="26">
        <v>47</v>
      </c>
      <c r="ET139" s="26">
        <v>601</v>
      </c>
      <c r="EU139" s="26">
        <v>1.2</v>
      </c>
      <c r="EV139" s="93">
        <v>22</v>
      </c>
      <c r="EW139" s="93">
        <v>7</v>
      </c>
    </row>
    <row r="140" spans="1:153" x14ac:dyDescent="0.25">
      <c r="A140" s="18" t="s">
        <v>841</v>
      </c>
      <c r="B140" s="49" t="s">
        <v>588</v>
      </c>
      <c r="C140" s="93">
        <v>-3</v>
      </c>
      <c r="D140" s="26">
        <v>17</v>
      </c>
      <c r="E140" s="26">
        <v>0.2</v>
      </c>
      <c r="F140" s="26">
        <v>2.5</v>
      </c>
      <c r="G140" s="26">
        <v>1.2</v>
      </c>
      <c r="H140" s="26">
        <v>2.9</v>
      </c>
      <c r="I140" s="26">
        <v>92.5</v>
      </c>
      <c r="J140" s="26">
        <v>0.4</v>
      </c>
      <c r="K140" s="26">
        <v>0.2</v>
      </c>
      <c r="L140" s="26">
        <v>0</v>
      </c>
      <c r="M140" s="93">
        <v>7</v>
      </c>
      <c r="N140" s="93">
        <v>0</v>
      </c>
      <c r="O140" s="93">
        <v>43</v>
      </c>
      <c r="P140" s="93">
        <v>0</v>
      </c>
      <c r="Q140" s="93">
        <v>33</v>
      </c>
      <c r="R140" s="93">
        <v>6</v>
      </c>
      <c r="S140" s="93">
        <v>30</v>
      </c>
      <c r="T140" s="93">
        <v>34</v>
      </c>
      <c r="U140" s="93">
        <v>466</v>
      </c>
      <c r="V140" s="93">
        <v>649</v>
      </c>
      <c r="W140" s="93">
        <v>179</v>
      </c>
      <c r="X140" s="93">
        <v>62</v>
      </c>
      <c r="Y140" s="93">
        <v>1</v>
      </c>
      <c r="Z140" s="93">
        <v>17</v>
      </c>
      <c r="AA140" s="93">
        <v>0</v>
      </c>
      <c r="AB140" s="93">
        <v>2776</v>
      </c>
      <c r="AC140" s="26">
        <v>2</v>
      </c>
      <c r="AD140" s="26">
        <v>187</v>
      </c>
      <c r="AE140" s="26">
        <v>13</v>
      </c>
      <c r="AF140" s="26">
        <v>11</v>
      </c>
      <c r="AG140" s="26">
        <v>21</v>
      </c>
      <c r="AH140" s="26">
        <v>29</v>
      </c>
      <c r="AI140" s="26">
        <v>56</v>
      </c>
      <c r="AJ140" s="26">
        <v>396</v>
      </c>
      <c r="AK140" s="26">
        <v>295</v>
      </c>
      <c r="AL140" s="26">
        <v>95</v>
      </c>
      <c r="AM140" s="26">
        <v>190</v>
      </c>
      <c r="AN140" s="26">
        <v>20</v>
      </c>
      <c r="AO140" s="26">
        <v>1.1000000000000001</v>
      </c>
      <c r="AP140" s="93">
        <v>2.5</v>
      </c>
      <c r="AQ140" s="93">
        <v>-423</v>
      </c>
      <c r="AR140" s="93">
        <v>0</v>
      </c>
      <c r="AS140" s="93">
        <v>0</v>
      </c>
      <c r="AT140" s="93">
        <v>0</v>
      </c>
      <c r="AU140" s="93">
        <v>0</v>
      </c>
      <c r="AV140" s="93">
        <v>1118</v>
      </c>
      <c r="AW140" s="93">
        <v>1121</v>
      </c>
      <c r="AX140" s="93">
        <v>0</v>
      </c>
      <c r="AY140" s="93">
        <v>2239</v>
      </c>
      <c r="AZ140" s="93">
        <v>125</v>
      </c>
      <c r="BA140" s="93">
        <v>0</v>
      </c>
      <c r="BB140" s="93">
        <v>0</v>
      </c>
      <c r="BC140" s="93">
        <v>125</v>
      </c>
      <c r="BD140" s="93">
        <v>0</v>
      </c>
      <c r="BE140" s="93">
        <v>0</v>
      </c>
      <c r="BF140" s="93">
        <v>0</v>
      </c>
      <c r="BG140" s="93">
        <v>125</v>
      </c>
      <c r="BH140" s="93">
        <v>125</v>
      </c>
      <c r="BI140" s="26">
        <v>16</v>
      </c>
      <c r="BJ140" s="26">
        <v>0</v>
      </c>
      <c r="BK140" s="26">
        <v>0</v>
      </c>
      <c r="BL140" s="26">
        <v>0</v>
      </c>
      <c r="BM140" s="26">
        <v>73</v>
      </c>
      <c r="BN140" s="26">
        <v>14</v>
      </c>
      <c r="BO140" s="26">
        <v>0</v>
      </c>
      <c r="BP140" s="26">
        <v>0</v>
      </c>
      <c r="BQ140" s="26">
        <v>0</v>
      </c>
      <c r="BR140" s="26">
        <v>0</v>
      </c>
      <c r="BS140" s="26">
        <v>0</v>
      </c>
      <c r="BT140" s="26">
        <v>0</v>
      </c>
      <c r="BU140" s="26">
        <v>0</v>
      </c>
      <c r="BV140" s="26">
        <v>0</v>
      </c>
      <c r="BW140" s="26">
        <v>0</v>
      </c>
      <c r="BX140" s="26">
        <v>0</v>
      </c>
      <c r="BY140" s="26">
        <v>0.2</v>
      </c>
      <c r="BZ140" s="26">
        <v>0</v>
      </c>
      <c r="CA140" s="26">
        <v>0</v>
      </c>
      <c r="CB140" s="26">
        <v>0</v>
      </c>
      <c r="CC140" s="26">
        <v>0</v>
      </c>
      <c r="CD140" s="26">
        <v>0</v>
      </c>
      <c r="CE140" s="26">
        <v>0</v>
      </c>
      <c r="CF140" s="26">
        <v>0</v>
      </c>
      <c r="CG140" s="26">
        <v>29</v>
      </c>
      <c r="CH140" s="26">
        <v>0</v>
      </c>
      <c r="CI140" s="26">
        <v>10</v>
      </c>
      <c r="CJ140" s="26">
        <v>0</v>
      </c>
      <c r="CK140" s="26">
        <v>0</v>
      </c>
      <c r="CL140" s="26">
        <v>0</v>
      </c>
      <c r="CM140" s="26">
        <v>39</v>
      </c>
      <c r="CN140" s="26">
        <v>0</v>
      </c>
      <c r="CO140" s="26">
        <v>0</v>
      </c>
      <c r="CP140" s="26">
        <v>2</v>
      </c>
      <c r="CQ140" s="26">
        <v>0</v>
      </c>
      <c r="CR140" s="26">
        <v>16</v>
      </c>
      <c r="CS140" s="26">
        <v>0</v>
      </c>
      <c r="CT140" s="26">
        <v>0</v>
      </c>
      <c r="CU140" s="26">
        <v>0</v>
      </c>
      <c r="CV140" s="26">
        <v>18</v>
      </c>
      <c r="CW140" s="26">
        <v>0</v>
      </c>
      <c r="CX140" s="26">
        <v>0</v>
      </c>
      <c r="CY140" s="26">
        <v>73</v>
      </c>
      <c r="CZ140" s="26">
        <v>14</v>
      </c>
      <c r="DA140" s="26">
        <v>0</v>
      </c>
      <c r="DB140" s="26">
        <v>0</v>
      </c>
      <c r="DC140" s="26">
        <v>0</v>
      </c>
      <c r="DD140" s="26">
        <v>0</v>
      </c>
      <c r="DE140" s="26">
        <v>0</v>
      </c>
      <c r="DF140" s="26">
        <v>0</v>
      </c>
      <c r="DG140" s="26">
        <v>0</v>
      </c>
      <c r="DH140" s="26">
        <v>0</v>
      </c>
      <c r="DI140" s="26">
        <v>0</v>
      </c>
      <c r="DJ140" s="26">
        <v>0</v>
      </c>
      <c r="DK140" s="26">
        <v>0</v>
      </c>
      <c r="DL140" s="26">
        <v>87</v>
      </c>
      <c r="DM140" s="26">
        <v>0</v>
      </c>
      <c r="DN140" s="26">
        <v>0</v>
      </c>
      <c r="DO140" s="26">
        <v>144</v>
      </c>
      <c r="DP140" s="26">
        <v>36</v>
      </c>
      <c r="DQ140" s="26">
        <v>0</v>
      </c>
      <c r="DR140" s="93">
        <v>2.9</v>
      </c>
      <c r="DS140" s="93">
        <v>437</v>
      </c>
      <c r="DT140" s="93">
        <v>582</v>
      </c>
      <c r="DU140" s="93">
        <v>786</v>
      </c>
      <c r="DV140" s="93">
        <v>1019</v>
      </c>
      <c r="DW140" s="93">
        <v>88</v>
      </c>
      <c r="DX140" s="93">
        <v>874</v>
      </c>
      <c r="DY140" s="93">
        <v>2039</v>
      </c>
      <c r="DZ140" s="26">
        <v>1.2</v>
      </c>
      <c r="EA140" s="26">
        <v>56</v>
      </c>
      <c r="EB140" s="26">
        <v>77</v>
      </c>
      <c r="EC140" s="26">
        <v>53</v>
      </c>
      <c r="ED140" s="26">
        <v>11</v>
      </c>
      <c r="EE140" s="26">
        <v>6</v>
      </c>
      <c r="EF140" s="26">
        <v>52</v>
      </c>
      <c r="EG140" s="26">
        <v>40</v>
      </c>
      <c r="EH140" s="26">
        <v>43</v>
      </c>
      <c r="EI140" s="26">
        <v>11</v>
      </c>
      <c r="EJ140" s="26">
        <v>55</v>
      </c>
      <c r="EK140" s="26">
        <v>60</v>
      </c>
      <c r="EL140" s="26">
        <v>25</v>
      </c>
      <c r="EM140" s="26">
        <v>489</v>
      </c>
      <c r="EN140" s="26">
        <v>61</v>
      </c>
      <c r="EO140" s="26">
        <v>186</v>
      </c>
      <c r="EP140" s="26">
        <v>209</v>
      </c>
      <c r="EQ140" s="26">
        <v>47</v>
      </c>
      <c r="ER140" s="26">
        <v>51</v>
      </c>
      <c r="ES140" s="26">
        <v>47</v>
      </c>
      <c r="ET140" s="26">
        <v>601</v>
      </c>
      <c r="EU140" s="26">
        <v>1.2</v>
      </c>
      <c r="EV140" s="93">
        <v>22</v>
      </c>
      <c r="EW140" s="93">
        <v>7</v>
      </c>
    </row>
    <row r="141" spans="1:153" x14ac:dyDescent="0.25">
      <c r="A141" s="18" t="s">
        <v>841</v>
      </c>
      <c r="B141" s="49" t="s">
        <v>804</v>
      </c>
      <c r="C141" s="93">
        <v>-6.3</v>
      </c>
      <c r="D141" s="26">
        <v>19</v>
      </c>
      <c r="E141" s="26">
        <v>0.3</v>
      </c>
      <c r="F141" s="26">
        <v>2.9</v>
      </c>
      <c r="G141" s="26">
        <v>0.9</v>
      </c>
      <c r="H141" s="26">
        <v>2.2000000000000002</v>
      </c>
      <c r="I141" s="26">
        <v>92.6</v>
      </c>
      <c r="J141" s="26">
        <v>0.9</v>
      </c>
      <c r="K141" s="26">
        <v>0.2</v>
      </c>
      <c r="L141" s="26">
        <v>0</v>
      </c>
      <c r="M141" s="93">
        <v>200</v>
      </c>
      <c r="N141" s="93">
        <v>0</v>
      </c>
      <c r="O141" s="93">
        <v>1200</v>
      </c>
      <c r="P141" s="93">
        <v>0</v>
      </c>
      <c r="Q141" s="93">
        <v>250</v>
      </c>
      <c r="R141" s="93">
        <v>0</v>
      </c>
      <c r="S141" s="93">
        <v>130</v>
      </c>
      <c r="T141" s="93">
        <v>60</v>
      </c>
      <c r="U141" s="93">
        <v>700</v>
      </c>
      <c r="V141" s="93">
        <v>1017</v>
      </c>
      <c r="W141" s="93">
        <v>110</v>
      </c>
      <c r="X141" s="93">
        <v>200</v>
      </c>
      <c r="Y141" s="93">
        <v>0.9</v>
      </c>
      <c r="Z141" s="93">
        <v>17</v>
      </c>
      <c r="AA141" s="93">
        <v>0</v>
      </c>
      <c r="AB141" s="93">
        <v>150000</v>
      </c>
      <c r="AC141" s="26">
        <v>16</v>
      </c>
      <c r="AD141" s="26">
        <v>336</v>
      </c>
      <c r="AE141" s="26">
        <v>76</v>
      </c>
      <c r="AF141" s="26">
        <v>22</v>
      </c>
      <c r="AG141" s="26">
        <v>50</v>
      </c>
      <c r="AH141" s="26">
        <v>61</v>
      </c>
      <c r="AI141" s="26">
        <v>44</v>
      </c>
      <c r="AJ141" s="26">
        <v>2870</v>
      </c>
      <c r="AK141" s="26">
        <v>270</v>
      </c>
      <c r="AL141" s="26">
        <v>80</v>
      </c>
      <c r="AM141" s="26">
        <v>320</v>
      </c>
      <c r="AN141" s="26">
        <v>49</v>
      </c>
      <c r="AO141" s="26">
        <v>2.4</v>
      </c>
      <c r="AP141" s="93">
        <v>2.9</v>
      </c>
      <c r="AQ141" s="93">
        <v>754</v>
      </c>
      <c r="AR141" s="93">
        <v>0</v>
      </c>
      <c r="AS141" s="93">
        <v>0</v>
      </c>
      <c r="AT141" s="93">
        <v>0</v>
      </c>
      <c r="AU141" s="93">
        <v>0</v>
      </c>
      <c r="AV141" s="93">
        <v>686</v>
      </c>
      <c r="AW141" s="93">
        <v>844</v>
      </c>
      <c r="AX141" s="93">
        <v>0</v>
      </c>
      <c r="AY141" s="93">
        <v>1530</v>
      </c>
      <c r="AZ141" s="93">
        <v>1360</v>
      </c>
      <c r="BA141" s="93">
        <v>0</v>
      </c>
      <c r="BB141" s="93">
        <v>0</v>
      </c>
      <c r="BC141" s="93">
        <v>1360</v>
      </c>
      <c r="BD141" s="93">
        <v>675</v>
      </c>
      <c r="BE141" s="93">
        <v>0</v>
      </c>
      <c r="BF141" s="93">
        <v>0</v>
      </c>
      <c r="BG141" s="93">
        <v>44</v>
      </c>
      <c r="BH141" s="93">
        <v>44</v>
      </c>
      <c r="BI141" s="26">
        <v>38</v>
      </c>
      <c r="BJ141" s="26">
        <v>0</v>
      </c>
      <c r="BK141" s="26">
        <v>0</v>
      </c>
      <c r="BL141" s="26">
        <v>0</v>
      </c>
      <c r="BM141" s="26">
        <v>120</v>
      </c>
      <c r="BN141" s="26">
        <v>11</v>
      </c>
      <c r="BO141" s="26">
        <v>0</v>
      </c>
      <c r="BP141" s="26">
        <v>0</v>
      </c>
      <c r="BQ141" s="26">
        <v>0</v>
      </c>
      <c r="BR141" s="26">
        <v>0</v>
      </c>
      <c r="BS141" s="26">
        <v>0</v>
      </c>
      <c r="BT141" s="26">
        <v>0</v>
      </c>
      <c r="BU141" s="26">
        <v>0</v>
      </c>
      <c r="BV141" s="26">
        <v>0</v>
      </c>
      <c r="BW141" s="26">
        <v>0</v>
      </c>
      <c r="BX141" s="26">
        <v>0</v>
      </c>
      <c r="BY141" s="26">
        <v>0.3</v>
      </c>
      <c r="BZ141" s="26">
        <v>0</v>
      </c>
      <c r="CA141" s="26">
        <v>0</v>
      </c>
      <c r="CB141" s="26">
        <v>0</v>
      </c>
      <c r="CC141" s="26">
        <v>0</v>
      </c>
      <c r="CD141" s="26">
        <v>0</v>
      </c>
      <c r="CE141" s="26">
        <v>1</v>
      </c>
      <c r="CF141" s="26">
        <v>0</v>
      </c>
      <c r="CG141" s="26">
        <v>65</v>
      </c>
      <c r="CH141" s="26">
        <v>0</v>
      </c>
      <c r="CI141" s="26">
        <v>5</v>
      </c>
      <c r="CJ141" s="26">
        <v>0</v>
      </c>
      <c r="CK141" s="26">
        <v>0</v>
      </c>
      <c r="CL141" s="26">
        <v>0</v>
      </c>
      <c r="CM141" s="26">
        <v>71</v>
      </c>
      <c r="CN141" s="26">
        <v>0</v>
      </c>
      <c r="CO141" s="26">
        <v>0</v>
      </c>
      <c r="CP141" s="26">
        <v>0</v>
      </c>
      <c r="CQ141" s="26">
        <v>0</v>
      </c>
      <c r="CR141" s="26">
        <v>38</v>
      </c>
      <c r="CS141" s="26">
        <v>0</v>
      </c>
      <c r="CT141" s="26">
        <v>0</v>
      </c>
      <c r="CU141" s="26">
        <v>0</v>
      </c>
      <c r="CV141" s="26">
        <v>38</v>
      </c>
      <c r="CW141" s="26">
        <v>0</v>
      </c>
      <c r="CX141" s="26">
        <v>0</v>
      </c>
      <c r="CY141" s="26">
        <v>120</v>
      </c>
      <c r="CZ141" s="26">
        <v>11</v>
      </c>
      <c r="DA141" s="26">
        <v>0</v>
      </c>
      <c r="DB141" s="26">
        <v>0</v>
      </c>
      <c r="DC141" s="26">
        <v>0</v>
      </c>
      <c r="DD141" s="26">
        <v>0</v>
      </c>
      <c r="DE141" s="26">
        <v>0</v>
      </c>
      <c r="DF141" s="26">
        <v>0</v>
      </c>
      <c r="DG141" s="26">
        <v>0</v>
      </c>
      <c r="DH141" s="26">
        <v>0</v>
      </c>
      <c r="DI141" s="26">
        <v>0</v>
      </c>
      <c r="DJ141" s="26">
        <v>0</v>
      </c>
      <c r="DK141" s="26">
        <v>0</v>
      </c>
      <c r="DL141" s="26">
        <v>131</v>
      </c>
      <c r="DM141" s="26">
        <v>0</v>
      </c>
      <c r="DN141" s="26">
        <v>0</v>
      </c>
      <c r="DO141" s="26">
        <v>240</v>
      </c>
      <c r="DP141" s="26">
        <v>60</v>
      </c>
      <c r="DQ141" s="26">
        <v>0</v>
      </c>
      <c r="DR141" s="93">
        <v>2.2000000000000002</v>
      </c>
      <c r="DS141" s="93">
        <v>109</v>
      </c>
      <c r="DT141" s="93">
        <v>785</v>
      </c>
      <c r="DU141" s="93">
        <v>610</v>
      </c>
      <c r="DV141" s="93">
        <v>632</v>
      </c>
      <c r="DW141" s="93">
        <v>44</v>
      </c>
      <c r="DX141" s="93">
        <v>920</v>
      </c>
      <c r="DY141" s="93">
        <v>1260</v>
      </c>
      <c r="DZ141" s="26">
        <v>0.9</v>
      </c>
      <c r="EA141" s="26">
        <v>23</v>
      </c>
      <c r="EB141" s="26">
        <v>34</v>
      </c>
      <c r="EC141" s="26">
        <v>57</v>
      </c>
      <c r="ED141" s="26">
        <v>13</v>
      </c>
      <c r="EE141" s="26">
        <v>21</v>
      </c>
      <c r="EF141" s="26">
        <v>34</v>
      </c>
      <c r="EG141" s="26">
        <v>39</v>
      </c>
      <c r="EH141" s="26">
        <v>20</v>
      </c>
      <c r="EI141" s="26">
        <v>19</v>
      </c>
      <c r="EJ141" s="26">
        <v>26</v>
      </c>
      <c r="EK141" s="26">
        <v>167</v>
      </c>
      <c r="EL141" s="26">
        <v>14</v>
      </c>
      <c r="EM141" s="26">
        <v>467</v>
      </c>
      <c r="EN141" s="26">
        <v>34</v>
      </c>
      <c r="EO141" s="26">
        <v>70</v>
      </c>
      <c r="EP141" s="26">
        <v>200</v>
      </c>
      <c r="EQ141" s="26">
        <v>53</v>
      </c>
      <c r="ER141" s="26">
        <v>40</v>
      </c>
      <c r="ES141" s="26">
        <v>36</v>
      </c>
      <c r="ET141" s="26">
        <v>433</v>
      </c>
      <c r="EU141" s="26">
        <v>0</v>
      </c>
      <c r="EV141" s="93">
        <v>15</v>
      </c>
      <c r="EW141" s="93">
        <v>5</v>
      </c>
    </row>
    <row r="142" spans="1:153" x14ac:dyDescent="0.25">
      <c r="A142" s="18" t="s">
        <v>841</v>
      </c>
      <c r="B142" s="49" t="s">
        <v>799</v>
      </c>
      <c r="C142" s="93">
        <v>-2.5</v>
      </c>
      <c r="D142" s="26">
        <v>22</v>
      </c>
      <c r="E142" s="26">
        <v>0.3</v>
      </c>
      <c r="F142" s="26">
        <v>2.2999999999999998</v>
      </c>
      <c r="G142" s="26">
        <v>2.5</v>
      </c>
      <c r="H142" s="26">
        <v>2.9</v>
      </c>
      <c r="I142" s="26">
        <v>91.1</v>
      </c>
      <c r="J142" s="26">
        <v>0.7</v>
      </c>
      <c r="K142" s="26">
        <v>0.2</v>
      </c>
      <c r="L142" s="26">
        <v>0</v>
      </c>
      <c r="M142" s="93">
        <v>2</v>
      </c>
      <c r="N142" s="93">
        <v>0</v>
      </c>
      <c r="O142" s="93">
        <v>10</v>
      </c>
      <c r="P142" s="93">
        <v>0</v>
      </c>
      <c r="Q142" s="93">
        <v>74</v>
      </c>
      <c r="R142" s="93">
        <v>30</v>
      </c>
      <c r="S142" s="93">
        <v>73</v>
      </c>
      <c r="T142" s="93">
        <v>81</v>
      </c>
      <c r="U142" s="93">
        <v>506</v>
      </c>
      <c r="V142" s="93">
        <v>1123</v>
      </c>
      <c r="W142" s="93">
        <v>869</v>
      </c>
      <c r="X142" s="93">
        <v>169</v>
      </c>
      <c r="Y142" s="93">
        <v>1.7</v>
      </c>
      <c r="Z142" s="93">
        <v>33</v>
      </c>
      <c r="AA142" s="93">
        <v>0</v>
      </c>
      <c r="AB142" s="93">
        <v>49453</v>
      </c>
      <c r="AC142" s="26">
        <v>12</v>
      </c>
      <c r="AD142" s="26">
        <v>232</v>
      </c>
      <c r="AE142" s="26">
        <v>22</v>
      </c>
      <c r="AF142" s="26">
        <v>13</v>
      </c>
      <c r="AG142" s="26">
        <v>49</v>
      </c>
      <c r="AH142" s="26">
        <v>58</v>
      </c>
      <c r="AI142" s="26">
        <v>20</v>
      </c>
      <c r="AJ142" s="26">
        <v>457</v>
      </c>
      <c r="AK142" s="26">
        <v>266</v>
      </c>
      <c r="AL142" s="26">
        <v>47</v>
      </c>
      <c r="AM142" s="26">
        <v>190</v>
      </c>
      <c r="AN142" s="26">
        <v>9</v>
      </c>
      <c r="AO142" s="26">
        <v>0.7</v>
      </c>
      <c r="AP142" s="93">
        <v>2.2999999999999998</v>
      </c>
      <c r="AQ142" s="93">
        <v>-607</v>
      </c>
      <c r="AR142" s="93">
        <v>0</v>
      </c>
      <c r="AS142" s="93">
        <v>0</v>
      </c>
      <c r="AT142" s="93">
        <v>26</v>
      </c>
      <c r="AU142" s="93">
        <v>26</v>
      </c>
      <c r="AV142" s="93">
        <v>943</v>
      </c>
      <c r="AW142" s="93">
        <v>885</v>
      </c>
      <c r="AX142" s="93">
        <v>0</v>
      </c>
      <c r="AY142" s="93">
        <v>1828</v>
      </c>
      <c r="AZ142" s="93">
        <v>202</v>
      </c>
      <c r="BA142" s="93">
        <v>0</v>
      </c>
      <c r="BB142" s="93">
        <v>0</v>
      </c>
      <c r="BC142" s="93">
        <v>202</v>
      </c>
      <c r="BD142" s="93">
        <v>0</v>
      </c>
      <c r="BE142" s="93">
        <v>0</v>
      </c>
      <c r="BF142" s="93">
        <v>0</v>
      </c>
      <c r="BG142" s="93">
        <v>286</v>
      </c>
      <c r="BH142" s="93">
        <v>286</v>
      </c>
      <c r="BI142" s="26">
        <v>2</v>
      </c>
      <c r="BJ142" s="26">
        <v>1</v>
      </c>
      <c r="BK142" s="26">
        <v>0</v>
      </c>
      <c r="BL142" s="26">
        <v>0</v>
      </c>
      <c r="BM142" s="26">
        <v>33</v>
      </c>
      <c r="BN142" s="26">
        <v>127</v>
      </c>
      <c r="BO142" s="26">
        <v>0</v>
      </c>
      <c r="BP142" s="26">
        <v>0</v>
      </c>
      <c r="BQ142" s="26">
        <v>0</v>
      </c>
      <c r="BR142" s="26">
        <v>0</v>
      </c>
      <c r="BS142" s="26">
        <v>0</v>
      </c>
      <c r="BT142" s="26">
        <v>0</v>
      </c>
      <c r="BU142" s="26">
        <v>0</v>
      </c>
      <c r="BV142" s="26">
        <v>0</v>
      </c>
      <c r="BW142" s="26">
        <v>0</v>
      </c>
      <c r="BX142" s="26">
        <v>0</v>
      </c>
      <c r="BY142" s="26">
        <v>0.3</v>
      </c>
      <c r="BZ142" s="26">
        <v>0</v>
      </c>
      <c r="CA142" s="26">
        <v>0</v>
      </c>
      <c r="CB142" s="26">
        <v>0</v>
      </c>
      <c r="CC142" s="26">
        <v>0</v>
      </c>
      <c r="CD142" s="26">
        <v>0</v>
      </c>
      <c r="CE142" s="26">
        <v>1</v>
      </c>
      <c r="CF142" s="26">
        <v>0</v>
      </c>
      <c r="CG142" s="26">
        <v>44</v>
      </c>
      <c r="CH142" s="26">
        <v>0</v>
      </c>
      <c r="CI142" s="26">
        <v>2</v>
      </c>
      <c r="CJ142" s="26">
        <v>1</v>
      </c>
      <c r="CK142" s="26">
        <v>0</v>
      </c>
      <c r="CL142" s="26">
        <v>0</v>
      </c>
      <c r="CM142" s="26">
        <v>48</v>
      </c>
      <c r="CN142" s="26">
        <v>0</v>
      </c>
      <c r="CO142" s="26">
        <v>0</v>
      </c>
      <c r="CP142" s="26">
        <v>5</v>
      </c>
      <c r="CQ142" s="26">
        <v>0</v>
      </c>
      <c r="CR142" s="26">
        <v>2</v>
      </c>
      <c r="CS142" s="26">
        <v>1</v>
      </c>
      <c r="CT142" s="26">
        <v>0</v>
      </c>
      <c r="CU142" s="26">
        <v>0</v>
      </c>
      <c r="CV142" s="26">
        <v>8</v>
      </c>
      <c r="CW142" s="26">
        <v>0</v>
      </c>
      <c r="CX142" s="26">
        <v>0</v>
      </c>
      <c r="CY142" s="26">
        <v>33</v>
      </c>
      <c r="CZ142" s="26">
        <v>127</v>
      </c>
      <c r="DA142" s="26">
        <v>0</v>
      </c>
      <c r="DB142" s="26">
        <v>0</v>
      </c>
      <c r="DC142" s="26">
        <v>0</v>
      </c>
      <c r="DD142" s="26">
        <v>0</v>
      </c>
      <c r="DE142" s="26">
        <v>0</v>
      </c>
      <c r="DF142" s="26">
        <v>0</v>
      </c>
      <c r="DG142" s="26">
        <v>0</v>
      </c>
      <c r="DH142" s="26">
        <v>0</v>
      </c>
      <c r="DI142" s="26">
        <v>0</v>
      </c>
      <c r="DJ142" s="26">
        <v>0</v>
      </c>
      <c r="DK142" s="26">
        <v>0</v>
      </c>
      <c r="DL142" s="26">
        <v>160</v>
      </c>
      <c r="DM142" s="26">
        <v>0</v>
      </c>
      <c r="DN142" s="26">
        <v>0</v>
      </c>
      <c r="DO142" s="26">
        <v>216</v>
      </c>
      <c r="DP142" s="26">
        <v>64</v>
      </c>
      <c r="DQ142" s="26">
        <v>0</v>
      </c>
      <c r="DR142" s="93">
        <v>2.9</v>
      </c>
      <c r="DS142" s="93">
        <v>715</v>
      </c>
      <c r="DT142" s="93">
        <v>535</v>
      </c>
      <c r="DU142" s="93">
        <v>715</v>
      </c>
      <c r="DV142" s="93">
        <v>948</v>
      </c>
      <c r="DW142" s="93">
        <v>11</v>
      </c>
      <c r="DX142" s="93">
        <v>494</v>
      </c>
      <c r="DY142" s="93">
        <v>2449</v>
      </c>
      <c r="DZ142" s="26">
        <v>2.5</v>
      </c>
      <c r="EA142" s="26">
        <v>120</v>
      </c>
      <c r="EB142" s="26">
        <v>185</v>
      </c>
      <c r="EC142" s="26">
        <v>153</v>
      </c>
      <c r="ED142" s="26">
        <v>52</v>
      </c>
      <c r="EE142" s="26">
        <v>34</v>
      </c>
      <c r="EF142" s="26">
        <v>84</v>
      </c>
      <c r="EG142" s="26">
        <v>38</v>
      </c>
      <c r="EH142" s="26">
        <v>120</v>
      </c>
      <c r="EI142" s="26">
        <v>37</v>
      </c>
      <c r="EJ142" s="26">
        <v>164</v>
      </c>
      <c r="EK142" s="26">
        <v>120</v>
      </c>
      <c r="EL142" s="26">
        <v>53</v>
      </c>
      <c r="EM142" s="26">
        <v>1160</v>
      </c>
      <c r="EN142" s="26">
        <v>160</v>
      </c>
      <c r="EO142" s="26">
        <v>339</v>
      </c>
      <c r="EP142" s="26">
        <v>401</v>
      </c>
      <c r="EQ142" s="26">
        <v>108</v>
      </c>
      <c r="ER142" s="26">
        <v>133</v>
      </c>
      <c r="ES142" s="26">
        <v>160</v>
      </c>
      <c r="ET142" s="26">
        <v>1301</v>
      </c>
      <c r="EU142" s="26">
        <v>0</v>
      </c>
      <c r="EV142" s="93">
        <v>50</v>
      </c>
      <c r="EW142" s="93">
        <v>17</v>
      </c>
    </row>
    <row r="143" spans="1:153" x14ac:dyDescent="0.25">
      <c r="A143" s="18" t="s">
        <v>841</v>
      </c>
      <c r="B143" s="49" t="s">
        <v>934</v>
      </c>
      <c r="C143" s="93">
        <v>-36</v>
      </c>
      <c r="D143" s="26">
        <v>23</v>
      </c>
      <c r="E143" s="26">
        <v>0.3</v>
      </c>
      <c r="F143" s="26">
        <v>2.2999999999999998</v>
      </c>
      <c r="G143" s="26">
        <v>2.5</v>
      </c>
      <c r="H143" s="26">
        <v>2.9</v>
      </c>
      <c r="I143" s="26">
        <v>91</v>
      </c>
      <c r="J143" s="26">
        <v>0.8</v>
      </c>
      <c r="K143" s="26">
        <v>0.2</v>
      </c>
      <c r="L143" s="26">
        <v>0</v>
      </c>
      <c r="M143" s="93">
        <v>2</v>
      </c>
      <c r="N143" s="93">
        <v>0</v>
      </c>
      <c r="O143" s="93">
        <v>10</v>
      </c>
      <c r="P143" s="93">
        <v>0</v>
      </c>
      <c r="Q143" s="93">
        <v>70</v>
      </c>
      <c r="R143" s="93">
        <v>31</v>
      </c>
      <c r="S143" s="93">
        <v>88</v>
      </c>
      <c r="T143" s="93">
        <v>92</v>
      </c>
      <c r="U143" s="93">
        <v>600</v>
      </c>
      <c r="V143" s="93">
        <v>1167</v>
      </c>
      <c r="W143" s="93">
        <v>1010</v>
      </c>
      <c r="X143" s="93">
        <v>200</v>
      </c>
      <c r="Y143" s="93">
        <v>2</v>
      </c>
      <c r="Z143" s="93">
        <v>52</v>
      </c>
      <c r="AA143" s="93">
        <v>0</v>
      </c>
      <c r="AB143" s="93">
        <v>64000</v>
      </c>
      <c r="AC143" s="26">
        <v>13</v>
      </c>
      <c r="AD143" s="26">
        <v>282</v>
      </c>
      <c r="AE143" s="26">
        <v>22</v>
      </c>
      <c r="AF143" s="26">
        <v>15</v>
      </c>
      <c r="AG143" s="26">
        <v>49</v>
      </c>
      <c r="AH143" s="26">
        <v>55</v>
      </c>
      <c r="AI143" s="26">
        <v>19</v>
      </c>
      <c r="AJ143" s="26">
        <v>510</v>
      </c>
      <c r="AK143" s="26">
        <v>286</v>
      </c>
      <c r="AL143" s="26">
        <v>45</v>
      </c>
      <c r="AM143" s="26">
        <v>180</v>
      </c>
      <c r="AN143" s="26">
        <v>9</v>
      </c>
      <c r="AO143" s="26">
        <v>0.7</v>
      </c>
      <c r="AP143" s="93">
        <v>2.2999999999999998</v>
      </c>
      <c r="AQ143" s="93">
        <v>-586</v>
      </c>
      <c r="AR143" s="93">
        <v>0</v>
      </c>
      <c r="AS143" s="93">
        <v>0</v>
      </c>
      <c r="AT143" s="93">
        <v>26</v>
      </c>
      <c r="AU143" s="93">
        <v>26</v>
      </c>
      <c r="AV143" s="93">
        <v>953</v>
      </c>
      <c r="AW143" s="93">
        <v>895</v>
      </c>
      <c r="AX143" s="93">
        <v>0</v>
      </c>
      <c r="AY143" s="93">
        <v>1848</v>
      </c>
      <c r="AZ143" s="93">
        <v>205</v>
      </c>
      <c r="BA143" s="93">
        <v>0</v>
      </c>
      <c r="BB143" s="93">
        <v>0</v>
      </c>
      <c r="BC143" s="93">
        <v>205</v>
      </c>
      <c r="BD143" s="93">
        <v>0</v>
      </c>
      <c r="BE143" s="93">
        <v>0</v>
      </c>
      <c r="BF143" s="93">
        <v>0</v>
      </c>
      <c r="BG143" s="93">
        <v>290</v>
      </c>
      <c r="BH143" s="93">
        <v>290</v>
      </c>
      <c r="BI143" s="26">
        <v>2</v>
      </c>
      <c r="BJ143" s="26">
        <v>1</v>
      </c>
      <c r="BK143" s="26">
        <v>0</v>
      </c>
      <c r="BL143" s="26">
        <v>0</v>
      </c>
      <c r="BM143" s="26">
        <v>29</v>
      </c>
      <c r="BN143" s="26">
        <v>109</v>
      </c>
      <c r="BO143" s="26">
        <v>0</v>
      </c>
      <c r="BP143" s="26">
        <v>0</v>
      </c>
      <c r="BQ143" s="26">
        <v>0</v>
      </c>
      <c r="BR143" s="26">
        <v>0</v>
      </c>
      <c r="BS143" s="26">
        <v>0</v>
      </c>
      <c r="BT143" s="26">
        <v>0</v>
      </c>
      <c r="BU143" s="26">
        <v>0</v>
      </c>
      <c r="BV143" s="26">
        <v>0</v>
      </c>
      <c r="BW143" s="26">
        <v>0</v>
      </c>
      <c r="BX143" s="26">
        <v>0</v>
      </c>
      <c r="BY143" s="26">
        <v>0.3</v>
      </c>
      <c r="BZ143" s="26">
        <v>0</v>
      </c>
      <c r="CA143" s="26">
        <v>0</v>
      </c>
      <c r="CB143" s="26">
        <v>0</v>
      </c>
      <c r="CC143" s="26">
        <v>0</v>
      </c>
      <c r="CD143" s="26">
        <v>0</v>
      </c>
      <c r="CE143" s="26">
        <v>1</v>
      </c>
      <c r="CF143" s="26">
        <v>0</v>
      </c>
      <c r="CG143" s="26">
        <v>39</v>
      </c>
      <c r="CH143" s="26">
        <v>0</v>
      </c>
      <c r="CI143" s="26">
        <v>2</v>
      </c>
      <c r="CJ143" s="26">
        <v>1</v>
      </c>
      <c r="CK143" s="26">
        <v>0</v>
      </c>
      <c r="CL143" s="26">
        <v>0</v>
      </c>
      <c r="CM143" s="26">
        <v>42</v>
      </c>
      <c r="CN143" s="26">
        <v>0</v>
      </c>
      <c r="CO143" s="26">
        <v>0</v>
      </c>
      <c r="CP143" s="26">
        <v>4</v>
      </c>
      <c r="CQ143" s="26">
        <v>0</v>
      </c>
      <c r="CR143" s="26">
        <v>2</v>
      </c>
      <c r="CS143" s="26">
        <v>1</v>
      </c>
      <c r="CT143" s="26">
        <v>0</v>
      </c>
      <c r="CU143" s="26">
        <v>0</v>
      </c>
      <c r="CV143" s="26">
        <v>7</v>
      </c>
      <c r="CW143" s="26">
        <v>0</v>
      </c>
      <c r="CX143" s="26">
        <v>0</v>
      </c>
      <c r="CY143" s="26">
        <v>29</v>
      </c>
      <c r="CZ143" s="26">
        <v>109</v>
      </c>
      <c r="DA143" s="26">
        <v>0</v>
      </c>
      <c r="DB143" s="26">
        <v>0</v>
      </c>
      <c r="DC143" s="26">
        <v>0</v>
      </c>
      <c r="DD143" s="26">
        <v>0</v>
      </c>
      <c r="DE143" s="26">
        <v>0</v>
      </c>
      <c r="DF143" s="26">
        <v>0</v>
      </c>
      <c r="DG143" s="26">
        <v>0</v>
      </c>
      <c r="DH143" s="26">
        <v>0</v>
      </c>
      <c r="DI143" s="26">
        <v>0</v>
      </c>
      <c r="DJ143" s="26">
        <v>0</v>
      </c>
      <c r="DK143" s="26">
        <v>0</v>
      </c>
      <c r="DL143" s="26">
        <v>138</v>
      </c>
      <c r="DM143" s="26">
        <v>0</v>
      </c>
      <c r="DN143" s="26">
        <v>0</v>
      </c>
      <c r="DO143" s="26">
        <v>187</v>
      </c>
      <c r="DP143" s="26">
        <v>56</v>
      </c>
      <c r="DQ143" s="26">
        <v>0</v>
      </c>
      <c r="DR143" s="93">
        <v>2.9</v>
      </c>
      <c r="DS143" s="93">
        <v>580</v>
      </c>
      <c r="DT143" s="93">
        <v>435</v>
      </c>
      <c r="DU143" s="93">
        <v>580</v>
      </c>
      <c r="DV143" s="93">
        <v>770</v>
      </c>
      <c r="DW143" s="93">
        <v>9</v>
      </c>
      <c r="DX143" s="93">
        <v>490</v>
      </c>
      <c r="DY143" s="93">
        <v>2430</v>
      </c>
      <c r="DZ143" s="26">
        <v>2.5</v>
      </c>
      <c r="EA143" s="26">
        <v>110</v>
      </c>
      <c r="EB143" s="26">
        <v>170</v>
      </c>
      <c r="EC143" s="26">
        <v>140</v>
      </c>
      <c r="ED143" s="26">
        <v>48</v>
      </c>
      <c r="EE143" s="26">
        <v>31</v>
      </c>
      <c r="EF143" s="26">
        <v>77</v>
      </c>
      <c r="EG143" s="26">
        <v>35</v>
      </c>
      <c r="EH143" s="26">
        <v>110</v>
      </c>
      <c r="EI143" s="26">
        <v>34</v>
      </c>
      <c r="EJ143" s="26">
        <v>150</v>
      </c>
      <c r="EK143" s="26">
        <v>110</v>
      </c>
      <c r="EL143" s="26">
        <v>49</v>
      </c>
      <c r="EM143" s="26">
        <v>1064</v>
      </c>
      <c r="EN143" s="26">
        <v>147</v>
      </c>
      <c r="EO143" s="26">
        <v>311</v>
      </c>
      <c r="EP143" s="26">
        <v>368</v>
      </c>
      <c r="EQ143" s="26">
        <v>99</v>
      </c>
      <c r="ER143" s="26">
        <v>122</v>
      </c>
      <c r="ES143" s="26">
        <v>147</v>
      </c>
      <c r="ET143" s="26">
        <v>1194</v>
      </c>
      <c r="EU143" s="26">
        <v>0</v>
      </c>
      <c r="EV143" s="93">
        <v>51</v>
      </c>
      <c r="EW143" s="93">
        <v>17</v>
      </c>
    </row>
    <row r="144" spans="1:153" x14ac:dyDescent="0.25">
      <c r="A144" s="18" t="s">
        <v>841</v>
      </c>
      <c r="B144" s="49" t="s">
        <v>800</v>
      </c>
      <c r="C144" s="93">
        <v>-3.2</v>
      </c>
      <c r="D144" s="26">
        <v>25</v>
      </c>
      <c r="E144" s="26">
        <v>0.2</v>
      </c>
      <c r="F144" s="26">
        <v>3.2</v>
      </c>
      <c r="G144" s="26">
        <v>2.4</v>
      </c>
      <c r="H144" s="26">
        <v>3.1</v>
      </c>
      <c r="I144" s="26">
        <v>88.4</v>
      </c>
      <c r="J144" s="26">
        <v>0.7</v>
      </c>
      <c r="K144" s="26">
        <v>0.2</v>
      </c>
      <c r="L144" s="26">
        <v>0</v>
      </c>
      <c r="M144" s="93">
        <v>56</v>
      </c>
      <c r="N144" s="93">
        <v>0</v>
      </c>
      <c r="O144" s="93">
        <v>309</v>
      </c>
      <c r="P144" s="93">
        <v>0</v>
      </c>
      <c r="Q144" s="93">
        <v>146</v>
      </c>
      <c r="R144" s="93">
        <v>24</v>
      </c>
      <c r="S144" s="93">
        <v>58</v>
      </c>
      <c r="T144" s="93">
        <v>86</v>
      </c>
      <c r="U144" s="93">
        <v>442</v>
      </c>
      <c r="V144" s="93">
        <v>925</v>
      </c>
      <c r="W144" s="93">
        <v>388</v>
      </c>
      <c r="X144" s="93">
        <v>202</v>
      </c>
      <c r="Y144" s="93">
        <v>5</v>
      </c>
      <c r="Z144" s="93">
        <v>24</v>
      </c>
      <c r="AA144" s="93">
        <v>0</v>
      </c>
      <c r="AB144" s="93">
        <v>12191</v>
      </c>
      <c r="AC144" s="26">
        <v>2</v>
      </c>
      <c r="AD144" s="26">
        <v>206</v>
      </c>
      <c r="AE144" s="26">
        <v>63</v>
      </c>
      <c r="AF144" s="26">
        <v>25</v>
      </c>
      <c r="AG144" s="26">
        <v>38</v>
      </c>
      <c r="AH144" s="26">
        <v>17</v>
      </c>
      <c r="AI144" s="26">
        <v>19</v>
      </c>
      <c r="AJ144" s="26">
        <v>782</v>
      </c>
      <c r="AK144" s="26">
        <v>354</v>
      </c>
      <c r="AL144" s="26">
        <v>89</v>
      </c>
      <c r="AM144" s="26">
        <v>379</v>
      </c>
      <c r="AN144" s="26">
        <v>12</v>
      </c>
      <c r="AO144" s="26">
        <v>3.3</v>
      </c>
      <c r="AP144" s="93">
        <v>3.2</v>
      </c>
      <c r="AQ144" s="93">
        <v>1</v>
      </c>
      <c r="AR144" s="93">
        <v>0</v>
      </c>
      <c r="AS144" s="93">
        <v>0</v>
      </c>
      <c r="AT144" s="93">
        <v>0</v>
      </c>
      <c r="AU144" s="93">
        <v>0</v>
      </c>
      <c r="AV144" s="93">
        <v>431</v>
      </c>
      <c r="AW144" s="93">
        <v>559</v>
      </c>
      <c r="AX144" s="93">
        <v>0</v>
      </c>
      <c r="AY144" s="93">
        <v>990</v>
      </c>
      <c r="AZ144" s="93">
        <v>192</v>
      </c>
      <c r="BA144" s="93">
        <v>0</v>
      </c>
      <c r="BB144" s="93">
        <v>0</v>
      </c>
      <c r="BC144" s="93">
        <v>192</v>
      </c>
      <c r="BD144" s="93">
        <v>638</v>
      </c>
      <c r="BE144" s="93">
        <v>1773</v>
      </c>
      <c r="BF144" s="93">
        <v>0</v>
      </c>
      <c r="BG144" s="93">
        <v>1276</v>
      </c>
      <c r="BH144" s="93">
        <v>1276</v>
      </c>
      <c r="BI144" s="26">
        <v>7</v>
      </c>
      <c r="BJ144" s="26">
        <v>0</v>
      </c>
      <c r="BK144" s="26">
        <v>0</v>
      </c>
      <c r="BL144" s="26">
        <v>0</v>
      </c>
      <c r="BM144" s="26">
        <v>55</v>
      </c>
      <c r="BN144" s="26">
        <v>77</v>
      </c>
      <c r="BO144" s="26">
        <v>0</v>
      </c>
      <c r="BP144" s="26">
        <v>0</v>
      </c>
      <c r="BQ144" s="26">
        <v>0</v>
      </c>
      <c r="BR144" s="26">
        <v>0</v>
      </c>
      <c r="BS144" s="26">
        <v>0</v>
      </c>
      <c r="BT144" s="26">
        <v>0</v>
      </c>
      <c r="BU144" s="26">
        <v>0</v>
      </c>
      <c r="BV144" s="26">
        <v>0</v>
      </c>
      <c r="BW144" s="26">
        <v>0</v>
      </c>
      <c r="BX144" s="26">
        <v>0</v>
      </c>
      <c r="BY144" s="26">
        <v>0.2</v>
      </c>
      <c r="BZ144" s="26">
        <v>0</v>
      </c>
      <c r="CA144" s="26">
        <v>0</v>
      </c>
      <c r="CB144" s="26">
        <v>0</v>
      </c>
      <c r="CC144" s="26">
        <v>0</v>
      </c>
      <c r="CD144" s="26">
        <v>0</v>
      </c>
      <c r="CE144" s="26">
        <v>0</v>
      </c>
      <c r="CF144" s="26">
        <v>0</v>
      </c>
      <c r="CG144" s="26">
        <v>43</v>
      </c>
      <c r="CH144" s="26">
        <v>0</v>
      </c>
      <c r="CI144" s="26">
        <v>8</v>
      </c>
      <c r="CJ144" s="26">
        <v>0</v>
      </c>
      <c r="CK144" s="26">
        <v>0</v>
      </c>
      <c r="CL144" s="26">
        <v>0</v>
      </c>
      <c r="CM144" s="26">
        <v>51</v>
      </c>
      <c r="CN144" s="26">
        <v>0</v>
      </c>
      <c r="CO144" s="26">
        <v>0</v>
      </c>
      <c r="CP144" s="26">
        <v>1</v>
      </c>
      <c r="CQ144" s="26">
        <v>0</v>
      </c>
      <c r="CR144" s="26">
        <v>7</v>
      </c>
      <c r="CS144" s="26">
        <v>0</v>
      </c>
      <c r="CT144" s="26">
        <v>0</v>
      </c>
      <c r="CU144" s="26">
        <v>0</v>
      </c>
      <c r="CV144" s="26">
        <v>8</v>
      </c>
      <c r="CW144" s="26">
        <v>0</v>
      </c>
      <c r="CX144" s="26">
        <v>0</v>
      </c>
      <c r="CY144" s="26">
        <v>55</v>
      </c>
      <c r="CZ144" s="26">
        <v>77</v>
      </c>
      <c r="DA144" s="26">
        <v>0</v>
      </c>
      <c r="DB144" s="26">
        <v>0</v>
      </c>
      <c r="DC144" s="26">
        <v>0</v>
      </c>
      <c r="DD144" s="26">
        <v>0</v>
      </c>
      <c r="DE144" s="26">
        <v>0</v>
      </c>
      <c r="DF144" s="26">
        <v>0</v>
      </c>
      <c r="DG144" s="26">
        <v>0</v>
      </c>
      <c r="DH144" s="26">
        <v>0</v>
      </c>
      <c r="DI144" s="26">
        <v>0</v>
      </c>
      <c r="DJ144" s="26">
        <v>0</v>
      </c>
      <c r="DK144" s="26">
        <v>0</v>
      </c>
      <c r="DL144" s="26">
        <v>132</v>
      </c>
      <c r="DM144" s="26">
        <v>0</v>
      </c>
      <c r="DN144" s="26">
        <v>0</v>
      </c>
      <c r="DO144" s="26">
        <v>191</v>
      </c>
      <c r="DP144" s="26">
        <v>48</v>
      </c>
      <c r="DQ144" s="26">
        <v>0</v>
      </c>
      <c r="DR144" s="93">
        <v>3.1</v>
      </c>
      <c r="DS144" s="93">
        <v>402</v>
      </c>
      <c r="DT144" s="93">
        <v>1082</v>
      </c>
      <c r="DU144" s="93">
        <v>402</v>
      </c>
      <c r="DV144" s="93">
        <v>1144</v>
      </c>
      <c r="DW144" s="93">
        <v>62</v>
      </c>
      <c r="DX144" s="93">
        <v>1546</v>
      </c>
      <c r="DY144" s="93">
        <v>1546</v>
      </c>
      <c r="DZ144" s="26">
        <v>2.4</v>
      </c>
      <c r="EA144" s="26">
        <v>96</v>
      </c>
      <c r="EB144" s="26">
        <v>148</v>
      </c>
      <c r="EC144" s="26">
        <v>136</v>
      </c>
      <c r="ED144" s="26">
        <v>31</v>
      </c>
      <c r="EE144" s="26">
        <v>24</v>
      </c>
      <c r="EF144" s="26">
        <v>91</v>
      </c>
      <c r="EG144" s="26">
        <v>67</v>
      </c>
      <c r="EH144" s="26">
        <v>91</v>
      </c>
      <c r="EI144" s="26">
        <v>29</v>
      </c>
      <c r="EJ144" s="26">
        <v>127</v>
      </c>
      <c r="EK144" s="26">
        <v>100</v>
      </c>
      <c r="EL144" s="26">
        <v>53</v>
      </c>
      <c r="EM144" s="26">
        <v>993</v>
      </c>
      <c r="EN144" s="26">
        <v>105</v>
      </c>
      <c r="EO144" s="26">
        <v>286</v>
      </c>
      <c r="EP144" s="26">
        <v>255</v>
      </c>
      <c r="EQ144" s="26">
        <v>91</v>
      </c>
      <c r="ER144" s="26">
        <v>96</v>
      </c>
      <c r="ES144" s="26">
        <v>129</v>
      </c>
      <c r="ET144" s="26">
        <v>962</v>
      </c>
      <c r="EU144" s="26">
        <v>2.4</v>
      </c>
      <c r="EV144" s="93">
        <v>47</v>
      </c>
      <c r="EW144" s="93">
        <v>16</v>
      </c>
    </row>
    <row r="145" spans="1:153" x14ac:dyDescent="0.25">
      <c r="A145" s="18" t="s">
        <v>841</v>
      </c>
      <c r="B145" s="49" t="s">
        <v>935</v>
      </c>
      <c r="C145" s="93">
        <v>-22</v>
      </c>
      <c r="D145" s="26">
        <v>16</v>
      </c>
      <c r="E145" s="26">
        <v>0.2</v>
      </c>
      <c r="F145" s="26">
        <v>2</v>
      </c>
      <c r="G145" s="26">
        <v>1.6</v>
      </c>
      <c r="H145" s="26">
        <v>2</v>
      </c>
      <c r="I145" s="26">
        <v>92.2</v>
      </c>
      <c r="J145" s="26">
        <v>1</v>
      </c>
      <c r="K145" s="26">
        <v>0.1</v>
      </c>
      <c r="L145" s="26">
        <v>0</v>
      </c>
      <c r="M145" s="93">
        <v>32</v>
      </c>
      <c r="N145" s="93">
        <v>0</v>
      </c>
      <c r="O145" s="93">
        <v>173</v>
      </c>
      <c r="P145" s="93">
        <v>0</v>
      </c>
      <c r="Q145" s="93">
        <v>87</v>
      </c>
      <c r="R145" s="93">
        <v>14</v>
      </c>
      <c r="S145" s="93">
        <v>32</v>
      </c>
      <c r="T145" s="93">
        <v>59</v>
      </c>
      <c r="U145" s="93">
        <v>281</v>
      </c>
      <c r="V145" s="93">
        <v>598</v>
      </c>
      <c r="W145" s="93">
        <v>230</v>
      </c>
      <c r="X145" s="93">
        <v>92</v>
      </c>
      <c r="Y145" s="93">
        <v>3</v>
      </c>
      <c r="Z145" s="93">
        <v>12</v>
      </c>
      <c r="AA145" s="93">
        <v>0</v>
      </c>
      <c r="AB145" s="93">
        <v>6574</v>
      </c>
      <c r="AC145" s="26">
        <v>198</v>
      </c>
      <c r="AD145" s="26">
        <v>139</v>
      </c>
      <c r="AE145" s="26">
        <v>37</v>
      </c>
      <c r="AF145" s="26">
        <v>15</v>
      </c>
      <c r="AG145" s="26">
        <v>23</v>
      </c>
      <c r="AH145" s="26">
        <v>11</v>
      </c>
      <c r="AI145" s="26">
        <v>334</v>
      </c>
      <c r="AJ145" s="26">
        <v>469</v>
      </c>
      <c r="AK145" s="26">
        <v>230</v>
      </c>
      <c r="AL145" s="26">
        <v>61</v>
      </c>
      <c r="AM145" s="26">
        <v>226</v>
      </c>
      <c r="AN145" s="26">
        <v>11</v>
      </c>
      <c r="AO145" s="26">
        <v>3</v>
      </c>
      <c r="AP145" s="93">
        <v>2</v>
      </c>
      <c r="AQ145" s="93">
        <v>26</v>
      </c>
      <c r="AR145" s="93">
        <v>0</v>
      </c>
      <c r="AS145" s="93">
        <v>0</v>
      </c>
      <c r="AT145" s="93">
        <v>0</v>
      </c>
      <c r="AU145" s="93">
        <v>0</v>
      </c>
      <c r="AV145" s="93">
        <v>269</v>
      </c>
      <c r="AW145" s="93">
        <v>349</v>
      </c>
      <c r="AX145" s="93">
        <v>0</v>
      </c>
      <c r="AY145" s="93">
        <v>618</v>
      </c>
      <c r="AZ145" s="93">
        <v>120</v>
      </c>
      <c r="BA145" s="93">
        <v>0</v>
      </c>
      <c r="BB145" s="93">
        <v>0</v>
      </c>
      <c r="BC145" s="93">
        <v>120</v>
      </c>
      <c r="BD145" s="93">
        <v>400</v>
      </c>
      <c r="BE145" s="93">
        <v>1052</v>
      </c>
      <c r="BF145" s="93">
        <v>0</v>
      </c>
      <c r="BG145" s="93">
        <v>800</v>
      </c>
      <c r="BH145" s="93">
        <v>800</v>
      </c>
      <c r="BI145" s="26">
        <v>5</v>
      </c>
      <c r="BJ145" s="26">
        <v>0</v>
      </c>
      <c r="BK145" s="26">
        <v>0</v>
      </c>
      <c r="BL145" s="26">
        <v>0</v>
      </c>
      <c r="BM145" s="26">
        <v>36</v>
      </c>
      <c r="BN145" s="26">
        <v>51</v>
      </c>
      <c r="BO145" s="26">
        <v>0</v>
      </c>
      <c r="BP145" s="26">
        <v>0</v>
      </c>
      <c r="BQ145" s="26">
        <v>0</v>
      </c>
      <c r="BR145" s="26">
        <v>0</v>
      </c>
      <c r="BS145" s="26">
        <v>0</v>
      </c>
      <c r="BT145" s="26">
        <v>0</v>
      </c>
      <c r="BU145" s="26">
        <v>0</v>
      </c>
      <c r="BV145" s="26">
        <v>0</v>
      </c>
      <c r="BW145" s="26">
        <v>0</v>
      </c>
      <c r="BX145" s="26">
        <v>0</v>
      </c>
      <c r="BY145" s="26">
        <v>0.2</v>
      </c>
      <c r="BZ145" s="26">
        <v>0</v>
      </c>
      <c r="CA145" s="26">
        <v>0</v>
      </c>
      <c r="CB145" s="26">
        <v>0</v>
      </c>
      <c r="CC145" s="26">
        <v>0</v>
      </c>
      <c r="CD145" s="26">
        <v>0</v>
      </c>
      <c r="CE145" s="26">
        <v>0</v>
      </c>
      <c r="CF145" s="26">
        <v>0</v>
      </c>
      <c r="CG145" s="26">
        <v>28</v>
      </c>
      <c r="CH145" s="26">
        <v>0</v>
      </c>
      <c r="CI145" s="26">
        <v>5</v>
      </c>
      <c r="CJ145" s="26">
        <v>0</v>
      </c>
      <c r="CK145" s="26">
        <v>0</v>
      </c>
      <c r="CL145" s="26">
        <v>0</v>
      </c>
      <c r="CM145" s="26">
        <v>33</v>
      </c>
      <c r="CN145" s="26">
        <v>0</v>
      </c>
      <c r="CO145" s="26">
        <v>0</v>
      </c>
      <c r="CP145" s="26">
        <v>1</v>
      </c>
      <c r="CQ145" s="26">
        <v>0</v>
      </c>
      <c r="CR145" s="26">
        <v>5</v>
      </c>
      <c r="CS145" s="26">
        <v>0</v>
      </c>
      <c r="CT145" s="26">
        <v>0</v>
      </c>
      <c r="CU145" s="26">
        <v>0</v>
      </c>
      <c r="CV145" s="26">
        <v>6</v>
      </c>
      <c r="CW145" s="26">
        <v>0</v>
      </c>
      <c r="CX145" s="26">
        <v>0</v>
      </c>
      <c r="CY145" s="26">
        <v>36</v>
      </c>
      <c r="CZ145" s="26">
        <v>51</v>
      </c>
      <c r="DA145" s="26">
        <v>0</v>
      </c>
      <c r="DB145" s="26">
        <v>0</v>
      </c>
      <c r="DC145" s="26">
        <v>0</v>
      </c>
      <c r="DD145" s="26">
        <v>0</v>
      </c>
      <c r="DE145" s="26">
        <v>0</v>
      </c>
      <c r="DF145" s="26">
        <v>0</v>
      </c>
      <c r="DG145" s="26">
        <v>0</v>
      </c>
      <c r="DH145" s="26">
        <v>0</v>
      </c>
      <c r="DI145" s="26">
        <v>0</v>
      </c>
      <c r="DJ145" s="26">
        <v>0</v>
      </c>
      <c r="DK145" s="26">
        <v>0</v>
      </c>
      <c r="DL145" s="26">
        <v>87</v>
      </c>
      <c r="DM145" s="26">
        <v>0</v>
      </c>
      <c r="DN145" s="26">
        <v>0</v>
      </c>
      <c r="DO145" s="26">
        <v>126</v>
      </c>
      <c r="DP145" s="26">
        <v>31</v>
      </c>
      <c r="DQ145" s="26">
        <v>0</v>
      </c>
      <c r="DR145" s="93">
        <v>2</v>
      </c>
      <c r="DS145" s="93">
        <v>257</v>
      </c>
      <c r="DT145" s="93">
        <v>690</v>
      </c>
      <c r="DU145" s="93">
        <v>257</v>
      </c>
      <c r="DV145" s="93">
        <v>729</v>
      </c>
      <c r="DW145" s="93">
        <v>39</v>
      </c>
      <c r="DX145" s="93">
        <v>986</v>
      </c>
      <c r="DY145" s="93">
        <v>986</v>
      </c>
      <c r="DZ145" s="26">
        <v>1.6</v>
      </c>
      <c r="EA145" s="26">
        <v>63</v>
      </c>
      <c r="EB145" s="26">
        <v>100</v>
      </c>
      <c r="EC145" s="26">
        <v>89</v>
      </c>
      <c r="ED145" s="26">
        <v>20</v>
      </c>
      <c r="EE145" s="26">
        <v>16</v>
      </c>
      <c r="EF145" s="26">
        <v>60</v>
      </c>
      <c r="EG145" s="26">
        <v>44</v>
      </c>
      <c r="EH145" s="26">
        <v>60</v>
      </c>
      <c r="EI145" s="26">
        <v>19</v>
      </c>
      <c r="EJ145" s="26">
        <v>83</v>
      </c>
      <c r="EK145" s="26">
        <v>66</v>
      </c>
      <c r="EL145" s="26">
        <v>35</v>
      </c>
      <c r="EM145" s="26">
        <v>655</v>
      </c>
      <c r="EN145" s="26">
        <v>69</v>
      </c>
      <c r="EO145" s="26">
        <v>188</v>
      </c>
      <c r="EP145" s="26">
        <v>168</v>
      </c>
      <c r="EQ145" s="26">
        <v>60</v>
      </c>
      <c r="ER145" s="26">
        <v>63</v>
      </c>
      <c r="ES145" s="26">
        <v>85</v>
      </c>
      <c r="ET145" s="26">
        <v>633</v>
      </c>
      <c r="EU145" s="26">
        <v>1.6</v>
      </c>
      <c r="EV145" s="93">
        <v>28</v>
      </c>
      <c r="EW145" s="93">
        <v>9</v>
      </c>
    </row>
    <row r="146" spans="1:153" x14ac:dyDescent="0.25">
      <c r="A146" s="18" t="s">
        <v>841</v>
      </c>
      <c r="B146" s="49" t="s">
        <v>936</v>
      </c>
      <c r="C146" s="93">
        <v>-6</v>
      </c>
      <c r="D146" s="26">
        <v>60</v>
      </c>
      <c r="E146" s="26">
        <v>0.4</v>
      </c>
      <c r="F146" s="26">
        <v>9.1</v>
      </c>
      <c r="G146" s="26">
        <v>4.9000000000000004</v>
      </c>
      <c r="H146" s="26">
        <v>4</v>
      </c>
      <c r="I146" s="26">
        <v>79.2</v>
      </c>
      <c r="J146" s="26">
        <v>1.2</v>
      </c>
      <c r="K146" s="26">
        <v>0</v>
      </c>
      <c r="L146" s="26">
        <v>0</v>
      </c>
      <c r="M146" s="93">
        <v>13</v>
      </c>
      <c r="N146" s="93">
        <v>0</v>
      </c>
      <c r="O146" s="93">
        <v>78</v>
      </c>
      <c r="P146" s="93">
        <v>0</v>
      </c>
      <c r="Q146" s="93">
        <v>53</v>
      </c>
      <c r="R146" s="93">
        <v>48</v>
      </c>
      <c r="S146" s="93">
        <v>37</v>
      </c>
      <c r="T146" s="93">
        <v>26</v>
      </c>
      <c r="U146" s="93">
        <v>245</v>
      </c>
      <c r="V146" s="93">
        <v>978</v>
      </c>
      <c r="W146" s="93">
        <v>70</v>
      </c>
      <c r="X146" s="93">
        <v>36</v>
      </c>
      <c r="Y146" s="93">
        <v>1</v>
      </c>
      <c r="Z146" s="93">
        <v>27</v>
      </c>
      <c r="AA146" s="93">
        <v>0</v>
      </c>
      <c r="AB146" s="93">
        <v>127</v>
      </c>
      <c r="AC146" s="26">
        <v>140</v>
      </c>
      <c r="AD146" s="26">
        <v>255</v>
      </c>
      <c r="AE146" s="26">
        <v>31</v>
      </c>
      <c r="AF146" s="26">
        <v>32</v>
      </c>
      <c r="AG146" s="26">
        <v>98</v>
      </c>
      <c r="AH146" s="26">
        <v>40</v>
      </c>
      <c r="AI146" s="26">
        <v>223</v>
      </c>
      <c r="AJ146" s="26">
        <v>1342</v>
      </c>
      <c r="AK146" s="26">
        <v>672</v>
      </c>
      <c r="AL146" s="26">
        <v>133</v>
      </c>
      <c r="AM146" s="26">
        <v>372</v>
      </c>
      <c r="AN146" s="26">
        <v>29</v>
      </c>
      <c r="AO146" s="26">
        <v>2</v>
      </c>
      <c r="AP146" s="93">
        <v>9.1</v>
      </c>
      <c r="AQ146" s="93">
        <v>5093</v>
      </c>
      <c r="AR146" s="93">
        <v>0</v>
      </c>
      <c r="AS146" s="93">
        <v>0</v>
      </c>
      <c r="AT146" s="93">
        <v>0</v>
      </c>
      <c r="AU146" s="93">
        <v>0</v>
      </c>
      <c r="AV146" s="93">
        <v>0</v>
      </c>
      <c r="AW146" s="93">
        <v>0</v>
      </c>
      <c r="AX146" s="93">
        <v>0</v>
      </c>
      <c r="AY146" s="93">
        <v>0</v>
      </c>
      <c r="AZ146" s="93">
        <v>273</v>
      </c>
      <c r="BA146" s="93">
        <v>0</v>
      </c>
      <c r="BB146" s="93">
        <v>0</v>
      </c>
      <c r="BC146" s="93">
        <v>273</v>
      </c>
      <c r="BD146" s="93">
        <v>730</v>
      </c>
      <c r="BE146" s="93">
        <v>1126</v>
      </c>
      <c r="BF146" s="93">
        <v>0</v>
      </c>
      <c r="BG146" s="93">
        <v>8110</v>
      </c>
      <c r="BH146" s="93">
        <v>8110</v>
      </c>
      <c r="BI146" s="26">
        <v>27</v>
      </c>
      <c r="BJ146" s="26">
        <v>0</v>
      </c>
      <c r="BK146" s="26">
        <v>0</v>
      </c>
      <c r="BL146" s="26">
        <v>0</v>
      </c>
      <c r="BM146" s="26">
        <v>76</v>
      </c>
      <c r="BN146" s="26">
        <v>135</v>
      </c>
      <c r="BO146" s="26">
        <v>0</v>
      </c>
      <c r="BP146" s="26">
        <v>0</v>
      </c>
      <c r="BQ146" s="26">
        <v>0</v>
      </c>
      <c r="BR146" s="26">
        <v>0</v>
      </c>
      <c r="BS146" s="26">
        <v>0</v>
      </c>
      <c r="BT146" s="26">
        <v>0</v>
      </c>
      <c r="BU146" s="26">
        <v>0</v>
      </c>
      <c r="BV146" s="26">
        <v>0</v>
      </c>
      <c r="BW146" s="26">
        <v>0</v>
      </c>
      <c r="BX146" s="26">
        <v>0</v>
      </c>
      <c r="BY146" s="26">
        <v>0.4</v>
      </c>
      <c r="BZ146" s="26">
        <v>0</v>
      </c>
      <c r="CA146" s="26">
        <v>0</v>
      </c>
      <c r="CB146" s="26">
        <v>0</v>
      </c>
      <c r="CC146" s="26">
        <v>0</v>
      </c>
      <c r="CD146" s="26">
        <v>0</v>
      </c>
      <c r="CE146" s="26">
        <v>0</v>
      </c>
      <c r="CF146" s="26">
        <v>0</v>
      </c>
      <c r="CG146" s="26">
        <v>40</v>
      </c>
      <c r="CH146" s="26">
        <v>0</v>
      </c>
      <c r="CI146" s="26">
        <v>5</v>
      </c>
      <c r="CJ146" s="26">
        <v>0</v>
      </c>
      <c r="CK146" s="26">
        <v>0</v>
      </c>
      <c r="CL146" s="26">
        <v>0</v>
      </c>
      <c r="CM146" s="26">
        <v>45</v>
      </c>
      <c r="CN146" s="26">
        <v>0</v>
      </c>
      <c r="CO146" s="26">
        <v>0</v>
      </c>
      <c r="CP146" s="26">
        <v>0</v>
      </c>
      <c r="CQ146" s="26">
        <v>0</v>
      </c>
      <c r="CR146" s="26">
        <v>27</v>
      </c>
      <c r="CS146" s="26">
        <v>0</v>
      </c>
      <c r="CT146" s="26">
        <v>0</v>
      </c>
      <c r="CU146" s="26">
        <v>0</v>
      </c>
      <c r="CV146" s="26">
        <v>27</v>
      </c>
      <c r="CW146" s="26">
        <v>0</v>
      </c>
      <c r="CX146" s="26">
        <v>0</v>
      </c>
      <c r="CY146" s="26">
        <v>76</v>
      </c>
      <c r="CZ146" s="26">
        <v>135</v>
      </c>
      <c r="DA146" s="26">
        <v>0</v>
      </c>
      <c r="DB146" s="26">
        <v>0</v>
      </c>
      <c r="DC146" s="26">
        <v>0</v>
      </c>
      <c r="DD146" s="26">
        <v>0</v>
      </c>
      <c r="DE146" s="26">
        <v>0</v>
      </c>
      <c r="DF146" s="26">
        <v>0</v>
      </c>
      <c r="DG146" s="26">
        <v>0</v>
      </c>
      <c r="DH146" s="26">
        <v>0</v>
      </c>
      <c r="DI146" s="26">
        <v>0</v>
      </c>
      <c r="DJ146" s="26">
        <v>0</v>
      </c>
      <c r="DK146" s="26">
        <v>0</v>
      </c>
      <c r="DL146" s="26">
        <v>211</v>
      </c>
      <c r="DM146" s="26">
        <v>0</v>
      </c>
      <c r="DN146" s="26">
        <v>0</v>
      </c>
      <c r="DO146" s="26">
        <v>283</v>
      </c>
      <c r="DP146" s="26">
        <v>83</v>
      </c>
      <c r="DQ146" s="26">
        <v>0</v>
      </c>
      <c r="DR146" s="93">
        <v>4</v>
      </c>
      <c r="DS146" s="93">
        <v>523</v>
      </c>
      <c r="DT146" s="93">
        <v>1407</v>
      </c>
      <c r="DU146" s="93">
        <v>523</v>
      </c>
      <c r="DV146" s="93">
        <v>1486</v>
      </c>
      <c r="DW146" s="93">
        <v>81</v>
      </c>
      <c r="DX146" s="93">
        <v>2010</v>
      </c>
      <c r="DY146" s="93">
        <v>2010</v>
      </c>
      <c r="DZ146" s="26">
        <v>4.9000000000000004</v>
      </c>
      <c r="EA146" s="26">
        <v>273</v>
      </c>
      <c r="EB146" s="26">
        <v>411</v>
      </c>
      <c r="EC146" s="26">
        <v>361</v>
      </c>
      <c r="ED146" s="26">
        <v>49</v>
      </c>
      <c r="EE146" s="26">
        <v>44</v>
      </c>
      <c r="EF146" s="26">
        <v>269</v>
      </c>
      <c r="EG146" s="26">
        <v>185</v>
      </c>
      <c r="EH146" s="26">
        <v>210</v>
      </c>
      <c r="EI146" s="26">
        <v>44</v>
      </c>
      <c r="EJ146" s="26">
        <v>293</v>
      </c>
      <c r="EK146" s="26">
        <v>293</v>
      </c>
      <c r="EL146" s="26">
        <v>136</v>
      </c>
      <c r="EM146" s="26">
        <v>2568</v>
      </c>
      <c r="EN146" s="26">
        <v>122</v>
      </c>
      <c r="EO146" s="26">
        <v>463</v>
      </c>
      <c r="EP146" s="26">
        <v>810</v>
      </c>
      <c r="EQ146" s="26">
        <v>151</v>
      </c>
      <c r="ER146" s="26">
        <v>176</v>
      </c>
      <c r="ES146" s="26">
        <v>244</v>
      </c>
      <c r="ET146" s="26">
        <v>1966</v>
      </c>
      <c r="EU146" s="26">
        <v>4.9000000000000004</v>
      </c>
      <c r="EV146" s="93">
        <v>41</v>
      </c>
      <c r="EW146" s="93">
        <v>14</v>
      </c>
    </row>
    <row r="147" spans="1:153" x14ac:dyDescent="0.25">
      <c r="A147" s="18" t="s">
        <v>841</v>
      </c>
      <c r="B147" s="49" t="s">
        <v>937</v>
      </c>
      <c r="C147" s="93">
        <v>-40</v>
      </c>
      <c r="D147" s="26">
        <v>25</v>
      </c>
      <c r="E147" s="26">
        <v>0.2</v>
      </c>
      <c r="F147" s="26">
        <v>3.2</v>
      </c>
      <c r="G147" s="26">
        <v>2.4</v>
      </c>
      <c r="H147" s="26">
        <v>3</v>
      </c>
      <c r="I147" s="26">
        <v>88.7</v>
      </c>
      <c r="J147" s="26">
        <v>0.7</v>
      </c>
      <c r="K147" s="26">
        <v>0.2</v>
      </c>
      <c r="L147" s="26">
        <v>0</v>
      </c>
      <c r="M147" s="93">
        <v>56</v>
      </c>
      <c r="N147" s="93">
        <v>0</v>
      </c>
      <c r="O147" s="93">
        <v>310</v>
      </c>
      <c r="P147" s="93">
        <v>0</v>
      </c>
      <c r="Q147" s="93">
        <v>132</v>
      </c>
      <c r="R147" s="93">
        <v>22</v>
      </c>
      <c r="S147" s="93">
        <v>81</v>
      </c>
      <c r="T147" s="93">
        <v>120</v>
      </c>
      <c r="U147" s="93">
        <v>570</v>
      </c>
      <c r="V147" s="93">
        <v>1053</v>
      </c>
      <c r="W147" s="93">
        <v>500</v>
      </c>
      <c r="X147" s="93">
        <v>280</v>
      </c>
      <c r="Y147" s="93">
        <v>7</v>
      </c>
      <c r="Z147" s="93">
        <v>44</v>
      </c>
      <c r="AA147" s="93">
        <v>0</v>
      </c>
      <c r="AB147" s="93">
        <v>20000</v>
      </c>
      <c r="AC147" s="26">
        <v>2</v>
      </c>
      <c r="AD147" s="26">
        <v>248</v>
      </c>
      <c r="AE147" s="26">
        <v>57</v>
      </c>
      <c r="AF147" s="26">
        <v>25</v>
      </c>
      <c r="AG147" s="26">
        <v>38</v>
      </c>
      <c r="AH147" s="26">
        <v>17</v>
      </c>
      <c r="AI147" s="26">
        <v>19</v>
      </c>
      <c r="AJ147" s="26">
        <v>830</v>
      </c>
      <c r="AK147" s="26">
        <v>336</v>
      </c>
      <c r="AL147" s="26">
        <v>84</v>
      </c>
      <c r="AM147" s="26">
        <v>380</v>
      </c>
      <c r="AN147" s="26">
        <v>12</v>
      </c>
      <c r="AO147" s="26">
        <v>3</v>
      </c>
      <c r="AP147" s="93">
        <v>3.2</v>
      </c>
      <c r="AQ147" s="93">
        <v>2</v>
      </c>
      <c r="AR147" s="93">
        <v>0</v>
      </c>
      <c r="AS147" s="93">
        <v>0</v>
      </c>
      <c r="AT147" s="93">
        <v>0</v>
      </c>
      <c r="AU147" s="93">
        <v>0</v>
      </c>
      <c r="AV147" s="93">
        <v>432</v>
      </c>
      <c r="AW147" s="93">
        <v>560</v>
      </c>
      <c r="AX147" s="93">
        <v>0</v>
      </c>
      <c r="AY147" s="93">
        <v>992</v>
      </c>
      <c r="AZ147" s="93">
        <v>192</v>
      </c>
      <c r="BA147" s="93">
        <v>0</v>
      </c>
      <c r="BB147" s="93">
        <v>0</v>
      </c>
      <c r="BC147" s="93">
        <v>192</v>
      </c>
      <c r="BD147" s="93">
        <v>640</v>
      </c>
      <c r="BE147" s="93">
        <v>1600</v>
      </c>
      <c r="BF147" s="93">
        <v>0</v>
      </c>
      <c r="BG147" s="93">
        <v>1280</v>
      </c>
      <c r="BH147" s="93">
        <v>1280</v>
      </c>
      <c r="BI147" s="26">
        <v>7</v>
      </c>
      <c r="BJ147" s="26">
        <v>0</v>
      </c>
      <c r="BK147" s="26">
        <v>0</v>
      </c>
      <c r="BL147" s="26">
        <v>0</v>
      </c>
      <c r="BM147" s="26">
        <v>55</v>
      </c>
      <c r="BN147" s="26">
        <v>78</v>
      </c>
      <c r="BO147" s="26">
        <v>0</v>
      </c>
      <c r="BP147" s="26">
        <v>0</v>
      </c>
      <c r="BQ147" s="26">
        <v>0</v>
      </c>
      <c r="BR147" s="26">
        <v>0</v>
      </c>
      <c r="BS147" s="26">
        <v>0</v>
      </c>
      <c r="BT147" s="26">
        <v>0</v>
      </c>
      <c r="BU147" s="26">
        <v>0</v>
      </c>
      <c r="BV147" s="26">
        <v>0</v>
      </c>
      <c r="BW147" s="26">
        <v>0</v>
      </c>
      <c r="BX147" s="26">
        <v>0</v>
      </c>
      <c r="BY147" s="26">
        <v>0.2</v>
      </c>
      <c r="BZ147" s="26">
        <v>0</v>
      </c>
      <c r="CA147" s="26">
        <v>0</v>
      </c>
      <c r="CB147" s="26">
        <v>0</v>
      </c>
      <c r="CC147" s="26">
        <v>0</v>
      </c>
      <c r="CD147" s="26">
        <v>0</v>
      </c>
      <c r="CE147" s="26">
        <v>0</v>
      </c>
      <c r="CF147" s="26">
        <v>0</v>
      </c>
      <c r="CG147" s="26">
        <v>43</v>
      </c>
      <c r="CH147" s="26">
        <v>0</v>
      </c>
      <c r="CI147" s="26">
        <v>8</v>
      </c>
      <c r="CJ147" s="26">
        <v>0</v>
      </c>
      <c r="CK147" s="26">
        <v>0</v>
      </c>
      <c r="CL147" s="26">
        <v>0</v>
      </c>
      <c r="CM147" s="26">
        <v>51</v>
      </c>
      <c r="CN147" s="26">
        <v>0</v>
      </c>
      <c r="CO147" s="26">
        <v>0</v>
      </c>
      <c r="CP147" s="26">
        <v>1</v>
      </c>
      <c r="CQ147" s="26">
        <v>0</v>
      </c>
      <c r="CR147" s="26">
        <v>7</v>
      </c>
      <c r="CS147" s="26">
        <v>0</v>
      </c>
      <c r="CT147" s="26">
        <v>0</v>
      </c>
      <c r="CU147" s="26">
        <v>0</v>
      </c>
      <c r="CV147" s="26">
        <v>8</v>
      </c>
      <c r="CW147" s="26">
        <v>0</v>
      </c>
      <c r="CX147" s="26">
        <v>0</v>
      </c>
      <c r="CY147" s="26">
        <v>55</v>
      </c>
      <c r="CZ147" s="26">
        <v>78</v>
      </c>
      <c r="DA147" s="26">
        <v>0</v>
      </c>
      <c r="DB147" s="26">
        <v>0</v>
      </c>
      <c r="DC147" s="26">
        <v>0</v>
      </c>
      <c r="DD147" s="26">
        <v>0</v>
      </c>
      <c r="DE147" s="26">
        <v>0</v>
      </c>
      <c r="DF147" s="26">
        <v>0</v>
      </c>
      <c r="DG147" s="26">
        <v>0</v>
      </c>
      <c r="DH147" s="26">
        <v>0</v>
      </c>
      <c r="DI147" s="26">
        <v>0</v>
      </c>
      <c r="DJ147" s="26">
        <v>0</v>
      </c>
      <c r="DK147" s="26">
        <v>0</v>
      </c>
      <c r="DL147" s="26">
        <v>133</v>
      </c>
      <c r="DM147" s="26">
        <v>0</v>
      </c>
      <c r="DN147" s="26">
        <v>0</v>
      </c>
      <c r="DO147" s="26">
        <v>192</v>
      </c>
      <c r="DP147" s="26">
        <v>48</v>
      </c>
      <c r="DQ147" s="26">
        <v>0</v>
      </c>
      <c r="DR147" s="93">
        <v>3</v>
      </c>
      <c r="DS147" s="93">
        <v>390</v>
      </c>
      <c r="DT147" s="93">
        <v>1050</v>
      </c>
      <c r="DU147" s="93">
        <v>390</v>
      </c>
      <c r="DV147" s="93">
        <v>1110</v>
      </c>
      <c r="DW147" s="93">
        <v>60</v>
      </c>
      <c r="DX147" s="93">
        <v>1500</v>
      </c>
      <c r="DY147" s="93">
        <v>1500</v>
      </c>
      <c r="DZ147" s="26">
        <v>2.4</v>
      </c>
      <c r="EA147" s="26">
        <v>96</v>
      </c>
      <c r="EB147" s="26">
        <v>151</v>
      </c>
      <c r="EC147" s="26">
        <v>136</v>
      </c>
      <c r="ED147" s="26">
        <v>31</v>
      </c>
      <c r="EE147" s="26">
        <v>24</v>
      </c>
      <c r="EF147" s="26">
        <v>91</v>
      </c>
      <c r="EG147" s="26">
        <v>67</v>
      </c>
      <c r="EH147" s="26">
        <v>91</v>
      </c>
      <c r="EI147" s="26">
        <v>29</v>
      </c>
      <c r="EJ147" s="26">
        <v>127</v>
      </c>
      <c r="EK147" s="26">
        <v>100</v>
      </c>
      <c r="EL147" s="26">
        <v>53</v>
      </c>
      <c r="EM147" s="26">
        <v>996</v>
      </c>
      <c r="EN147" s="26">
        <v>105</v>
      </c>
      <c r="EO147" s="26">
        <v>287</v>
      </c>
      <c r="EP147" s="26">
        <v>256</v>
      </c>
      <c r="EQ147" s="26">
        <v>91</v>
      </c>
      <c r="ER147" s="26">
        <v>96</v>
      </c>
      <c r="ES147" s="26">
        <v>129</v>
      </c>
      <c r="ET147" s="26">
        <v>964</v>
      </c>
      <c r="EU147" s="26">
        <v>2.4</v>
      </c>
      <c r="EV147" s="93">
        <v>42</v>
      </c>
      <c r="EW147" s="93">
        <v>14</v>
      </c>
    </row>
    <row r="148" spans="1:153" x14ac:dyDescent="0.25">
      <c r="A148" s="18" t="s">
        <v>841</v>
      </c>
      <c r="B148" s="49" t="s">
        <v>813</v>
      </c>
      <c r="C148" s="93">
        <v>-12.6</v>
      </c>
      <c r="D148" s="26">
        <v>42</v>
      </c>
      <c r="E148" s="26">
        <v>0.6</v>
      </c>
      <c r="F148" s="26">
        <v>1.3</v>
      </c>
      <c r="G148" s="26">
        <v>7.4</v>
      </c>
      <c r="H148" s="26">
        <v>3.1</v>
      </c>
      <c r="I148" s="26">
        <v>84.9</v>
      </c>
      <c r="J148" s="26">
        <v>2.2999999999999998</v>
      </c>
      <c r="K148" s="26">
        <v>0.4</v>
      </c>
      <c r="L148" s="26">
        <v>0</v>
      </c>
      <c r="M148" s="93">
        <v>400</v>
      </c>
      <c r="N148" s="93">
        <v>0</v>
      </c>
      <c r="O148" s="93">
        <v>2400</v>
      </c>
      <c r="P148" s="93">
        <v>0</v>
      </c>
      <c r="Q148" s="93">
        <v>800</v>
      </c>
      <c r="R148" s="93">
        <v>0</v>
      </c>
      <c r="S148" s="93">
        <v>200</v>
      </c>
      <c r="T148" s="93">
        <v>150</v>
      </c>
      <c r="U148" s="93">
        <v>800</v>
      </c>
      <c r="V148" s="93">
        <v>3733</v>
      </c>
      <c r="W148" s="93">
        <v>300</v>
      </c>
      <c r="X148" s="93">
        <v>160</v>
      </c>
      <c r="Y148" s="93">
        <v>0.5</v>
      </c>
      <c r="Z148" s="93">
        <v>30</v>
      </c>
      <c r="AA148" s="93">
        <v>0</v>
      </c>
      <c r="AB148" s="93">
        <v>333000</v>
      </c>
      <c r="AC148" s="26">
        <v>80</v>
      </c>
      <c r="AD148" s="26">
        <v>475</v>
      </c>
      <c r="AE148" s="26">
        <v>713</v>
      </c>
      <c r="AF148" s="26">
        <v>80</v>
      </c>
      <c r="AG148" s="26">
        <v>138</v>
      </c>
      <c r="AH148" s="26">
        <v>40</v>
      </c>
      <c r="AI148" s="26">
        <v>150</v>
      </c>
      <c r="AJ148" s="26">
        <v>4120</v>
      </c>
      <c r="AK148" s="26">
        <v>1020</v>
      </c>
      <c r="AL148" s="26">
        <v>240</v>
      </c>
      <c r="AM148" s="26">
        <v>1260</v>
      </c>
      <c r="AN148" s="26">
        <v>80</v>
      </c>
      <c r="AO148" s="26">
        <v>3</v>
      </c>
      <c r="AP148" s="93">
        <v>1.3</v>
      </c>
      <c r="AQ148" s="93">
        <v>-1801</v>
      </c>
      <c r="AR148" s="93">
        <v>0</v>
      </c>
      <c r="AS148" s="93">
        <v>0</v>
      </c>
      <c r="AT148" s="93">
        <v>0</v>
      </c>
      <c r="AU148" s="93">
        <v>0</v>
      </c>
      <c r="AV148" s="93">
        <v>246</v>
      </c>
      <c r="AW148" s="93">
        <v>284</v>
      </c>
      <c r="AX148" s="93">
        <v>0</v>
      </c>
      <c r="AY148" s="93">
        <v>530</v>
      </c>
      <c r="AZ148" s="93">
        <v>317</v>
      </c>
      <c r="BA148" s="93">
        <v>0</v>
      </c>
      <c r="BB148" s="93">
        <v>0</v>
      </c>
      <c r="BC148" s="93">
        <v>317</v>
      </c>
      <c r="BD148" s="93">
        <v>0</v>
      </c>
      <c r="BE148" s="93">
        <v>0</v>
      </c>
      <c r="BF148" s="93">
        <v>0</v>
      </c>
      <c r="BG148" s="93">
        <v>462</v>
      </c>
      <c r="BH148" s="93">
        <v>462</v>
      </c>
      <c r="BI148" s="26">
        <v>11</v>
      </c>
      <c r="BJ148" s="26">
        <v>0</v>
      </c>
      <c r="BK148" s="26">
        <v>0</v>
      </c>
      <c r="BL148" s="26">
        <v>0</v>
      </c>
      <c r="BM148" s="26">
        <v>169</v>
      </c>
      <c r="BN148" s="26">
        <v>181</v>
      </c>
      <c r="BO148" s="26">
        <v>0</v>
      </c>
      <c r="BP148" s="26">
        <v>0</v>
      </c>
      <c r="BQ148" s="26">
        <v>0</v>
      </c>
      <c r="BR148" s="26">
        <v>0</v>
      </c>
      <c r="BS148" s="26">
        <v>0</v>
      </c>
      <c r="BT148" s="26">
        <v>0</v>
      </c>
      <c r="BU148" s="26">
        <v>0</v>
      </c>
      <c r="BV148" s="26">
        <v>0</v>
      </c>
      <c r="BW148" s="26">
        <v>0</v>
      </c>
      <c r="BX148" s="26">
        <v>0</v>
      </c>
      <c r="BY148" s="26">
        <v>0.6</v>
      </c>
      <c r="BZ148" s="26">
        <v>0</v>
      </c>
      <c r="CA148" s="26">
        <v>0</v>
      </c>
      <c r="CB148" s="26">
        <v>0</v>
      </c>
      <c r="CC148" s="26">
        <v>0</v>
      </c>
      <c r="CD148" s="26">
        <v>2</v>
      </c>
      <c r="CE148" s="26">
        <v>1</v>
      </c>
      <c r="CF148" s="26">
        <v>0</v>
      </c>
      <c r="CG148" s="26">
        <v>80</v>
      </c>
      <c r="CH148" s="26">
        <v>0</v>
      </c>
      <c r="CI148" s="26">
        <v>4</v>
      </c>
      <c r="CJ148" s="26">
        <v>5</v>
      </c>
      <c r="CK148" s="26">
        <v>0</v>
      </c>
      <c r="CL148" s="26">
        <v>0</v>
      </c>
      <c r="CM148" s="26">
        <v>91</v>
      </c>
      <c r="CN148" s="26">
        <v>0</v>
      </c>
      <c r="CO148" s="26">
        <v>0</v>
      </c>
      <c r="CP148" s="26">
        <v>4</v>
      </c>
      <c r="CQ148" s="26">
        <v>0</v>
      </c>
      <c r="CR148" s="26">
        <v>11</v>
      </c>
      <c r="CS148" s="26">
        <v>0</v>
      </c>
      <c r="CT148" s="26">
        <v>0</v>
      </c>
      <c r="CU148" s="26">
        <v>0</v>
      </c>
      <c r="CV148" s="26">
        <v>15</v>
      </c>
      <c r="CW148" s="26">
        <v>0</v>
      </c>
      <c r="CX148" s="26">
        <v>0</v>
      </c>
      <c r="CY148" s="26">
        <v>169</v>
      </c>
      <c r="CZ148" s="26">
        <v>181</v>
      </c>
      <c r="DA148" s="26">
        <v>0</v>
      </c>
      <c r="DB148" s="26">
        <v>0</v>
      </c>
      <c r="DC148" s="26">
        <v>0</v>
      </c>
      <c r="DD148" s="26">
        <v>0</v>
      </c>
      <c r="DE148" s="26">
        <v>0</v>
      </c>
      <c r="DF148" s="26">
        <v>0</v>
      </c>
      <c r="DG148" s="26">
        <v>0</v>
      </c>
      <c r="DH148" s="26">
        <v>0</v>
      </c>
      <c r="DI148" s="26">
        <v>0</v>
      </c>
      <c r="DJ148" s="26">
        <v>0</v>
      </c>
      <c r="DK148" s="26">
        <v>0</v>
      </c>
      <c r="DL148" s="26">
        <v>350</v>
      </c>
      <c r="DM148" s="26">
        <v>0</v>
      </c>
      <c r="DN148" s="26">
        <v>0</v>
      </c>
      <c r="DO148" s="26">
        <v>457</v>
      </c>
      <c r="DP148" s="26">
        <v>122</v>
      </c>
      <c r="DQ148" s="26">
        <v>0</v>
      </c>
      <c r="DR148" s="93">
        <v>3.1</v>
      </c>
      <c r="DS148" s="93">
        <v>404</v>
      </c>
      <c r="DT148" s="93">
        <v>435</v>
      </c>
      <c r="DU148" s="93">
        <v>746</v>
      </c>
      <c r="DV148" s="93">
        <v>1400</v>
      </c>
      <c r="DW148" s="93">
        <v>124</v>
      </c>
      <c r="DX148" s="93">
        <v>1320</v>
      </c>
      <c r="DY148" s="93">
        <v>1790</v>
      </c>
      <c r="DZ148" s="26">
        <v>7.4</v>
      </c>
      <c r="EA148" s="26">
        <v>247</v>
      </c>
      <c r="EB148" s="26">
        <v>474</v>
      </c>
      <c r="EC148" s="26">
        <v>415</v>
      </c>
      <c r="ED148" s="26">
        <v>119</v>
      </c>
      <c r="EE148" s="26">
        <v>67</v>
      </c>
      <c r="EF148" s="26">
        <v>285</v>
      </c>
      <c r="EG148" s="26">
        <v>234</v>
      </c>
      <c r="EH148" s="26">
        <v>258</v>
      </c>
      <c r="EI148" s="26">
        <v>176</v>
      </c>
      <c r="EJ148" s="26">
        <v>292</v>
      </c>
      <c r="EK148" s="26">
        <v>359</v>
      </c>
      <c r="EL148" s="26">
        <v>101</v>
      </c>
      <c r="EM148" s="26">
        <v>3027</v>
      </c>
      <c r="EN148" s="26">
        <v>321</v>
      </c>
      <c r="EO148" s="26">
        <v>535</v>
      </c>
      <c r="EP148" s="26">
        <v>639</v>
      </c>
      <c r="EQ148" s="26">
        <v>289</v>
      </c>
      <c r="ER148" s="26">
        <v>260</v>
      </c>
      <c r="ES148" s="26">
        <v>270</v>
      </c>
      <c r="ET148" s="26">
        <v>2314</v>
      </c>
      <c r="EU148" s="26">
        <v>0</v>
      </c>
      <c r="EV148" s="93">
        <v>60</v>
      </c>
      <c r="EW148" s="93">
        <v>20</v>
      </c>
    </row>
    <row r="149" spans="1:153" x14ac:dyDescent="0.25">
      <c r="A149" s="18" t="s">
        <v>841</v>
      </c>
      <c r="B149" s="49" t="s">
        <v>938</v>
      </c>
      <c r="C149" s="93">
        <v>-52</v>
      </c>
      <c r="D149" s="26">
        <v>26</v>
      </c>
      <c r="E149" s="26">
        <v>0.2</v>
      </c>
      <c r="F149" s="26">
        <v>2.5</v>
      </c>
      <c r="G149" s="26">
        <v>3.3</v>
      </c>
      <c r="H149" s="26">
        <v>3</v>
      </c>
      <c r="I149" s="26">
        <v>89.6</v>
      </c>
      <c r="J149" s="26">
        <v>1.1000000000000001</v>
      </c>
      <c r="K149" s="26">
        <v>0.3</v>
      </c>
      <c r="L149" s="26">
        <v>0</v>
      </c>
      <c r="M149" s="93">
        <v>143</v>
      </c>
      <c r="N149" s="93">
        <v>0</v>
      </c>
      <c r="O149" s="93">
        <v>846</v>
      </c>
      <c r="P149" s="93">
        <v>0</v>
      </c>
      <c r="Q149" s="93">
        <v>621</v>
      </c>
      <c r="R149" s="93">
        <v>121</v>
      </c>
      <c r="S149" s="93">
        <v>98</v>
      </c>
      <c r="T149" s="93">
        <v>178</v>
      </c>
      <c r="U149" s="93">
        <v>1000</v>
      </c>
      <c r="V149" s="93">
        <v>1550</v>
      </c>
      <c r="W149" s="93">
        <v>1290</v>
      </c>
      <c r="X149" s="93">
        <v>170</v>
      </c>
      <c r="Y149" s="93">
        <v>0.5</v>
      </c>
      <c r="Z149" s="93">
        <v>90</v>
      </c>
      <c r="AA149" s="93">
        <v>0</v>
      </c>
      <c r="AB149" s="93">
        <v>115000</v>
      </c>
      <c r="AC149" s="26">
        <v>19</v>
      </c>
      <c r="AD149" s="26">
        <v>373</v>
      </c>
      <c r="AE149" s="26">
        <v>105</v>
      </c>
      <c r="AF149" s="26">
        <v>24</v>
      </c>
      <c r="AG149" s="26">
        <v>82</v>
      </c>
      <c r="AH149" s="26">
        <v>130</v>
      </c>
      <c r="AI149" s="26">
        <v>78</v>
      </c>
      <c r="AJ149" s="26">
        <v>1300</v>
      </c>
      <c r="AK149" s="26">
        <v>605</v>
      </c>
      <c r="AL149" s="26">
        <v>126</v>
      </c>
      <c r="AM149" s="26">
        <v>260</v>
      </c>
      <c r="AN149" s="26">
        <v>10</v>
      </c>
      <c r="AO149" s="26">
        <v>15</v>
      </c>
      <c r="AP149" s="93">
        <v>2.5</v>
      </c>
      <c r="AQ149" s="93">
        <v>-49</v>
      </c>
      <c r="AR149" s="93">
        <v>0</v>
      </c>
      <c r="AS149" s="93">
        <v>0</v>
      </c>
      <c r="AT149" s="93">
        <v>0</v>
      </c>
      <c r="AU149" s="93">
        <v>0</v>
      </c>
      <c r="AV149" s="93">
        <v>1003</v>
      </c>
      <c r="AW149" s="93">
        <v>904</v>
      </c>
      <c r="AX149" s="93">
        <v>0</v>
      </c>
      <c r="AY149" s="93">
        <v>1907</v>
      </c>
      <c r="AZ149" s="93">
        <v>477</v>
      </c>
      <c r="BA149" s="93">
        <v>0</v>
      </c>
      <c r="BB149" s="93">
        <v>0</v>
      </c>
      <c r="BC149" s="93">
        <v>477</v>
      </c>
      <c r="BD149" s="93">
        <v>0</v>
      </c>
      <c r="BE149" s="93">
        <v>0</v>
      </c>
      <c r="BF149" s="93">
        <v>0</v>
      </c>
      <c r="BG149" s="93">
        <v>126</v>
      </c>
      <c r="BH149" s="93">
        <v>126</v>
      </c>
      <c r="BI149" s="26">
        <v>15</v>
      </c>
      <c r="BJ149" s="26">
        <v>0</v>
      </c>
      <c r="BK149" s="26">
        <v>0</v>
      </c>
      <c r="BL149" s="26">
        <v>0</v>
      </c>
      <c r="BM149" s="26">
        <v>20</v>
      </c>
      <c r="BN149" s="26">
        <v>88</v>
      </c>
      <c r="BO149" s="26">
        <v>0</v>
      </c>
      <c r="BP149" s="26">
        <v>0</v>
      </c>
      <c r="BQ149" s="26">
        <v>0</v>
      </c>
      <c r="BR149" s="26">
        <v>0</v>
      </c>
      <c r="BS149" s="26">
        <v>0</v>
      </c>
      <c r="BT149" s="26">
        <v>0</v>
      </c>
      <c r="BU149" s="26">
        <v>0</v>
      </c>
      <c r="BV149" s="26">
        <v>0</v>
      </c>
      <c r="BW149" s="26">
        <v>0</v>
      </c>
      <c r="BX149" s="26">
        <v>0</v>
      </c>
      <c r="BY149" s="26">
        <v>0.2</v>
      </c>
      <c r="BZ149" s="26">
        <v>0</v>
      </c>
      <c r="CA149" s="26">
        <v>0</v>
      </c>
      <c r="CB149" s="26">
        <v>0</v>
      </c>
      <c r="CC149" s="26">
        <v>0</v>
      </c>
      <c r="CD149" s="26">
        <v>0</v>
      </c>
      <c r="CE149" s="26">
        <v>0</v>
      </c>
      <c r="CF149" s="26">
        <v>0</v>
      </c>
      <c r="CG149" s="26">
        <v>33</v>
      </c>
      <c r="CH149" s="26">
        <v>0</v>
      </c>
      <c r="CI149" s="26">
        <v>4</v>
      </c>
      <c r="CJ149" s="26">
        <v>0</v>
      </c>
      <c r="CK149" s="26">
        <v>0</v>
      </c>
      <c r="CL149" s="26">
        <v>0</v>
      </c>
      <c r="CM149" s="26">
        <v>37</v>
      </c>
      <c r="CN149" s="26">
        <v>0</v>
      </c>
      <c r="CO149" s="26">
        <v>0</v>
      </c>
      <c r="CP149" s="26">
        <v>0</v>
      </c>
      <c r="CQ149" s="26">
        <v>0</v>
      </c>
      <c r="CR149" s="26">
        <v>15</v>
      </c>
      <c r="CS149" s="26">
        <v>0</v>
      </c>
      <c r="CT149" s="26">
        <v>0</v>
      </c>
      <c r="CU149" s="26">
        <v>0</v>
      </c>
      <c r="CV149" s="26">
        <v>15</v>
      </c>
      <c r="CW149" s="26">
        <v>0</v>
      </c>
      <c r="CX149" s="26">
        <v>0</v>
      </c>
      <c r="CY149" s="26">
        <v>20</v>
      </c>
      <c r="CZ149" s="26">
        <v>88</v>
      </c>
      <c r="DA149" s="26">
        <v>0</v>
      </c>
      <c r="DB149" s="26">
        <v>0</v>
      </c>
      <c r="DC149" s="26">
        <v>0</v>
      </c>
      <c r="DD149" s="26">
        <v>0</v>
      </c>
      <c r="DE149" s="26">
        <v>0</v>
      </c>
      <c r="DF149" s="26">
        <v>0</v>
      </c>
      <c r="DG149" s="26">
        <v>0</v>
      </c>
      <c r="DH149" s="26">
        <v>0</v>
      </c>
      <c r="DI149" s="26">
        <v>0</v>
      </c>
      <c r="DJ149" s="26">
        <v>0</v>
      </c>
      <c r="DK149" s="26">
        <v>0</v>
      </c>
      <c r="DL149" s="26">
        <v>108</v>
      </c>
      <c r="DM149" s="26">
        <v>0</v>
      </c>
      <c r="DN149" s="26">
        <v>0</v>
      </c>
      <c r="DO149" s="26">
        <v>160</v>
      </c>
      <c r="DP149" s="26">
        <v>40</v>
      </c>
      <c r="DQ149" s="26">
        <v>0</v>
      </c>
      <c r="DR149" s="93">
        <v>3</v>
      </c>
      <c r="DS149" s="93">
        <v>600</v>
      </c>
      <c r="DT149" s="93">
        <v>450</v>
      </c>
      <c r="DU149" s="93">
        <v>600</v>
      </c>
      <c r="DV149" s="93">
        <v>1320</v>
      </c>
      <c r="DW149" s="93">
        <v>30</v>
      </c>
      <c r="DX149" s="93">
        <v>1200</v>
      </c>
      <c r="DY149" s="93">
        <v>1800</v>
      </c>
      <c r="DZ149" s="26">
        <v>3.3</v>
      </c>
      <c r="EA149" s="26">
        <v>129</v>
      </c>
      <c r="EB149" s="26">
        <v>158</v>
      </c>
      <c r="EC149" s="26">
        <v>155</v>
      </c>
      <c r="ED149" s="26">
        <v>43</v>
      </c>
      <c r="EE149" s="26">
        <v>33</v>
      </c>
      <c r="EF149" s="26">
        <v>119</v>
      </c>
      <c r="EG149" s="26">
        <v>69</v>
      </c>
      <c r="EH149" s="26">
        <v>116</v>
      </c>
      <c r="EI149" s="26">
        <v>33</v>
      </c>
      <c r="EJ149" s="26">
        <v>158</v>
      </c>
      <c r="EK149" s="26">
        <v>189</v>
      </c>
      <c r="EL149" s="26">
        <v>56</v>
      </c>
      <c r="EM149" s="26">
        <v>1258</v>
      </c>
      <c r="EN149" s="26">
        <v>129</v>
      </c>
      <c r="EO149" s="26">
        <v>234</v>
      </c>
      <c r="EP149" s="26">
        <v>419</v>
      </c>
      <c r="EQ149" s="26">
        <v>102</v>
      </c>
      <c r="ER149" s="26">
        <v>125</v>
      </c>
      <c r="ES149" s="26">
        <v>109</v>
      </c>
      <c r="ET149" s="26">
        <v>1118</v>
      </c>
      <c r="EU149" s="26">
        <v>3.3</v>
      </c>
      <c r="EV149" s="93">
        <v>50</v>
      </c>
      <c r="EW149" s="93">
        <v>17</v>
      </c>
    </row>
    <row r="150" spans="1:153" x14ac:dyDescent="0.25">
      <c r="A150" s="18" t="s">
        <v>841</v>
      </c>
      <c r="B150" s="49" t="s">
        <v>802</v>
      </c>
      <c r="C150" s="93">
        <v>-3.8</v>
      </c>
      <c r="D150" s="26">
        <v>23</v>
      </c>
      <c r="E150" s="26">
        <v>0.2</v>
      </c>
      <c r="F150" s="26">
        <v>1.9</v>
      </c>
      <c r="G150" s="26">
        <v>3.2</v>
      </c>
      <c r="H150" s="26">
        <v>3</v>
      </c>
      <c r="I150" s="26">
        <v>90.5</v>
      </c>
      <c r="J150" s="26">
        <v>1</v>
      </c>
      <c r="K150" s="26">
        <v>0.4</v>
      </c>
      <c r="L150" s="26">
        <v>0</v>
      </c>
      <c r="M150" s="93">
        <v>137</v>
      </c>
      <c r="N150" s="93">
        <v>0</v>
      </c>
      <c r="O150" s="93">
        <v>810</v>
      </c>
      <c r="P150" s="93">
        <v>0</v>
      </c>
      <c r="Q150" s="93">
        <v>660</v>
      </c>
      <c r="R150" s="93">
        <v>129</v>
      </c>
      <c r="S150" s="93">
        <v>63</v>
      </c>
      <c r="T150" s="93">
        <v>123</v>
      </c>
      <c r="U150" s="93">
        <v>691</v>
      </c>
      <c r="V150" s="93">
        <v>1224</v>
      </c>
      <c r="W150" s="93">
        <v>960</v>
      </c>
      <c r="X150" s="93">
        <v>117</v>
      </c>
      <c r="Y150" s="93">
        <v>0</v>
      </c>
      <c r="Z150" s="93">
        <v>48</v>
      </c>
      <c r="AA150" s="93">
        <v>0</v>
      </c>
      <c r="AB150" s="93">
        <v>61142</v>
      </c>
      <c r="AC150" s="26">
        <v>15</v>
      </c>
      <c r="AD150" s="26">
        <v>298</v>
      </c>
      <c r="AE150" s="26">
        <v>112</v>
      </c>
      <c r="AF150" s="26">
        <v>23</v>
      </c>
      <c r="AG150" s="26">
        <v>79</v>
      </c>
      <c r="AH150" s="26">
        <v>124</v>
      </c>
      <c r="AI150" s="26">
        <v>74</v>
      </c>
      <c r="AJ150" s="26">
        <v>1175</v>
      </c>
      <c r="AK150" s="26">
        <v>611</v>
      </c>
      <c r="AL150" s="26">
        <v>128</v>
      </c>
      <c r="AM150" s="26">
        <v>249</v>
      </c>
      <c r="AN150" s="26">
        <v>10</v>
      </c>
      <c r="AO150" s="26">
        <v>14.9</v>
      </c>
      <c r="AP150" s="93">
        <v>1.9</v>
      </c>
      <c r="AQ150" s="93">
        <v>-1099</v>
      </c>
      <c r="AR150" s="93">
        <v>0</v>
      </c>
      <c r="AS150" s="93">
        <v>0</v>
      </c>
      <c r="AT150" s="93">
        <v>0</v>
      </c>
      <c r="AU150" s="93">
        <v>0</v>
      </c>
      <c r="AV150" s="93">
        <v>746</v>
      </c>
      <c r="AW150" s="93">
        <v>673</v>
      </c>
      <c r="AX150" s="93">
        <v>0</v>
      </c>
      <c r="AY150" s="93">
        <v>1419</v>
      </c>
      <c r="AZ150" s="93">
        <v>355</v>
      </c>
      <c r="BA150" s="93">
        <v>0</v>
      </c>
      <c r="BB150" s="93">
        <v>0</v>
      </c>
      <c r="BC150" s="93">
        <v>355</v>
      </c>
      <c r="BD150" s="93">
        <v>0</v>
      </c>
      <c r="BE150" s="93">
        <v>0</v>
      </c>
      <c r="BF150" s="93">
        <v>0</v>
      </c>
      <c r="BG150" s="93">
        <v>94</v>
      </c>
      <c r="BH150" s="93">
        <v>94</v>
      </c>
      <c r="BI150" s="26">
        <v>14</v>
      </c>
      <c r="BJ150" s="26">
        <v>0</v>
      </c>
      <c r="BK150" s="26">
        <v>0</v>
      </c>
      <c r="BL150" s="26">
        <v>0</v>
      </c>
      <c r="BM150" s="26">
        <v>19</v>
      </c>
      <c r="BN150" s="26">
        <v>84</v>
      </c>
      <c r="BO150" s="26">
        <v>0</v>
      </c>
      <c r="BP150" s="26">
        <v>0</v>
      </c>
      <c r="BQ150" s="26">
        <v>0</v>
      </c>
      <c r="BR150" s="26">
        <v>0</v>
      </c>
      <c r="BS150" s="26">
        <v>0</v>
      </c>
      <c r="BT150" s="26">
        <v>0</v>
      </c>
      <c r="BU150" s="26">
        <v>0</v>
      </c>
      <c r="BV150" s="26">
        <v>0</v>
      </c>
      <c r="BW150" s="26">
        <v>0</v>
      </c>
      <c r="BX150" s="26">
        <v>0</v>
      </c>
      <c r="BY150" s="26">
        <v>0.2</v>
      </c>
      <c r="BZ150" s="26">
        <v>0</v>
      </c>
      <c r="CA150" s="26">
        <v>0</v>
      </c>
      <c r="CB150" s="26">
        <v>0</v>
      </c>
      <c r="CC150" s="26">
        <v>0</v>
      </c>
      <c r="CD150" s="26">
        <v>0</v>
      </c>
      <c r="CE150" s="26">
        <v>0</v>
      </c>
      <c r="CF150" s="26">
        <v>0</v>
      </c>
      <c r="CG150" s="26">
        <v>32</v>
      </c>
      <c r="CH150" s="26">
        <v>0</v>
      </c>
      <c r="CI150" s="26">
        <v>4</v>
      </c>
      <c r="CJ150" s="26">
        <v>0</v>
      </c>
      <c r="CK150" s="26">
        <v>0</v>
      </c>
      <c r="CL150" s="26">
        <v>0</v>
      </c>
      <c r="CM150" s="26">
        <v>36</v>
      </c>
      <c r="CN150" s="26">
        <v>0</v>
      </c>
      <c r="CO150" s="26">
        <v>0</v>
      </c>
      <c r="CP150" s="26">
        <v>0</v>
      </c>
      <c r="CQ150" s="26">
        <v>0</v>
      </c>
      <c r="CR150" s="26">
        <v>14</v>
      </c>
      <c r="CS150" s="26">
        <v>0</v>
      </c>
      <c r="CT150" s="26">
        <v>0</v>
      </c>
      <c r="CU150" s="26">
        <v>0</v>
      </c>
      <c r="CV150" s="26">
        <v>14</v>
      </c>
      <c r="CW150" s="26">
        <v>0</v>
      </c>
      <c r="CX150" s="26">
        <v>0</v>
      </c>
      <c r="CY150" s="26">
        <v>19</v>
      </c>
      <c r="CZ150" s="26">
        <v>84</v>
      </c>
      <c r="DA150" s="26">
        <v>0</v>
      </c>
      <c r="DB150" s="26">
        <v>0</v>
      </c>
      <c r="DC150" s="26">
        <v>0</v>
      </c>
      <c r="DD150" s="26">
        <v>0</v>
      </c>
      <c r="DE150" s="26">
        <v>0</v>
      </c>
      <c r="DF150" s="26">
        <v>0</v>
      </c>
      <c r="DG150" s="26">
        <v>0</v>
      </c>
      <c r="DH150" s="26">
        <v>0</v>
      </c>
      <c r="DI150" s="26">
        <v>0</v>
      </c>
      <c r="DJ150" s="26">
        <v>0</v>
      </c>
      <c r="DK150" s="26">
        <v>0</v>
      </c>
      <c r="DL150" s="26">
        <v>103</v>
      </c>
      <c r="DM150" s="26">
        <v>0</v>
      </c>
      <c r="DN150" s="26">
        <v>0</v>
      </c>
      <c r="DO150" s="26">
        <v>153</v>
      </c>
      <c r="DP150" s="26">
        <v>38</v>
      </c>
      <c r="DQ150" s="26">
        <v>0</v>
      </c>
      <c r="DR150" s="93">
        <v>3</v>
      </c>
      <c r="DS150" s="93">
        <v>593</v>
      </c>
      <c r="DT150" s="93">
        <v>445</v>
      </c>
      <c r="DU150" s="93">
        <v>593</v>
      </c>
      <c r="DV150" s="93">
        <v>1306</v>
      </c>
      <c r="DW150" s="93">
        <v>30</v>
      </c>
      <c r="DX150" s="93">
        <v>1187</v>
      </c>
      <c r="DY150" s="93">
        <v>1780</v>
      </c>
      <c r="DZ150" s="26">
        <v>3.2</v>
      </c>
      <c r="EA150" s="26">
        <v>123</v>
      </c>
      <c r="EB150" s="26">
        <v>151</v>
      </c>
      <c r="EC150" s="26">
        <v>148</v>
      </c>
      <c r="ED150" s="26">
        <v>41</v>
      </c>
      <c r="EE150" s="26">
        <v>32</v>
      </c>
      <c r="EF150" s="26">
        <v>114</v>
      </c>
      <c r="EG150" s="26">
        <v>66</v>
      </c>
      <c r="EH150" s="26">
        <v>111</v>
      </c>
      <c r="EI150" s="26">
        <v>32</v>
      </c>
      <c r="EJ150" s="26">
        <v>151</v>
      </c>
      <c r="EK150" s="26">
        <v>181</v>
      </c>
      <c r="EL150" s="26">
        <v>54</v>
      </c>
      <c r="EM150" s="26">
        <v>1204</v>
      </c>
      <c r="EN150" s="26">
        <v>123</v>
      </c>
      <c r="EO150" s="26">
        <v>224</v>
      </c>
      <c r="EP150" s="26">
        <v>401</v>
      </c>
      <c r="EQ150" s="26">
        <v>98</v>
      </c>
      <c r="ER150" s="26">
        <v>120</v>
      </c>
      <c r="ES150" s="26">
        <v>104</v>
      </c>
      <c r="ET150" s="26">
        <v>1070</v>
      </c>
      <c r="EU150" s="26">
        <v>3.2</v>
      </c>
      <c r="EV150" s="93">
        <v>53</v>
      </c>
      <c r="EW150" s="93">
        <v>18</v>
      </c>
    </row>
    <row r="151" spans="1:153" x14ac:dyDescent="0.25">
      <c r="A151" s="18" t="s">
        <v>841</v>
      </c>
      <c r="B151" s="49" t="s">
        <v>780</v>
      </c>
      <c r="C151" s="93">
        <v>-5.9</v>
      </c>
      <c r="D151" s="26">
        <v>19</v>
      </c>
      <c r="E151" s="26">
        <v>0.3</v>
      </c>
      <c r="F151" s="26">
        <v>2</v>
      </c>
      <c r="G151" s="26">
        <v>1.6</v>
      </c>
      <c r="H151" s="26">
        <v>1.5</v>
      </c>
      <c r="I151" s="26">
        <v>93.1</v>
      </c>
      <c r="J151" s="26">
        <v>1.1000000000000001</v>
      </c>
      <c r="K151" s="26">
        <v>0.4</v>
      </c>
      <c r="L151" s="26">
        <v>0</v>
      </c>
      <c r="M151" s="93">
        <v>823</v>
      </c>
      <c r="N151" s="93">
        <v>0</v>
      </c>
      <c r="O151" s="93">
        <v>4936</v>
      </c>
      <c r="P151" s="93">
        <v>0</v>
      </c>
      <c r="Q151" s="93">
        <v>1000</v>
      </c>
      <c r="R151" s="93">
        <v>250</v>
      </c>
      <c r="S151" s="93">
        <v>85</v>
      </c>
      <c r="T151" s="93">
        <v>170</v>
      </c>
      <c r="U151" s="93">
        <v>650</v>
      </c>
      <c r="V151" s="93">
        <v>1083</v>
      </c>
      <c r="W151" s="93">
        <v>100</v>
      </c>
      <c r="X151" s="93">
        <v>130</v>
      </c>
      <c r="Y151" s="93">
        <v>0.4</v>
      </c>
      <c r="Z151" s="93">
        <v>40</v>
      </c>
      <c r="AA151" s="93">
        <v>0</v>
      </c>
      <c r="AB151" s="93">
        <v>62000</v>
      </c>
      <c r="AC151" s="26">
        <v>12</v>
      </c>
      <c r="AD151" s="26">
        <v>276</v>
      </c>
      <c r="AE151" s="26">
        <v>180</v>
      </c>
      <c r="AF151" s="26">
        <v>34</v>
      </c>
      <c r="AG151" s="26">
        <v>64</v>
      </c>
      <c r="AH151" s="26">
        <v>100</v>
      </c>
      <c r="AI151" s="26">
        <v>109</v>
      </c>
      <c r="AJ151" s="26">
        <v>3140</v>
      </c>
      <c r="AK151" s="26">
        <v>200</v>
      </c>
      <c r="AL151" s="26">
        <v>140</v>
      </c>
      <c r="AM151" s="26">
        <v>500</v>
      </c>
      <c r="AN151" s="26">
        <v>24</v>
      </c>
      <c r="AO151" s="26">
        <v>2</v>
      </c>
      <c r="AP151" s="93">
        <v>2</v>
      </c>
      <c r="AQ151" s="93">
        <v>56</v>
      </c>
      <c r="AR151" s="93">
        <v>0</v>
      </c>
      <c r="AS151" s="93">
        <v>0</v>
      </c>
      <c r="AT151" s="93">
        <v>0</v>
      </c>
      <c r="AU151" s="93">
        <v>0</v>
      </c>
      <c r="AV151" s="93">
        <v>1014</v>
      </c>
      <c r="AW151" s="93">
        <v>508</v>
      </c>
      <c r="AX151" s="93">
        <v>0</v>
      </c>
      <c r="AY151" s="93">
        <v>1522</v>
      </c>
      <c r="AZ151" s="93">
        <v>203</v>
      </c>
      <c r="BA151" s="93">
        <v>0</v>
      </c>
      <c r="BB151" s="93">
        <v>0</v>
      </c>
      <c r="BC151" s="93">
        <v>203</v>
      </c>
      <c r="BD151" s="93">
        <v>0</v>
      </c>
      <c r="BE151" s="93">
        <v>0</v>
      </c>
      <c r="BF151" s="93">
        <v>0</v>
      </c>
      <c r="BG151" s="93">
        <v>305</v>
      </c>
      <c r="BH151" s="93">
        <v>305</v>
      </c>
      <c r="BI151" s="26">
        <v>20</v>
      </c>
      <c r="BJ151" s="26">
        <v>0</v>
      </c>
      <c r="BK151" s="26">
        <v>0</v>
      </c>
      <c r="BL151" s="26">
        <v>0</v>
      </c>
      <c r="BM151" s="26">
        <v>41</v>
      </c>
      <c r="BN151" s="26">
        <v>79</v>
      </c>
      <c r="BO151" s="26">
        <v>0</v>
      </c>
      <c r="BP151" s="26">
        <v>0</v>
      </c>
      <c r="BQ151" s="26">
        <v>0</v>
      </c>
      <c r="BR151" s="26">
        <v>0</v>
      </c>
      <c r="BS151" s="26">
        <v>0</v>
      </c>
      <c r="BT151" s="26">
        <v>0</v>
      </c>
      <c r="BU151" s="26">
        <v>0</v>
      </c>
      <c r="BV151" s="26">
        <v>0</v>
      </c>
      <c r="BW151" s="26">
        <v>0</v>
      </c>
      <c r="BX151" s="26">
        <v>0</v>
      </c>
      <c r="BY151" s="26">
        <v>0.3</v>
      </c>
      <c r="BZ151" s="26">
        <v>0</v>
      </c>
      <c r="CA151" s="26">
        <v>0</v>
      </c>
      <c r="CB151" s="26">
        <v>0</v>
      </c>
      <c r="CC151" s="26">
        <v>0</v>
      </c>
      <c r="CD151" s="26">
        <v>0</v>
      </c>
      <c r="CE151" s="26">
        <v>0</v>
      </c>
      <c r="CF151" s="26">
        <v>0</v>
      </c>
      <c r="CG151" s="26">
        <v>83</v>
      </c>
      <c r="CH151" s="26">
        <v>0</v>
      </c>
      <c r="CI151" s="26">
        <v>10</v>
      </c>
      <c r="CJ151" s="26">
        <v>0</v>
      </c>
      <c r="CK151" s="26">
        <v>0</v>
      </c>
      <c r="CL151" s="26">
        <v>0</v>
      </c>
      <c r="CM151" s="26">
        <v>93</v>
      </c>
      <c r="CN151" s="26">
        <v>0</v>
      </c>
      <c r="CO151" s="26">
        <v>0</v>
      </c>
      <c r="CP151" s="26">
        <v>7</v>
      </c>
      <c r="CQ151" s="26">
        <v>0</v>
      </c>
      <c r="CR151" s="26">
        <v>20</v>
      </c>
      <c r="CS151" s="26">
        <v>0</v>
      </c>
      <c r="CT151" s="26">
        <v>0</v>
      </c>
      <c r="CU151" s="26">
        <v>0</v>
      </c>
      <c r="CV151" s="26">
        <v>27</v>
      </c>
      <c r="CW151" s="26">
        <v>0</v>
      </c>
      <c r="CX151" s="26">
        <v>0</v>
      </c>
      <c r="CY151" s="26">
        <v>41</v>
      </c>
      <c r="CZ151" s="26">
        <v>79</v>
      </c>
      <c r="DA151" s="26">
        <v>0</v>
      </c>
      <c r="DB151" s="26">
        <v>0</v>
      </c>
      <c r="DC151" s="26">
        <v>0</v>
      </c>
      <c r="DD151" s="26">
        <v>0</v>
      </c>
      <c r="DE151" s="26">
        <v>0</v>
      </c>
      <c r="DF151" s="26">
        <v>0</v>
      </c>
      <c r="DG151" s="26">
        <v>0</v>
      </c>
      <c r="DH151" s="26">
        <v>0</v>
      </c>
      <c r="DI151" s="26">
        <v>0</v>
      </c>
      <c r="DJ151" s="26">
        <v>0</v>
      </c>
      <c r="DK151" s="26">
        <v>0</v>
      </c>
      <c r="DL151" s="26">
        <v>120</v>
      </c>
      <c r="DM151" s="26">
        <v>0</v>
      </c>
      <c r="DN151" s="26">
        <v>0</v>
      </c>
      <c r="DO151" s="26">
        <v>240</v>
      </c>
      <c r="DP151" s="26">
        <v>60</v>
      </c>
      <c r="DQ151" s="26">
        <v>0</v>
      </c>
      <c r="DR151" s="93">
        <v>1.5</v>
      </c>
      <c r="DS151" s="93">
        <v>191</v>
      </c>
      <c r="DT151" s="93">
        <v>206</v>
      </c>
      <c r="DU151" s="93">
        <v>353</v>
      </c>
      <c r="DV151" s="93">
        <v>662</v>
      </c>
      <c r="DW151" s="93">
        <v>59</v>
      </c>
      <c r="DX151" s="93">
        <v>660</v>
      </c>
      <c r="DY151" s="93">
        <v>810</v>
      </c>
      <c r="DZ151" s="26">
        <v>1.6</v>
      </c>
      <c r="EA151" s="26">
        <v>72</v>
      </c>
      <c r="EB151" s="26">
        <v>120</v>
      </c>
      <c r="EC151" s="26">
        <v>9</v>
      </c>
      <c r="ED151" s="26">
        <v>17</v>
      </c>
      <c r="EE151" s="26">
        <v>6</v>
      </c>
      <c r="EF151" s="26">
        <v>58</v>
      </c>
      <c r="EG151" s="26">
        <v>34</v>
      </c>
      <c r="EH151" s="26">
        <v>79</v>
      </c>
      <c r="EI151" s="26">
        <v>26</v>
      </c>
      <c r="EJ151" s="26">
        <v>79</v>
      </c>
      <c r="EK151" s="26">
        <v>50</v>
      </c>
      <c r="EL151" s="26">
        <v>32</v>
      </c>
      <c r="EM151" s="26">
        <v>582</v>
      </c>
      <c r="EN151" s="26">
        <v>121</v>
      </c>
      <c r="EO151" s="26">
        <v>167</v>
      </c>
      <c r="EP151" s="26">
        <v>171</v>
      </c>
      <c r="EQ151" s="26">
        <v>99</v>
      </c>
      <c r="ER151" s="26">
        <v>85</v>
      </c>
      <c r="ES151" s="26">
        <v>54</v>
      </c>
      <c r="ET151" s="26">
        <v>697</v>
      </c>
      <c r="EU151" s="26">
        <v>0</v>
      </c>
      <c r="EV151" s="93">
        <v>30</v>
      </c>
      <c r="EW151" s="93">
        <v>10</v>
      </c>
    </row>
    <row r="152" spans="1:153" x14ac:dyDescent="0.25">
      <c r="A152" s="18" t="s">
        <v>841</v>
      </c>
      <c r="B152" s="49" t="s">
        <v>801</v>
      </c>
      <c r="C152" s="93">
        <v>-4</v>
      </c>
      <c r="D152" s="26">
        <v>25</v>
      </c>
      <c r="E152" s="26">
        <v>0.2</v>
      </c>
      <c r="F152" s="26">
        <v>3.2</v>
      </c>
      <c r="G152" s="26">
        <v>2.4</v>
      </c>
      <c r="H152" s="26">
        <v>3</v>
      </c>
      <c r="I152" s="26">
        <v>88.7</v>
      </c>
      <c r="J152" s="26">
        <v>0.7</v>
      </c>
      <c r="K152" s="26">
        <v>0.2</v>
      </c>
      <c r="L152" s="26">
        <v>0</v>
      </c>
      <c r="M152" s="93">
        <v>56</v>
      </c>
      <c r="N152" s="93">
        <v>0</v>
      </c>
      <c r="O152" s="93">
        <v>310</v>
      </c>
      <c r="P152" s="93">
        <v>0</v>
      </c>
      <c r="Q152" s="93">
        <v>132</v>
      </c>
      <c r="R152" s="93">
        <v>22</v>
      </c>
      <c r="S152" s="93">
        <v>81</v>
      </c>
      <c r="T152" s="93">
        <v>120</v>
      </c>
      <c r="U152" s="93">
        <v>570</v>
      </c>
      <c r="V152" s="93">
        <v>1053</v>
      </c>
      <c r="W152" s="93">
        <v>500</v>
      </c>
      <c r="X152" s="93">
        <v>280</v>
      </c>
      <c r="Y152" s="93">
        <v>7</v>
      </c>
      <c r="Z152" s="93">
        <v>44</v>
      </c>
      <c r="AA152" s="93">
        <v>0</v>
      </c>
      <c r="AB152" s="93">
        <v>20000</v>
      </c>
      <c r="AC152" s="26">
        <v>2</v>
      </c>
      <c r="AD152" s="26">
        <v>248</v>
      </c>
      <c r="AE152" s="26">
        <v>57</v>
      </c>
      <c r="AF152" s="26">
        <v>25</v>
      </c>
      <c r="AG152" s="26">
        <v>38</v>
      </c>
      <c r="AH152" s="26">
        <v>17</v>
      </c>
      <c r="AI152" s="26">
        <v>19</v>
      </c>
      <c r="AJ152" s="26">
        <v>830</v>
      </c>
      <c r="AK152" s="26">
        <v>336</v>
      </c>
      <c r="AL152" s="26">
        <v>84</v>
      </c>
      <c r="AM152" s="26">
        <v>380</v>
      </c>
      <c r="AN152" s="26">
        <v>12</v>
      </c>
      <c r="AO152" s="26">
        <v>3</v>
      </c>
      <c r="AP152" s="93">
        <v>3.2</v>
      </c>
      <c r="AQ152" s="93">
        <v>2</v>
      </c>
      <c r="AR152" s="93">
        <v>0</v>
      </c>
      <c r="AS152" s="93">
        <v>0</v>
      </c>
      <c r="AT152" s="93">
        <v>0</v>
      </c>
      <c r="AU152" s="93">
        <v>0</v>
      </c>
      <c r="AV152" s="93">
        <v>432</v>
      </c>
      <c r="AW152" s="93">
        <v>560</v>
      </c>
      <c r="AX152" s="93">
        <v>0</v>
      </c>
      <c r="AY152" s="93">
        <v>992</v>
      </c>
      <c r="AZ152" s="93">
        <v>192</v>
      </c>
      <c r="BA152" s="93">
        <v>0</v>
      </c>
      <c r="BB152" s="93">
        <v>0</v>
      </c>
      <c r="BC152" s="93">
        <v>192</v>
      </c>
      <c r="BD152" s="93">
        <v>640</v>
      </c>
      <c r="BE152" s="93">
        <v>1600</v>
      </c>
      <c r="BF152" s="93">
        <v>0</v>
      </c>
      <c r="BG152" s="93">
        <v>1280</v>
      </c>
      <c r="BH152" s="93">
        <v>1280</v>
      </c>
      <c r="BI152" s="26">
        <v>7</v>
      </c>
      <c r="BJ152" s="26">
        <v>0</v>
      </c>
      <c r="BK152" s="26">
        <v>0</v>
      </c>
      <c r="BL152" s="26">
        <v>0</v>
      </c>
      <c r="BM152" s="26">
        <v>55</v>
      </c>
      <c r="BN152" s="26">
        <v>78</v>
      </c>
      <c r="BO152" s="26">
        <v>0</v>
      </c>
      <c r="BP152" s="26">
        <v>0</v>
      </c>
      <c r="BQ152" s="26">
        <v>0</v>
      </c>
      <c r="BR152" s="26">
        <v>0</v>
      </c>
      <c r="BS152" s="26">
        <v>0</v>
      </c>
      <c r="BT152" s="26">
        <v>0</v>
      </c>
      <c r="BU152" s="26">
        <v>0</v>
      </c>
      <c r="BV152" s="26">
        <v>0</v>
      </c>
      <c r="BW152" s="26">
        <v>0</v>
      </c>
      <c r="BX152" s="26">
        <v>0</v>
      </c>
      <c r="BY152" s="26">
        <v>0.2</v>
      </c>
      <c r="BZ152" s="26">
        <v>0</v>
      </c>
      <c r="CA152" s="26">
        <v>0</v>
      </c>
      <c r="CB152" s="26">
        <v>0</v>
      </c>
      <c r="CC152" s="26">
        <v>0</v>
      </c>
      <c r="CD152" s="26">
        <v>0</v>
      </c>
      <c r="CE152" s="26">
        <v>0</v>
      </c>
      <c r="CF152" s="26">
        <v>0</v>
      </c>
      <c r="CG152" s="26">
        <v>43</v>
      </c>
      <c r="CH152" s="26">
        <v>0</v>
      </c>
      <c r="CI152" s="26">
        <v>8</v>
      </c>
      <c r="CJ152" s="26">
        <v>0</v>
      </c>
      <c r="CK152" s="26">
        <v>0</v>
      </c>
      <c r="CL152" s="26">
        <v>0</v>
      </c>
      <c r="CM152" s="26">
        <v>51</v>
      </c>
      <c r="CN152" s="26">
        <v>0</v>
      </c>
      <c r="CO152" s="26">
        <v>0</v>
      </c>
      <c r="CP152" s="26">
        <v>1</v>
      </c>
      <c r="CQ152" s="26">
        <v>0</v>
      </c>
      <c r="CR152" s="26">
        <v>7</v>
      </c>
      <c r="CS152" s="26">
        <v>0</v>
      </c>
      <c r="CT152" s="26">
        <v>0</v>
      </c>
      <c r="CU152" s="26">
        <v>0</v>
      </c>
      <c r="CV152" s="26">
        <v>8</v>
      </c>
      <c r="CW152" s="26">
        <v>0</v>
      </c>
      <c r="CX152" s="26">
        <v>0</v>
      </c>
      <c r="CY152" s="26">
        <v>55</v>
      </c>
      <c r="CZ152" s="26">
        <v>78</v>
      </c>
      <c r="DA152" s="26">
        <v>0</v>
      </c>
      <c r="DB152" s="26">
        <v>0</v>
      </c>
      <c r="DC152" s="26">
        <v>0</v>
      </c>
      <c r="DD152" s="26">
        <v>0</v>
      </c>
      <c r="DE152" s="26">
        <v>0</v>
      </c>
      <c r="DF152" s="26">
        <v>0</v>
      </c>
      <c r="DG152" s="26">
        <v>0</v>
      </c>
      <c r="DH152" s="26">
        <v>0</v>
      </c>
      <c r="DI152" s="26">
        <v>0</v>
      </c>
      <c r="DJ152" s="26">
        <v>0</v>
      </c>
      <c r="DK152" s="26">
        <v>0</v>
      </c>
      <c r="DL152" s="26">
        <v>133</v>
      </c>
      <c r="DM152" s="26">
        <v>0</v>
      </c>
      <c r="DN152" s="26">
        <v>0</v>
      </c>
      <c r="DO152" s="26">
        <v>192</v>
      </c>
      <c r="DP152" s="26">
        <v>48</v>
      </c>
      <c r="DQ152" s="26">
        <v>0</v>
      </c>
      <c r="DR152" s="93">
        <v>3</v>
      </c>
      <c r="DS152" s="93">
        <v>390</v>
      </c>
      <c r="DT152" s="93">
        <v>1050</v>
      </c>
      <c r="DU152" s="93">
        <v>390</v>
      </c>
      <c r="DV152" s="93">
        <v>1110</v>
      </c>
      <c r="DW152" s="93">
        <v>60</v>
      </c>
      <c r="DX152" s="93">
        <v>1500</v>
      </c>
      <c r="DY152" s="93">
        <v>1500</v>
      </c>
      <c r="DZ152" s="26">
        <v>2.4</v>
      </c>
      <c r="EA152" s="26">
        <v>96</v>
      </c>
      <c r="EB152" s="26">
        <v>151</v>
      </c>
      <c r="EC152" s="26">
        <v>136</v>
      </c>
      <c r="ED152" s="26">
        <v>31</v>
      </c>
      <c r="EE152" s="26">
        <v>24</v>
      </c>
      <c r="EF152" s="26">
        <v>91</v>
      </c>
      <c r="EG152" s="26">
        <v>67</v>
      </c>
      <c r="EH152" s="26">
        <v>91</v>
      </c>
      <c r="EI152" s="26">
        <v>29</v>
      </c>
      <c r="EJ152" s="26">
        <v>127</v>
      </c>
      <c r="EK152" s="26">
        <v>100</v>
      </c>
      <c r="EL152" s="26">
        <v>53</v>
      </c>
      <c r="EM152" s="26">
        <v>996</v>
      </c>
      <c r="EN152" s="26">
        <v>105</v>
      </c>
      <c r="EO152" s="26">
        <v>287</v>
      </c>
      <c r="EP152" s="26">
        <v>256</v>
      </c>
      <c r="EQ152" s="26">
        <v>91</v>
      </c>
      <c r="ER152" s="26">
        <v>96</v>
      </c>
      <c r="ES152" s="26">
        <v>129</v>
      </c>
      <c r="ET152" s="26">
        <v>964</v>
      </c>
      <c r="EU152" s="26">
        <v>2.4</v>
      </c>
      <c r="EV152" s="93">
        <v>42</v>
      </c>
      <c r="EW152" s="93">
        <v>14</v>
      </c>
    </row>
    <row r="153" spans="1:153" x14ac:dyDescent="0.25">
      <c r="A153" s="18" t="s">
        <v>841</v>
      </c>
      <c r="B153" s="49" t="s">
        <v>794</v>
      </c>
      <c r="C153" s="93">
        <v>-2.1</v>
      </c>
      <c r="D153" s="26">
        <v>14</v>
      </c>
      <c r="E153" s="26">
        <v>0.3</v>
      </c>
      <c r="F153" s="26">
        <v>1.2</v>
      </c>
      <c r="G153" s="26">
        <v>1.2</v>
      </c>
      <c r="H153" s="26">
        <v>1.9</v>
      </c>
      <c r="I153" s="26">
        <v>94.4</v>
      </c>
      <c r="J153" s="26">
        <v>0.6</v>
      </c>
      <c r="K153" s="26">
        <v>0.4</v>
      </c>
      <c r="L153" s="26">
        <v>0</v>
      </c>
      <c r="M153" s="93">
        <v>71</v>
      </c>
      <c r="N153" s="93">
        <v>0</v>
      </c>
      <c r="O153" s="93">
        <v>425</v>
      </c>
      <c r="P153" s="93">
        <v>0</v>
      </c>
      <c r="Q153" s="93">
        <v>240</v>
      </c>
      <c r="R153" s="93">
        <v>250</v>
      </c>
      <c r="S153" s="93">
        <v>30</v>
      </c>
      <c r="T153" s="93">
        <v>40</v>
      </c>
      <c r="U153" s="93">
        <v>400</v>
      </c>
      <c r="V153" s="93">
        <v>633</v>
      </c>
      <c r="W153" s="93">
        <v>200</v>
      </c>
      <c r="X153" s="93">
        <v>110</v>
      </c>
      <c r="Y153" s="93">
        <v>0.5</v>
      </c>
      <c r="Z153" s="93">
        <v>83</v>
      </c>
      <c r="AA153" s="93">
        <v>0</v>
      </c>
      <c r="AB153" s="93">
        <v>26000</v>
      </c>
      <c r="AC153" s="26">
        <v>19</v>
      </c>
      <c r="AD153" s="26">
        <v>144</v>
      </c>
      <c r="AE153" s="26">
        <v>40</v>
      </c>
      <c r="AF153" s="26">
        <v>11</v>
      </c>
      <c r="AG153" s="26">
        <v>30</v>
      </c>
      <c r="AH153" s="26">
        <v>60</v>
      </c>
      <c r="AI153" s="26">
        <v>18</v>
      </c>
      <c r="AJ153" s="26">
        <v>600</v>
      </c>
      <c r="AK153" s="26">
        <v>340</v>
      </c>
      <c r="AL153" s="26">
        <v>20</v>
      </c>
      <c r="AM153" s="26">
        <v>280</v>
      </c>
      <c r="AN153" s="26">
        <v>15</v>
      </c>
      <c r="AO153" s="26">
        <v>0.3</v>
      </c>
      <c r="AP153" s="93">
        <v>1.2</v>
      </c>
      <c r="AQ153" s="93">
        <v>-71</v>
      </c>
      <c r="AR153" s="93">
        <v>0</v>
      </c>
      <c r="AS153" s="93">
        <v>0</v>
      </c>
      <c r="AT153" s="93">
        <v>0</v>
      </c>
      <c r="AU153" s="93">
        <v>0</v>
      </c>
      <c r="AV153" s="93">
        <v>417</v>
      </c>
      <c r="AW153" s="93">
        <v>427</v>
      </c>
      <c r="AX153" s="93">
        <v>0</v>
      </c>
      <c r="AY153" s="93">
        <v>844</v>
      </c>
      <c r="AZ153" s="93">
        <v>298</v>
      </c>
      <c r="BA153" s="93">
        <v>0</v>
      </c>
      <c r="BB153" s="93">
        <v>0</v>
      </c>
      <c r="BC153" s="93">
        <v>298</v>
      </c>
      <c r="BD153" s="93">
        <v>0</v>
      </c>
      <c r="BE153" s="93">
        <v>0</v>
      </c>
      <c r="BF153" s="93">
        <v>0</v>
      </c>
      <c r="BG153" s="93">
        <v>48</v>
      </c>
      <c r="BH153" s="93">
        <v>48</v>
      </c>
      <c r="BI153" s="26">
        <v>37</v>
      </c>
      <c r="BJ153" s="26">
        <v>0</v>
      </c>
      <c r="BK153" s="26">
        <v>0</v>
      </c>
      <c r="BL153" s="26">
        <v>0</v>
      </c>
      <c r="BM153" s="26">
        <v>26</v>
      </c>
      <c r="BN153" s="26">
        <v>99</v>
      </c>
      <c r="BO153" s="26">
        <v>0</v>
      </c>
      <c r="BP153" s="26">
        <v>0</v>
      </c>
      <c r="BQ153" s="26">
        <v>0</v>
      </c>
      <c r="BR153" s="26">
        <v>0</v>
      </c>
      <c r="BS153" s="26">
        <v>0</v>
      </c>
      <c r="BT153" s="26">
        <v>0</v>
      </c>
      <c r="BU153" s="26">
        <v>0</v>
      </c>
      <c r="BV153" s="26">
        <v>0</v>
      </c>
      <c r="BW153" s="26">
        <v>0</v>
      </c>
      <c r="BX153" s="26">
        <v>0</v>
      </c>
      <c r="BY153" s="26">
        <v>0.3</v>
      </c>
      <c r="BZ153" s="26">
        <v>0</v>
      </c>
      <c r="CA153" s="26">
        <v>0</v>
      </c>
      <c r="CB153" s="26">
        <v>0</v>
      </c>
      <c r="CC153" s="26">
        <v>0</v>
      </c>
      <c r="CD153" s="26">
        <v>0</v>
      </c>
      <c r="CE153" s="26">
        <v>0</v>
      </c>
      <c r="CF153" s="26">
        <v>0</v>
      </c>
      <c r="CG153" s="26">
        <v>66</v>
      </c>
      <c r="CH153" s="26">
        <v>0</v>
      </c>
      <c r="CI153" s="26">
        <v>8</v>
      </c>
      <c r="CJ153" s="26">
        <v>0</v>
      </c>
      <c r="CK153" s="26">
        <v>0</v>
      </c>
      <c r="CL153" s="26">
        <v>0</v>
      </c>
      <c r="CM153" s="26">
        <v>74</v>
      </c>
      <c r="CN153" s="26">
        <v>0</v>
      </c>
      <c r="CO153" s="26">
        <v>0</v>
      </c>
      <c r="CP153" s="26">
        <v>4</v>
      </c>
      <c r="CQ153" s="26">
        <v>0</v>
      </c>
      <c r="CR153" s="26">
        <v>37</v>
      </c>
      <c r="CS153" s="26">
        <v>0</v>
      </c>
      <c r="CT153" s="26">
        <v>0</v>
      </c>
      <c r="CU153" s="26">
        <v>0</v>
      </c>
      <c r="CV153" s="26">
        <v>41</v>
      </c>
      <c r="CW153" s="26">
        <v>0</v>
      </c>
      <c r="CX153" s="26">
        <v>0</v>
      </c>
      <c r="CY153" s="26">
        <v>26</v>
      </c>
      <c r="CZ153" s="26">
        <v>99</v>
      </c>
      <c r="DA153" s="26">
        <v>0</v>
      </c>
      <c r="DB153" s="26">
        <v>0</v>
      </c>
      <c r="DC153" s="26">
        <v>0</v>
      </c>
      <c r="DD153" s="26">
        <v>0</v>
      </c>
      <c r="DE153" s="26">
        <v>0</v>
      </c>
      <c r="DF153" s="26">
        <v>0</v>
      </c>
      <c r="DG153" s="26">
        <v>0</v>
      </c>
      <c r="DH153" s="26">
        <v>0</v>
      </c>
      <c r="DI153" s="26">
        <v>0</v>
      </c>
      <c r="DJ153" s="26">
        <v>0</v>
      </c>
      <c r="DK153" s="26">
        <v>0</v>
      </c>
      <c r="DL153" s="26">
        <v>125</v>
      </c>
      <c r="DM153" s="26">
        <v>0</v>
      </c>
      <c r="DN153" s="26">
        <v>0</v>
      </c>
      <c r="DO153" s="26">
        <v>240</v>
      </c>
      <c r="DP153" s="26">
        <v>60</v>
      </c>
      <c r="DQ153" s="26">
        <v>0</v>
      </c>
      <c r="DR153" s="93">
        <v>1.9</v>
      </c>
      <c r="DS153" s="93">
        <v>399</v>
      </c>
      <c r="DT153" s="93">
        <v>323</v>
      </c>
      <c r="DU153" s="93">
        <v>475</v>
      </c>
      <c r="DV153" s="93">
        <v>646</v>
      </c>
      <c r="DW153" s="93">
        <v>57</v>
      </c>
      <c r="DX153" s="93">
        <v>190</v>
      </c>
      <c r="DY153" s="93">
        <v>1710</v>
      </c>
      <c r="DZ153" s="26">
        <v>1.2</v>
      </c>
      <c r="EA153" s="26">
        <v>67</v>
      </c>
      <c r="EB153" s="26">
        <v>69</v>
      </c>
      <c r="EC153" s="26">
        <v>62</v>
      </c>
      <c r="ED153" s="26">
        <v>12</v>
      </c>
      <c r="EE153" s="26">
        <v>11</v>
      </c>
      <c r="EF153" s="26">
        <v>39</v>
      </c>
      <c r="EG153" s="26">
        <v>29</v>
      </c>
      <c r="EH153" s="26">
        <v>44</v>
      </c>
      <c r="EI153" s="26">
        <v>14</v>
      </c>
      <c r="EJ153" s="26">
        <v>57</v>
      </c>
      <c r="EK153" s="26">
        <v>71</v>
      </c>
      <c r="EL153" s="26">
        <v>21</v>
      </c>
      <c r="EM153" s="26">
        <v>496</v>
      </c>
      <c r="EN153" s="26">
        <v>68</v>
      </c>
      <c r="EO153" s="26">
        <v>86</v>
      </c>
      <c r="EP153" s="26">
        <v>286</v>
      </c>
      <c r="EQ153" s="26">
        <v>33</v>
      </c>
      <c r="ER153" s="26">
        <v>24</v>
      </c>
      <c r="ES153" s="26">
        <v>38</v>
      </c>
      <c r="ET153" s="26">
        <v>535</v>
      </c>
      <c r="EU153" s="26">
        <v>1.2</v>
      </c>
      <c r="EV153" s="93">
        <v>25</v>
      </c>
      <c r="EW153" s="93">
        <v>8</v>
      </c>
    </row>
    <row r="154" spans="1:153" x14ac:dyDescent="0.25">
      <c r="A154" s="18" t="s">
        <v>841</v>
      </c>
      <c r="B154" s="49" t="s">
        <v>803</v>
      </c>
      <c r="C154" s="93">
        <v>-0.7</v>
      </c>
      <c r="D154" s="26">
        <v>12</v>
      </c>
      <c r="E154" s="26">
        <v>0.3</v>
      </c>
      <c r="F154" s="26">
        <v>0.9</v>
      </c>
      <c r="G154" s="26">
        <v>1.1000000000000001</v>
      </c>
      <c r="H154" s="26">
        <v>1.9</v>
      </c>
      <c r="I154" s="26">
        <v>94.8</v>
      </c>
      <c r="J154" s="26">
        <v>0.6</v>
      </c>
      <c r="K154" s="26">
        <v>0.4</v>
      </c>
      <c r="L154" s="26">
        <v>0</v>
      </c>
      <c r="M154" s="93">
        <v>68</v>
      </c>
      <c r="N154" s="93">
        <v>0</v>
      </c>
      <c r="O154" s="93">
        <v>405</v>
      </c>
      <c r="P154" s="93">
        <v>0</v>
      </c>
      <c r="Q154" s="93">
        <v>254</v>
      </c>
      <c r="R154" s="93">
        <v>264</v>
      </c>
      <c r="S154" s="93">
        <v>16</v>
      </c>
      <c r="T154" s="93">
        <v>25</v>
      </c>
      <c r="U154" s="93">
        <v>254</v>
      </c>
      <c r="V154" s="93">
        <v>471</v>
      </c>
      <c r="W154" s="93">
        <v>148</v>
      </c>
      <c r="X154" s="93">
        <v>76</v>
      </c>
      <c r="Y154" s="93">
        <v>0</v>
      </c>
      <c r="Z154" s="93">
        <v>44</v>
      </c>
      <c r="AA154" s="93">
        <v>0</v>
      </c>
      <c r="AB154" s="93">
        <v>12375</v>
      </c>
      <c r="AC154" s="26">
        <v>15</v>
      </c>
      <c r="AD154" s="26">
        <v>76</v>
      </c>
      <c r="AE154" s="26">
        <v>40</v>
      </c>
      <c r="AF154" s="26">
        <v>7</v>
      </c>
      <c r="AG154" s="26">
        <v>29</v>
      </c>
      <c r="AH154" s="26">
        <v>57</v>
      </c>
      <c r="AI154" s="26">
        <v>17</v>
      </c>
      <c r="AJ154" s="26">
        <v>476</v>
      </c>
      <c r="AK154" s="26">
        <v>270</v>
      </c>
      <c r="AL154" s="26">
        <v>20</v>
      </c>
      <c r="AM154" s="26">
        <v>267</v>
      </c>
      <c r="AN154" s="26">
        <v>15</v>
      </c>
      <c r="AO154" s="26">
        <v>0</v>
      </c>
      <c r="AP154" s="93">
        <v>0.9</v>
      </c>
      <c r="AQ154" s="93">
        <v>-988</v>
      </c>
      <c r="AR154" s="93">
        <v>0</v>
      </c>
      <c r="AS154" s="93">
        <v>0</v>
      </c>
      <c r="AT154" s="93">
        <v>0</v>
      </c>
      <c r="AU154" s="93">
        <v>0</v>
      </c>
      <c r="AV154" s="93">
        <v>309</v>
      </c>
      <c r="AW154" s="93">
        <v>315</v>
      </c>
      <c r="AX154" s="93">
        <v>0</v>
      </c>
      <c r="AY154" s="93">
        <v>624</v>
      </c>
      <c r="AZ154" s="93">
        <v>221</v>
      </c>
      <c r="BA154" s="93">
        <v>0</v>
      </c>
      <c r="BB154" s="93">
        <v>0</v>
      </c>
      <c r="BC154" s="93">
        <v>221</v>
      </c>
      <c r="BD154" s="93">
        <v>0</v>
      </c>
      <c r="BE154" s="93">
        <v>0</v>
      </c>
      <c r="BF154" s="93">
        <v>0</v>
      </c>
      <c r="BG154" s="93">
        <v>36</v>
      </c>
      <c r="BH154" s="93">
        <v>36</v>
      </c>
      <c r="BI154" s="26">
        <v>35</v>
      </c>
      <c r="BJ154" s="26">
        <v>0</v>
      </c>
      <c r="BK154" s="26">
        <v>0</v>
      </c>
      <c r="BL154" s="26">
        <v>0</v>
      </c>
      <c r="BM154" s="26">
        <v>25</v>
      </c>
      <c r="BN154" s="26">
        <v>94</v>
      </c>
      <c r="BO154" s="26">
        <v>0</v>
      </c>
      <c r="BP154" s="26">
        <v>0</v>
      </c>
      <c r="BQ154" s="26">
        <v>0</v>
      </c>
      <c r="BR154" s="26">
        <v>0</v>
      </c>
      <c r="BS154" s="26">
        <v>0</v>
      </c>
      <c r="BT154" s="26">
        <v>0</v>
      </c>
      <c r="BU154" s="26">
        <v>0</v>
      </c>
      <c r="BV154" s="26">
        <v>0</v>
      </c>
      <c r="BW154" s="26">
        <v>0</v>
      </c>
      <c r="BX154" s="26">
        <v>0</v>
      </c>
      <c r="BY154" s="26">
        <v>0.3</v>
      </c>
      <c r="BZ154" s="26">
        <v>0</v>
      </c>
      <c r="CA154" s="26">
        <v>0</v>
      </c>
      <c r="CB154" s="26">
        <v>0</v>
      </c>
      <c r="CC154" s="26">
        <v>0</v>
      </c>
      <c r="CD154" s="26">
        <v>0</v>
      </c>
      <c r="CE154" s="26">
        <v>0</v>
      </c>
      <c r="CF154" s="26">
        <v>0</v>
      </c>
      <c r="CG154" s="26">
        <v>63</v>
      </c>
      <c r="CH154" s="26">
        <v>0</v>
      </c>
      <c r="CI154" s="26">
        <v>8</v>
      </c>
      <c r="CJ154" s="26">
        <v>0</v>
      </c>
      <c r="CK154" s="26">
        <v>0</v>
      </c>
      <c r="CL154" s="26">
        <v>0</v>
      </c>
      <c r="CM154" s="26">
        <v>71</v>
      </c>
      <c r="CN154" s="26">
        <v>0</v>
      </c>
      <c r="CO154" s="26">
        <v>0</v>
      </c>
      <c r="CP154" s="26">
        <v>4</v>
      </c>
      <c r="CQ154" s="26">
        <v>0</v>
      </c>
      <c r="CR154" s="26">
        <v>35</v>
      </c>
      <c r="CS154" s="26">
        <v>0</v>
      </c>
      <c r="CT154" s="26">
        <v>0</v>
      </c>
      <c r="CU154" s="26">
        <v>0</v>
      </c>
      <c r="CV154" s="26">
        <v>39</v>
      </c>
      <c r="CW154" s="26">
        <v>0</v>
      </c>
      <c r="CX154" s="26">
        <v>0</v>
      </c>
      <c r="CY154" s="26">
        <v>25</v>
      </c>
      <c r="CZ154" s="26">
        <v>94</v>
      </c>
      <c r="DA154" s="26">
        <v>0</v>
      </c>
      <c r="DB154" s="26">
        <v>0</v>
      </c>
      <c r="DC154" s="26">
        <v>0</v>
      </c>
      <c r="DD154" s="26">
        <v>0</v>
      </c>
      <c r="DE154" s="26">
        <v>0</v>
      </c>
      <c r="DF154" s="26">
        <v>0</v>
      </c>
      <c r="DG154" s="26">
        <v>0</v>
      </c>
      <c r="DH154" s="26">
        <v>0</v>
      </c>
      <c r="DI154" s="26">
        <v>0</v>
      </c>
      <c r="DJ154" s="26">
        <v>0</v>
      </c>
      <c r="DK154" s="26">
        <v>0</v>
      </c>
      <c r="DL154" s="26">
        <v>119</v>
      </c>
      <c r="DM154" s="26">
        <v>0</v>
      </c>
      <c r="DN154" s="26">
        <v>0</v>
      </c>
      <c r="DO154" s="26">
        <v>229</v>
      </c>
      <c r="DP154" s="26">
        <v>57</v>
      </c>
      <c r="DQ154" s="26">
        <v>0</v>
      </c>
      <c r="DR154" s="93">
        <v>1.9</v>
      </c>
      <c r="DS154" s="93">
        <v>392</v>
      </c>
      <c r="DT154" s="93">
        <v>318</v>
      </c>
      <c r="DU154" s="93">
        <v>467</v>
      </c>
      <c r="DV154" s="93">
        <v>636</v>
      </c>
      <c r="DW154" s="93">
        <v>56</v>
      </c>
      <c r="DX154" s="93">
        <v>187</v>
      </c>
      <c r="DY154" s="93">
        <v>1682</v>
      </c>
      <c r="DZ154" s="26">
        <v>1.1000000000000001</v>
      </c>
      <c r="EA154" s="26">
        <v>64</v>
      </c>
      <c r="EB154" s="26">
        <v>66</v>
      </c>
      <c r="EC154" s="26">
        <v>59</v>
      </c>
      <c r="ED154" s="26">
        <v>11</v>
      </c>
      <c r="EE154" s="26">
        <v>10</v>
      </c>
      <c r="EF154" s="26">
        <v>37</v>
      </c>
      <c r="EG154" s="26">
        <v>28</v>
      </c>
      <c r="EH154" s="26">
        <v>42</v>
      </c>
      <c r="EI154" s="26">
        <v>13</v>
      </c>
      <c r="EJ154" s="26">
        <v>54</v>
      </c>
      <c r="EK154" s="26">
        <v>68</v>
      </c>
      <c r="EL154" s="26">
        <v>20</v>
      </c>
      <c r="EM154" s="26">
        <v>472</v>
      </c>
      <c r="EN154" s="26">
        <v>65</v>
      </c>
      <c r="EO154" s="26">
        <v>82</v>
      </c>
      <c r="EP154" s="26">
        <v>273</v>
      </c>
      <c r="EQ154" s="26">
        <v>31</v>
      </c>
      <c r="ER154" s="26">
        <v>23</v>
      </c>
      <c r="ES154" s="26">
        <v>36</v>
      </c>
      <c r="ET154" s="26">
        <v>510</v>
      </c>
      <c r="EU154" s="26">
        <v>1.1000000000000001</v>
      </c>
      <c r="EV154" s="93">
        <v>26</v>
      </c>
      <c r="EW154" s="93">
        <v>9</v>
      </c>
    </row>
    <row r="155" spans="1:153" x14ac:dyDescent="0.25">
      <c r="A155" s="18" t="s">
        <v>841</v>
      </c>
      <c r="B155" s="49" t="s">
        <v>939</v>
      </c>
      <c r="C155" s="93">
        <v>-3</v>
      </c>
      <c r="D155" s="26">
        <v>82</v>
      </c>
      <c r="E155" s="26">
        <v>0.5</v>
      </c>
      <c r="F155" s="26">
        <v>12.3</v>
      </c>
      <c r="G155" s="26">
        <v>6.6</v>
      </c>
      <c r="H155" s="26">
        <v>5</v>
      </c>
      <c r="I155" s="26">
        <v>74.5</v>
      </c>
      <c r="J155" s="26">
        <v>0.9</v>
      </c>
      <c r="K155" s="26">
        <v>0.3</v>
      </c>
      <c r="L155" s="26">
        <v>0</v>
      </c>
      <c r="M155" s="93">
        <v>72</v>
      </c>
      <c r="N155" s="93">
        <v>0</v>
      </c>
      <c r="O155" s="93">
        <v>424</v>
      </c>
      <c r="P155" s="93">
        <v>0</v>
      </c>
      <c r="Q155" s="93">
        <v>257</v>
      </c>
      <c r="R155" s="93">
        <v>30</v>
      </c>
      <c r="S155" s="93">
        <v>300</v>
      </c>
      <c r="T155" s="93">
        <v>160</v>
      </c>
      <c r="U155" s="93">
        <v>2380</v>
      </c>
      <c r="V155" s="93">
        <v>3363</v>
      </c>
      <c r="W155" s="93">
        <v>720</v>
      </c>
      <c r="X155" s="93">
        <v>160</v>
      </c>
      <c r="Y155" s="93">
        <v>5.3</v>
      </c>
      <c r="Z155" s="93">
        <v>33</v>
      </c>
      <c r="AA155" s="93">
        <v>0</v>
      </c>
      <c r="AB155" s="93">
        <v>25000</v>
      </c>
      <c r="AC155" s="26">
        <v>2</v>
      </c>
      <c r="AD155" s="26">
        <v>304</v>
      </c>
      <c r="AE155" s="26">
        <v>24</v>
      </c>
      <c r="AF155" s="26">
        <v>33</v>
      </c>
      <c r="AG155" s="26">
        <v>108</v>
      </c>
      <c r="AH155" s="26">
        <v>50</v>
      </c>
      <c r="AI155" s="26">
        <v>40</v>
      </c>
      <c r="AJ155" s="26">
        <v>1840</v>
      </c>
      <c r="AK155" s="26">
        <v>753</v>
      </c>
      <c r="AL155" s="26">
        <v>380</v>
      </c>
      <c r="AM155" s="26">
        <v>660</v>
      </c>
      <c r="AN155" s="26">
        <v>27</v>
      </c>
      <c r="AO155" s="26">
        <v>4.2</v>
      </c>
      <c r="AP155" s="93">
        <v>12.3</v>
      </c>
      <c r="AQ155" s="93">
        <v>73</v>
      </c>
      <c r="AR155" s="93">
        <v>0</v>
      </c>
      <c r="AS155" s="93">
        <v>0</v>
      </c>
      <c r="AT155" s="93">
        <v>0</v>
      </c>
      <c r="AU155" s="93">
        <v>0</v>
      </c>
      <c r="AV155" s="93">
        <v>369</v>
      </c>
      <c r="AW155" s="93">
        <v>246</v>
      </c>
      <c r="AX155" s="93">
        <v>0</v>
      </c>
      <c r="AY155" s="93">
        <v>615</v>
      </c>
      <c r="AZ155" s="93">
        <v>4920</v>
      </c>
      <c r="BA155" s="93">
        <v>0</v>
      </c>
      <c r="BB155" s="93">
        <v>0</v>
      </c>
      <c r="BC155" s="93">
        <v>4920</v>
      </c>
      <c r="BD155" s="93">
        <v>615</v>
      </c>
      <c r="BE155" s="93">
        <v>0</v>
      </c>
      <c r="BF155" s="93">
        <v>0</v>
      </c>
      <c r="BG155" s="93">
        <v>6150</v>
      </c>
      <c r="BH155" s="93">
        <v>6150</v>
      </c>
      <c r="BI155" s="26">
        <v>139</v>
      </c>
      <c r="BJ155" s="26">
        <v>2</v>
      </c>
      <c r="BK155" s="26">
        <v>0</v>
      </c>
      <c r="BL155" s="26">
        <v>0</v>
      </c>
      <c r="BM155" s="26">
        <v>42</v>
      </c>
      <c r="BN155" s="26">
        <v>12</v>
      </c>
      <c r="BO155" s="26">
        <v>0</v>
      </c>
      <c r="BP155" s="26">
        <v>0</v>
      </c>
      <c r="BQ155" s="26">
        <v>0</v>
      </c>
      <c r="BR155" s="26">
        <v>0</v>
      </c>
      <c r="BS155" s="26">
        <v>0</v>
      </c>
      <c r="BT155" s="26">
        <v>0</v>
      </c>
      <c r="BU155" s="26">
        <v>0</v>
      </c>
      <c r="BV155" s="26">
        <v>0</v>
      </c>
      <c r="BW155" s="26">
        <v>0</v>
      </c>
      <c r="BX155" s="26">
        <v>0</v>
      </c>
      <c r="BY155" s="26">
        <v>0.5</v>
      </c>
      <c r="BZ155" s="26">
        <v>0</v>
      </c>
      <c r="CA155" s="26">
        <v>0</v>
      </c>
      <c r="CB155" s="26">
        <v>0</v>
      </c>
      <c r="CC155" s="26">
        <v>0</v>
      </c>
      <c r="CD155" s="26">
        <v>0</v>
      </c>
      <c r="CE155" s="26">
        <v>9</v>
      </c>
      <c r="CF155" s="26">
        <v>0</v>
      </c>
      <c r="CG155" s="26">
        <v>114</v>
      </c>
      <c r="CH155" s="26">
        <v>0</v>
      </c>
      <c r="CI155" s="26">
        <v>56</v>
      </c>
      <c r="CJ155" s="26">
        <v>0</v>
      </c>
      <c r="CK155" s="26">
        <v>0</v>
      </c>
      <c r="CL155" s="26">
        <v>0</v>
      </c>
      <c r="CM155" s="26">
        <v>179</v>
      </c>
      <c r="CN155" s="26">
        <v>0</v>
      </c>
      <c r="CO155" s="26">
        <v>0</v>
      </c>
      <c r="CP155" s="26">
        <v>10</v>
      </c>
      <c r="CQ155" s="26">
        <v>0</v>
      </c>
      <c r="CR155" s="26">
        <v>139</v>
      </c>
      <c r="CS155" s="26">
        <v>2</v>
      </c>
      <c r="CT155" s="26">
        <v>0</v>
      </c>
      <c r="CU155" s="26">
        <v>0</v>
      </c>
      <c r="CV155" s="26">
        <v>151</v>
      </c>
      <c r="CW155" s="26">
        <v>0</v>
      </c>
      <c r="CX155" s="26">
        <v>0</v>
      </c>
      <c r="CY155" s="26">
        <v>42</v>
      </c>
      <c r="CZ155" s="26">
        <v>12</v>
      </c>
      <c r="DA155" s="26">
        <v>0</v>
      </c>
      <c r="DB155" s="26">
        <v>0</v>
      </c>
      <c r="DC155" s="26">
        <v>0</v>
      </c>
      <c r="DD155" s="26">
        <v>0</v>
      </c>
      <c r="DE155" s="26">
        <v>0</v>
      </c>
      <c r="DF155" s="26">
        <v>0</v>
      </c>
      <c r="DG155" s="26">
        <v>0</v>
      </c>
      <c r="DH155" s="26">
        <v>0</v>
      </c>
      <c r="DI155" s="26">
        <v>0</v>
      </c>
      <c r="DJ155" s="26">
        <v>0</v>
      </c>
      <c r="DK155" s="26">
        <v>0</v>
      </c>
      <c r="DL155" s="26">
        <v>54</v>
      </c>
      <c r="DM155" s="26">
        <v>0</v>
      </c>
      <c r="DN155" s="26">
        <v>0</v>
      </c>
      <c r="DO155" s="26">
        <v>384</v>
      </c>
      <c r="DP155" s="26">
        <v>96</v>
      </c>
      <c r="DQ155" s="26">
        <v>0</v>
      </c>
      <c r="DR155" s="93">
        <v>5</v>
      </c>
      <c r="DS155" s="93">
        <v>750</v>
      </c>
      <c r="DT155" s="93">
        <v>1650</v>
      </c>
      <c r="DU155" s="93">
        <v>250</v>
      </c>
      <c r="DV155" s="93">
        <v>2250</v>
      </c>
      <c r="DW155" s="93">
        <v>100</v>
      </c>
      <c r="DX155" s="93">
        <v>300</v>
      </c>
      <c r="DY155" s="93">
        <v>4700</v>
      </c>
      <c r="DZ155" s="26">
        <v>6.6</v>
      </c>
      <c r="EA155" s="26">
        <v>282</v>
      </c>
      <c r="EB155" s="26">
        <v>406</v>
      </c>
      <c r="EC155" s="26">
        <v>393</v>
      </c>
      <c r="ED155" s="26">
        <v>66</v>
      </c>
      <c r="EE155" s="26">
        <v>72</v>
      </c>
      <c r="EF155" s="26">
        <v>262</v>
      </c>
      <c r="EG155" s="26">
        <v>177</v>
      </c>
      <c r="EH155" s="26">
        <v>255</v>
      </c>
      <c r="EI155" s="26">
        <v>59</v>
      </c>
      <c r="EJ155" s="26">
        <v>295</v>
      </c>
      <c r="EK155" s="26">
        <v>621</v>
      </c>
      <c r="EL155" s="26">
        <v>138</v>
      </c>
      <c r="EM155" s="26">
        <v>3026</v>
      </c>
      <c r="EN155" s="26">
        <v>269</v>
      </c>
      <c r="EO155" s="26">
        <v>648</v>
      </c>
      <c r="EP155" s="26">
        <v>950</v>
      </c>
      <c r="EQ155" s="26">
        <v>249</v>
      </c>
      <c r="ER155" s="26">
        <v>229</v>
      </c>
      <c r="ES155" s="26">
        <v>262</v>
      </c>
      <c r="ET155" s="26">
        <v>2607</v>
      </c>
      <c r="EU155" s="26">
        <v>6.6</v>
      </c>
      <c r="EV155" s="93">
        <v>150</v>
      </c>
      <c r="EW155" s="93">
        <v>50</v>
      </c>
    </row>
    <row r="156" spans="1:153" x14ac:dyDescent="0.25">
      <c r="A156" s="18" t="s">
        <v>841</v>
      </c>
      <c r="B156" s="49" t="s">
        <v>940</v>
      </c>
      <c r="C156" s="93">
        <v>-65</v>
      </c>
      <c r="D156" s="26">
        <v>19</v>
      </c>
      <c r="E156" s="26">
        <v>0.2</v>
      </c>
      <c r="F156" s="26">
        <v>3</v>
      </c>
      <c r="G156" s="26">
        <v>1.4</v>
      </c>
      <c r="H156" s="26">
        <v>2</v>
      </c>
      <c r="I156" s="26">
        <v>92.4</v>
      </c>
      <c r="J156" s="26">
        <v>1</v>
      </c>
      <c r="K156" s="26">
        <v>0</v>
      </c>
      <c r="L156" s="26">
        <v>0</v>
      </c>
      <c r="M156" s="93">
        <v>23</v>
      </c>
      <c r="N156" s="93">
        <v>0</v>
      </c>
      <c r="O156" s="93">
        <v>140</v>
      </c>
      <c r="P156" s="93">
        <v>0</v>
      </c>
      <c r="Q156" s="93">
        <v>0</v>
      </c>
      <c r="R156" s="93">
        <v>0</v>
      </c>
      <c r="S156" s="93">
        <v>33</v>
      </c>
      <c r="T156" s="93">
        <v>110</v>
      </c>
      <c r="U156" s="93">
        <v>200</v>
      </c>
      <c r="V156" s="93">
        <v>500</v>
      </c>
      <c r="W156" s="93">
        <v>0</v>
      </c>
      <c r="X156" s="93">
        <v>59</v>
      </c>
      <c r="Y156" s="93">
        <v>0</v>
      </c>
      <c r="Z156" s="93">
        <v>37</v>
      </c>
      <c r="AA156" s="93">
        <v>0</v>
      </c>
      <c r="AB156" s="93">
        <v>9000</v>
      </c>
      <c r="AC156" s="26">
        <v>27</v>
      </c>
      <c r="AD156" s="26">
        <v>395</v>
      </c>
      <c r="AE156" s="26">
        <v>38</v>
      </c>
      <c r="AF156" s="26">
        <v>12</v>
      </c>
      <c r="AG156" s="26">
        <v>51</v>
      </c>
      <c r="AH156" s="26">
        <v>0</v>
      </c>
      <c r="AI156" s="26">
        <v>0</v>
      </c>
      <c r="AJ156" s="26">
        <v>0</v>
      </c>
      <c r="AK156" s="26">
        <v>220</v>
      </c>
      <c r="AL156" s="26">
        <v>0</v>
      </c>
      <c r="AM156" s="26">
        <v>0</v>
      </c>
      <c r="AN156" s="26">
        <v>0</v>
      </c>
      <c r="AO156" s="26">
        <v>0</v>
      </c>
      <c r="AP156" s="93">
        <v>3</v>
      </c>
      <c r="AQ156" s="93">
        <v>866</v>
      </c>
      <c r="AR156" s="93">
        <v>0</v>
      </c>
      <c r="AS156" s="93">
        <v>134</v>
      </c>
      <c r="AT156" s="93">
        <v>0</v>
      </c>
      <c r="AU156" s="93">
        <v>134</v>
      </c>
      <c r="AV156" s="93">
        <v>1346</v>
      </c>
      <c r="AW156" s="93">
        <v>1147</v>
      </c>
      <c r="AX156" s="93">
        <v>0</v>
      </c>
      <c r="AY156" s="93">
        <v>2493</v>
      </c>
      <c r="AZ156" s="93">
        <v>373</v>
      </c>
      <c r="BA156" s="93">
        <v>0</v>
      </c>
      <c r="BB156" s="93">
        <v>0</v>
      </c>
      <c r="BC156" s="93">
        <v>373</v>
      </c>
      <c r="BD156" s="93">
        <v>0</v>
      </c>
      <c r="BE156" s="93">
        <v>0</v>
      </c>
      <c r="BF156" s="93">
        <v>0</v>
      </c>
      <c r="BG156" s="93">
        <v>0</v>
      </c>
      <c r="BH156" s="93">
        <v>0</v>
      </c>
      <c r="BI156" s="26">
        <v>8</v>
      </c>
      <c r="BJ156" s="26">
        <v>0</v>
      </c>
      <c r="BK156" s="26">
        <v>0</v>
      </c>
      <c r="BL156" s="26">
        <v>0</v>
      </c>
      <c r="BM156" s="26">
        <v>80</v>
      </c>
      <c r="BN156" s="26">
        <v>29</v>
      </c>
      <c r="BO156" s="26">
        <v>0</v>
      </c>
      <c r="BP156" s="26">
        <v>0</v>
      </c>
      <c r="BQ156" s="26">
        <v>0</v>
      </c>
      <c r="BR156" s="26">
        <v>0</v>
      </c>
      <c r="BS156" s="26">
        <v>0</v>
      </c>
      <c r="BT156" s="26">
        <v>0</v>
      </c>
      <c r="BU156" s="26">
        <v>0</v>
      </c>
      <c r="BV156" s="26">
        <v>0</v>
      </c>
      <c r="BW156" s="26">
        <v>0</v>
      </c>
      <c r="BX156" s="26">
        <v>0</v>
      </c>
      <c r="BY156" s="26">
        <v>0.2</v>
      </c>
      <c r="BZ156" s="26">
        <v>0</v>
      </c>
      <c r="CA156" s="26">
        <v>0</v>
      </c>
      <c r="CB156" s="26">
        <v>0</v>
      </c>
      <c r="CC156" s="26">
        <v>0</v>
      </c>
      <c r="CD156" s="26">
        <v>1</v>
      </c>
      <c r="CE156" s="26">
        <v>1</v>
      </c>
      <c r="CF156" s="26">
        <v>0</v>
      </c>
      <c r="CG156" s="26">
        <v>38</v>
      </c>
      <c r="CH156" s="26">
        <v>0</v>
      </c>
      <c r="CI156" s="26">
        <v>3</v>
      </c>
      <c r="CJ156" s="26">
        <v>0</v>
      </c>
      <c r="CK156" s="26">
        <v>0</v>
      </c>
      <c r="CL156" s="26">
        <v>0</v>
      </c>
      <c r="CM156" s="26">
        <v>43</v>
      </c>
      <c r="CN156" s="26">
        <v>0</v>
      </c>
      <c r="CO156" s="26">
        <v>0</v>
      </c>
      <c r="CP156" s="26">
        <v>0</v>
      </c>
      <c r="CQ156" s="26">
        <v>0</v>
      </c>
      <c r="CR156" s="26">
        <v>8</v>
      </c>
      <c r="CS156" s="26">
        <v>0</v>
      </c>
      <c r="CT156" s="26">
        <v>0</v>
      </c>
      <c r="CU156" s="26">
        <v>0</v>
      </c>
      <c r="CV156" s="26">
        <v>8</v>
      </c>
      <c r="CW156" s="26">
        <v>0</v>
      </c>
      <c r="CX156" s="26">
        <v>0</v>
      </c>
      <c r="CY156" s="26">
        <v>80</v>
      </c>
      <c r="CZ156" s="26">
        <v>29</v>
      </c>
      <c r="DA156" s="26">
        <v>0</v>
      </c>
      <c r="DB156" s="26">
        <v>0</v>
      </c>
      <c r="DC156" s="26">
        <v>0</v>
      </c>
      <c r="DD156" s="26">
        <v>0</v>
      </c>
      <c r="DE156" s="26">
        <v>0</v>
      </c>
      <c r="DF156" s="26">
        <v>0</v>
      </c>
      <c r="DG156" s="26">
        <v>0</v>
      </c>
      <c r="DH156" s="26">
        <v>0</v>
      </c>
      <c r="DI156" s="26">
        <v>0</v>
      </c>
      <c r="DJ156" s="26">
        <v>0</v>
      </c>
      <c r="DK156" s="26">
        <v>0</v>
      </c>
      <c r="DL156" s="26">
        <v>109</v>
      </c>
      <c r="DM156" s="26">
        <v>0</v>
      </c>
      <c r="DN156" s="26">
        <v>0</v>
      </c>
      <c r="DO156" s="26">
        <v>160</v>
      </c>
      <c r="DP156" s="26">
        <v>40</v>
      </c>
      <c r="DQ156" s="26">
        <v>0</v>
      </c>
      <c r="DR156" s="93">
        <v>2</v>
      </c>
      <c r="DS156" s="93">
        <v>100</v>
      </c>
      <c r="DT156" s="93">
        <v>700</v>
      </c>
      <c r="DU156" s="93">
        <v>560</v>
      </c>
      <c r="DV156" s="93">
        <v>600</v>
      </c>
      <c r="DW156" s="93">
        <v>40</v>
      </c>
      <c r="DX156" s="93">
        <v>500</v>
      </c>
      <c r="DY156" s="93">
        <v>1500</v>
      </c>
      <c r="DZ156" s="26">
        <v>1.4</v>
      </c>
      <c r="EA156" s="26">
        <v>74</v>
      </c>
      <c r="EB156" s="26">
        <v>111</v>
      </c>
      <c r="EC156" s="26">
        <v>92</v>
      </c>
      <c r="ED156" s="26">
        <v>22</v>
      </c>
      <c r="EE156" s="26">
        <v>18</v>
      </c>
      <c r="EF156" s="26">
        <v>55</v>
      </c>
      <c r="EG156" s="26">
        <v>37</v>
      </c>
      <c r="EH156" s="26">
        <v>64</v>
      </c>
      <c r="EI156" s="26">
        <v>18</v>
      </c>
      <c r="EJ156" s="26">
        <v>74</v>
      </c>
      <c r="EK156" s="26">
        <v>74</v>
      </c>
      <c r="EL156" s="26">
        <v>28</v>
      </c>
      <c r="EM156" s="26">
        <v>667</v>
      </c>
      <c r="EN156" s="26">
        <v>92</v>
      </c>
      <c r="EO156" s="26">
        <v>184</v>
      </c>
      <c r="EP156" s="26">
        <v>276</v>
      </c>
      <c r="EQ156" s="26">
        <v>51</v>
      </c>
      <c r="ER156" s="26">
        <v>74</v>
      </c>
      <c r="ES156" s="26">
        <v>55</v>
      </c>
      <c r="ET156" s="26">
        <v>732</v>
      </c>
      <c r="EU156" s="26">
        <v>0</v>
      </c>
      <c r="EV156" s="93">
        <v>0</v>
      </c>
      <c r="EW156" s="93">
        <v>0</v>
      </c>
    </row>
    <row r="157" spans="1:153" x14ac:dyDescent="0.25">
      <c r="A157" s="18" t="s">
        <v>841</v>
      </c>
      <c r="B157" s="49" t="s">
        <v>941</v>
      </c>
      <c r="C157" s="93">
        <v>-53</v>
      </c>
      <c r="D157" s="26">
        <v>20</v>
      </c>
      <c r="E157" s="26">
        <v>0.2</v>
      </c>
      <c r="F157" s="26">
        <v>3.2</v>
      </c>
      <c r="G157" s="26">
        <v>1.5</v>
      </c>
      <c r="H157" s="26">
        <v>2.1</v>
      </c>
      <c r="I157" s="26">
        <v>92.1</v>
      </c>
      <c r="J157" s="26">
        <v>0.9</v>
      </c>
      <c r="K157" s="26">
        <v>0</v>
      </c>
      <c r="L157" s="26">
        <v>0</v>
      </c>
      <c r="M157" s="93">
        <v>23</v>
      </c>
      <c r="N157" s="93">
        <v>0</v>
      </c>
      <c r="O157" s="93">
        <v>140</v>
      </c>
      <c r="P157" s="93">
        <v>0</v>
      </c>
      <c r="Q157" s="93">
        <v>0</v>
      </c>
      <c r="R157" s="93">
        <v>0</v>
      </c>
      <c r="S157" s="93">
        <v>29</v>
      </c>
      <c r="T157" s="93">
        <v>102</v>
      </c>
      <c r="U157" s="93">
        <v>177</v>
      </c>
      <c r="V157" s="93">
        <v>494</v>
      </c>
      <c r="W157" s="93">
        <v>0</v>
      </c>
      <c r="X157" s="93">
        <v>52</v>
      </c>
      <c r="Y157" s="93">
        <v>0</v>
      </c>
      <c r="Z157" s="93">
        <v>25</v>
      </c>
      <c r="AA157" s="93">
        <v>0</v>
      </c>
      <c r="AB157" s="93">
        <v>7310</v>
      </c>
      <c r="AC157" s="26">
        <v>26</v>
      </c>
      <c r="AD157" s="26">
        <v>343</v>
      </c>
      <c r="AE157" s="26">
        <v>40</v>
      </c>
      <c r="AF157" s="26">
        <v>11</v>
      </c>
      <c r="AG157" s="26">
        <v>54</v>
      </c>
      <c r="AH157" s="26">
        <v>0</v>
      </c>
      <c r="AI157" s="26">
        <v>0</v>
      </c>
      <c r="AJ157" s="26">
        <v>0</v>
      </c>
      <c r="AK157" s="26">
        <v>215</v>
      </c>
      <c r="AL157" s="26">
        <v>0</v>
      </c>
      <c r="AM157" s="26">
        <v>0</v>
      </c>
      <c r="AN157" s="26">
        <v>0</v>
      </c>
      <c r="AO157" s="26">
        <v>0</v>
      </c>
      <c r="AP157" s="93">
        <v>3.2</v>
      </c>
      <c r="AQ157" s="93">
        <v>896</v>
      </c>
      <c r="AR157" s="93">
        <v>0</v>
      </c>
      <c r="AS157" s="93">
        <v>141</v>
      </c>
      <c r="AT157" s="93">
        <v>0</v>
      </c>
      <c r="AU157" s="93">
        <v>141</v>
      </c>
      <c r="AV157" s="93">
        <v>1417</v>
      </c>
      <c r="AW157" s="93">
        <v>1206</v>
      </c>
      <c r="AX157" s="93">
        <v>0</v>
      </c>
      <c r="AY157" s="93">
        <v>2623</v>
      </c>
      <c r="AZ157" s="93">
        <v>392</v>
      </c>
      <c r="BA157" s="93">
        <v>0</v>
      </c>
      <c r="BB157" s="93">
        <v>0</v>
      </c>
      <c r="BC157" s="93">
        <v>392</v>
      </c>
      <c r="BD157" s="93">
        <v>0</v>
      </c>
      <c r="BE157" s="93">
        <v>0</v>
      </c>
      <c r="BF157" s="93">
        <v>0</v>
      </c>
      <c r="BG157" s="93">
        <v>0</v>
      </c>
      <c r="BH157" s="93">
        <v>0</v>
      </c>
      <c r="BI157" s="26">
        <v>8</v>
      </c>
      <c r="BJ157" s="26">
        <v>0</v>
      </c>
      <c r="BK157" s="26">
        <v>0</v>
      </c>
      <c r="BL157" s="26">
        <v>0</v>
      </c>
      <c r="BM157" s="26">
        <v>85</v>
      </c>
      <c r="BN157" s="26">
        <v>30</v>
      </c>
      <c r="BO157" s="26">
        <v>0</v>
      </c>
      <c r="BP157" s="26">
        <v>0</v>
      </c>
      <c r="BQ157" s="26">
        <v>0</v>
      </c>
      <c r="BR157" s="26">
        <v>0</v>
      </c>
      <c r="BS157" s="26">
        <v>0</v>
      </c>
      <c r="BT157" s="26">
        <v>0</v>
      </c>
      <c r="BU157" s="26">
        <v>0</v>
      </c>
      <c r="BV157" s="26">
        <v>0</v>
      </c>
      <c r="BW157" s="26">
        <v>0</v>
      </c>
      <c r="BX157" s="26">
        <v>0</v>
      </c>
      <c r="BY157" s="26">
        <v>0.2</v>
      </c>
      <c r="BZ157" s="26">
        <v>0</v>
      </c>
      <c r="CA157" s="26">
        <v>0</v>
      </c>
      <c r="CB157" s="26">
        <v>0</v>
      </c>
      <c r="CC157" s="26">
        <v>0</v>
      </c>
      <c r="CD157" s="26">
        <v>1</v>
      </c>
      <c r="CE157" s="26">
        <v>1</v>
      </c>
      <c r="CF157" s="26">
        <v>0</v>
      </c>
      <c r="CG157" s="26">
        <v>40</v>
      </c>
      <c r="CH157" s="26">
        <v>0</v>
      </c>
      <c r="CI157" s="26">
        <v>3</v>
      </c>
      <c r="CJ157" s="26">
        <v>0</v>
      </c>
      <c r="CK157" s="26">
        <v>0</v>
      </c>
      <c r="CL157" s="26">
        <v>0</v>
      </c>
      <c r="CM157" s="26">
        <v>45</v>
      </c>
      <c r="CN157" s="26">
        <v>0</v>
      </c>
      <c r="CO157" s="26">
        <v>0</v>
      </c>
      <c r="CP157" s="26">
        <v>0</v>
      </c>
      <c r="CQ157" s="26">
        <v>0</v>
      </c>
      <c r="CR157" s="26">
        <v>8</v>
      </c>
      <c r="CS157" s="26">
        <v>0</v>
      </c>
      <c r="CT157" s="26">
        <v>0</v>
      </c>
      <c r="CU157" s="26">
        <v>0</v>
      </c>
      <c r="CV157" s="26">
        <v>8</v>
      </c>
      <c r="CW157" s="26">
        <v>0</v>
      </c>
      <c r="CX157" s="26">
        <v>0</v>
      </c>
      <c r="CY157" s="26">
        <v>85</v>
      </c>
      <c r="CZ157" s="26">
        <v>30</v>
      </c>
      <c r="DA157" s="26">
        <v>0</v>
      </c>
      <c r="DB157" s="26">
        <v>0</v>
      </c>
      <c r="DC157" s="26">
        <v>0</v>
      </c>
      <c r="DD157" s="26">
        <v>0</v>
      </c>
      <c r="DE157" s="26">
        <v>0</v>
      </c>
      <c r="DF157" s="26">
        <v>0</v>
      </c>
      <c r="DG157" s="26">
        <v>0</v>
      </c>
      <c r="DH157" s="26">
        <v>0</v>
      </c>
      <c r="DI157" s="26">
        <v>0</v>
      </c>
      <c r="DJ157" s="26">
        <v>0</v>
      </c>
      <c r="DK157" s="26">
        <v>0</v>
      </c>
      <c r="DL157" s="26">
        <v>115</v>
      </c>
      <c r="DM157" s="26">
        <v>0</v>
      </c>
      <c r="DN157" s="26">
        <v>0</v>
      </c>
      <c r="DO157" s="26">
        <v>168</v>
      </c>
      <c r="DP157" s="26">
        <v>42</v>
      </c>
      <c r="DQ157" s="26">
        <v>0</v>
      </c>
      <c r="DR157" s="93">
        <v>2.1</v>
      </c>
      <c r="DS157" s="93">
        <v>106</v>
      </c>
      <c r="DT157" s="93">
        <v>742</v>
      </c>
      <c r="DU157" s="93">
        <v>593</v>
      </c>
      <c r="DV157" s="93">
        <v>636</v>
      </c>
      <c r="DW157" s="93">
        <v>42</v>
      </c>
      <c r="DX157" s="93">
        <v>530</v>
      </c>
      <c r="DY157" s="93">
        <v>1589</v>
      </c>
      <c r="DZ157" s="26">
        <v>1.5</v>
      </c>
      <c r="EA157" s="26">
        <v>78</v>
      </c>
      <c r="EB157" s="26">
        <v>117</v>
      </c>
      <c r="EC157" s="26">
        <v>97</v>
      </c>
      <c r="ED157" s="26">
        <v>23</v>
      </c>
      <c r="EE157" s="26">
        <v>19</v>
      </c>
      <c r="EF157" s="26">
        <v>58</v>
      </c>
      <c r="EG157" s="26">
        <v>39</v>
      </c>
      <c r="EH157" s="26">
        <v>67</v>
      </c>
      <c r="EI157" s="26">
        <v>19</v>
      </c>
      <c r="EJ157" s="26">
        <v>78</v>
      </c>
      <c r="EK157" s="26">
        <v>78</v>
      </c>
      <c r="EL157" s="26">
        <v>29</v>
      </c>
      <c r="EM157" s="26">
        <v>702</v>
      </c>
      <c r="EN157" s="26">
        <v>97</v>
      </c>
      <c r="EO157" s="26">
        <v>194</v>
      </c>
      <c r="EP157" s="26">
        <v>290</v>
      </c>
      <c r="EQ157" s="26">
        <v>54</v>
      </c>
      <c r="ER157" s="26">
        <v>78</v>
      </c>
      <c r="ES157" s="26">
        <v>58</v>
      </c>
      <c r="ET157" s="26">
        <v>771</v>
      </c>
      <c r="EU157" s="26">
        <v>0</v>
      </c>
      <c r="EV157" s="93">
        <v>0</v>
      </c>
      <c r="EW157" s="93">
        <v>0</v>
      </c>
    </row>
    <row r="158" spans="1:153" x14ac:dyDescent="0.25">
      <c r="A158" s="18" t="s">
        <v>841</v>
      </c>
      <c r="B158" s="49" t="s">
        <v>594</v>
      </c>
      <c r="C158" s="93">
        <v>-36</v>
      </c>
      <c r="D158" s="26">
        <v>30</v>
      </c>
      <c r="E158" s="26">
        <v>0.3</v>
      </c>
      <c r="F158" s="26">
        <v>5.3</v>
      </c>
      <c r="G158" s="26">
        <v>1.2</v>
      </c>
      <c r="H158" s="26">
        <v>3.6</v>
      </c>
      <c r="I158" s="26">
        <v>88.7</v>
      </c>
      <c r="J158" s="26">
        <v>0.6</v>
      </c>
      <c r="K158" s="26">
        <v>0.3</v>
      </c>
      <c r="L158" s="26">
        <v>0</v>
      </c>
      <c r="M158" s="93">
        <v>31</v>
      </c>
      <c r="N158" s="93">
        <v>0</v>
      </c>
      <c r="O158" s="93">
        <v>135</v>
      </c>
      <c r="P158" s="93">
        <v>0</v>
      </c>
      <c r="Q158" s="93">
        <v>2519</v>
      </c>
      <c r="R158" s="93">
        <v>5</v>
      </c>
      <c r="S158" s="93">
        <v>10</v>
      </c>
      <c r="T158" s="93">
        <v>20</v>
      </c>
      <c r="U158" s="93">
        <v>700</v>
      </c>
      <c r="V158" s="93">
        <v>900</v>
      </c>
      <c r="W158" s="93">
        <v>80</v>
      </c>
      <c r="X158" s="93">
        <v>330</v>
      </c>
      <c r="Y158" s="93">
        <v>3</v>
      </c>
      <c r="Z158" s="93">
        <v>18</v>
      </c>
      <c r="AA158" s="93">
        <v>0</v>
      </c>
      <c r="AB158" s="93">
        <v>130000</v>
      </c>
      <c r="AC158" s="26">
        <v>4</v>
      </c>
      <c r="AD158" s="26">
        <v>220</v>
      </c>
      <c r="AE158" s="26">
        <v>8</v>
      </c>
      <c r="AF158" s="26">
        <v>16</v>
      </c>
      <c r="AG158" s="26">
        <v>26</v>
      </c>
      <c r="AH158" s="26">
        <v>19</v>
      </c>
      <c r="AI158" s="26">
        <v>15</v>
      </c>
      <c r="AJ158" s="26">
        <v>400</v>
      </c>
      <c r="AK158" s="26">
        <v>100</v>
      </c>
      <c r="AL158" s="26">
        <v>20</v>
      </c>
      <c r="AM158" s="26">
        <v>100</v>
      </c>
      <c r="AN158" s="26">
        <v>20</v>
      </c>
      <c r="AO158" s="26">
        <v>2</v>
      </c>
      <c r="AP158" s="93">
        <v>5.3</v>
      </c>
      <c r="AQ158" s="93">
        <v>1709</v>
      </c>
      <c r="AR158" s="93">
        <v>0</v>
      </c>
      <c r="AS158" s="93">
        <v>0</v>
      </c>
      <c r="AT158" s="93">
        <v>0</v>
      </c>
      <c r="AU158" s="93">
        <v>0</v>
      </c>
      <c r="AV158" s="93">
        <v>2650</v>
      </c>
      <c r="AW158" s="93">
        <v>2173</v>
      </c>
      <c r="AX158" s="93">
        <v>0</v>
      </c>
      <c r="AY158" s="93">
        <v>4823</v>
      </c>
      <c r="AZ158" s="93">
        <v>212</v>
      </c>
      <c r="BA158" s="93">
        <v>0</v>
      </c>
      <c r="BB158" s="93">
        <v>0</v>
      </c>
      <c r="BC158" s="93">
        <v>212</v>
      </c>
      <c r="BD158" s="93">
        <v>0</v>
      </c>
      <c r="BE158" s="93">
        <v>0</v>
      </c>
      <c r="BF158" s="93">
        <v>0</v>
      </c>
      <c r="BG158" s="93">
        <v>265</v>
      </c>
      <c r="BH158" s="93">
        <v>265</v>
      </c>
      <c r="BI158" s="26">
        <v>18</v>
      </c>
      <c r="BJ158" s="26">
        <v>0</v>
      </c>
      <c r="BK158" s="26">
        <v>0</v>
      </c>
      <c r="BL158" s="26">
        <v>0</v>
      </c>
      <c r="BM158" s="26">
        <v>138</v>
      </c>
      <c r="BN158" s="26">
        <v>29</v>
      </c>
      <c r="BO158" s="26">
        <v>0</v>
      </c>
      <c r="BP158" s="26">
        <v>0</v>
      </c>
      <c r="BQ158" s="26">
        <v>0</v>
      </c>
      <c r="BR158" s="26">
        <v>0</v>
      </c>
      <c r="BS158" s="26">
        <v>0</v>
      </c>
      <c r="BT158" s="26">
        <v>0</v>
      </c>
      <c r="BU158" s="26">
        <v>0</v>
      </c>
      <c r="BV158" s="26">
        <v>0</v>
      </c>
      <c r="BW158" s="26">
        <v>0</v>
      </c>
      <c r="BX158" s="26">
        <v>0</v>
      </c>
      <c r="BY158" s="26">
        <v>0.3</v>
      </c>
      <c r="BZ158" s="26">
        <v>0</v>
      </c>
      <c r="CA158" s="26">
        <v>0</v>
      </c>
      <c r="CB158" s="26">
        <v>0</v>
      </c>
      <c r="CC158" s="26">
        <v>0</v>
      </c>
      <c r="CD158" s="26">
        <v>0</v>
      </c>
      <c r="CE158" s="26">
        <v>7</v>
      </c>
      <c r="CF158" s="26">
        <v>0</v>
      </c>
      <c r="CG158" s="26">
        <v>37</v>
      </c>
      <c r="CH158" s="26">
        <v>0</v>
      </c>
      <c r="CI158" s="26">
        <v>10</v>
      </c>
      <c r="CJ158" s="26">
        <v>0</v>
      </c>
      <c r="CK158" s="26">
        <v>0</v>
      </c>
      <c r="CL158" s="26">
        <v>0</v>
      </c>
      <c r="CM158" s="26">
        <v>54</v>
      </c>
      <c r="CN158" s="26">
        <v>0</v>
      </c>
      <c r="CO158" s="26">
        <v>0</v>
      </c>
      <c r="CP158" s="26">
        <v>1</v>
      </c>
      <c r="CQ158" s="26">
        <v>0</v>
      </c>
      <c r="CR158" s="26">
        <v>18</v>
      </c>
      <c r="CS158" s="26">
        <v>0</v>
      </c>
      <c r="CT158" s="26">
        <v>0</v>
      </c>
      <c r="CU158" s="26">
        <v>0</v>
      </c>
      <c r="CV158" s="26">
        <v>19</v>
      </c>
      <c r="CW158" s="26">
        <v>0</v>
      </c>
      <c r="CX158" s="26">
        <v>0</v>
      </c>
      <c r="CY158" s="26">
        <v>138</v>
      </c>
      <c r="CZ158" s="26">
        <v>29</v>
      </c>
      <c r="DA158" s="26">
        <v>0</v>
      </c>
      <c r="DB158" s="26">
        <v>0</v>
      </c>
      <c r="DC158" s="26">
        <v>0</v>
      </c>
      <c r="DD158" s="26">
        <v>0</v>
      </c>
      <c r="DE158" s="26">
        <v>0</v>
      </c>
      <c r="DF158" s="26">
        <v>0</v>
      </c>
      <c r="DG158" s="26">
        <v>0</v>
      </c>
      <c r="DH158" s="26">
        <v>0</v>
      </c>
      <c r="DI158" s="26">
        <v>0</v>
      </c>
      <c r="DJ158" s="26">
        <v>0</v>
      </c>
      <c r="DK158" s="26">
        <v>0</v>
      </c>
      <c r="DL158" s="26">
        <v>167</v>
      </c>
      <c r="DM158" s="26">
        <v>0</v>
      </c>
      <c r="DN158" s="26">
        <v>0</v>
      </c>
      <c r="DO158" s="26">
        <v>240</v>
      </c>
      <c r="DP158" s="26">
        <v>60</v>
      </c>
      <c r="DQ158" s="26">
        <v>0</v>
      </c>
      <c r="DR158" s="93">
        <v>3.6</v>
      </c>
      <c r="DS158" s="93">
        <v>251</v>
      </c>
      <c r="DT158" s="93">
        <v>431</v>
      </c>
      <c r="DU158" s="93">
        <v>1257</v>
      </c>
      <c r="DV158" s="93">
        <v>1149</v>
      </c>
      <c r="DW158" s="93">
        <v>503</v>
      </c>
      <c r="DX158" s="93">
        <v>539</v>
      </c>
      <c r="DY158" s="93">
        <v>3052</v>
      </c>
      <c r="DZ158" s="26">
        <v>1.2</v>
      </c>
      <c r="EA158" s="26">
        <v>40</v>
      </c>
      <c r="EB158" s="26">
        <v>55</v>
      </c>
      <c r="EC158" s="26">
        <v>52</v>
      </c>
      <c r="ED158" s="26">
        <v>11</v>
      </c>
      <c r="EE158" s="26">
        <v>22</v>
      </c>
      <c r="EF158" s="26">
        <v>46</v>
      </c>
      <c r="EG158" s="26">
        <v>24</v>
      </c>
      <c r="EH158" s="26">
        <v>42</v>
      </c>
      <c r="EI158" s="26">
        <v>12</v>
      </c>
      <c r="EJ158" s="26">
        <v>43</v>
      </c>
      <c r="EK158" s="26">
        <v>46</v>
      </c>
      <c r="EL158" s="26">
        <v>18</v>
      </c>
      <c r="EM158" s="26">
        <v>411</v>
      </c>
      <c r="EN158" s="26">
        <v>48</v>
      </c>
      <c r="EO158" s="26">
        <v>169</v>
      </c>
      <c r="EP158" s="26">
        <v>163</v>
      </c>
      <c r="EQ158" s="26">
        <v>43</v>
      </c>
      <c r="ER158" s="26">
        <v>48</v>
      </c>
      <c r="ES158" s="26">
        <v>54</v>
      </c>
      <c r="ET158" s="26">
        <v>525</v>
      </c>
      <c r="EU158" s="26">
        <v>1.2</v>
      </c>
      <c r="EV158" s="93">
        <v>10</v>
      </c>
      <c r="EW158" s="93">
        <v>3</v>
      </c>
    </row>
    <row r="159" spans="1:153" x14ac:dyDescent="0.25">
      <c r="A159" s="18" t="s">
        <v>841</v>
      </c>
      <c r="B159" s="49" t="s">
        <v>595</v>
      </c>
      <c r="C159" s="93">
        <v>-25</v>
      </c>
      <c r="D159" s="26">
        <v>20</v>
      </c>
      <c r="E159" s="26">
        <v>0.3</v>
      </c>
      <c r="F159" s="26">
        <v>2.9</v>
      </c>
      <c r="G159" s="26">
        <v>1.2</v>
      </c>
      <c r="H159" s="26">
        <v>3.6</v>
      </c>
      <c r="I159" s="26">
        <v>91.1</v>
      </c>
      <c r="J159" s="26">
        <v>0.6</v>
      </c>
      <c r="K159" s="26">
        <v>0.3</v>
      </c>
      <c r="L159" s="26">
        <v>0</v>
      </c>
      <c r="M159" s="93">
        <v>180</v>
      </c>
      <c r="N159" s="93">
        <v>0</v>
      </c>
      <c r="O159" s="93">
        <v>535</v>
      </c>
      <c r="P159" s="93">
        <v>0</v>
      </c>
      <c r="Q159" s="93">
        <v>2519</v>
      </c>
      <c r="R159" s="93">
        <v>14</v>
      </c>
      <c r="S159" s="93">
        <v>52</v>
      </c>
      <c r="T159" s="93">
        <v>43</v>
      </c>
      <c r="U159" s="93">
        <v>330</v>
      </c>
      <c r="V159" s="93">
        <v>530</v>
      </c>
      <c r="W159" s="93">
        <v>230</v>
      </c>
      <c r="X159" s="93">
        <v>270</v>
      </c>
      <c r="Y159" s="93">
        <v>3</v>
      </c>
      <c r="Z159" s="93">
        <v>18</v>
      </c>
      <c r="AA159" s="93">
        <v>0</v>
      </c>
      <c r="AB159" s="93">
        <v>139000</v>
      </c>
      <c r="AC159" s="26">
        <v>3</v>
      </c>
      <c r="AD159" s="26">
        <v>177</v>
      </c>
      <c r="AE159" s="26">
        <v>11</v>
      </c>
      <c r="AF159" s="26">
        <v>12</v>
      </c>
      <c r="AG159" s="26">
        <v>29</v>
      </c>
      <c r="AH159" s="26">
        <v>21</v>
      </c>
      <c r="AI159" s="26">
        <v>19</v>
      </c>
      <c r="AJ159" s="26">
        <v>750</v>
      </c>
      <c r="AK159" s="26">
        <v>180</v>
      </c>
      <c r="AL159" s="26">
        <v>71</v>
      </c>
      <c r="AM159" s="26">
        <v>100</v>
      </c>
      <c r="AN159" s="26">
        <v>20</v>
      </c>
      <c r="AO159" s="26">
        <v>2.2999999999999998</v>
      </c>
      <c r="AP159" s="93">
        <v>2.9</v>
      </c>
      <c r="AQ159" s="93">
        <v>-681</v>
      </c>
      <c r="AR159" s="93">
        <v>0</v>
      </c>
      <c r="AS159" s="93">
        <v>0</v>
      </c>
      <c r="AT159" s="93">
        <v>0</v>
      </c>
      <c r="AU159" s="93">
        <v>0</v>
      </c>
      <c r="AV159" s="93">
        <v>1455</v>
      </c>
      <c r="AW159" s="93">
        <v>1193</v>
      </c>
      <c r="AX159" s="93">
        <v>0</v>
      </c>
      <c r="AY159" s="93">
        <v>2648</v>
      </c>
      <c r="AZ159" s="93">
        <v>116</v>
      </c>
      <c r="BA159" s="93">
        <v>0</v>
      </c>
      <c r="BB159" s="93">
        <v>0</v>
      </c>
      <c r="BC159" s="93">
        <v>116</v>
      </c>
      <c r="BD159" s="93">
        <v>0</v>
      </c>
      <c r="BE159" s="93">
        <v>0</v>
      </c>
      <c r="BF159" s="93">
        <v>0</v>
      </c>
      <c r="BG159" s="93">
        <v>146</v>
      </c>
      <c r="BH159" s="93">
        <v>146</v>
      </c>
      <c r="BI159" s="26">
        <v>18</v>
      </c>
      <c r="BJ159" s="26">
        <v>0</v>
      </c>
      <c r="BK159" s="26">
        <v>0</v>
      </c>
      <c r="BL159" s="26">
        <v>0</v>
      </c>
      <c r="BM159" s="26">
        <v>138</v>
      </c>
      <c r="BN159" s="26">
        <v>29</v>
      </c>
      <c r="BO159" s="26">
        <v>0</v>
      </c>
      <c r="BP159" s="26">
        <v>0</v>
      </c>
      <c r="BQ159" s="26">
        <v>0</v>
      </c>
      <c r="BR159" s="26">
        <v>0</v>
      </c>
      <c r="BS159" s="26">
        <v>0</v>
      </c>
      <c r="BT159" s="26">
        <v>0</v>
      </c>
      <c r="BU159" s="26">
        <v>0</v>
      </c>
      <c r="BV159" s="26">
        <v>0</v>
      </c>
      <c r="BW159" s="26">
        <v>0</v>
      </c>
      <c r="BX159" s="26">
        <v>0</v>
      </c>
      <c r="BY159" s="26">
        <v>0.3</v>
      </c>
      <c r="BZ159" s="26">
        <v>0</v>
      </c>
      <c r="CA159" s="26">
        <v>0</v>
      </c>
      <c r="CB159" s="26">
        <v>0</v>
      </c>
      <c r="CC159" s="26">
        <v>0</v>
      </c>
      <c r="CD159" s="26">
        <v>0</v>
      </c>
      <c r="CE159" s="26">
        <v>7</v>
      </c>
      <c r="CF159" s="26">
        <v>0</v>
      </c>
      <c r="CG159" s="26">
        <v>37</v>
      </c>
      <c r="CH159" s="26">
        <v>0</v>
      </c>
      <c r="CI159" s="26">
        <v>10</v>
      </c>
      <c r="CJ159" s="26">
        <v>0</v>
      </c>
      <c r="CK159" s="26">
        <v>0</v>
      </c>
      <c r="CL159" s="26">
        <v>0</v>
      </c>
      <c r="CM159" s="26">
        <v>54</v>
      </c>
      <c r="CN159" s="26">
        <v>0</v>
      </c>
      <c r="CO159" s="26">
        <v>0</v>
      </c>
      <c r="CP159" s="26">
        <v>1</v>
      </c>
      <c r="CQ159" s="26">
        <v>0</v>
      </c>
      <c r="CR159" s="26">
        <v>18</v>
      </c>
      <c r="CS159" s="26">
        <v>0</v>
      </c>
      <c r="CT159" s="26">
        <v>0</v>
      </c>
      <c r="CU159" s="26">
        <v>0</v>
      </c>
      <c r="CV159" s="26">
        <v>19</v>
      </c>
      <c r="CW159" s="26">
        <v>0</v>
      </c>
      <c r="CX159" s="26">
        <v>0</v>
      </c>
      <c r="CY159" s="26">
        <v>138</v>
      </c>
      <c r="CZ159" s="26">
        <v>29</v>
      </c>
      <c r="DA159" s="26">
        <v>0</v>
      </c>
      <c r="DB159" s="26">
        <v>0</v>
      </c>
      <c r="DC159" s="26">
        <v>0</v>
      </c>
      <c r="DD159" s="26">
        <v>0</v>
      </c>
      <c r="DE159" s="26">
        <v>0</v>
      </c>
      <c r="DF159" s="26">
        <v>0</v>
      </c>
      <c r="DG159" s="26">
        <v>0</v>
      </c>
      <c r="DH159" s="26">
        <v>0</v>
      </c>
      <c r="DI159" s="26">
        <v>0</v>
      </c>
      <c r="DJ159" s="26">
        <v>0</v>
      </c>
      <c r="DK159" s="26">
        <v>0</v>
      </c>
      <c r="DL159" s="26">
        <v>167</v>
      </c>
      <c r="DM159" s="26">
        <v>0</v>
      </c>
      <c r="DN159" s="26">
        <v>0</v>
      </c>
      <c r="DO159" s="26">
        <v>240</v>
      </c>
      <c r="DP159" s="26">
        <v>60</v>
      </c>
      <c r="DQ159" s="26">
        <v>0</v>
      </c>
      <c r="DR159" s="93">
        <v>3.6</v>
      </c>
      <c r="DS159" s="93">
        <v>251</v>
      </c>
      <c r="DT159" s="93">
        <v>431</v>
      </c>
      <c r="DU159" s="93">
        <v>1257</v>
      </c>
      <c r="DV159" s="93">
        <v>1149</v>
      </c>
      <c r="DW159" s="93">
        <v>503</v>
      </c>
      <c r="DX159" s="93">
        <v>539</v>
      </c>
      <c r="DY159" s="93">
        <v>3052</v>
      </c>
      <c r="DZ159" s="26">
        <v>1.2</v>
      </c>
      <c r="EA159" s="26">
        <v>39</v>
      </c>
      <c r="EB159" s="26">
        <v>54</v>
      </c>
      <c r="EC159" s="26">
        <v>50</v>
      </c>
      <c r="ED159" s="26">
        <v>11</v>
      </c>
      <c r="EE159" s="26">
        <v>21</v>
      </c>
      <c r="EF159" s="26">
        <v>44</v>
      </c>
      <c r="EG159" s="26">
        <v>23</v>
      </c>
      <c r="EH159" s="26">
        <v>41</v>
      </c>
      <c r="EI159" s="26">
        <v>12</v>
      </c>
      <c r="EJ159" s="26">
        <v>42</v>
      </c>
      <c r="EK159" s="26">
        <v>44</v>
      </c>
      <c r="EL159" s="26">
        <v>18</v>
      </c>
      <c r="EM159" s="26">
        <v>399</v>
      </c>
      <c r="EN159" s="26">
        <v>47</v>
      </c>
      <c r="EO159" s="26">
        <v>166</v>
      </c>
      <c r="EP159" s="26">
        <v>159</v>
      </c>
      <c r="EQ159" s="26">
        <v>42</v>
      </c>
      <c r="ER159" s="26">
        <v>47</v>
      </c>
      <c r="ES159" s="26">
        <v>53</v>
      </c>
      <c r="ET159" s="26">
        <v>514</v>
      </c>
      <c r="EU159" s="26">
        <v>1.2</v>
      </c>
      <c r="EV159" s="93">
        <v>10</v>
      </c>
      <c r="EW159" s="93">
        <v>3</v>
      </c>
    </row>
    <row r="160" spans="1:153" x14ac:dyDescent="0.25">
      <c r="A160" s="18" t="s">
        <v>841</v>
      </c>
      <c r="B160" s="49" t="s">
        <v>593</v>
      </c>
      <c r="C160" s="93">
        <v>-42</v>
      </c>
      <c r="D160" s="26">
        <v>37</v>
      </c>
      <c r="E160" s="26">
        <v>0.5</v>
      </c>
      <c r="F160" s="26">
        <v>6.4</v>
      </c>
      <c r="G160" s="26">
        <v>1.3</v>
      </c>
      <c r="H160" s="26">
        <v>3.6</v>
      </c>
      <c r="I160" s="26">
        <v>87.3</v>
      </c>
      <c r="J160" s="26">
        <v>0.6</v>
      </c>
      <c r="K160" s="26">
        <v>0.3</v>
      </c>
      <c r="L160" s="26">
        <v>0</v>
      </c>
      <c r="M160" s="93">
        <v>354</v>
      </c>
      <c r="N160" s="93">
        <v>0</v>
      </c>
      <c r="O160" s="93">
        <v>2125</v>
      </c>
      <c r="P160" s="93">
        <v>0</v>
      </c>
      <c r="Q160" s="93">
        <v>2900</v>
      </c>
      <c r="R160" s="93">
        <v>5</v>
      </c>
      <c r="S160" s="93">
        <v>40</v>
      </c>
      <c r="T160" s="93">
        <v>120</v>
      </c>
      <c r="U160" s="93">
        <v>1600</v>
      </c>
      <c r="V160" s="93">
        <v>1817</v>
      </c>
      <c r="W160" s="93">
        <v>270</v>
      </c>
      <c r="X160" s="93">
        <v>450</v>
      </c>
      <c r="Y160" s="93">
        <v>3</v>
      </c>
      <c r="Z160" s="93">
        <v>50</v>
      </c>
      <c r="AA160" s="93">
        <v>0</v>
      </c>
      <c r="AB160" s="93">
        <v>140000</v>
      </c>
      <c r="AC160" s="26">
        <v>5</v>
      </c>
      <c r="AD160" s="26">
        <v>260</v>
      </c>
      <c r="AE160" s="26">
        <v>10</v>
      </c>
      <c r="AF160" s="26">
        <v>14</v>
      </c>
      <c r="AG160" s="26">
        <v>30</v>
      </c>
      <c r="AH160" s="26">
        <v>20</v>
      </c>
      <c r="AI160" s="26">
        <v>18</v>
      </c>
      <c r="AJ160" s="26">
        <v>550</v>
      </c>
      <c r="AK160" s="26">
        <v>260</v>
      </c>
      <c r="AL160" s="26">
        <v>80</v>
      </c>
      <c r="AM160" s="26">
        <v>100</v>
      </c>
      <c r="AN160" s="26">
        <v>20</v>
      </c>
      <c r="AO160" s="26">
        <v>1</v>
      </c>
      <c r="AP160" s="93">
        <v>6.4</v>
      </c>
      <c r="AQ160" s="93">
        <v>2809</v>
      </c>
      <c r="AR160" s="93">
        <v>0</v>
      </c>
      <c r="AS160" s="93">
        <v>0</v>
      </c>
      <c r="AT160" s="93">
        <v>0</v>
      </c>
      <c r="AU160" s="93">
        <v>0</v>
      </c>
      <c r="AV160" s="93">
        <v>2336</v>
      </c>
      <c r="AW160" s="93">
        <v>3744</v>
      </c>
      <c r="AX160" s="93">
        <v>256</v>
      </c>
      <c r="AY160" s="93">
        <v>6336</v>
      </c>
      <c r="AZ160" s="93">
        <v>64</v>
      </c>
      <c r="BA160" s="93">
        <v>0</v>
      </c>
      <c r="BB160" s="93">
        <v>0</v>
      </c>
      <c r="BC160" s="93">
        <v>64</v>
      </c>
      <c r="BD160" s="93">
        <v>0</v>
      </c>
      <c r="BE160" s="93">
        <v>0</v>
      </c>
      <c r="BF160" s="93">
        <v>0</v>
      </c>
      <c r="BG160" s="93">
        <v>0</v>
      </c>
      <c r="BH160" s="93">
        <v>0</v>
      </c>
      <c r="BI160" s="26">
        <v>30</v>
      </c>
      <c r="BJ160" s="26">
        <v>0</v>
      </c>
      <c r="BK160" s="26">
        <v>0</v>
      </c>
      <c r="BL160" s="26">
        <v>0</v>
      </c>
      <c r="BM160" s="26">
        <v>229</v>
      </c>
      <c r="BN160" s="26">
        <v>48</v>
      </c>
      <c r="BO160" s="26">
        <v>0</v>
      </c>
      <c r="BP160" s="26">
        <v>0</v>
      </c>
      <c r="BQ160" s="26">
        <v>0</v>
      </c>
      <c r="BR160" s="26">
        <v>0</v>
      </c>
      <c r="BS160" s="26">
        <v>0</v>
      </c>
      <c r="BT160" s="26">
        <v>0</v>
      </c>
      <c r="BU160" s="26">
        <v>0</v>
      </c>
      <c r="BV160" s="26">
        <v>0</v>
      </c>
      <c r="BW160" s="26">
        <v>0</v>
      </c>
      <c r="BX160" s="26">
        <v>0</v>
      </c>
      <c r="BY160" s="26">
        <v>0.5</v>
      </c>
      <c r="BZ160" s="26">
        <v>0</v>
      </c>
      <c r="CA160" s="26">
        <v>0</v>
      </c>
      <c r="CB160" s="26">
        <v>0</v>
      </c>
      <c r="CC160" s="26">
        <v>0</v>
      </c>
      <c r="CD160" s="26">
        <v>0</v>
      </c>
      <c r="CE160" s="26">
        <v>12</v>
      </c>
      <c r="CF160" s="26">
        <v>0</v>
      </c>
      <c r="CG160" s="26">
        <v>62</v>
      </c>
      <c r="CH160" s="26">
        <v>0</v>
      </c>
      <c r="CI160" s="26">
        <v>17</v>
      </c>
      <c r="CJ160" s="26">
        <v>0</v>
      </c>
      <c r="CK160" s="26">
        <v>0</v>
      </c>
      <c r="CL160" s="26">
        <v>0</v>
      </c>
      <c r="CM160" s="26">
        <v>91</v>
      </c>
      <c r="CN160" s="26">
        <v>0</v>
      </c>
      <c r="CO160" s="26">
        <v>0</v>
      </c>
      <c r="CP160" s="26">
        <v>2</v>
      </c>
      <c r="CQ160" s="26">
        <v>0</v>
      </c>
      <c r="CR160" s="26">
        <v>30</v>
      </c>
      <c r="CS160" s="26">
        <v>0</v>
      </c>
      <c r="CT160" s="26">
        <v>0</v>
      </c>
      <c r="CU160" s="26">
        <v>0</v>
      </c>
      <c r="CV160" s="26">
        <v>32</v>
      </c>
      <c r="CW160" s="26">
        <v>0</v>
      </c>
      <c r="CX160" s="26">
        <v>0</v>
      </c>
      <c r="CY160" s="26">
        <v>229</v>
      </c>
      <c r="CZ160" s="26">
        <v>48</v>
      </c>
      <c r="DA160" s="26">
        <v>0</v>
      </c>
      <c r="DB160" s="26">
        <v>0</v>
      </c>
      <c r="DC160" s="26">
        <v>0</v>
      </c>
      <c r="DD160" s="26">
        <v>0</v>
      </c>
      <c r="DE160" s="26">
        <v>0</v>
      </c>
      <c r="DF160" s="26">
        <v>0</v>
      </c>
      <c r="DG160" s="26">
        <v>0</v>
      </c>
      <c r="DH160" s="26">
        <v>0</v>
      </c>
      <c r="DI160" s="26">
        <v>0</v>
      </c>
      <c r="DJ160" s="26">
        <v>0</v>
      </c>
      <c r="DK160" s="26">
        <v>0</v>
      </c>
      <c r="DL160" s="26">
        <v>277</v>
      </c>
      <c r="DM160" s="26">
        <v>0</v>
      </c>
      <c r="DN160" s="26">
        <v>0</v>
      </c>
      <c r="DO160" s="26">
        <v>400</v>
      </c>
      <c r="DP160" s="26">
        <v>100</v>
      </c>
      <c r="DQ160" s="26">
        <v>0</v>
      </c>
      <c r="DR160" s="93">
        <v>3.6</v>
      </c>
      <c r="DS160" s="93">
        <v>251</v>
      </c>
      <c r="DT160" s="93">
        <v>431</v>
      </c>
      <c r="DU160" s="93">
        <v>1257</v>
      </c>
      <c r="DV160" s="93">
        <v>1149</v>
      </c>
      <c r="DW160" s="93">
        <v>503</v>
      </c>
      <c r="DX160" s="93">
        <v>539</v>
      </c>
      <c r="DY160" s="93">
        <v>3052</v>
      </c>
      <c r="DZ160" s="26">
        <v>1.3</v>
      </c>
      <c r="EA160" s="26">
        <v>43</v>
      </c>
      <c r="EB160" s="26">
        <v>60</v>
      </c>
      <c r="EC160" s="26">
        <v>56</v>
      </c>
      <c r="ED160" s="26">
        <v>12</v>
      </c>
      <c r="EE160" s="26">
        <v>23</v>
      </c>
      <c r="EF160" s="26">
        <v>49</v>
      </c>
      <c r="EG160" s="26">
        <v>26</v>
      </c>
      <c r="EH160" s="26">
        <v>46</v>
      </c>
      <c r="EI160" s="26">
        <v>13</v>
      </c>
      <c r="EJ160" s="26">
        <v>47</v>
      </c>
      <c r="EK160" s="26">
        <v>49</v>
      </c>
      <c r="EL160" s="26">
        <v>20</v>
      </c>
      <c r="EM160" s="26">
        <v>444</v>
      </c>
      <c r="EN160" s="26">
        <v>52</v>
      </c>
      <c r="EO160" s="26">
        <v>183</v>
      </c>
      <c r="EP160" s="26">
        <v>177</v>
      </c>
      <c r="EQ160" s="26">
        <v>47</v>
      </c>
      <c r="ER160" s="26">
        <v>52</v>
      </c>
      <c r="ES160" s="26">
        <v>59</v>
      </c>
      <c r="ET160" s="26">
        <v>570</v>
      </c>
      <c r="EU160" s="26">
        <v>1.3</v>
      </c>
      <c r="EV160" s="93">
        <v>15</v>
      </c>
      <c r="EW160" s="93">
        <v>5</v>
      </c>
    </row>
    <row r="161" spans="1:153" x14ac:dyDescent="0.25">
      <c r="A161" s="18" t="s">
        <v>841</v>
      </c>
      <c r="B161" s="49" t="s">
        <v>592</v>
      </c>
      <c r="C161" s="93">
        <v>-22</v>
      </c>
      <c r="D161" s="26">
        <v>28</v>
      </c>
      <c r="E161" s="26">
        <v>0.3</v>
      </c>
      <c r="F161" s="26">
        <v>4.9000000000000004</v>
      </c>
      <c r="G161" s="26">
        <v>1.2</v>
      </c>
      <c r="H161" s="26">
        <v>1.4</v>
      </c>
      <c r="I161" s="26">
        <v>91.5</v>
      </c>
      <c r="J161" s="26">
        <v>0.5</v>
      </c>
      <c r="K161" s="26">
        <v>0.2</v>
      </c>
      <c r="L161" s="26">
        <v>0</v>
      </c>
      <c r="M161" s="93">
        <v>1</v>
      </c>
      <c r="N161" s="93">
        <v>0</v>
      </c>
      <c r="O161" s="93">
        <v>7</v>
      </c>
      <c r="P161" s="93">
        <v>0</v>
      </c>
      <c r="Q161" s="93">
        <v>67</v>
      </c>
      <c r="R161" s="93">
        <v>1</v>
      </c>
      <c r="S161" s="93">
        <v>36</v>
      </c>
      <c r="T161" s="93">
        <v>20</v>
      </c>
      <c r="U161" s="93">
        <v>200</v>
      </c>
      <c r="V161" s="93">
        <v>567</v>
      </c>
      <c r="W161" s="93">
        <v>170</v>
      </c>
      <c r="X161" s="93">
        <v>156</v>
      </c>
      <c r="Y161" s="93">
        <v>4</v>
      </c>
      <c r="Z161" s="93">
        <v>11</v>
      </c>
      <c r="AA161" s="93">
        <v>0</v>
      </c>
      <c r="AB161" s="93">
        <v>7400</v>
      </c>
      <c r="AC161" s="26">
        <v>3</v>
      </c>
      <c r="AD161" s="26">
        <v>162</v>
      </c>
      <c r="AE161" s="26">
        <v>22</v>
      </c>
      <c r="AF161" s="26">
        <v>10</v>
      </c>
      <c r="AG161" s="26">
        <v>33</v>
      </c>
      <c r="AH161" s="26">
        <v>51</v>
      </c>
      <c r="AI161" s="26">
        <v>19</v>
      </c>
      <c r="AJ161" s="26">
        <v>221</v>
      </c>
      <c r="AK161" s="26">
        <v>184</v>
      </c>
      <c r="AL161" s="26">
        <v>44</v>
      </c>
      <c r="AM161" s="26">
        <v>126</v>
      </c>
      <c r="AN161" s="26">
        <v>42</v>
      </c>
      <c r="AO161" s="26">
        <v>1.8</v>
      </c>
      <c r="AP161" s="93">
        <v>4.9000000000000004</v>
      </c>
      <c r="AQ161" s="93">
        <v>3521</v>
      </c>
      <c r="AR161" s="93">
        <v>0</v>
      </c>
      <c r="AS161" s="93">
        <v>0</v>
      </c>
      <c r="AT161" s="93">
        <v>0</v>
      </c>
      <c r="AU161" s="93">
        <v>0</v>
      </c>
      <c r="AV161" s="93">
        <v>1348</v>
      </c>
      <c r="AW161" s="93">
        <v>1103</v>
      </c>
      <c r="AX161" s="93">
        <v>0</v>
      </c>
      <c r="AY161" s="93">
        <v>2451</v>
      </c>
      <c r="AZ161" s="93">
        <v>1550</v>
      </c>
      <c r="BA161" s="93">
        <v>0</v>
      </c>
      <c r="BB161" s="93">
        <v>0</v>
      </c>
      <c r="BC161" s="93">
        <v>1550</v>
      </c>
      <c r="BD161" s="93">
        <v>920</v>
      </c>
      <c r="BE161" s="93">
        <v>0</v>
      </c>
      <c r="BF161" s="93">
        <v>0</v>
      </c>
      <c r="BG161" s="93">
        <v>0</v>
      </c>
      <c r="BH161" s="93">
        <v>0</v>
      </c>
      <c r="BI161" s="26">
        <v>28</v>
      </c>
      <c r="BJ161" s="26">
        <v>0</v>
      </c>
      <c r="BK161" s="26">
        <v>0</v>
      </c>
      <c r="BL161" s="26">
        <v>0</v>
      </c>
      <c r="BM161" s="26">
        <v>82</v>
      </c>
      <c r="BN161" s="26">
        <v>12</v>
      </c>
      <c r="BO161" s="26">
        <v>0</v>
      </c>
      <c r="BP161" s="26">
        <v>0</v>
      </c>
      <c r="BQ161" s="26">
        <v>0</v>
      </c>
      <c r="BR161" s="26">
        <v>0</v>
      </c>
      <c r="BS161" s="26">
        <v>0</v>
      </c>
      <c r="BT161" s="26">
        <v>0</v>
      </c>
      <c r="BU161" s="26">
        <v>0</v>
      </c>
      <c r="BV161" s="26">
        <v>0</v>
      </c>
      <c r="BW161" s="26">
        <v>0</v>
      </c>
      <c r="BX161" s="26">
        <v>0</v>
      </c>
      <c r="BY161" s="26">
        <v>0.3</v>
      </c>
      <c r="BZ161" s="26">
        <v>0</v>
      </c>
      <c r="CA161" s="26">
        <v>0</v>
      </c>
      <c r="CB161" s="26">
        <v>0</v>
      </c>
      <c r="CC161" s="26">
        <v>0</v>
      </c>
      <c r="CD161" s="26">
        <v>0</v>
      </c>
      <c r="CE161" s="26">
        <v>1</v>
      </c>
      <c r="CF161" s="26">
        <v>0</v>
      </c>
      <c r="CG161" s="26">
        <v>59</v>
      </c>
      <c r="CH161" s="26">
        <v>0</v>
      </c>
      <c r="CI161" s="26">
        <v>24</v>
      </c>
      <c r="CJ161" s="26">
        <v>0</v>
      </c>
      <c r="CK161" s="26">
        <v>0</v>
      </c>
      <c r="CL161" s="26">
        <v>0</v>
      </c>
      <c r="CM161" s="26">
        <v>84</v>
      </c>
      <c r="CN161" s="26">
        <v>0</v>
      </c>
      <c r="CO161" s="26">
        <v>0</v>
      </c>
      <c r="CP161" s="26">
        <v>0</v>
      </c>
      <c r="CQ161" s="26">
        <v>0</v>
      </c>
      <c r="CR161" s="26">
        <v>28</v>
      </c>
      <c r="CS161" s="26">
        <v>0</v>
      </c>
      <c r="CT161" s="26">
        <v>0</v>
      </c>
      <c r="CU161" s="26">
        <v>0</v>
      </c>
      <c r="CV161" s="26">
        <v>28</v>
      </c>
      <c r="CW161" s="26">
        <v>0</v>
      </c>
      <c r="CX161" s="26">
        <v>0</v>
      </c>
      <c r="CY161" s="26">
        <v>82</v>
      </c>
      <c r="CZ161" s="26">
        <v>12</v>
      </c>
      <c r="DA161" s="26">
        <v>0</v>
      </c>
      <c r="DB161" s="26">
        <v>0</v>
      </c>
      <c r="DC161" s="26">
        <v>0</v>
      </c>
      <c r="DD161" s="26">
        <v>0</v>
      </c>
      <c r="DE161" s="26">
        <v>0</v>
      </c>
      <c r="DF161" s="26">
        <v>0</v>
      </c>
      <c r="DG161" s="26">
        <v>0</v>
      </c>
      <c r="DH161" s="26">
        <v>0</v>
      </c>
      <c r="DI161" s="26">
        <v>0</v>
      </c>
      <c r="DJ161" s="26">
        <v>0</v>
      </c>
      <c r="DK161" s="26">
        <v>0</v>
      </c>
      <c r="DL161" s="26">
        <v>94</v>
      </c>
      <c r="DM161" s="26">
        <v>0</v>
      </c>
      <c r="DN161" s="26">
        <v>0</v>
      </c>
      <c r="DO161" s="26">
        <v>206</v>
      </c>
      <c r="DP161" s="26">
        <v>44</v>
      </c>
      <c r="DQ161" s="26">
        <v>0</v>
      </c>
      <c r="DR161" s="93">
        <v>1.4</v>
      </c>
      <c r="DS161" s="93">
        <v>63</v>
      </c>
      <c r="DT161" s="93">
        <v>456</v>
      </c>
      <c r="DU161" s="93">
        <v>355</v>
      </c>
      <c r="DV161" s="93">
        <v>462</v>
      </c>
      <c r="DW161" s="93">
        <v>63</v>
      </c>
      <c r="DX161" s="93">
        <v>290</v>
      </c>
      <c r="DY161" s="93">
        <v>1520</v>
      </c>
      <c r="DZ161" s="26">
        <v>1.2</v>
      </c>
      <c r="EA161" s="26">
        <v>22</v>
      </c>
      <c r="EB161" s="26">
        <v>38</v>
      </c>
      <c r="EC161" s="26">
        <v>65</v>
      </c>
      <c r="ED161" s="26">
        <v>14</v>
      </c>
      <c r="EE161" s="26">
        <v>33</v>
      </c>
      <c r="EF161" s="26">
        <v>40</v>
      </c>
      <c r="EG161" s="26">
        <v>47</v>
      </c>
      <c r="EH161" s="26">
        <v>23</v>
      </c>
      <c r="EI161" s="26">
        <v>22</v>
      </c>
      <c r="EJ161" s="26">
        <v>32</v>
      </c>
      <c r="EK161" s="26">
        <v>183</v>
      </c>
      <c r="EL161" s="26">
        <v>15</v>
      </c>
      <c r="EM161" s="26">
        <v>534</v>
      </c>
      <c r="EN161" s="26">
        <v>53</v>
      </c>
      <c r="EO161" s="26">
        <v>104</v>
      </c>
      <c r="EP161" s="26">
        <v>297</v>
      </c>
      <c r="EQ161" s="26">
        <v>79</v>
      </c>
      <c r="ER161" s="26">
        <v>58</v>
      </c>
      <c r="ES161" s="26">
        <v>54</v>
      </c>
      <c r="ET161" s="26">
        <v>645</v>
      </c>
      <c r="EU161" s="26">
        <v>0</v>
      </c>
      <c r="EV161" s="93">
        <v>13</v>
      </c>
      <c r="EW161" s="93">
        <v>4</v>
      </c>
    </row>
    <row r="162" spans="1:153" x14ac:dyDescent="0.25">
      <c r="A162" s="18" t="s">
        <v>841</v>
      </c>
      <c r="B162" s="49" t="s">
        <v>607</v>
      </c>
      <c r="C162" s="93">
        <v>24</v>
      </c>
      <c r="D162" s="26">
        <v>340</v>
      </c>
      <c r="E162" s="26">
        <v>1.7</v>
      </c>
      <c r="F162" s="26">
        <v>71</v>
      </c>
      <c r="G162" s="26">
        <v>9.1</v>
      </c>
      <c r="H162" s="26">
        <v>9.9</v>
      </c>
      <c r="I162" s="26">
        <v>6.6</v>
      </c>
      <c r="J162" s="26">
        <v>1.7</v>
      </c>
      <c r="K162" s="26">
        <v>0</v>
      </c>
      <c r="L162" s="26">
        <v>0</v>
      </c>
      <c r="M162" s="93">
        <v>3</v>
      </c>
      <c r="N162" s="93">
        <v>0</v>
      </c>
      <c r="O162" s="93">
        <v>18</v>
      </c>
      <c r="P162" s="93">
        <v>0</v>
      </c>
      <c r="Q162" s="93">
        <v>1170</v>
      </c>
      <c r="R162" s="93">
        <v>7</v>
      </c>
      <c r="S162" s="93">
        <v>600</v>
      </c>
      <c r="T162" s="93">
        <v>150</v>
      </c>
      <c r="U162" s="93">
        <v>2900</v>
      </c>
      <c r="V162" s="93">
        <v>5017</v>
      </c>
      <c r="W162" s="93">
        <v>1200</v>
      </c>
      <c r="X162" s="93">
        <v>600</v>
      </c>
      <c r="Y162" s="93">
        <v>5</v>
      </c>
      <c r="Z162" s="93">
        <v>50</v>
      </c>
      <c r="AA162" s="93">
        <v>0</v>
      </c>
      <c r="AB162" s="93">
        <v>0</v>
      </c>
      <c r="AC162" s="26">
        <v>1</v>
      </c>
      <c r="AD162" s="26">
        <v>400</v>
      </c>
      <c r="AE162" s="26">
        <v>75</v>
      </c>
      <c r="AF162" s="26">
        <v>130</v>
      </c>
      <c r="AG162" s="26">
        <v>290</v>
      </c>
      <c r="AH162" s="26">
        <v>120</v>
      </c>
      <c r="AI162" s="26">
        <v>30</v>
      </c>
      <c r="AJ162" s="26">
        <v>3100</v>
      </c>
      <c r="AK162" s="26">
        <v>4000</v>
      </c>
      <c r="AL162" s="26">
        <v>700</v>
      </c>
      <c r="AM162" s="26">
        <v>3000</v>
      </c>
      <c r="AN162" s="26">
        <v>170</v>
      </c>
      <c r="AO162" s="26">
        <v>0.6</v>
      </c>
      <c r="AP162" s="93">
        <v>71</v>
      </c>
      <c r="AQ162" s="93">
        <v>61099</v>
      </c>
      <c r="AR162" s="93">
        <v>0</v>
      </c>
      <c r="AS162" s="93">
        <v>0</v>
      </c>
      <c r="AT162" s="93">
        <v>0</v>
      </c>
      <c r="AU162" s="93">
        <v>0</v>
      </c>
      <c r="AV162" s="93">
        <v>71</v>
      </c>
      <c r="AW162" s="93">
        <v>71</v>
      </c>
      <c r="AX162" s="93">
        <v>0</v>
      </c>
      <c r="AY162" s="93">
        <v>142</v>
      </c>
      <c r="AZ162" s="93">
        <v>284</v>
      </c>
      <c r="BA162" s="93">
        <v>0</v>
      </c>
      <c r="BB162" s="93">
        <v>0</v>
      </c>
      <c r="BC162" s="93">
        <v>284</v>
      </c>
      <c r="BD162" s="93">
        <v>0</v>
      </c>
      <c r="BE162" s="93">
        <v>0</v>
      </c>
      <c r="BF162" s="93">
        <v>0</v>
      </c>
      <c r="BG162" s="93">
        <v>70574</v>
      </c>
      <c r="BH162" s="93">
        <v>70574</v>
      </c>
      <c r="BI162" s="26">
        <v>514</v>
      </c>
      <c r="BJ162" s="26">
        <v>0</v>
      </c>
      <c r="BK162" s="26">
        <v>0</v>
      </c>
      <c r="BL162" s="26">
        <v>0</v>
      </c>
      <c r="BM162" s="26">
        <v>473</v>
      </c>
      <c r="BN162" s="26">
        <v>78</v>
      </c>
      <c r="BO162" s="26">
        <v>0</v>
      </c>
      <c r="BP162" s="26">
        <v>0</v>
      </c>
      <c r="BQ162" s="26">
        <v>0</v>
      </c>
      <c r="BR162" s="26">
        <v>0</v>
      </c>
      <c r="BS162" s="26">
        <v>0</v>
      </c>
      <c r="BT162" s="26">
        <v>0</v>
      </c>
      <c r="BU162" s="26">
        <v>0</v>
      </c>
      <c r="BV162" s="26">
        <v>0</v>
      </c>
      <c r="BW162" s="26">
        <v>0</v>
      </c>
      <c r="BX162" s="26">
        <v>0</v>
      </c>
      <c r="BY162" s="26">
        <v>1.7</v>
      </c>
      <c r="BZ162" s="26">
        <v>0</v>
      </c>
      <c r="CA162" s="26">
        <v>0</v>
      </c>
      <c r="CB162" s="26">
        <v>0</v>
      </c>
      <c r="CC162" s="26">
        <v>0</v>
      </c>
      <c r="CD162" s="26">
        <v>0</v>
      </c>
      <c r="CE162" s="26">
        <v>7</v>
      </c>
      <c r="CF162" s="26">
        <v>0</v>
      </c>
      <c r="CG162" s="26">
        <v>231</v>
      </c>
      <c r="CH162" s="26">
        <v>0</v>
      </c>
      <c r="CI162" s="26">
        <v>31</v>
      </c>
      <c r="CJ162" s="26">
        <v>26</v>
      </c>
      <c r="CK162" s="26">
        <v>0</v>
      </c>
      <c r="CL162" s="26">
        <v>0</v>
      </c>
      <c r="CM162" s="26">
        <v>295</v>
      </c>
      <c r="CN162" s="26">
        <v>0</v>
      </c>
      <c r="CO162" s="26">
        <v>0</v>
      </c>
      <c r="CP162" s="26">
        <v>0</v>
      </c>
      <c r="CQ162" s="26">
        <v>0</v>
      </c>
      <c r="CR162" s="26">
        <v>514</v>
      </c>
      <c r="CS162" s="26">
        <v>0</v>
      </c>
      <c r="CT162" s="26">
        <v>0</v>
      </c>
      <c r="CU162" s="26">
        <v>0</v>
      </c>
      <c r="CV162" s="26">
        <v>514</v>
      </c>
      <c r="CW162" s="26">
        <v>0</v>
      </c>
      <c r="CX162" s="26">
        <v>0</v>
      </c>
      <c r="CY162" s="26">
        <v>473</v>
      </c>
      <c r="CZ162" s="26">
        <v>78</v>
      </c>
      <c r="DA162" s="26">
        <v>0</v>
      </c>
      <c r="DB162" s="26">
        <v>0</v>
      </c>
      <c r="DC162" s="26">
        <v>0</v>
      </c>
      <c r="DD162" s="26">
        <v>0</v>
      </c>
      <c r="DE162" s="26">
        <v>0</v>
      </c>
      <c r="DF162" s="26">
        <v>0</v>
      </c>
      <c r="DG162" s="26">
        <v>0</v>
      </c>
      <c r="DH162" s="26">
        <v>0</v>
      </c>
      <c r="DI162" s="26">
        <v>0</v>
      </c>
      <c r="DJ162" s="26">
        <v>0</v>
      </c>
      <c r="DK162" s="26">
        <v>0</v>
      </c>
      <c r="DL162" s="26">
        <v>551</v>
      </c>
      <c r="DM162" s="26">
        <v>0</v>
      </c>
      <c r="DN162" s="26">
        <v>0</v>
      </c>
      <c r="DO162" s="26">
        <v>1360</v>
      </c>
      <c r="DP162" s="26">
        <v>340</v>
      </c>
      <c r="DQ162" s="26">
        <v>0</v>
      </c>
      <c r="DR162" s="93">
        <v>9.9</v>
      </c>
      <c r="DS162" s="93">
        <v>1139</v>
      </c>
      <c r="DT162" s="93">
        <v>5099</v>
      </c>
      <c r="DU162" s="93">
        <v>1584</v>
      </c>
      <c r="DV162" s="93">
        <v>1287</v>
      </c>
      <c r="DW162" s="93">
        <v>792</v>
      </c>
      <c r="DX162" s="93">
        <v>4257</v>
      </c>
      <c r="DY162" s="93">
        <v>5644</v>
      </c>
      <c r="DZ162" s="26">
        <v>9.1</v>
      </c>
      <c r="EA162" s="26">
        <v>336</v>
      </c>
      <c r="EB162" s="26">
        <v>535</v>
      </c>
      <c r="EC162" s="26">
        <v>499</v>
      </c>
      <c r="ED162" s="26">
        <v>154</v>
      </c>
      <c r="EE162" s="26">
        <v>181</v>
      </c>
      <c r="EF162" s="26">
        <v>345</v>
      </c>
      <c r="EG162" s="26">
        <v>181</v>
      </c>
      <c r="EH162" s="26">
        <v>354</v>
      </c>
      <c r="EI162" s="26">
        <v>127</v>
      </c>
      <c r="EJ162" s="26">
        <v>499</v>
      </c>
      <c r="EK162" s="26">
        <v>717</v>
      </c>
      <c r="EL162" s="26">
        <v>190</v>
      </c>
      <c r="EM162" s="26">
        <v>4118</v>
      </c>
      <c r="EN162" s="26">
        <v>435</v>
      </c>
      <c r="EO162" s="26">
        <v>816</v>
      </c>
      <c r="EP162" s="26">
        <v>1541</v>
      </c>
      <c r="EQ162" s="26">
        <v>590</v>
      </c>
      <c r="ER162" s="26">
        <v>381</v>
      </c>
      <c r="ES162" s="26">
        <v>463</v>
      </c>
      <c r="ET162" s="26">
        <v>4226</v>
      </c>
      <c r="EU162" s="26">
        <v>9.1</v>
      </c>
      <c r="EV162" s="93">
        <v>150</v>
      </c>
      <c r="EW162" s="93">
        <v>50</v>
      </c>
    </row>
    <row r="163" spans="1:153" x14ac:dyDescent="0.25">
      <c r="A163" s="18" t="s">
        <v>841</v>
      </c>
      <c r="B163" s="49" t="s">
        <v>603</v>
      </c>
      <c r="C163" s="93">
        <v>71</v>
      </c>
      <c r="D163" s="26">
        <v>354</v>
      </c>
      <c r="E163" s="26">
        <v>6.7</v>
      </c>
      <c r="F163" s="26">
        <v>59.5</v>
      </c>
      <c r="G163" s="26">
        <v>13.2</v>
      </c>
      <c r="H163" s="26">
        <v>9.6999999999999993</v>
      </c>
      <c r="I163" s="26">
        <v>10.1</v>
      </c>
      <c r="J163" s="26">
        <v>0.9</v>
      </c>
      <c r="K163" s="26">
        <v>0</v>
      </c>
      <c r="L163" s="26">
        <v>0</v>
      </c>
      <c r="M163" s="93">
        <v>0</v>
      </c>
      <c r="N163" s="93">
        <v>0</v>
      </c>
      <c r="O163" s="93">
        <v>0</v>
      </c>
      <c r="P163" s="93">
        <v>0</v>
      </c>
      <c r="Q163" s="93">
        <v>800</v>
      </c>
      <c r="R163" s="93">
        <v>63</v>
      </c>
      <c r="S163" s="93">
        <v>562</v>
      </c>
      <c r="T163" s="93">
        <v>28</v>
      </c>
      <c r="U163" s="93">
        <v>1000</v>
      </c>
      <c r="V163" s="93">
        <v>4167</v>
      </c>
      <c r="W163" s="93">
        <v>1090</v>
      </c>
      <c r="X163" s="93">
        <v>98</v>
      </c>
      <c r="Y163" s="93">
        <v>20</v>
      </c>
      <c r="Z163" s="93">
        <v>87</v>
      </c>
      <c r="AA163" s="93">
        <v>0</v>
      </c>
      <c r="AB163" s="93">
        <v>0</v>
      </c>
      <c r="AC163" s="26">
        <v>2</v>
      </c>
      <c r="AD163" s="26">
        <v>382</v>
      </c>
      <c r="AE163" s="26">
        <v>16</v>
      </c>
      <c r="AF163" s="26">
        <v>121</v>
      </c>
      <c r="AG163" s="26">
        <v>325</v>
      </c>
      <c r="AH163" s="26">
        <v>200</v>
      </c>
      <c r="AI163" s="26">
        <v>61</v>
      </c>
      <c r="AJ163" s="26">
        <v>4437</v>
      </c>
      <c r="AK163" s="26">
        <v>3642</v>
      </c>
      <c r="AL163" s="26">
        <v>410</v>
      </c>
      <c r="AM163" s="26">
        <v>4934</v>
      </c>
      <c r="AN163" s="26">
        <v>80</v>
      </c>
      <c r="AO163" s="26">
        <v>0.8</v>
      </c>
      <c r="AP163" s="93">
        <v>59.5</v>
      </c>
      <c r="AQ163" s="93">
        <v>49881</v>
      </c>
      <c r="AR163" s="93">
        <v>0</v>
      </c>
      <c r="AS163" s="93">
        <v>0</v>
      </c>
      <c r="AT163" s="93">
        <v>0</v>
      </c>
      <c r="AU163" s="93">
        <v>0</v>
      </c>
      <c r="AV163" s="93">
        <v>0</v>
      </c>
      <c r="AW163" s="93">
        <v>0</v>
      </c>
      <c r="AX163" s="93">
        <v>0</v>
      </c>
      <c r="AY163" s="93">
        <v>0</v>
      </c>
      <c r="AZ163" s="93">
        <v>710</v>
      </c>
      <c r="BA163" s="93">
        <v>60</v>
      </c>
      <c r="BB163" s="93">
        <v>0</v>
      </c>
      <c r="BC163" s="93">
        <v>770</v>
      </c>
      <c r="BD163" s="93">
        <v>596</v>
      </c>
      <c r="BE163" s="93">
        <v>0</v>
      </c>
      <c r="BF163" s="93">
        <v>0</v>
      </c>
      <c r="BG163" s="93">
        <v>57992</v>
      </c>
      <c r="BH163" s="93">
        <v>57992</v>
      </c>
      <c r="BI163" s="26">
        <v>2113</v>
      </c>
      <c r="BJ163" s="26">
        <v>65</v>
      </c>
      <c r="BK163" s="26">
        <v>0</v>
      </c>
      <c r="BL163" s="26">
        <v>0</v>
      </c>
      <c r="BM163" s="26">
        <v>2157</v>
      </c>
      <c r="BN163" s="26">
        <v>49</v>
      </c>
      <c r="BO163" s="26">
        <v>0</v>
      </c>
      <c r="BP163" s="26">
        <v>0</v>
      </c>
      <c r="BQ163" s="26">
        <v>0</v>
      </c>
      <c r="BR163" s="26">
        <v>0</v>
      </c>
      <c r="BS163" s="26">
        <v>3</v>
      </c>
      <c r="BT163" s="26">
        <v>0</v>
      </c>
      <c r="BU163" s="26">
        <v>0</v>
      </c>
      <c r="BV163" s="26">
        <v>0</v>
      </c>
      <c r="BW163" s="26">
        <v>0</v>
      </c>
      <c r="BX163" s="26">
        <v>0</v>
      </c>
      <c r="BY163" s="26">
        <v>6.7</v>
      </c>
      <c r="BZ163" s="26">
        <v>0</v>
      </c>
      <c r="CA163" s="26">
        <v>0</v>
      </c>
      <c r="CB163" s="26">
        <v>0</v>
      </c>
      <c r="CC163" s="26">
        <v>0</v>
      </c>
      <c r="CD163" s="26">
        <v>48</v>
      </c>
      <c r="CE163" s="26">
        <v>0</v>
      </c>
      <c r="CF163" s="26">
        <v>0</v>
      </c>
      <c r="CG163" s="26">
        <v>957</v>
      </c>
      <c r="CH163" s="26">
        <v>0</v>
      </c>
      <c r="CI163" s="26">
        <v>100</v>
      </c>
      <c r="CJ163" s="26">
        <v>0</v>
      </c>
      <c r="CK163" s="26">
        <v>0</v>
      </c>
      <c r="CL163" s="26">
        <v>0</v>
      </c>
      <c r="CM163" s="26">
        <v>1105</v>
      </c>
      <c r="CN163" s="26">
        <v>0</v>
      </c>
      <c r="CO163" s="26">
        <v>0</v>
      </c>
      <c r="CP163" s="26">
        <v>12</v>
      </c>
      <c r="CQ163" s="26">
        <v>0</v>
      </c>
      <c r="CR163" s="26">
        <v>2113</v>
      </c>
      <c r="CS163" s="26">
        <v>65</v>
      </c>
      <c r="CT163" s="26">
        <v>0</v>
      </c>
      <c r="CU163" s="26">
        <v>0</v>
      </c>
      <c r="CV163" s="26">
        <v>2190</v>
      </c>
      <c r="CW163" s="26">
        <v>0</v>
      </c>
      <c r="CX163" s="26">
        <v>0</v>
      </c>
      <c r="CY163" s="26">
        <v>2157</v>
      </c>
      <c r="CZ163" s="26">
        <v>49</v>
      </c>
      <c r="DA163" s="26">
        <v>0</v>
      </c>
      <c r="DB163" s="26">
        <v>0</v>
      </c>
      <c r="DC163" s="26">
        <v>0</v>
      </c>
      <c r="DD163" s="26">
        <v>0</v>
      </c>
      <c r="DE163" s="26">
        <v>0</v>
      </c>
      <c r="DF163" s="26">
        <v>3</v>
      </c>
      <c r="DG163" s="26">
        <v>0</v>
      </c>
      <c r="DH163" s="26">
        <v>0</v>
      </c>
      <c r="DI163" s="26">
        <v>0</v>
      </c>
      <c r="DJ163" s="26">
        <v>0</v>
      </c>
      <c r="DK163" s="26">
        <v>0</v>
      </c>
      <c r="DL163" s="26">
        <v>2208</v>
      </c>
      <c r="DM163" s="26">
        <v>0</v>
      </c>
      <c r="DN163" s="26">
        <v>0</v>
      </c>
      <c r="DO163" s="26">
        <v>5503</v>
      </c>
      <c r="DP163" s="26">
        <v>399</v>
      </c>
      <c r="DQ163" s="26">
        <v>0</v>
      </c>
      <c r="DR163" s="93">
        <v>9.6999999999999993</v>
      </c>
      <c r="DS163" s="93">
        <v>3091</v>
      </c>
      <c r="DT163" s="93">
        <v>4347</v>
      </c>
      <c r="DU163" s="93">
        <v>483</v>
      </c>
      <c r="DV163" s="93">
        <v>800</v>
      </c>
      <c r="DW163" s="93">
        <v>580</v>
      </c>
      <c r="DX163" s="93">
        <v>4950</v>
      </c>
      <c r="DY163" s="93">
        <v>5080</v>
      </c>
      <c r="DZ163" s="26">
        <v>13.2</v>
      </c>
      <c r="EA163" s="26">
        <v>610</v>
      </c>
      <c r="EB163" s="26">
        <v>1130</v>
      </c>
      <c r="EC163" s="26">
        <v>500</v>
      </c>
      <c r="ED163" s="26">
        <v>240</v>
      </c>
      <c r="EE163" s="26">
        <v>390</v>
      </c>
      <c r="EF163" s="26">
        <v>780</v>
      </c>
      <c r="EG163" s="26">
        <v>570</v>
      </c>
      <c r="EH163" s="26">
        <v>530</v>
      </c>
      <c r="EI163" s="26">
        <v>190</v>
      </c>
      <c r="EJ163" s="26">
        <v>810</v>
      </c>
      <c r="EK163" s="26">
        <v>870</v>
      </c>
      <c r="EL163" s="26">
        <v>300</v>
      </c>
      <c r="EM163" s="26">
        <v>6920</v>
      </c>
      <c r="EN163" s="26">
        <v>790</v>
      </c>
      <c r="EO163" s="26">
        <v>1290</v>
      </c>
      <c r="EP163" s="26">
        <v>3080</v>
      </c>
      <c r="EQ163" s="26">
        <v>850</v>
      </c>
      <c r="ER163" s="26">
        <v>840</v>
      </c>
      <c r="ES163" s="26">
        <v>710</v>
      </c>
      <c r="ET163" s="26">
        <v>7560</v>
      </c>
      <c r="EU163" s="26">
        <v>0</v>
      </c>
      <c r="EV163" s="93">
        <v>100</v>
      </c>
      <c r="EW163" s="93">
        <v>33</v>
      </c>
    </row>
    <row r="164" spans="1:153" x14ac:dyDescent="0.25">
      <c r="A164" s="18" t="s">
        <v>841</v>
      </c>
      <c r="B164" s="49" t="s">
        <v>604</v>
      </c>
      <c r="C164" s="93">
        <v>33</v>
      </c>
      <c r="D164" s="26">
        <v>118</v>
      </c>
      <c r="E164" s="26">
        <v>2.2000000000000002</v>
      </c>
      <c r="F164" s="26">
        <v>20</v>
      </c>
      <c r="G164" s="26">
        <v>4.2</v>
      </c>
      <c r="H164" s="26">
        <v>3.7</v>
      </c>
      <c r="I164" s="26">
        <v>89.3</v>
      </c>
      <c r="J164" s="26">
        <v>0.5</v>
      </c>
      <c r="K164" s="26">
        <v>0</v>
      </c>
      <c r="L164" s="26">
        <v>0</v>
      </c>
      <c r="M164" s="93">
        <v>0</v>
      </c>
      <c r="N164" s="93">
        <v>0</v>
      </c>
      <c r="O164" s="93">
        <v>0</v>
      </c>
      <c r="P164" s="93">
        <v>0</v>
      </c>
      <c r="Q164" s="93">
        <v>45.6</v>
      </c>
      <c r="R164" s="93">
        <v>0</v>
      </c>
      <c r="S164" s="93">
        <v>139.19999999999999</v>
      </c>
      <c r="T164" s="93">
        <v>19.2</v>
      </c>
      <c r="U164" s="93">
        <v>152.4</v>
      </c>
      <c r="V164" s="93">
        <v>1072.8</v>
      </c>
      <c r="W164" s="93">
        <v>355.2</v>
      </c>
      <c r="X164" s="93">
        <v>48</v>
      </c>
      <c r="Y164" s="93">
        <v>0.4</v>
      </c>
      <c r="Z164" s="93">
        <v>15.6</v>
      </c>
      <c r="AA164" s="93">
        <v>0</v>
      </c>
      <c r="AB164" s="93">
        <v>1332</v>
      </c>
      <c r="AC164" s="26">
        <v>2.4</v>
      </c>
      <c r="AD164" s="26">
        <v>171.6</v>
      </c>
      <c r="AE164" s="26">
        <v>24</v>
      </c>
      <c r="AF164" s="26">
        <v>69.599999999999994</v>
      </c>
      <c r="AG164" s="26">
        <v>187.2</v>
      </c>
      <c r="AH164" s="26">
        <v>20.399999999999999</v>
      </c>
      <c r="AI164" s="26">
        <v>33.6</v>
      </c>
      <c r="AJ164" s="26">
        <v>1129.2</v>
      </c>
      <c r="AK164" s="26">
        <v>1177.2</v>
      </c>
      <c r="AL164" s="26">
        <v>166.8</v>
      </c>
      <c r="AM164" s="26">
        <v>458.4</v>
      </c>
      <c r="AN164" s="26">
        <v>7.2</v>
      </c>
      <c r="AO164" s="26">
        <v>5.9</v>
      </c>
      <c r="AP164" s="93">
        <v>20</v>
      </c>
      <c r="AQ164" s="93">
        <v>16322</v>
      </c>
      <c r="AR164" s="93">
        <v>0</v>
      </c>
      <c r="AS164" s="93">
        <v>0</v>
      </c>
      <c r="AT164" s="93">
        <v>0</v>
      </c>
      <c r="AU164" s="93">
        <v>0</v>
      </c>
      <c r="AV164" s="93">
        <v>0</v>
      </c>
      <c r="AW164" s="93">
        <v>0</v>
      </c>
      <c r="AX164" s="93">
        <v>0</v>
      </c>
      <c r="AY164" s="93">
        <v>0</v>
      </c>
      <c r="AZ164" s="93">
        <v>512.4</v>
      </c>
      <c r="BA164" s="93">
        <v>69.599999999999994</v>
      </c>
      <c r="BB164" s="93">
        <v>0</v>
      </c>
      <c r="BC164" s="93">
        <v>582</v>
      </c>
      <c r="BD164" s="93">
        <v>230.4</v>
      </c>
      <c r="BE164" s="93">
        <v>150</v>
      </c>
      <c r="BF164" s="93">
        <v>0</v>
      </c>
      <c r="BG164" s="93">
        <v>19206</v>
      </c>
      <c r="BH164" s="93">
        <v>19206</v>
      </c>
      <c r="BI164" s="26">
        <v>501.6</v>
      </c>
      <c r="BJ164" s="26">
        <v>33.6</v>
      </c>
      <c r="BK164" s="26">
        <v>3.6</v>
      </c>
      <c r="BL164" s="26">
        <v>0</v>
      </c>
      <c r="BM164" s="26">
        <v>999.6</v>
      </c>
      <c r="BN164" s="26">
        <v>82.8</v>
      </c>
      <c r="BO164" s="26">
        <v>0</v>
      </c>
      <c r="BP164" s="26">
        <v>0</v>
      </c>
      <c r="BQ164" s="26">
        <v>0</v>
      </c>
      <c r="BR164" s="26">
        <v>0</v>
      </c>
      <c r="BS164" s="26">
        <v>0</v>
      </c>
      <c r="BT164" s="26">
        <v>0</v>
      </c>
      <c r="BU164" s="26">
        <v>0</v>
      </c>
      <c r="BV164" s="26">
        <v>0</v>
      </c>
      <c r="BW164" s="26">
        <v>0</v>
      </c>
      <c r="BX164" s="26">
        <v>0</v>
      </c>
      <c r="BY164" s="26">
        <v>2.2000000000000002</v>
      </c>
      <c r="BZ164" s="26">
        <v>0</v>
      </c>
      <c r="CA164" s="26">
        <v>0</v>
      </c>
      <c r="CB164" s="26">
        <v>0</v>
      </c>
      <c r="CC164" s="26">
        <v>0</v>
      </c>
      <c r="CD164" s="26">
        <v>0</v>
      </c>
      <c r="CE164" s="26">
        <v>2.4</v>
      </c>
      <c r="CF164" s="26">
        <v>0</v>
      </c>
      <c r="CG164" s="26">
        <v>169.2</v>
      </c>
      <c r="CH164" s="26">
        <v>25.2</v>
      </c>
      <c r="CI164" s="26">
        <v>13.2</v>
      </c>
      <c r="CJ164" s="26">
        <v>9.6</v>
      </c>
      <c r="CK164" s="26">
        <v>0</v>
      </c>
      <c r="CL164" s="26">
        <v>0</v>
      </c>
      <c r="CM164" s="26">
        <v>219.6</v>
      </c>
      <c r="CN164" s="26">
        <v>0</v>
      </c>
      <c r="CO164" s="26">
        <v>0</v>
      </c>
      <c r="CP164" s="26">
        <v>1.2</v>
      </c>
      <c r="CQ164" s="26">
        <v>0</v>
      </c>
      <c r="CR164" s="26">
        <v>501.6</v>
      </c>
      <c r="CS164" s="26">
        <v>33.6</v>
      </c>
      <c r="CT164" s="26">
        <v>3.6</v>
      </c>
      <c r="CU164" s="26">
        <v>0</v>
      </c>
      <c r="CV164" s="26">
        <v>540</v>
      </c>
      <c r="CW164" s="26">
        <v>0</v>
      </c>
      <c r="CX164" s="26">
        <v>0</v>
      </c>
      <c r="CY164" s="26">
        <v>999.6</v>
      </c>
      <c r="CZ164" s="26">
        <v>82.8</v>
      </c>
      <c r="DA164" s="26">
        <v>0</v>
      </c>
      <c r="DB164" s="26">
        <v>0</v>
      </c>
      <c r="DC164" s="26">
        <v>0</v>
      </c>
      <c r="DD164" s="26">
        <v>0</v>
      </c>
      <c r="DE164" s="26">
        <v>0</v>
      </c>
      <c r="DF164" s="26">
        <v>0</v>
      </c>
      <c r="DG164" s="26">
        <v>0</v>
      </c>
      <c r="DH164" s="26">
        <v>0</v>
      </c>
      <c r="DI164" s="26">
        <v>0</v>
      </c>
      <c r="DJ164" s="26">
        <v>0</v>
      </c>
      <c r="DK164" s="26">
        <v>0</v>
      </c>
      <c r="DL164" s="26">
        <v>1082.4000000000001</v>
      </c>
      <c r="DM164" s="26">
        <v>0</v>
      </c>
      <c r="DN164" s="26">
        <v>0</v>
      </c>
      <c r="DO164" s="26">
        <v>1842</v>
      </c>
      <c r="DP164" s="26">
        <v>321.60000000000002</v>
      </c>
      <c r="DQ164" s="26">
        <v>0</v>
      </c>
      <c r="DR164" s="93">
        <v>3.7</v>
      </c>
      <c r="DS164" s="93">
        <v>406.8</v>
      </c>
      <c r="DT164" s="93">
        <v>1920</v>
      </c>
      <c r="DU164" s="93">
        <v>591.6</v>
      </c>
      <c r="DV164" s="93">
        <v>481.2</v>
      </c>
      <c r="DW164" s="93">
        <v>296.39999999999998</v>
      </c>
      <c r="DX164" s="93">
        <v>702</v>
      </c>
      <c r="DY164" s="93">
        <v>2994</v>
      </c>
      <c r="DZ164" s="26">
        <v>4.2</v>
      </c>
      <c r="EA164" s="26">
        <v>242.4</v>
      </c>
      <c r="EB164" s="26">
        <v>313.2</v>
      </c>
      <c r="EC164" s="26">
        <v>290.39999999999998</v>
      </c>
      <c r="ED164" s="26">
        <v>63.6</v>
      </c>
      <c r="EE164" s="26">
        <v>66</v>
      </c>
      <c r="EF164" s="26">
        <v>178.8</v>
      </c>
      <c r="EG164" s="26">
        <v>141.6</v>
      </c>
      <c r="EH164" s="26">
        <v>199.2</v>
      </c>
      <c r="EI164" s="26">
        <v>55.2</v>
      </c>
      <c r="EJ164" s="26">
        <v>213.6</v>
      </c>
      <c r="EK164" s="26">
        <v>372</v>
      </c>
      <c r="EL164" s="26">
        <v>124.8</v>
      </c>
      <c r="EM164" s="26">
        <v>2260.8000000000002</v>
      </c>
      <c r="EN164" s="26">
        <v>202.8</v>
      </c>
      <c r="EO164" s="26">
        <v>379.2</v>
      </c>
      <c r="EP164" s="26">
        <v>693.6</v>
      </c>
      <c r="EQ164" s="26">
        <v>266.39999999999998</v>
      </c>
      <c r="ER164" s="26">
        <v>172.8</v>
      </c>
      <c r="ES164" s="26">
        <v>212.4</v>
      </c>
      <c r="ET164" s="26">
        <v>1927.2</v>
      </c>
      <c r="EU164" s="26">
        <v>0</v>
      </c>
      <c r="EV164" s="93">
        <v>30</v>
      </c>
      <c r="EW164" s="93">
        <v>9.6</v>
      </c>
    </row>
    <row r="165" spans="1:153" x14ac:dyDescent="0.25">
      <c r="A165" s="18" t="s">
        <v>841</v>
      </c>
      <c r="B165" s="49" t="s">
        <v>605</v>
      </c>
      <c r="C165" s="93">
        <v>109</v>
      </c>
      <c r="D165" s="26">
        <v>366</v>
      </c>
      <c r="E165" s="26">
        <v>6.1</v>
      </c>
      <c r="F165" s="26">
        <v>64.3</v>
      </c>
      <c r="G165" s="26">
        <v>12.6</v>
      </c>
      <c r="H165" s="26">
        <v>7.1</v>
      </c>
      <c r="I165" s="26">
        <v>11.2</v>
      </c>
      <c r="J165" s="26">
        <v>1.4</v>
      </c>
      <c r="K165" s="26">
        <v>0</v>
      </c>
      <c r="L165" s="26">
        <v>0</v>
      </c>
      <c r="M165" s="93">
        <v>0</v>
      </c>
      <c r="N165" s="93">
        <v>0</v>
      </c>
      <c r="O165" s="93">
        <v>0</v>
      </c>
      <c r="P165" s="93">
        <v>0</v>
      </c>
      <c r="Q165" s="93">
        <v>103</v>
      </c>
      <c r="R165" s="93">
        <v>1</v>
      </c>
      <c r="S165" s="93">
        <v>473.8</v>
      </c>
      <c r="T165" s="93">
        <v>46.4</v>
      </c>
      <c r="U165" s="93">
        <v>463.5</v>
      </c>
      <c r="V165" s="93">
        <v>3296</v>
      </c>
      <c r="W165" s="93">
        <v>1078.4000000000001</v>
      </c>
      <c r="X165" s="93">
        <v>143.19999999999999</v>
      </c>
      <c r="Y165" s="93">
        <v>1</v>
      </c>
      <c r="Z165" s="93">
        <v>50.5</v>
      </c>
      <c r="AA165" s="93">
        <v>0</v>
      </c>
      <c r="AB165" s="93">
        <v>4326</v>
      </c>
      <c r="AC165" s="26">
        <v>3.1</v>
      </c>
      <c r="AD165" s="26">
        <v>578.9</v>
      </c>
      <c r="AE165" s="26">
        <v>25.8</v>
      </c>
      <c r="AF165" s="26">
        <v>203.9</v>
      </c>
      <c r="AG165" s="26">
        <v>609.79999999999995</v>
      </c>
      <c r="AH165" s="26">
        <v>65.900000000000006</v>
      </c>
      <c r="AI165" s="26">
        <v>108.2</v>
      </c>
      <c r="AJ165" s="26">
        <v>3005.5</v>
      </c>
      <c r="AK165" s="26">
        <v>2314.4</v>
      </c>
      <c r="AL165" s="26">
        <v>496.5</v>
      </c>
      <c r="AM165" s="26">
        <v>1578</v>
      </c>
      <c r="AN165" s="26">
        <v>23.7</v>
      </c>
      <c r="AO165" s="26">
        <v>1.7</v>
      </c>
      <c r="AP165" s="93">
        <v>64.3</v>
      </c>
      <c r="AQ165" s="93">
        <v>57247</v>
      </c>
      <c r="AR165" s="93">
        <v>0</v>
      </c>
      <c r="AS165" s="93">
        <v>0</v>
      </c>
      <c r="AT165" s="93">
        <v>0</v>
      </c>
      <c r="AU165" s="93">
        <v>0</v>
      </c>
      <c r="AV165" s="93">
        <v>0</v>
      </c>
      <c r="AW165" s="93">
        <v>0</v>
      </c>
      <c r="AX165" s="93">
        <v>0</v>
      </c>
      <c r="AY165" s="93">
        <v>0</v>
      </c>
      <c r="AZ165" s="93">
        <v>1647</v>
      </c>
      <c r="BA165" s="93">
        <v>223.5</v>
      </c>
      <c r="BB165" s="93">
        <v>0</v>
      </c>
      <c r="BC165" s="93">
        <v>1870.5</v>
      </c>
      <c r="BD165" s="93">
        <v>741.6</v>
      </c>
      <c r="BE165" s="93">
        <v>339.9</v>
      </c>
      <c r="BF165" s="93">
        <v>0</v>
      </c>
      <c r="BG165" s="93">
        <v>61701.1</v>
      </c>
      <c r="BH165" s="93">
        <v>61701.1</v>
      </c>
      <c r="BI165" s="26">
        <v>1256.5999999999999</v>
      </c>
      <c r="BJ165" s="26">
        <v>82.4</v>
      </c>
      <c r="BK165" s="26">
        <v>8.1999999999999993</v>
      </c>
      <c r="BL165" s="26">
        <v>0</v>
      </c>
      <c r="BM165" s="26">
        <v>2502.9</v>
      </c>
      <c r="BN165" s="26">
        <v>206</v>
      </c>
      <c r="BO165" s="26">
        <v>0</v>
      </c>
      <c r="BP165" s="26">
        <v>0</v>
      </c>
      <c r="BQ165" s="26">
        <v>0</v>
      </c>
      <c r="BR165" s="26">
        <v>0</v>
      </c>
      <c r="BS165" s="26">
        <v>0</v>
      </c>
      <c r="BT165" s="26">
        <v>0</v>
      </c>
      <c r="BU165" s="26">
        <v>0</v>
      </c>
      <c r="BV165" s="26">
        <v>0</v>
      </c>
      <c r="BW165" s="26">
        <v>0</v>
      </c>
      <c r="BX165" s="26">
        <v>0</v>
      </c>
      <c r="BY165" s="26">
        <v>6.1</v>
      </c>
      <c r="BZ165" s="26">
        <v>0</v>
      </c>
      <c r="CA165" s="26">
        <v>0</v>
      </c>
      <c r="CB165" s="26">
        <v>0</v>
      </c>
      <c r="CC165" s="26">
        <v>0</v>
      </c>
      <c r="CD165" s="26">
        <v>0</v>
      </c>
      <c r="CE165" s="26">
        <v>5.2</v>
      </c>
      <c r="CF165" s="26">
        <v>0</v>
      </c>
      <c r="CG165" s="26">
        <v>422.3</v>
      </c>
      <c r="CH165" s="26">
        <v>61.8</v>
      </c>
      <c r="CI165" s="26">
        <v>34</v>
      </c>
      <c r="CJ165" s="26">
        <v>24.7</v>
      </c>
      <c r="CK165" s="26">
        <v>0</v>
      </c>
      <c r="CL165" s="26">
        <v>0</v>
      </c>
      <c r="CM165" s="26">
        <v>548</v>
      </c>
      <c r="CN165" s="26">
        <v>0</v>
      </c>
      <c r="CO165" s="26">
        <v>0</v>
      </c>
      <c r="CP165" s="26">
        <v>4.0999999999999996</v>
      </c>
      <c r="CQ165" s="26">
        <v>0</v>
      </c>
      <c r="CR165" s="26">
        <v>1256.5999999999999</v>
      </c>
      <c r="CS165" s="26">
        <v>82.4</v>
      </c>
      <c r="CT165" s="26">
        <v>8.1999999999999993</v>
      </c>
      <c r="CU165" s="26">
        <v>0</v>
      </c>
      <c r="CV165" s="26">
        <v>1351.4</v>
      </c>
      <c r="CW165" s="26">
        <v>0</v>
      </c>
      <c r="CX165" s="26">
        <v>0</v>
      </c>
      <c r="CY165" s="26">
        <v>2502.9</v>
      </c>
      <c r="CZ165" s="26">
        <v>206</v>
      </c>
      <c r="DA165" s="26">
        <v>0</v>
      </c>
      <c r="DB165" s="26">
        <v>0</v>
      </c>
      <c r="DC165" s="26">
        <v>0</v>
      </c>
      <c r="DD165" s="26">
        <v>0</v>
      </c>
      <c r="DE165" s="26">
        <v>0</v>
      </c>
      <c r="DF165" s="26">
        <v>0</v>
      </c>
      <c r="DG165" s="26">
        <v>0</v>
      </c>
      <c r="DH165" s="26">
        <v>0</v>
      </c>
      <c r="DI165" s="26">
        <v>0</v>
      </c>
      <c r="DJ165" s="26">
        <v>0</v>
      </c>
      <c r="DK165" s="26">
        <v>0</v>
      </c>
      <c r="DL165" s="26">
        <v>2708.9</v>
      </c>
      <c r="DM165" s="26">
        <v>0</v>
      </c>
      <c r="DN165" s="26">
        <v>0</v>
      </c>
      <c r="DO165" s="26">
        <v>4608.2</v>
      </c>
      <c r="DP165" s="26">
        <v>803.4</v>
      </c>
      <c r="DQ165" s="26">
        <v>0</v>
      </c>
      <c r="DR165" s="93">
        <v>7.1</v>
      </c>
      <c r="DS165" s="93">
        <v>777.7</v>
      </c>
      <c r="DT165" s="93">
        <v>3674</v>
      </c>
      <c r="DU165" s="93">
        <v>1130.9000000000001</v>
      </c>
      <c r="DV165" s="93">
        <v>918.8</v>
      </c>
      <c r="DW165" s="93">
        <v>565.5</v>
      </c>
      <c r="DX165" s="93">
        <v>1297.8</v>
      </c>
      <c r="DY165" s="93">
        <v>5541.4</v>
      </c>
      <c r="DZ165" s="26">
        <v>12.6</v>
      </c>
      <c r="EA165" s="26">
        <v>739.5</v>
      </c>
      <c r="EB165" s="26">
        <v>957.9</v>
      </c>
      <c r="EC165" s="26">
        <v>885.8</v>
      </c>
      <c r="ED165" s="26">
        <v>193.6</v>
      </c>
      <c r="EE165" s="26">
        <v>200.9</v>
      </c>
      <c r="EF165" s="26">
        <v>545.9</v>
      </c>
      <c r="EG165" s="26">
        <v>435.7</v>
      </c>
      <c r="EH165" s="26">
        <v>607.70000000000005</v>
      </c>
      <c r="EI165" s="26">
        <v>170</v>
      </c>
      <c r="EJ165" s="26">
        <v>652</v>
      </c>
      <c r="EK165" s="26">
        <v>1136.0999999999999</v>
      </c>
      <c r="EL165" s="26">
        <v>379</v>
      </c>
      <c r="EM165" s="26">
        <v>6901</v>
      </c>
      <c r="EN165" s="26">
        <v>618</v>
      </c>
      <c r="EO165" s="26">
        <v>1153.5999999999999</v>
      </c>
      <c r="EP165" s="26">
        <v>2111.5</v>
      </c>
      <c r="EQ165" s="26">
        <v>813.7</v>
      </c>
      <c r="ER165" s="26">
        <v>525.29999999999995</v>
      </c>
      <c r="ES165" s="26">
        <v>648.9</v>
      </c>
      <c r="ET165" s="26">
        <v>5871</v>
      </c>
      <c r="EU165" s="26">
        <v>0</v>
      </c>
      <c r="EV165" s="93">
        <v>68</v>
      </c>
      <c r="EW165" s="93">
        <v>22.7</v>
      </c>
    </row>
    <row r="166" spans="1:153" x14ac:dyDescent="0.25">
      <c r="A166" s="18" t="s">
        <v>841</v>
      </c>
      <c r="B166" s="49" t="s">
        <v>608</v>
      </c>
      <c r="C166" s="93">
        <v>39</v>
      </c>
      <c r="D166" s="26">
        <v>349</v>
      </c>
      <c r="E166" s="26">
        <v>0.6</v>
      </c>
      <c r="F166" s="26">
        <v>77.7</v>
      </c>
      <c r="G166" s="26">
        <v>6.8</v>
      </c>
      <c r="H166" s="26">
        <v>1.4</v>
      </c>
      <c r="I166" s="26">
        <v>12.9</v>
      </c>
      <c r="J166" s="26">
        <v>0.5</v>
      </c>
      <c r="K166" s="26">
        <v>0</v>
      </c>
      <c r="L166" s="26">
        <v>0</v>
      </c>
      <c r="M166" s="93">
        <v>0</v>
      </c>
      <c r="N166" s="93">
        <v>0</v>
      </c>
      <c r="O166" s="93">
        <v>0</v>
      </c>
      <c r="P166" s="93">
        <v>0</v>
      </c>
      <c r="Q166" s="93">
        <v>184</v>
      </c>
      <c r="R166" s="93">
        <v>1</v>
      </c>
      <c r="S166" s="93">
        <v>60</v>
      </c>
      <c r="T166" s="93">
        <v>32</v>
      </c>
      <c r="U166" s="93">
        <v>1300</v>
      </c>
      <c r="V166" s="93">
        <v>2433</v>
      </c>
      <c r="W166" s="93">
        <v>630</v>
      </c>
      <c r="X166" s="93">
        <v>150</v>
      </c>
      <c r="Y166" s="93">
        <v>3</v>
      </c>
      <c r="Z166" s="93">
        <v>29</v>
      </c>
      <c r="AA166" s="93">
        <v>0</v>
      </c>
      <c r="AB166" s="93">
        <v>0</v>
      </c>
      <c r="AC166" s="26">
        <v>6</v>
      </c>
      <c r="AD166" s="26">
        <v>103</v>
      </c>
      <c r="AE166" s="26">
        <v>6</v>
      </c>
      <c r="AF166" s="26">
        <v>64</v>
      </c>
      <c r="AG166" s="26">
        <v>120</v>
      </c>
      <c r="AH166" s="26">
        <v>78</v>
      </c>
      <c r="AI166" s="26">
        <v>27</v>
      </c>
      <c r="AJ166" s="26">
        <v>600</v>
      </c>
      <c r="AK166" s="26">
        <v>500</v>
      </c>
      <c r="AL166" s="26">
        <v>130</v>
      </c>
      <c r="AM166" s="26">
        <v>2000</v>
      </c>
      <c r="AN166" s="26">
        <v>50</v>
      </c>
      <c r="AO166" s="26">
        <v>2.2000000000000002</v>
      </c>
      <c r="AP166" s="93">
        <v>77.7</v>
      </c>
      <c r="AQ166" s="93">
        <v>7634</v>
      </c>
      <c r="AR166" s="93">
        <v>0</v>
      </c>
      <c r="AS166" s="93">
        <v>0</v>
      </c>
      <c r="AT166" s="93">
        <v>0</v>
      </c>
      <c r="AU166" s="93">
        <v>0</v>
      </c>
      <c r="AV166" s="93">
        <v>78</v>
      </c>
      <c r="AW166" s="93">
        <v>78</v>
      </c>
      <c r="AX166" s="93">
        <v>0</v>
      </c>
      <c r="AY166" s="93">
        <v>156</v>
      </c>
      <c r="AZ166" s="93">
        <v>78</v>
      </c>
      <c r="BA166" s="93">
        <v>0</v>
      </c>
      <c r="BB166" s="93">
        <v>0</v>
      </c>
      <c r="BC166" s="93">
        <v>78</v>
      </c>
      <c r="BD166" s="93">
        <v>0</v>
      </c>
      <c r="BE166" s="93">
        <v>0</v>
      </c>
      <c r="BF166" s="93">
        <v>0</v>
      </c>
      <c r="BG166" s="93">
        <v>77496</v>
      </c>
      <c r="BH166" s="93">
        <v>77496</v>
      </c>
      <c r="BI166" s="26">
        <v>157</v>
      </c>
      <c r="BJ166" s="26">
        <v>0</v>
      </c>
      <c r="BK166" s="26">
        <v>0</v>
      </c>
      <c r="BL166" s="26">
        <v>0</v>
      </c>
      <c r="BM166" s="26">
        <v>217</v>
      </c>
      <c r="BN166" s="26">
        <v>6</v>
      </c>
      <c r="BO166" s="26">
        <v>0</v>
      </c>
      <c r="BP166" s="26">
        <v>0</v>
      </c>
      <c r="BQ166" s="26">
        <v>0</v>
      </c>
      <c r="BR166" s="26">
        <v>0</v>
      </c>
      <c r="BS166" s="26">
        <v>0</v>
      </c>
      <c r="BT166" s="26">
        <v>0</v>
      </c>
      <c r="BU166" s="26">
        <v>0</v>
      </c>
      <c r="BV166" s="26">
        <v>0</v>
      </c>
      <c r="BW166" s="26">
        <v>0</v>
      </c>
      <c r="BX166" s="26">
        <v>0</v>
      </c>
      <c r="BY166" s="26">
        <v>0.6</v>
      </c>
      <c r="BZ166" s="26">
        <v>0</v>
      </c>
      <c r="CA166" s="26">
        <v>0</v>
      </c>
      <c r="CB166" s="26">
        <v>0</v>
      </c>
      <c r="CC166" s="26">
        <v>0</v>
      </c>
      <c r="CD166" s="26">
        <v>0</v>
      </c>
      <c r="CE166" s="26">
        <v>5</v>
      </c>
      <c r="CF166" s="26">
        <v>0</v>
      </c>
      <c r="CG166" s="26">
        <v>126</v>
      </c>
      <c r="CH166" s="26">
        <v>0</v>
      </c>
      <c r="CI166" s="26">
        <v>13</v>
      </c>
      <c r="CJ166" s="26">
        <v>2</v>
      </c>
      <c r="CK166" s="26">
        <v>0</v>
      </c>
      <c r="CL166" s="26">
        <v>0</v>
      </c>
      <c r="CM166" s="26">
        <v>146</v>
      </c>
      <c r="CN166" s="26">
        <v>0</v>
      </c>
      <c r="CO166" s="26">
        <v>0</v>
      </c>
      <c r="CP166" s="26">
        <v>1</v>
      </c>
      <c r="CQ166" s="26">
        <v>0</v>
      </c>
      <c r="CR166" s="26">
        <v>157</v>
      </c>
      <c r="CS166" s="26">
        <v>0</v>
      </c>
      <c r="CT166" s="26">
        <v>0</v>
      </c>
      <c r="CU166" s="26">
        <v>0</v>
      </c>
      <c r="CV166" s="26">
        <v>158</v>
      </c>
      <c r="CW166" s="26">
        <v>0</v>
      </c>
      <c r="CX166" s="26">
        <v>0</v>
      </c>
      <c r="CY166" s="26">
        <v>217</v>
      </c>
      <c r="CZ166" s="26">
        <v>6</v>
      </c>
      <c r="DA166" s="26">
        <v>0</v>
      </c>
      <c r="DB166" s="26">
        <v>0</v>
      </c>
      <c r="DC166" s="26">
        <v>0</v>
      </c>
      <c r="DD166" s="26">
        <v>0</v>
      </c>
      <c r="DE166" s="26">
        <v>0</v>
      </c>
      <c r="DF166" s="26">
        <v>0</v>
      </c>
      <c r="DG166" s="26">
        <v>0</v>
      </c>
      <c r="DH166" s="26">
        <v>0</v>
      </c>
      <c r="DI166" s="26">
        <v>0</v>
      </c>
      <c r="DJ166" s="26">
        <v>0</v>
      </c>
      <c r="DK166" s="26">
        <v>0</v>
      </c>
      <c r="DL166" s="26">
        <v>223</v>
      </c>
      <c r="DM166" s="26">
        <v>0</v>
      </c>
      <c r="DN166" s="26">
        <v>0</v>
      </c>
      <c r="DO166" s="26">
        <v>527</v>
      </c>
      <c r="DP166" s="26">
        <v>93</v>
      </c>
      <c r="DQ166" s="26">
        <v>0</v>
      </c>
      <c r="DR166" s="93">
        <v>1.4</v>
      </c>
      <c r="DS166" s="93">
        <v>49</v>
      </c>
      <c r="DT166" s="93">
        <v>819</v>
      </c>
      <c r="DU166" s="93">
        <v>181</v>
      </c>
      <c r="DV166" s="93">
        <v>209</v>
      </c>
      <c r="DW166" s="93">
        <v>132</v>
      </c>
      <c r="DX166" s="93">
        <v>869</v>
      </c>
      <c r="DY166" s="93">
        <v>521</v>
      </c>
      <c r="DZ166" s="26">
        <v>6.8</v>
      </c>
      <c r="EA166" s="26">
        <v>321</v>
      </c>
      <c r="EB166" s="26">
        <v>587</v>
      </c>
      <c r="EC166" s="26">
        <v>260</v>
      </c>
      <c r="ED166" s="26">
        <v>123</v>
      </c>
      <c r="EE166" s="26">
        <v>82</v>
      </c>
      <c r="EF166" s="26">
        <v>342</v>
      </c>
      <c r="EG166" s="26">
        <v>307</v>
      </c>
      <c r="EH166" s="26">
        <v>266</v>
      </c>
      <c r="EI166" s="26">
        <v>68</v>
      </c>
      <c r="EJ166" s="26">
        <v>458</v>
      </c>
      <c r="EK166" s="26">
        <v>396</v>
      </c>
      <c r="EL166" s="26">
        <v>109</v>
      </c>
      <c r="EM166" s="26">
        <v>3319</v>
      </c>
      <c r="EN166" s="26">
        <v>410</v>
      </c>
      <c r="EO166" s="26">
        <v>649</v>
      </c>
      <c r="EP166" s="26">
        <v>1331</v>
      </c>
      <c r="EQ166" s="26">
        <v>307</v>
      </c>
      <c r="ER166" s="26">
        <v>342</v>
      </c>
      <c r="ES166" s="26">
        <v>335</v>
      </c>
      <c r="ET166" s="26">
        <v>3374</v>
      </c>
      <c r="EU166" s="26">
        <v>6.8</v>
      </c>
      <c r="EV166" s="93">
        <v>87</v>
      </c>
      <c r="EW166" s="93">
        <v>29</v>
      </c>
    </row>
    <row r="167" spans="1:153" x14ac:dyDescent="0.25">
      <c r="A167" s="18" t="s">
        <v>841</v>
      </c>
      <c r="B167" s="49" t="s">
        <v>606</v>
      </c>
      <c r="C167" s="93">
        <v>-8</v>
      </c>
      <c r="D167" s="26">
        <v>89</v>
      </c>
      <c r="E167" s="26">
        <v>1.2</v>
      </c>
      <c r="F167" s="26">
        <v>15.7</v>
      </c>
      <c r="G167" s="26">
        <v>3.3</v>
      </c>
      <c r="H167" s="26">
        <v>2.9</v>
      </c>
      <c r="I167" s="26">
        <v>75.400000000000006</v>
      </c>
      <c r="J167" s="26">
        <v>0.7</v>
      </c>
      <c r="K167" s="26">
        <v>0.6</v>
      </c>
      <c r="L167" s="26">
        <v>0</v>
      </c>
      <c r="M167" s="93">
        <v>9</v>
      </c>
      <c r="N167" s="93">
        <v>0</v>
      </c>
      <c r="O167" s="93">
        <v>51</v>
      </c>
      <c r="P167" s="93">
        <v>0</v>
      </c>
      <c r="Q167" s="93">
        <v>105</v>
      </c>
      <c r="R167" s="93">
        <v>4</v>
      </c>
      <c r="S167" s="93">
        <v>117</v>
      </c>
      <c r="T167" s="93">
        <v>93</v>
      </c>
      <c r="U167" s="93">
        <v>1321</v>
      </c>
      <c r="V167" s="93">
        <v>1654</v>
      </c>
      <c r="W167" s="93">
        <v>692</v>
      </c>
      <c r="X167" s="93">
        <v>171</v>
      </c>
      <c r="Y167" s="93">
        <v>3</v>
      </c>
      <c r="Z167" s="93">
        <v>24</v>
      </c>
      <c r="AA167" s="93">
        <v>0</v>
      </c>
      <c r="AB167" s="93">
        <v>6661</v>
      </c>
      <c r="AC167" s="26">
        <v>1</v>
      </c>
      <c r="AD167" s="26">
        <v>250</v>
      </c>
      <c r="AE167" s="26">
        <v>7</v>
      </c>
      <c r="AF167" s="26">
        <v>48</v>
      </c>
      <c r="AG167" s="26">
        <v>114</v>
      </c>
      <c r="AH167" s="26">
        <v>32</v>
      </c>
      <c r="AI167" s="26">
        <v>11</v>
      </c>
      <c r="AJ167" s="26">
        <v>520</v>
      </c>
      <c r="AK167" s="26">
        <v>1055</v>
      </c>
      <c r="AL167" s="26">
        <v>63</v>
      </c>
      <c r="AM167" s="26">
        <v>200</v>
      </c>
      <c r="AN167" s="26">
        <v>20</v>
      </c>
      <c r="AO167" s="26">
        <v>3.3</v>
      </c>
      <c r="AP167" s="93">
        <v>15.7</v>
      </c>
      <c r="AQ167" s="93">
        <v>12659</v>
      </c>
      <c r="AR167" s="93">
        <v>157</v>
      </c>
      <c r="AS167" s="93">
        <v>0</v>
      </c>
      <c r="AT167" s="93">
        <v>0</v>
      </c>
      <c r="AU167" s="93">
        <v>157</v>
      </c>
      <c r="AV167" s="93">
        <v>472</v>
      </c>
      <c r="AW167" s="93">
        <v>157</v>
      </c>
      <c r="AX167" s="93">
        <v>0</v>
      </c>
      <c r="AY167" s="93">
        <v>629</v>
      </c>
      <c r="AZ167" s="93">
        <v>566</v>
      </c>
      <c r="BA167" s="93">
        <v>63</v>
      </c>
      <c r="BB167" s="93">
        <v>0</v>
      </c>
      <c r="BC167" s="93">
        <v>629</v>
      </c>
      <c r="BD167" s="93">
        <v>157</v>
      </c>
      <c r="BE167" s="93">
        <v>222</v>
      </c>
      <c r="BF167" s="93">
        <v>0</v>
      </c>
      <c r="BG167" s="93">
        <v>14135</v>
      </c>
      <c r="BH167" s="93">
        <v>14135</v>
      </c>
      <c r="BI167" s="26">
        <v>307</v>
      </c>
      <c r="BJ167" s="26">
        <v>0</v>
      </c>
      <c r="BK167" s="26">
        <v>0</v>
      </c>
      <c r="BL167" s="26">
        <v>0</v>
      </c>
      <c r="BM167" s="26">
        <v>492</v>
      </c>
      <c r="BN167" s="26">
        <v>16</v>
      </c>
      <c r="BO167" s="26">
        <v>0</v>
      </c>
      <c r="BP167" s="26">
        <v>0</v>
      </c>
      <c r="BQ167" s="26">
        <v>0</v>
      </c>
      <c r="BR167" s="26">
        <v>0</v>
      </c>
      <c r="BS167" s="26">
        <v>0</v>
      </c>
      <c r="BT167" s="26">
        <v>0</v>
      </c>
      <c r="BU167" s="26">
        <v>0</v>
      </c>
      <c r="BV167" s="26">
        <v>0</v>
      </c>
      <c r="BW167" s="26">
        <v>0</v>
      </c>
      <c r="BX167" s="26">
        <v>0</v>
      </c>
      <c r="BY167" s="26">
        <v>1.2</v>
      </c>
      <c r="BZ167" s="26">
        <v>0</v>
      </c>
      <c r="CA167" s="26">
        <v>0</v>
      </c>
      <c r="CB167" s="26">
        <v>0</v>
      </c>
      <c r="CC167" s="26">
        <v>0</v>
      </c>
      <c r="CD167" s="26">
        <v>0</v>
      </c>
      <c r="CE167" s="26">
        <v>4</v>
      </c>
      <c r="CF167" s="26">
        <v>0</v>
      </c>
      <c r="CG167" s="26">
        <v>148</v>
      </c>
      <c r="CH167" s="26">
        <v>0</v>
      </c>
      <c r="CI167" s="26">
        <v>16</v>
      </c>
      <c r="CJ167" s="26">
        <v>0</v>
      </c>
      <c r="CK167" s="26">
        <v>0</v>
      </c>
      <c r="CL167" s="26">
        <v>0</v>
      </c>
      <c r="CM167" s="26">
        <v>168</v>
      </c>
      <c r="CN167" s="26">
        <v>0</v>
      </c>
      <c r="CO167" s="26">
        <v>0</v>
      </c>
      <c r="CP167" s="26">
        <v>0</v>
      </c>
      <c r="CQ167" s="26">
        <v>0</v>
      </c>
      <c r="CR167" s="26">
        <v>307</v>
      </c>
      <c r="CS167" s="26">
        <v>0</v>
      </c>
      <c r="CT167" s="26">
        <v>0</v>
      </c>
      <c r="CU167" s="26">
        <v>0</v>
      </c>
      <c r="CV167" s="26">
        <v>307</v>
      </c>
      <c r="CW167" s="26">
        <v>0</v>
      </c>
      <c r="CX167" s="26">
        <v>0</v>
      </c>
      <c r="CY167" s="26">
        <v>492</v>
      </c>
      <c r="CZ167" s="26">
        <v>16</v>
      </c>
      <c r="DA167" s="26">
        <v>0</v>
      </c>
      <c r="DB167" s="26">
        <v>0</v>
      </c>
      <c r="DC167" s="26">
        <v>0</v>
      </c>
      <c r="DD167" s="26">
        <v>0</v>
      </c>
      <c r="DE167" s="26">
        <v>0</v>
      </c>
      <c r="DF167" s="26">
        <v>0</v>
      </c>
      <c r="DG167" s="26">
        <v>0</v>
      </c>
      <c r="DH167" s="26">
        <v>0</v>
      </c>
      <c r="DI167" s="26">
        <v>0</v>
      </c>
      <c r="DJ167" s="26">
        <v>0</v>
      </c>
      <c r="DK167" s="26">
        <v>0</v>
      </c>
      <c r="DL167" s="26">
        <v>508</v>
      </c>
      <c r="DM167" s="26">
        <v>0</v>
      </c>
      <c r="DN167" s="26">
        <v>0</v>
      </c>
      <c r="DO167" s="26">
        <v>983</v>
      </c>
      <c r="DP167" s="26">
        <v>246</v>
      </c>
      <c r="DQ167" s="26">
        <v>0</v>
      </c>
      <c r="DR167" s="93">
        <v>2.9</v>
      </c>
      <c r="DS167" s="93">
        <v>434</v>
      </c>
      <c r="DT167" s="93">
        <v>347</v>
      </c>
      <c r="DU167" s="93">
        <v>983</v>
      </c>
      <c r="DV167" s="93">
        <v>925</v>
      </c>
      <c r="DW167" s="93">
        <v>202</v>
      </c>
      <c r="DX167" s="93">
        <v>723</v>
      </c>
      <c r="DY167" s="93">
        <v>2168</v>
      </c>
      <c r="DZ167" s="26">
        <v>3.3</v>
      </c>
      <c r="EA167" s="26">
        <v>128</v>
      </c>
      <c r="EB167" s="26">
        <v>348</v>
      </c>
      <c r="EC167" s="26">
        <v>128</v>
      </c>
      <c r="ED167" s="26">
        <v>56</v>
      </c>
      <c r="EE167" s="26">
        <v>26</v>
      </c>
      <c r="EF167" s="26">
        <v>161</v>
      </c>
      <c r="EG167" s="26">
        <v>125</v>
      </c>
      <c r="EH167" s="26">
        <v>128</v>
      </c>
      <c r="EI167" s="26">
        <v>20</v>
      </c>
      <c r="EJ167" s="26">
        <v>203</v>
      </c>
      <c r="EK167" s="26">
        <v>134</v>
      </c>
      <c r="EL167" s="26">
        <v>82</v>
      </c>
      <c r="EM167" s="26">
        <v>1539</v>
      </c>
      <c r="EN167" s="26">
        <v>262</v>
      </c>
      <c r="EO167" s="26">
        <v>230</v>
      </c>
      <c r="EP167" s="26">
        <v>646</v>
      </c>
      <c r="EQ167" s="26">
        <v>121</v>
      </c>
      <c r="ER167" s="26">
        <v>292</v>
      </c>
      <c r="ES167" s="26">
        <v>154</v>
      </c>
      <c r="ET167" s="26">
        <v>1705</v>
      </c>
      <c r="EU167" s="26">
        <v>3.3</v>
      </c>
      <c r="EV167" s="93">
        <v>47</v>
      </c>
      <c r="EW167" s="93">
        <v>16</v>
      </c>
    </row>
    <row r="168" spans="1:153" x14ac:dyDescent="0.25">
      <c r="A168" s="18" t="s">
        <v>841</v>
      </c>
      <c r="B168" s="49" t="s">
        <v>611</v>
      </c>
      <c r="C168" s="93">
        <v>-69</v>
      </c>
      <c r="D168" s="26">
        <v>41</v>
      </c>
      <c r="E168" s="26">
        <v>0.8</v>
      </c>
      <c r="F168" s="26">
        <v>5.0999999999999996</v>
      </c>
      <c r="G168" s="26">
        <v>3.1</v>
      </c>
      <c r="H168" s="26">
        <v>3.1</v>
      </c>
      <c r="I168" s="26">
        <v>86.4</v>
      </c>
      <c r="J168" s="26">
        <v>1.2</v>
      </c>
      <c r="K168" s="26">
        <v>0.3</v>
      </c>
      <c r="L168" s="26">
        <v>0</v>
      </c>
      <c r="M168" s="93">
        <v>658</v>
      </c>
      <c r="N168" s="93">
        <v>0</v>
      </c>
      <c r="O168" s="93">
        <v>3950</v>
      </c>
      <c r="P168" s="93">
        <v>0</v>
      </c>
      <c r="Q168" s="93">
        <v>1000</v>
      </c>
      <c r="R168" s="93">
        <v>0</v>
      </c>
      <c r="S168" s="93">
        <v>80</v>
      </c>
      <c r="T168" s="93">
        <v>310</v>
      </c>
      <c r="U168" s="93">
        <v>1100</v>
      </c>
      <c r="V168" s="93">
        <v>1783</v>
      </c>
      <c r="W168" s="93">
        <v>200</v>
      </c>
      <c r="X168" s="93">
        <v>180</v>
      </c>
      <c r="Y168" s="93">
        <v>2</v>
      </c>
      <c r="Z168" s="93">
        <v>50</v>
      </c>
      <c r="AA168" s="93">
        <v>0</v>
      </c>
      <c r="AB168" s="93">
        <v>26000</v>
      </c>
      <c r="AC168" s="26">
        <v>9</v>
      </c>
      <c r="AD168" s="26">
        <v>300</v>
      </c>
      <c r="AE168" s="26">
        <v>250</v>
      </c>
      <c r="AF168" s="26">
        <v>11</v>
      </c>
      <c r="AG168" s="26">
        <v>37</v>
      </c>
      <c r="AH168" s="26">
        <v>17</v>
      </c>
      <c r="AI168" s="26">
        <v>35</v>
      </c>
      <c r="AJ168" s="26">
        <v>5500</v>
      </c>
      <c r="AK168" s="26">
        <v>700</v>
      </c>
      <c r="AL168" s="26">
        <v>227</v>
      </c>
      <c r="AM168" s="26">
        <v>524</v>
      </c>
      <c r="AN168" s="26">
        <v>70</v>
      </c>
      <c r="AO168" s="26">
        <v>0.9</v>
      </c>
      <c r="AP168" s="93">
        <v>5.0999999999999996</v>
      </c>
      <c r="AQ168" s="93">
        <v>1989</v>
      </c>
      <c r="AR168" s="93">
        <v>0</v>
      </c>
      <c r="AS168" s="93">
        <v>0</v>
      </c>
      <c r="AT168" s="93">
        <v>0</v>
      </c>
      <c r="AU168" s="93">
        <v>0</v>
      </c>
      <c r="AV168" s="93">
        <v>2040</v>
      </c>
      <c r="AW168" s="93">
        <v>2040</v>
      </c>
      <c r="AX168" s="93">
        <v>0</v>
      </c>
      <c r="AY168" s="93">
        <v>4080</v>
      </c>
      <c r="AZ168" s="93">
        <v>969</v>
      </c>
      <c r="BA168" s="93">
        <v>0</v>
      </c>
      <c r="BB168" s="93">
        <v>0</v>
      </c>
      <c r="BC168" s="93">
        <v>969</v>
      </c>
      <c r="BD168" s="93">
        <v>0</v>
      </c>
      <c r="BE168" s="93">
        <v>0</v>
      </c>
      <c r="BF168" s="93">
        <v>0</v>
      </c>
      <c r="BG168" s="93">
        <v>51</v>
      </c>
      <c r="BH168" s="93">
        <v>51</v>
      </c>
      <c r="BI168" s="26">
        <v>38</v>
      </c>
      <c r="BJ168" s="26">
        <v>0</v>
      </c>
      <c r="BK168" s="26">
        <v>0</v>
      </c>
      <c r="BL168" s="26">
        <v>0</v>
      </c>
      <c r="BM168" s="26">
        <v>257</v>
      </c>
      <c r="BN168" s="26">
        <v>192</v>
      </c>
      <c r="BO168" s="26">
        <v>0</v>
      </c>
      <c r="BP168" s="26">
        <v>0</v>
      </c>
      <c r="BQ168" s="26">
        <v>0</v>
      </c>
      <c r="BR168" s="26">
        <v>0</v>
      </c>
      <c r="BS168" s="26">
        <v>0</v>
      </c>
      <c r="BT168" s="26">
        <v>0</v>
      </c>
      <c r="BU168" s="26">
        <v>0</v>
      </c>
      <c r="BV168" s="26">
        <v>0</v>
      </c>
      <c r="BW168" s="26">
        <v>0</v>
      </c>
      <c r="BX168" s="26">
        <v>0</v>
      </c>
      <c r="BY168" s="26">
        <v>0.8</v>
      </c>
      <c r="BZ168" s="26">
        <v>0</v>
      </c>
      <c r="CA168" s="26">
        <v>0</v>
      </c>
      <c r="CB168" s="26">
        <v>0</v>
      </c>
      <c r="CC168" s="26">
        <v>0</v>
      </c>
      <c r="CD168" s="26">
        <v>0</v>
      </c>
      <c r="CE168" s="26">
        <v>3</v>
      </c>
      <c r="CF168" s="26">
        <v>0</v>
      </c>
      <c r="CG168" s="26">
        <v>125</v>
      </c>
      <c r="CH168" s="26">
        <v>0</v>
      </c>
      <c r="CI168" s="26">
        <v>19</v>
      </c>
      <c r="CJ168" s="26">
        <v>0</v>
      </c>
      <c r="CK168" s="26">
        <v>0</v>
      </c>
      <c r="CL168" s="26">
        <v>0</v>
      </c>
      <c r="CM168" s="26">
        <v>147</v>
      </c>
      <c r="CN168" s="26">
        <v>0</v>
      </c>
      <c r="CO168" s="26">
        <v>0</v>
      </c>
      <c r="CP168" s="26">
        <v>6</v>
      </c>
      <c r="CQ168" s="26">
        <v>0</v>
      </c>
      <c r="CR168" s="26">
        <v>38</v>
      </c>
      <c r="CS168" s="26">
        <v>0</v>
      </c>
      <c r="CT168" s="26">
        <v>0</v>
      </c>
      <c r="CU168" s="26">
        <v>0</v>
      </c>
      <c r="CV168" s="26">
        <v>44</v>
      </c>
      <c r="CW168" s="26">
        <v>0</v>
      </c>
      <c r="CX168" s="26">
        <v>0</v>
      </c>
      <c r="CY168" s="26">
        <v>257</v>
      </c>
      <c r="CZ168" s="26">
        <v>192</v>
      </c>
      <c r="DA168" s="26">
        <v>0</v>
      </c>
      <c r="DB168" s="26">
        <v>0</v>
      </c>
      <c r="DC168" s="26">
        <v>0</v>
      </c>
      <c r="DD168" s="26">
        <v>0</v>
      </c>
      <c r="DE168" s="26">
        <v>0</v>
      </c>
      <c r="DF168" s="26">
        <v>0</v>
      </c>
      <c r="DG168" s="26">
        <v>0</v>
      </c>
      <c r="DH168" s="26">
        <v>0</v>
      </c>
      <c r="DI168" s="26">
        <v>0</v>
      </c>
      <c r="DJ168" s="26">
        <v>0</v>
      </c>
      <c r="DK168" s="26">
        <v>0</v>
      </c>
      <c r="DL168" s="26">
        <v>449</v>
      </c>
      <c r="DM168" s="26">
        <v>0</v>
      </c>
      <c r="DN168" s="26">
        <v>0</v>
      </c>
      <c r="DO168" s="26">
        <v>640</v>
      </c>
      <c r="DP168" s="26">
        <v>160</v>
      </c>
      <c r="DQ168" s="26">
        <v>0</v>
      </c>
      <c r="DR168" s="93">
        <v>3.1</v>
      </c>
      <c r="DS168" s="93">
        <v>467</v>
      </c>
      <c r="DT168" s="93">
        <v>622</v>
      </c>
      <c r="DU168" s="93">
        <v>840</v>
      </c>
      <c r="DV168" s="93">
        <v>1089</v>
      </c>
      <c r="DW168" s="93">
        <v>93</v>
      </c>
      <c r="DX168" s="93">
        <v>933</v>
      </c>
      <c r="DY168" s="93">
        <v>2178</v>
      </c>
      <c r="DZ168" s="26">
        <v>3.1</v>
      </c>
      <c r="EA168" s="26">
        <v>163</v>
      </c>
      <c r="EB168" s="26">
        <v>245</v>
      </c>
      <c r="EC168" s="26">
        <v>204</v>
      </c>
      <c r="ED168" s="26">
        <v>49</v>
      </c>
      <c r="EE168" s="26">
        <v>41</v>
      </c>
      <c r="EF168" s="26">
        <v>122</v>
      </c>
      <c r="EG168" s="26">
        <v>82</v>
      </c>
      <c r="EH168" s="26">
        <v>143</v>
      </c>
      <c r="EI168" s="26">
        <v>41</v>
      </c>
      <c r="EJ168" s="26">
        <v>163</v>
      </c>
      <c r="EK168" s="26">
        <v>163</v>
      </c>
      <c r="EL168" s="26">
        <v>62</v>
      </c>
      <c r="EM168" s="26">
        <v>1478</v>
      </c>
      <c r="EN168" s="26">
        <v>204</v>
      </c>
      <c r="EO168" s="26">
        <v>408</v>
      </c>
      <c r="EP168" s="26">
        <v>612</v>
      </c>
      <c r="EQ168" s="26">
        <v>114</v>
      </c>
      <c r="ER168" s="26">
        <v>163</v>
      </c>
      <c r="ES168" s="26">
        <v>122</v>
      </c>
      <c r="ET168" s="26">
        <v>1623</v>
      </c>
      <c r="EU168" s="26">
        <v>0</v>
      </c>
      <c r="EV168" s="93">
        <v>15</v>
      </c>
      <c r="EW168" s="93">
        <v>5</v>
      </c>
    </row>
    <row r="169" spans="1:153" x14ac:dyDescent="0.25">
      <c r="A169" s="18" t="s">
        <v>841</v>
      </c>
      <c r="B169" s="49" t="s">
        <v>609</v>
      </c>
      <c r="C169" s="93">
        <v>-5</v>
      </c>
      <c r="D169" s="26">
        <v>23</v>
      </c>
      <c r="E169" s="26">
        <v>0.4</v>
      </c>
      <c r="F169" s="26">
        <v>2.7</v>
      </c>
      <c r="G169" s="26">
        <v>2.1</v>
      </c>
      <c r="H169" s="26">
        <v>2.4</v>
      </c>
      <c r="I169" s="26">
        <v>85.2</v>
      </c>
      <c r="J169" s="26">
        <v>7.2</v>
      </c>
      <c r="K169" s="26">
        <v>0</v>
      </c>
      <c r="L169" s="26">
        <v>0</v>
      </c>
      <c r="M169" s="93">
        <v>44</v>
      </c>
      <c r="N169" s="93">
        <v>0</v>
      </c>
      <c r="O169" s="93">
        <v>266</v>
      </c>
      <c r="P169" s="93">
        <v>0</v>
      </c>
      <c r="Q169" s="93">
        <v>1360</v>
      </c>
      <c r="R169" s="93">
        <v>0</v>
      </c>
      <c r="S169" s="93">
        <v>0</v>
      </c>
      <c r="T169" s="93">
        <v>140</v>
      </c>
      <c r="U169" s="93">
        <v>70</v>
      </c>
      <c r="V169" s="93">
        <v>737</v>
      </c>
      <c r="W169" s="93">
        <v>0</v>
      </c>
      <c r="X169" s="93">
        <v>0</v>
      </c>
      <c r="Y169" s="93">
        <v>0</v>
      </c>
      <c r="Z169" s="93">
        <v>9</v>
      </c>
      <c r="AA169" s="93">
        <v>0</v>
      </c>
      <c r="AB169" s="93">
        <v>0</v>
      </c>
      <c r="AC169" s="26">
        <v>2780</v>
      </c>
      <c r="AD169" s="26">
        <v>26</v>
      </c>
      <c r="AE169" s="26">
        <v>46</v>
      </c>
      <c r="AF169" s="26">
        <v>17</v>
      </c>
      <c r="AG169" s="26">
        <v>0</v>
      </c>
      <c r="AH169" s="26">
        <v>0</v>
      </c>
      <c r="AI169" s="26">
        <v>3910</v>
      </c>
      <c r="AJ169" s="26">
        <v>860</v>
      </c>
      <c r="AK169" s="26">
        <v>0</v>
      </c>
      <c r="AL169" s="26">
        <v>144</v>
      </c>
      <c r="AM169" s="26">
        <v>0</v>
      </c>
      <c r="AN169" s="26">
        <v>75</v>
      </c>
      <c r="AO169" s="26">
        <v>6</v>
      </c>
      <c r="AP169" s="93">
        <v>2.7</v>
      </c>
      <c r="AQ169" s="93">
        <v>26</v>
      </c>
      <c r="AR169" s="93">
        <v>0</v>
      </c>
      <c r="AS169" s="93">
        <v>0</v>
      </c>
      <c r="AT169" s="93">
        <v>0</v>
      </c>
      <c r="AU169" s="93">
        <v>0</v>
      </c>
      <c r="AV169" s="93">
        <v>0</v>
      </c>
      <c r="AW169" s="93">
        <v>0</v>
      </c>
      <c r="AX169" s="93">
        <v>0</v>
      </c>
      <c r="AY169" s="93">
        <v>0</v>
      </c>
      <c r="AZ169" s="93">
        <v>0</v>
      </c>
      <c r="BA169" s="93">
        <v>0</v>
      </c>
      <c r="BB169" s="93">
        <v>0</v>
      </c>
      <c r="BC169" s="93">
        <v>0</v>
      </c>
      <c r="BD169" s="93">
        <v>0</v>
      </c>
      <c r="BE169" s="93">
        <v>0</v>
      </c>
      <c r="BF169" s="93">
        <v>0</v>
      </c>
      <c r="BG169" s="93">
        <v>0</v>
      </c>
      <c r="BH169" s="93">
        <v>0</v>
      </c>
      <c r="BI169" s="26">
        <v>0</v>
      </c>
      <c r="BJ169" s="26">
        <v>0</v>
      </c>
      <c r="BK169" s="26">
        <v>0</v>
      </c>
      <c r="BL169" s="26">
        <v>0</v>
      </c>
      <c r="BM169" s="26">
        <v>0</v>
      </c>
      <c r="BN169" s="26">
        <v>0</v>
      </c>
      <c r="BO169" s="26">
        <v>0</v>
      </c>
      <c r="BP169" s="26">
        <v>0</v>
      </c>
      <c r="BQ169" s="26">
        <v>0</v>
      </c>
      <c r="BR169" s="26">
        <v>0</v>
      </c>
      <c r="BS169" s="26">
        <v>0</v>
      </c>
      <c r="BT169" s="26">
        <v>0</v>
      </c>
      <c r="BU169" s="26">
        <v>0</v>
      </c>
      <c r="BV169" s="26">
        <v>0</v>
      </c>
      <c r="BW169" s="26">
        <v>0</v>
      </c>
      <c r="BX169" s="26">
        <v>0</v>
      </c>
      <c r="BY169" s="26">
        <v>0.4</v>
      </c>
      <c r="BZ169" s="26">
        <v>0</v>
      </c>
      <c r="CA169" s="26">
        <v>0</v>
      </c>
      <c r="CB169" s="26">
        <v>0</v>
      </c>
      <c r="CC169" s="26">
        <v>0</v>
      </c>
      <c r="CD169" s="26">
        <v>0</v>
      </c>
      <c r="CE169" s="26">
        <v>0</v>
      </c>
      <c r="CF169" s="26">
        <v>0</v>
      </c>
      <c r="CG169" s="26">
        <v>0</v>
      </c>
      <c r="CH169" s="26">
        <v>0</v>
      </c>
      <c r="CI169" s="26">
        <v>0</v>
      </c>
      <c r="CJ169" s="26">
        <v>0</v>
      </c>
      <c r="CK169" s="26">
        <v>0</v>
      </c>
      <c r="CL169" s="26">
        <v>0</v>
      </c>
      <c r="CM169" s="26">
        <v>0</v>
      </c>
      <c r="CN169" s="26">
        <v>0</v>
      </c>
      <c r="CO169" s="26">
        <v>0</v>
      </c>
      <c r="CP169" s="26">
        <v>0</v>
      </c>
      <c r="CQ169" s="26">
        <v>0</v>
      </c>
      <c r="CR169" s="26">
        <v>0</v>
      </c>
      <c r="CS169" s="26">
        <v>0</v>
      </c>
      <c r="CT169" s="26">
        <v>0</v>
      </c>
      <c r="CU169" s="26">
        <v>0</v>
      </c>
      <c r="CV169" s="26">
        <v>0</v>
      </c>
      <c r="CW169" s="26">
        <v>0</v>
      </c>
      <c r="CX169" s="26">
        <v>0</v>
      </c>
      <c r="CY169" s="26">
        <v>0</v>
      </c>
      <c r="CZ169" s="26">
        <v>0</v>
      </c>
      <c r="DA169" s="26">
        <v>0</v>
      </c>
      <c r="DB169" s="26">
        <v>0</v>
      </c>
      <c r="DC169" s="26">
        <v>0</v>
      </c>
      <c r="DD169" s="26">
        <v>0</v>
      </c>
      <c r="DE169" s="26">
        <v>0</v>
      </c>
      <c r="DF169" s="26">
        <v>0</v>
      </c>
      <c r="DG169" s="26">
        <v>0</v>
      </c>
      <c r="DH169" s="26">
        <v>0</v>
      </c>
      <c r="DI169" s="26">
        <v>0</v>
      </c>
      <c r="DJ169" s="26">
        <v>0</v>
      </c>
      <c r="DK169" s="26">
        <v>0</v>
      </c>
      <c r="DL169" s="26">
        <v>0</v>
      </c>
      <c r="DM169" s="26">
        <v>0</v>
      </c>
      <c r="DN169" s="26">
        <v>0</v>
      </c>
      <c r="DO169" s="26">
        <v>0</v>
      </c>
      <c r="DP169" s="26">
        <v>0</v>
      </c>
      <c r="DQ169" s="26">
        <v>0</v>
      </c>
      <c r="DR169" s="93">
        <v>2.4</v>
      </c>
      <c r="DS169" s="93">
        <v>0</v>
      </c>
      <c r="DT169" s="93">
        <v>0</v>
      </c>
      <c r="DU169" s="93">
        <v>0</v>
      </c>
      <c r="DV169" s="93">
        <v>0</v>
      </c>
      <c r="DW169" s="93">
        <v>0</v>
      </c>
      <c r="DX169" s="93">
        <v>0</v>
      </c>
      <c r="DY169" s="93">
        <v>2400</v>
      </c>
      <c r="DZ169" s="26">
        <v>2.1</v>
      </c>
      <c r="EA169" s="26">
        <v>100</v>
      </c>
      <c r="EB169" s="26">
        <v>180</v>
      </c>
      <c r="EC169" s="26">
        <v>140</v>
      </c>
      <c r="ED169" s="26">
        <v>0</v>
      </c>
      <c r="EE169" s="26">
        <v>0</v>
      </c>
      <c r="EF169" s="26">
        <v>120</v>
      </c>
      <c r="EG169" s="26">
        <v>90</v>
      </c>
      <c r="EH169" s="26">
        <v>90</v>
      </c>
      <c r="EI169" s="26">
        <v>40</v>
      </c>
      <c r="EJ169" s="26">
        <v>130</v>
      </c>
      <c r="EK169" s="26">
        <v>120</v>
      </c>
      <c r="EL169" s="26">
        <v>50</v>
      </c>
      <c r="EM169" s="26">
        <v>1060</v>
      </c>
      <c r="EN169" s="26">
        <v>120</v>
      </c>
      <c r="EO169" s="26">
        <v>220</v>
      </c>
      <c r="EP169" s="26">
        <v>240</v>
      </c>
      <c r="EQ169" s="26">
        <v>110</v>
      </c>
      <c r="ER169" s="26">
        <v>100</v>
      </c>
      <c r="ES169" s="26">
        <v>100</v>
      </c>
      <c r="ET169" s="26">
        <v>890</v>
      </c>
      <c r="EU169" s="26">
        <v>0</v>
      </c>
      <c r="EV169" s="93">
        <v>0</v>
      </c>
      <c r="EW169" s="93">
        <v>0</v>
      </c>
    </row>
    <row r="170" spans="1:153" x14ac:dyDescent="0.25">
      <c r="A170" s="18" t="s">
        <v>841</v>
      </c>
      <c r="B170" s="49" t="s">
        <v>610</v>
      </c>
      <c r="C170" s="93">
        <v>-74</v>
      </c>
      <c r="D170" s="26">
        <v>27</v>
      </c>
      <c r="E170" s="26">
        <v>0.6</v>
      </c>
      <c r="F170" s="26">
        <v>1.6</v>
      </c>
      <c r="G170" s="26">
        <v>3.6</v>
      </c>
      <c r="H170" s="26">
        <v>6</v>
      </c>
      <c r="I170" s="26">
        <v>86.3</v>
      </c>
      <c r="J170" s="26">
        <v>1.7</v>
      </c>
      <c r="K170" s="26">
        <v>0.3</v>
      </c>
      <c r="L170" s="26">
        <v>0</v>
      </c>
      <c r="M170" s="93">
        <v>50</v>
      </c>
      <c r="N170" s="93">
        <v>0</v>
      </c>
      <c r="O170" s="93">
        <v>300</v>
      </c>
      <c r="P170" s="93">
        <v>0</v>
      </c>
      <c r="Q170" s="93">
        <v>1600</v>
      </c>
      <c r="R170" s="93">
        <v>570</v>
      </c>
      <c r="S170" s="93">
        <v>140</v>
      </c>
      <c r="T170" s="93">
        <v>150</v>
      </c>
      <c r="U170" s="93">
        <v>600</v>
      </c>
      <c r="V170" s="93">
        <v>1250</v>
      </c>
      <c r="W170" s="93">
        <v>180</v>
      </c>
      <c r="X170" s="93">
        <v>420</v>
      </c>
      <c r="Y170" s="93">
        <v>1.3</v>
      </c>
      <c r="Z170" s="93">
        <v>80</v>
      </c>
      <c r="AA170" s="93">
        <v>0</v>
      </c>
      <c r="AB170" s="93">
        <v>47000</v>
      </c>
      <c r="AC170" s="26">
        <v>3</v>
      </c>
      <c r="AD170" s="26">
        <v>434</v>
      </c>
      <c r="AE170" s="26">
        <v>129</v>
      </c>
      <c r="AF170" s="26">
        <v>44</v>
      </c>
      <c r="AG170" s="26">
        <v>75</v>
      </c>
      <c r="AH170" s="26">
        <v>80</v>
      </c>
      <c r="AI170" s="26">
        <v>74</v>
      </c>
      <c r="AJ170" s="26">
        <v>1900</v>
      </c>
      <c r="AK170" s="26">
        <v>460</v>
      </c>
      <c r="AL170" s="26">
        <v>90</v>
      </c>
      <c r="AM170" s="26">
        <v>300</v>
      </c>
      <c r="AN170" s="26">
        <v>50</v>
      </c>
      <c r="AO170" s="26">
        <v>4.2</v>
      </c>
      <c r="AP170" s="93">
        <v>1.6</v>
      </c>
      <c r="AQ170" s="93">
        <v>-44</v>
      </c>
      <c r="AR170" s="93">
        <v>0</v>
      </c>
      <c r="AS170" s="93">
        <v>0</v>
      </c>
      <c r="AT170" s="93">
        <v>0</v>
      </c>
      <c r="AU170" s="93">
        <v>0</v>
      </c>
      <c r="AV170" s="93">
        <v>640</v>
      </c>
      <c r="AW170" s="93">
        <v>640</v>
      </c>
      <c r="AX170" s="93">
        <v>0</v>
      </c>
      <c r="AY170" s="93">
        <v>1280</v>
      </c>
      <c r="AZ170" s="93">
        <v>304</v>
      </c>
      <c r="BA170" s="93">
        <v>0</v>
      </c>
      <c r="BB170" s="93">
        <v>0</v>
      </c>
      <c r="BC170" s="93">
        <v>304</v>
      </c>
      <c r="BD170" s="93">
        <v>0</v>
      </c>
      <c r="BE170" s="93">
        <v>0</v>
      </c>
      <c r="BF170" s="93">
        <v>0</v>
      </c>
      <c r="BG170" s="93">
        <v>16</v>
      </c>
      <c r="BH170" s="93">
        <v>16</v>
      </c>
      <c r="BI170" s="26">
        <v>7</v>
      </c>
      <c r="BJ170" s="26">
        <v>0</v>
      </c>
      <c r="BK170" s="26">
        <v>0</v>
      </c>
      <c r="BL170" s="26">
        <v>0</v>
      </c>
      <c r="BM170" s="26">
        <v>120</v>
      </c>
      <c r="BN170" s="26">
        <v>254</v>
      </c>
      <c r="BO170" s="26">
        <v>0</v>
      </c>
      <c r="BP170" s="26">
        <v>0</v>
      </c>
      <c r="BQ170" s="26">
        <v>0</v>
      </c>
      <c r="BR170" s="26">
        <v>0</v>
      </c>
      <c r="BS170" s="26">
        <v>0</v>
      </c>
      <c r="BT170" s="26">
        <v>0</v>
      </c>
      <c r="BU170" s="26">
        <v>0</v>
      </c>
      <c r="BV170" s="26">
        <v>0</v>
      </c>
      <c r="BW170" s="26">
        <v>0</v>
      </c>
      <c r="BX170" s="26">
        <v>0</v>
      </c>
      <c r="BY170" s="26">
        <v>0.6</v>
      </c>
      <c r="BZ170" s="26">
        <v>0</v>
      </c>
      <c r="CA170" s="26">
        <v>0</v>
      </c>
      <c r="CB170" s="26">
        <v>0</v>
      </c>
      <c r="CC170" s="26">
        <v>0</v>
      </c>
      <c r="CD170" s="26">
        <v>0</v>
      </c>
      <c r="CE170" s="26">
        <v>3</v>
      </c>
      <c r="CF170" s="26">
        <v>0</v>
      </c>
      <c r="CG170" s="26">
        <v>77</v>
      </c>
      <c r="CH170" s="26">
        <v>0</v>
      </c>
      <c r="CI170" s="26">
        <v>7</v>
      </c>
      <c r="CJ170" s="26">
        <v>0</v>
      </c>
      <c r="CK170" s="26">
        <v>0</v>
      </c>
      <c r="CL170" s="26">
        <v>0</v>
      </c>
      <c r="CM170" s="26">
        <v>87</v>
      </c>
      <c r="CN170" s="26">
        <v>0</v>
      </c>
      <c r="CO170" s="26">
        <v>0</v>
      </c>
      <c r="CP170" s="26">
        <v>12</v>
      </c>
      <c r="CQ170" s="26">
        <v>0</v>
      </c>
      <c r="CR170" s="26">
        <v>7</v>
      </c>
      <c r="CS170" s="26">
        <v>0</v>
      </c>
      <c r="CT170" s="26">
        <v>0</v>
      </c>
      <c r="CU170" s="26">
        <v>0</v>
      </c>
      <c r="CV170" s="26">
        <v>19</v>
      </c>
      <c r="CW170" s="26">
        <v>0</v>
      </c>
      <c r="CX170" s="26">
        <v>0</v>
      </c>
      <c r="CY170" s="26">
        <v>120</v>
      </c>
      <c r="CZ170" s="26">
        <v>254</v>
      </c>
      <c r="DA170" s="26">
        <v>0</v>
      </c>
      <c r="DB170" s="26">
        <v>0</v>
      </c>
      <c r="DC170" s="26">
        <v>0</v>
      </c>
      <c r="DD170" s="26">
        <v>0</v>
      </c>
      <c r="DE170" s="26">
        <v>0</v>
      </c>
      <c r="DF170" s="26">
        <v>0</v>
      </c>
      <c r="DG170" s="26">
        <v>0</v>
      </c>
      <c r="DH170" s="26">
        <v>0</v>
      </c>
      <c r="DI170" s="26">
        <v>0</v>
      </c>
      <c r="DJ170" s="26">
        <v>0</v>
      </c>
      <c r="DK170" s="26">
        <v>0</v>
      </c>
      <c r="DL170" s="26">
        <v>374</v>
      </c>
      <c r="DM170" s="26">
        <v>0</v>
      </c>
      <c r="DN170" s="26">
        <v>0</v>
      </c>
      <c r="DO170" s="26">
        <v>480</v>
      </c>
      <c r="DP170" s="26">
        <v>120</v>
      </c>
      <c r="DQ170" s="26">
        <v>0</v>
      </c>
      <c r="DR170" s="93">
        <v>6</v>
      </c>
      <c r="DS170" s="93">
        <v>900</v>
      </c>
      <c r="DT170" s="93">
        <v>1200</v>
      </c>
      <c r="DU170" s="93">
        <v>1620</v>
      </c>
      <c r="DV170" s="93">
        <v>2100</v>
      </c>
      <c r="DW170" s="93">
        <v>180</v>
      </c>
      <c r="DX170" s="93">
        <v>1800</v>
      </c>
      <c r="DY170" s="93">
        <v>4200</v>
      </c>
      <c r="DZ170" s="26">
        <v>3.6</v>
      </c>
      <c r="EA170" s="26">
        <v>150</v>
      </c>
      <c r="EB170" s="26">
        <v>211</v>
      </c>
      <c r="EC170" s="26">
        <v>175</v>
      </c>
      <c r="ED170" s="26">
        <v>36</v>
      </c>
      <c r="EE170" s="26">
        <v>29</v>
      </c>
      <c r="EF170" s="26">
        <v>115</v>
      </c>
      <c r="EG170" s="26">
        <v>100</v>
      </c>
      <c r="EH170" s="26">
        <v>140</v>
      </c>
      <c r="EI170" s="26">
        <v>39</v>
      </c>
      <c r="EJ170" s="26">
        <v>158</v>
      </c>
      <c r="EK170" s="26">
        <v>258</v>
      </c>
      <c r="EL170" s="26">
        <v>61</v>
      </c>
      <c r="EM170" s="26">
        <v>1472</v>
      </c>
      <c r="EN170" s="26">
        <v>158</v>
      </c>
      <c r="EO170" s="26">
        <v>329</v>
      </c>
      <c r="EP170" s="26">
        <v>733</v>
      </c>
      <c r="EQ170" s="26">
        <v>175</v>
      </c>
      <c r="ER170" s="26">
        <v>233</v>
      </c>
      <c r="ES170" s="26">
        <v>158</v>
      </c>
      <c r="ET170" s="26">
        <v>1786</v>
      </c>
      <c r="EU170" s="26">
        <v>3.6</v>
      </c>
      <c r="EV170" s="93">
        <v>30</v>
      </c>
      <c r="EW170" s="93">
        <v>10</v>
      </c>
    </row>
    <row r="171" spans="1:153" x14ac:dyDescent="0.25">
      <c r="A171" s="18" t="s">
        <v>841</v>
      </c>
      <c r="B171" s="49" t="s">
        <v>792</v>
      </c>
      <c r="C171" s="93">
        <v>-8.5</v>
      </c>
      <c r="D171" s="26">
        <v>37</v>
      </c>
      <c r="E171" s="26">
        <v>0.9</v>
      </c>
      <c r="F171" s="26">
        <v>2.5</v>
      </c>
      <c r="G171" s="26">
        <v>4.3</v>
      </c>
      <c r="H171" s="26">
        <v>4.2</v>
      </c>
      <c r="I171" s="26">
        <v>85.9</v>
      </c>
      <c r="J171" s="26">
        <v>1.7</v>
      </c>
      <c r="K171" s="26">
        <v>0.4</v>
      </c>
      <c r="L171" s="26">
        <v>0</v>
      </c>
      <c r="M171" s="93">
        <v>862</v>
      </c>
      <c r="N171" s="93">
        <v>0</v>
      </c>
      <c r="O171" s="93">
        <v>5169</v>
      </c>
      <c r="P171" s="93">
        <v>0</v>
      </c>
      <c r="Q171" s="93">
        <v>1700</v>
      </c>
      <c r="R171" s="93">
        <v>250</v>
      </c>
      <c r="S171" s="93">
        <v>100</v>
      </c>
      <c r="T171" s="93">
        <v>250</v>
      </c>
      <c r="U171" s="93">
        <v>2100</v>
      </c>
      <c r="V171" s="93">
        <v>2967</v>
      </c>
      <c r="W171" s="93">
        <v>1000</v>
      </c>
      <c r="X171" s="93">
        <v>250</v>
      </c>
      <c r="Y171" s="93">
        <v>0.5</v>
      </c>
      <c r="Z171" s="93">
        <v>60</v>
      </c>
      <c r="AA171" s="93">
        <v>0</v>
      </c>
      <c r="AB171" s="93">
        <v>105000</v>
      </c>
      <c r="AC171" s="26">
        <v>42</v>
      </c>
      <c r="AD171" s="26">
        <v>490</v>
      </c>
      <c r="AE171" s="26">
        <v>212</v>
      </c>
      <c r="AF171" s="26">
        <v>31</v>
      </c>
      <c r="AG171" s="26">
        <v>87</v>
      </c>
      <c r="AH171" s="26">
        <v>110</v>
      </c>
      <c r="AI171" s="26">
        <v>60</v>
      </c>
      <c r="AJ171" s="26">
        <v>1900</v>
      </c>
      <c r="AK171" s="26">
        <v>330</v>
      </c>
      <c r="AL171" s="26">
        <v>56</v>
      </c>
      <c r="AM171" s="26">
        <v>550</v>
      </c>
      <c r="AN171" s="26">
        <v>20</v>
      </c>
      <c r="AO171" s="26">
        <v>12</v>
      </c>
      <c r="AP171" s="93">
        <v>2.5</v>
      </c>
      <c r="AQ171" s="93">
        <v>-166</v>
      </c>
      <c r="AR171" s="93">
        <v>0</v>
      </c>
      <c r="AS171" s="93">
        <v>0</v>
      </c>
      <c r="AT171" s="93">
        <v>0</v>
      </c>
      <c r="AU171" s="93">
        <v>0</v>
      </c>
      <c r="AV171" s="93">
        <v>813</v>
      </c>
      <c r="AW171" s="93">
        <v>990</v>
      </c>
      <c r="AX171" s="93">
        <v>0</v>
      </c>
      <c r="AY171" s="93">
        <v>1803</v>
      </c>
      <c r="AZ171" s="93">
        <v>635</v>
      </c>
      <c r="BA171" s="93">
        <v>0</v>
      </c>
      <c r="BB171" s="93">
        <v>0</v>
      </c>
      <c r="BC171" s="93">
        <v>635</v>
      </c>
      <c r="BD171" s="93">
        <v>0</v>
      </c>
      <c r="BE171" s="93">
        <v>0</v>
      </c>
      <c r="BF171" s="93">
        <v>0</v>
      </c>
      <c r="BG171" s="93">
        <v>102</v>
      </c>
      <c r="BH171" s="93">
        <v>102</v>
      </c>
      <c r="BI171" s="26">
        <v>72</v>
      </c>
      <c r="BJ171" s="26">
        <v>0</v>
      </c>
      <c r="BK171" s="26">
        <v>0</v>
      </c>
      <c r="BL171" s="26">
        <v>0</v>
      </c>
      <c r="BM171" s="26">
        <v>202</v>
      </c>
      <c r="BN171" s="26">
        <v>314</v>
      </c>
      <c r="BO171" s="26">
        <v>0</v>
      </c>
      <c r="BP171" s="26">
        <v>0</v>
      </c>
      <c r="BQ171" s="26">
        <v>0</v>
      </c>
      <c r="BR171" s="26">
        <v>0</v>
      </c>
      <c r="BS171" s="26">
        <v>0</v>
      </c>
      <c r="BT171" s="26">
        <v>0</v>
      </c>
      <c r="BU171" s="26">
        <v>0</v>
      </c>
      <c r="BV171" s="26">
        <v>0</v>
      </c>
      <c r="BW171" s="26">
        <v>0</v>
      </c>
      <c r="BX171" s="26">
        <v>0</v>
      </c>
      <c r="BY171" s="26">
        <v>0.9</v>
      </c>
      <c r="BZ171" s="26">
        <v>0</v>
      </c>
      <c r="CA171" s="26">
        <v>0</v>
      </c>
      <c r="CB171" s="26">
        <v>0</v>
      </c>
      <c r="CC171" s="26">
        <v>0</v>
      </c>
      <c r="CD171" s="26">
        <v>4</v>
      </c>
      <c r="CE171" s="26">
        <v>5</v>
      </c>
      <c r="CF171" s="26">
        <v>0</v>
      </c>
      <c r="CG171" s="26">
        <v>111</v>
      </c>
      <c r="CH171" s="26">
        <v>0</v>
      </c>
      <c r="CI171" s="26">
        <v>5</v>
      </c>
      <c r="CJ171" s="26">
        <v>0</v>
      </c>
      <c r="CK171" s="26">
        <v>0</v>
      </c>
      <c r="CL171" s="26">
        <v>0</v>
      </c>
      <c r="CM171" s="26">
        <v>125</v>
      </c>
      <c r="CN171" s="26">
        <v>0</v>
      </c>
      <c r="CO171" s="26">
        <v>0</v>
      </c>
      <c r="CP171" s="26">
        <v>7</v>
      </c>
      <c r="CQ171" s="26">
        <v>0</v>
      </c>
      <c r="CR171" s="26">
        <v>72</v>
      </c>
      <c r="CS171" s="26">
        <v>0</v>
      </c>
      <c r="CT171" s="26">
        <v>0</v>
      </c>
      <c r="CU171" s="26">
        <v>0</v>
      </c>
      <c r="CV171" s="26">
        <v>79</v>
      </c>
      <c r="CW171" s="26">
        <v>0</v>
      </c>
      <c r="CX171" s="26">
        <v>0</v>
      </c>
      <c r="CY171" s="26">
        <v>202</v>
      </c>
      <c r="CZ171" s="26">
        <v>314</v>
      </c>
      <c r="DA171" s="26">
        <v>0</v>
      </c>
      <c r="DB171" s="26">
        <v>0</v>
      </c>
      <c r="DC171" s="26">
        <v>0</v>
      </c>
      <c r="DD171" s="26">
        <v>0</v>
      </c>
      <c r="DE171" s="26">
        <v>0</v>
      </c>
      <c r="DF171" s="26">
        <v>0</v>
      </c>
      <c r="DG171" s="26">
        <v>0</v>
      </c>
      <c r="DH171" s="26">
        <v>0</v>
      </c>
      <c r="DI171" s="26">
        <v>0</v>
      </c>
      <c r="DJ171" s="26">
        <v>0</v>
      </c>
      <c r="DK171" s="26">
        <v>0</v>
      </c>
      <c r="DL171" s="26">
        <v>516</v>
      </c>
      <c r="DM171" s="26">
        <v>0</v>
      </c>
      <c r="DN171" s="26">
        <v>0</v>
      </c>
      <c r="DO171" s="26">
        <v>720</v>
      </c>
      <c r="DP171" s="26">
        <v>180</v>
      </c>
      <c r="DQ171" s="26">
        <v>0</v>
      </c>
      <c r="DR171" s="93">
        <v>4.2</v>
      </c>
      <c r="DS171" s="93">
        <v>882</v>
      </c>
      <c r="DT171" s="93">
        <v>714</v>
      </c>
      <c r="DU171" s="93">
        <v>1050</v>
      </c>
      <c r="DV171" s="93">
        <v>1428</v>
      </c>
      <c r="DW171" s="93">
        <v>126</v>
      </c>
      <c r="DX171" s="93">
        <v>420</v>
      </c>
      <c r="DY171" s="93">
        <v>3780</v>
      </c>
      <c r="DZ171" s="26">
        <v>4.3</v>
      </c>
      <c r="EA171" s="26">
        <v>142</v>
      </c>
      <c r="EB171" s="26">
        <v>255</v>
      </c>
      <c r="EC171" s="26">
        <v>215</v>
      </c>
      <c r="ED171" s="26">
        <v>52</v>
      </c>
      <c r="EE171" s="26">
        <v>47</v>
      </c>
      <c r="EF171" s="26">
        <v>146</v>
      </c>
      <c r="EG171" s="26">
        <v>129</v>
      </c>
      <c r="EH171" s="26">
        <v>142</v>
      </c>
      <c r="EI171" s="26">
        <v>52</v>
      </c>
      <c r="EJ171" s="26">
        <v>215</v>
      </c>
      <c r="EK171" s="26">
        <v>237</v>
      </c>
      <c r="EL171" s="26">
        <v>82</v>
      </c>
      <c r="EM171" s="26">
        <v>1714</v>
      </c>
      <c r="EN171" s="26">
        <v>194</v>
      </c>
      <c r="EO171" s="26">
        <v>323</v>
      </c>
      <c r="EP171" s="26">
        <v>387</v>
      </c>
      <c r="EQ171" s="26">
        <v>155</v>
      </c>
      <c r="ER171" s="26">
        <v>181</v>
      </c>
      <c r="ES171" s="26">
        <v>142</v>
      </c>
      <c r="ET171" s="26">
        <v>1382</v>
      </c>
      <c r="EU171" s="26">
        <v>4.3</v>
      </c>
      <c r="EV171" s="93">
        <v>30</v>
      </c>
      <c r="EW171" s="93">
        <v>10</v>
      </c>
    </row>
    <row r="172" spans="1:153" x14ac:dyDescent="0.25">
      <c r="A172" s="18" t="s">
        <v>841</v>
      </c>
      <c r="B172" s="49" t="s">
        <v>942</v>
      </c>
      <c r="C172" s="93">
        <v>-22</v>
      </c>
      <c r="D172" s="26">
        <v>12</v>
      </c>
      <c r="E172" s="26">
        <v>0.2</v>
      </c>
      <c r="F172" s="26">
        <v>1.8</v>
      </c>
      <c r="G172" s="26">
        <v>0.6</v>
      </c>
      <c r="H172" s="26">
        <v>0.5</v>
      </c>
      <c r="I172" s="26">
        <v>96</v>
      </c>
      <c r="J172" s="26">
        <v>0.6</v>
      </c>
      <c r="K172" s="26">
        <v>0.3</v>
      </c>
      <c r="L172" s="26">
        <v>0</v>
      </c>
      <c r="M172" s="93">
        <v>66</v>
      </c>
      <c r="N172" s="93">
        <v>0</v>
      </c>
      <c r="O172" s="93">
        <v>393</v>
      </c>
      <c r="P172" s="93">
        <v>0</v>
      </c>
      <c r="Q172" s="93">
        <v>63</v>
      </c>
      <c r="R172" s="93">
        <v>12</v>
      </c>
      <c r="S172" s="93">
        <v>20</v>
      </c>
      <c r="T172" s="93">
        <v>30</v>
      </c>
      <c r="U172" s="93">
        <v>200</v>
      </c>
      <c r="V172" s="93">
        <v>267</v>
      </c>
      <c r="W172" s="93">
        <v>240</v>
      </c>
      <c r="X172" s="93">
        <v>35</v>
      </c>
      <c r="Y172" s="93">
        <v>0.9</v>
      </c>
      <c r="Z172" s="93">
        <v>20</v>
      </c>
      <c r="AA172" s="93">
        <v>0</v>
      </c>
      <c r="AB172" s="93">
        <v>8000</v>
      </c>
      <c r="AC172" s="26">
        <v>8</v>
      </c>
      <c r="AD172" s="26">
        <v>141</v>
      </c>
      <c r="AE172" s="26">
        <v>15</v>
      </c>
      <c r="AF172" s="26">
        <v>8</v>
      </c>
      <c r="AG172" s="26">
        <v>23</v>
      </c>
      <c r="AH172" s="26">
        <v>11</v>
      </c>
      <c r="AI172" s="26">
        <v>37</v>
      </c>
      <c r="AJ172" s="26">
        <v>500</v>
      </c>
      <c r="AK172" s="26">
        <v>160</v>
      </c>
      <c r="AL172" s="26">
        <v>90</v>
      </c>
      <c r="AM172" s="26">
        <v>150</v>
      </c>
      <c r="AN172" s="26">
        <v>20</v>
      </c>
      <c r="AO172" s="26">
        <v>2.5</v>
      </c>
      <c r="AP172" s="93">
        <v>1.8</v>
      </c>
      <c r="AQ172" s="93">
        <v>1216</v>
      </c>
      <c r="AR172" s="93">
        <v>54</v>
      </c>
      <c r="AS172" s="93">
        <v>0</v>
      </c>
      <c r="AT172" s="93">
        <v>0</v>
      </c>
      <c r="AU172" s="93">
        <v>54</v>
      </c>
      <c r="AV172" s="93">
        <v>787</v>
      </c>
      <c r="AW172" s="93">
        <v>878</v>
      </c>
      <c r="AX172" s="93">
        <v>0</v>
      </c>
      <c r="AY172" s="93">
        <v>1665</v>
      </c>
      <c r="AZ172" s="93">
        <v>91</v>
      </c>
      <c r="BA172" s="93">
        <v>0</v>
      </c>
      <c r="BB172" s="93">
        <v>0</v>
      </c>
      <c r="BC172" s="93">
        <v>91</v>
      </c>
      <c r="BD172" s="93">
        <v>0</v>
      </c>
      <c r="BE172" s="93">
        <v>0</v>
      </c>
      <c r="BF172" s="93">
        <v>0</v>
      </c>
      <c r="BG172" s="93">
        <v>0</v>
      </c>
      <c r="BH172" s="93">
        <v>0</v>
      </c>
      <c r="BI172" s="26">
        <v>5</v>
      </c>
      <c r="BJ172" s="26">
        <v>0</v>
      </c>
      <c r="BK172" s="26">
        <v>0</v>
      </c>
      <c r="BL172" s="26">
        <v>0</v>
      </c>
      <c r="BM172" s="26">
        <v>47</v>
      </c>
      <c r="BN172" s="26">
        <v>42</v>
      </c>
      <c r="BO172" s="26">
        <v>0</v>
      </c>
      <c r="BP172" s="26">
        <v>0</v>
      </c>
      <c r="BQ172" s="26">
        <v>0</v>
      </c>
      <c r="BR172" s="26">
        <v>0</v>
      </c>
      <c r="BS172" s="26">
        <v>0</v>
      </c>
      <c r="BT172" s="26">
        <v>0</v>
      </c>
      <c r="BU172" s="26">
        <v>0</v>
      </c>
      <c r="BV172" s="26">
        <v>0</v>
      </c>
      <c r="BW172" s="26">
        <v>0</v>
      </c>
      <c r="BX172" s="26">
        <v>0</v>
      </c>
      <c r="BY172" s="26">
        <v>0.2</v>
      </c>
      <c r="BZ172" s="26">
        <v>0</v>
      </c>
      <c r="CA172" s="26">
        <v>0</v>
      </c>
      <c r="CB172" s="26">
        <v>0</v>
      </c>
      <c r="CC172" s="26">
        <v>0</v>
      </c>
      <c r="CD172" s="26">
        <v>0</v>
      </c>
      <c r="CE172" s="26">
        <v>1</v>
      </c>
      <c r="CF172" s="26">
        <v>0</v>
      </c>
      <c r="CG172" s="26">
        <v>59</v>
      </c>
      <c r="CH172" s="26">
        <v>0</v>
      </c>
      <c r="CI172" s="26">
        <v>6</v>
      </c>
      <c r="CJ172" s="26">
        <v>0</v>
      </c>
      <c r="CK172" s="26">
        <v>0</v>
      </c>
      <c r="CL172" s="26">
        <v>0</v>
      </c>
      <c r="CM172" s="26">
        <v>66</v>
      </c>
      <c r="CN172" s="26">
        <v>0</v>
      </c>
      <c r="CO172" s="26">
        <v>0</v>
      </c>
      <c r="CP172" s="26">
        <v>0</v>
      </c>
      <c r="CQ172" s="26">
        <v>0</v>
      </c>
      <c r="CR172" s="26">
        <v>5</v>
      </c>
      <c r="CS172" s="26">
        <v>0</v>
      </c>
      <c r="CT172" s="26">
        <v>0</v>
      </c>
      <c r="CU172" s="26">
        <v>0</v>
      </c>
      <c r="CV172" s="26">
        <v>5</v>
      </c>
      <c r="CW172" s="26">
        <v>0</v>
      </c>
      <c r="CX172" s="26">
        <v>0</v>
      </c>
      <c r="CY172" s="26">
        <v>47</v>
      </c>
      <c r="CZ172" s="26">
        <v>42</v>
      </c>
      <c r="DA172" s="26">
        <v>0</v>
      </c>
      <c r="DB172" s="26">
        <v>0</v>
      </c>
      <c r="DC172" s="26">
        <v>0</v>
      </c>
      <c r="DD172" s="26">
        <v>0</v>
      </c>
      <c r="DE172" s="26">
        <v>0</v>
      </c>
      <c r="DF172" s="26">
        <v>0</v>
      </c>
      <c r="DG172" s="26">
        <v>0</v>
      </c>
      <c r="DH172" s="26">
        <v>0</v>
      </c>
      <c r="DI172" s="26">
        <v>0</v>
      </c>
      <c r="DJ172" s="26">
        <v>0</v>
      </c>
      <c r="DK172" s="26">
        <v>0</v>
      </c>
      <c r="DL172" s="26">
        <v>89</v>
      </c>
      <c r="DM172" s="26">
        <v>0</v>
      </c>
      <c r="DN172" s="26">
        <v>0</v>
      </c>
      <c r="DO172" s="26">
        <v>160</v>
      </c>
      <c r="DP172" s="26">
        <v>40</v>
      </c>
      <c r="DQ172" s="26">
        <v>0</v>
      </c>
      <c r="DR172" s="93">
        <v>0.5</v>
      </c>
      <c r="DS172" s="93">
        <v>43</v>
      </c>
      <c r="DT172" s="93">
        <v>97</v>
      </c>
      <c r="DU172" s="93">
        <v>157</v>
      </c>
      <c r="DV172" s="93">
        <v>227</v>
      </c>
      <c r="DW172" s="93">
        <v>16</v>
      </c>
      <c r="DX172" s="93">
        <v>108</v>
      </c>
      <c r="DY172" s="93">
        <v>432</v>
      </c>
      <c r="DZ172" s="26">
        <v>0.6</v>
      </c>
      <c r="EA172" s="26">
        <v>18</v>
      </c>
      <c r="EB172" s="26">
        <v>25</v>
      </c>
      <c r="EC172" s="26">
        <v>26</v>
      </c>
      <c r="ED172" s="26">
        <v>5</v>
      </c>
      <c r="EE172" s="26">
        <v>3</v>
      </c>
      <c r="EF172" s="26">
        <v>14</v>
      </c>
      <c r="EG172" s="26">
        <v>10</v>
      </c>
      <c r="EH172" s="26">
        <v>16</v>
      </c>
      <c r="EI172" s="26">
        <v>4</v>
      </c>
      <c r="EJ172" s="26">
        <v>20</v>
      </c>
      <c r="EK172" s="26">
        <v>41</v>
      </c>
      <c r="EL172" s="26">
        <v>8</v>
      </c>
      <c r="EM172" s="26">
        <v>190</v>
      </c>
      <c r="EN172" s="26">
        <v>20</v>
      </c>
      <c r="EO172" s="26">
        <v>35</v>
      </c>
      <c r="EP172" s="26">
        <v>172</v>
      </c>
      <c r="EQ172" s="26">
        <v>21</v>
      </c>
      <c r="ER172" s="26">
        <v>13</v>
      </c>
      <c r="ES172" s="26">
        <v>17</v>
      </c>
      <c r="ET172" s="26">
        <v>278</v>
      </c>
      <c r="EU172" s="26">
        <v>0.6</v>
      </c>
      <c r="EV172" s="93">
        <v>8</v>
      </c>
      <c r="EW172" s="93">
        <v>3</v>
      </c>
    </row>
    <row r="173" spans="1:153" x14ac:dyDescent="0.25">
      <c r="A173" s="18" t="s">
        <v>841</v>
      </c>
      <c r="B173" s="49" t="s">
        <v>668</v>
      </c>
      <c r="C173" s="93">
        <v>-8.5</v>
      </c>
      <c r="D173" s="26">
        <v>50</v>
      </c>
      <c r="E173" s="26">
        <v>1</v>
      </c>
      <c r="F173" s="26">
        <v>9</v>
      </c>
      <c r="G173" s="26">
        <v>1.2</v>
      </c>
      <c r="H173" s="26">
        <v>1.1000000000000001</v>
      </c>
      <c r="I173" s="26">
        <v>85.9</v>
      </c>
      <c r="J173" s="26">
        <v>1.7</v>
      </c>
      <c r="K173" s="26">
        <v>0.1</v>
      </c>
      <c r="L173" s="26">
        <v>0</v>
      </c>
      <c r="M173" s="93">
        <v>1</v>
      </c>
      <c r="N173" s="93">
        <v>0</v>
      </c>
      <c r="O173" s="93">
        <v>6</v>
      </c>
      <c r="P173" s="93">
        <v>0</v>
      </c>
      <c r="Q173" s="93">
        <v>0</v>
      </c>
      <c r="R173" s="93">
        <v>0</v>
      </c>
      <c r="S173" s="93">
        <v>20</v>
      </c>
      <c r="T173" s="93">
        <v>40</v>
      </c>
      <c r="U173" s="93">
        <v>700</v>
      </c>
      <c r="V173" s="93">
        <v>817</v>
      </c>
      <c r="W173" s="93">
        <v>203</v>
      </c>
      <c r="X173" s="93">
        <v>160</v>
      </c>
      <c r="Y173" s="93">
        <v>0</v>
      </c>
      <c r="Z173" s="93">
        <v>12</v>
      </c>
      <c r="AA173" s="93">
        <v>0</v>
      </c>
      <c r="AB173" s="93">
        <v>5000</v>
      </c>
      <c r="AC173" s="26">
        <v>13</v>
      </c>
      <c r="AD173" s="26">
        <v>415</v>
      </c>
      <c r="AE173" s="26">
        <v>18</v>
      </c>
      <c r="AF173" s="26">
        <v>43</v>
      </c>
      <c r="AG173" s="26">
        <v>27</v>
      </c>
      <c r="AH173" s="26">
        <v>30</v>
      </c>
      <c r="AI173" s="26">
        <v>8</v>
      </c>
      <c r="AJ173" s="26">
        <v>500</v>
      </c>
      <c r="AK173" s="26">
        <v>1200</v>
      </c>
      <c r="AL173" s="26">
        <v>150</v>
      </c>
      <c r="AM173" s="26">
        <v>2000</v>
      </c>
      <c r="AN173" s="26">
        <v>80</v>
      </c>
      <c r="AO173" s="26">
        <v>5</v>
      </c>
      <c r="AP173" s="93">
        <v>9</v>
      </c>
      <c r="AQ173" s="93">
        <v>79</v>
      </c>
      <c r="AR173" s="93">
        <v>0</v>
      </c>
      <c r="AS173" s="93">
        <v>0</v>
      </c>
      <c r="AT173" s="93">
        <v>0</v>
      </c>
      <c r="AU173" s="93">
        <v>0</v>
      </c>
      <c r="AV173" s="93">
        <v>3600</v>
      </c>
      <c r="AW173" s="93">
        <v>3600</v>
      </c>
      <c r="AX173" s="93">
        <v>0</v>
      </c>
      <c r="AY173" s="93">
        <v>7200</v>
      </c>
      <c r="AZ173" s="93">
        <v>1710</v>
      </c>
      <c r="BA173" s="93">
        <v>0</v>
      </c>
      <c r="BB173" s="93">
        <v>0</v>
      </c>
      <c r="BC173" s="93">
        <v>1710</v>
      </c>
      <c r="BD173" s="93">
        <v>0</v>
      </c>
      <c r="BE173" s="93">
        <v>0</v>
      </c>
      <c r="BF173" s="93">
        <v>0</v>
      </c>
      <c r="BG173" s="93">
        <v>90</v>
      </c>
      <c r="BH173" s="93">
        <v>90</v>
      </c>
      <c r="BI173" s="26">
        <v>162</v>
      </c>
      <c r="BJ173" s="26">
        <v>9</v>
      </c>
      <c r="BK173" s="26">
        <v>0</v>
      </c>
      <c r="BL173" s="26">
        <v>0</v>
      </c>
      <c r="BM173" s="26">
        <v>164</v>
      </c>
      <c r="BN173" s="26">
        <v>46</v>
      </c>
      <c r="BO173" s="26">
        <v>0</v>
      </c>
      <c r="BP173" s="26">
        <v>0</v>
      </c>
      <c r="BQ173" s="26">
        <v>0</v>
      </c>
      <c r="BR173" s="26">
        <v>0</v>
      </c>
      <c r="BS173" s="26">
        <v>0</v>
      </c>
      <c r="BT173" s="26">
        <v>0</v>
      </c>
      <c r="BU173" s="26">
        <v>0</v>
      </c>
      <c r="BV173" s="26">
        <v>0</v>
      </c>
      <c r="BW173" s="26">
        <v>0</v>
      </c>
      <c r="BX173" s="26">
        <v>0</v>
      </c>
      <c r="BY173" s="26">
        <v>1</v>
      </c>
      <c r="BZ173" s="26">
        <v>0</v>
      </c>
      <c r="CA173" s="26">
        <v>0</v>
      </c>
      <c r="CB173" s="26">
        <v>9</v>
      </c>
      <c r="CC173" s="26">
        <v>19</v>
      </c>
      <c r="CD173" s="26">
        <v>51</v>
      </c>
      <c r="CE173" s="26">
        <v>25</v>
      </c>
      <c r="CF173" s="26">
        <v>0</v>
      </c>
      <c r="CG173" s="26">
        <v>164</v>
      </c>
      <c r="CH173" s="26">
        <v>0</v>
      </c>
      <c r="CI173" s="26">
        <v>22</v>
      </c>
      <c r="CJ173" s="26">
        <v>0</v>
      </c>
      <c r="CK173" s="26">
        <v>0</v>
      </c>
      <c r="CL173" s="26">
        <v>0</v>
      </c>
      <c r="CM173" s="26">
        <v>290</v>
      </c>
      <c r="CN173" s="26">
        <v>0</v>
      </c>
      <c r="CO173" s="26">
        <v>0</v>
      </c>
      <c r="CP173" s="26">
        <v>29</v>
      </c>
      <c r="CQ173" s="26">
        <v>0</v>
      </c>
      <c r="CR173" s="26">
        <v>162</v>
      </c>
      <c r="CS173" s="26">
        <v>9</v>
      </c>
      <c r="CT173" s="26">
        <v>0</v>
      </c>
      <c r="CU173" s="26">
        <v>0</v>
      </c>
      <c r="CV173" s="26">
        <v>200</v>
      </c>
      <c r="CW173" s="26">
        <v>0</v>
      </c>
      <c r="CX173" s="26">
        <v>0</v>
      </c>
      <c r="CY173" s="26">
        <v>164</v>
      </c>
      <c r="CZ173" s="26">
        <v>46</v>
      </c>
      <c r="DA173" s="26">
        <v>0</v>
      </c>
      <c r="DB173" s="26">
        <v>0</v>
      </c>
      <c r="DC173" s="26">
        <v>0</v>
      </c>
      <c r="DD173" s="26">
        <v>0</v>
      </c>
      <c r="DE173" s="26">
        <v>0</v>
      </c>
      <c r="DF173" s="26">
        <v>0</v>
      </c>
      <c r="DG173" s="26">
        <v>0</v>
      </c>
      <c r="DH173" s="26">
        <v>0</v>
      </c>
      <c r="DI173" s="26">
        <v>0</v>
      </c>
      <c r="DJ173" s="26">
        <v>0</v>
      </c>
      <c r="DK173" s="26">
        <v>0</v>
      </c>
      <c r="DL173" s="26">
        <v>210</v>
      </c>
      <c r="DM173" s="26">
        <v>0</v>
      </c>
      <c r="DN173" s="26">
        <v>28</v>
      </c>
      <c r="DO173" s="26">
        <v>672</v>
      </c>
      <c r="DP173" s="26">
        <v>300</v>
      </c>
      <c r="DQ173" s="26">
        <v>0</v>
      </c>
      <c r="DR173" s="93">
        <v>1.1000000000000001</v>
      </c>
      <c r="DS173" s="93">
        <v>165</v>
      </c>
      <c r="DT173" s="93">
        <v>165</v>
      </c>
      <c r="DU173" s="93">
        <v>297</v>
      </c>
      <c r="DV173" s="93">
        <v>440</v>
      </c>
      <c r="DW173" s="93">
        <v>33</v>
      </c>
      <c r="DX173" s="93">
        <v>275</v>
      </c>
      <c r="DY173" s="93">
        <v>825</v>
      </c>
      <c r="DZ173" s="26">
        <v>1.2</v>
      </c>
      <c r="EA173" s="26">
        <v>35</v>
      </c>
      <c r="EB173" s="26">
        <v>50</v>
      </c>
      <c r="EC173" s="26">
        <v>38</v>
      </c>
      <c r="ED173" s="26">
        <v>8</v>
      </c>
      <c r="EE173" s="26">
        <v>5</v>
      </c>
      <c r="EF173" s="26">
        <v>30</v>
      </c>
      <c r="EG173" s="26">
        <v>13</v>
      </c>
      <c r="EH173" s="26">
        <v>24</v>
      </c>
      <c r="EI173" s="26">
        <v>7</v>
      </c>
      <c r="EJ173" s="26">
        <v>49</v>
      </c>
      <c r="EK173" s="26">
        <v>29</v>
      </c>
      <c r="EL173" s="26">
        <v>20</v>
      </c>
      <c r="EM173" s="26">
        <v>308</v>
      </c>
      <c r="EN173" s="26">
        <v>20</v>
      </c>
      <c r="EO173" s="26">
        <v>143</v>
      </c>
      <c r="EP173" s="26">
        <v>112</v>
      </c>
      <c r="EQ173" s="26">
        <v>29</v>
      </c>
      <c r="ER173" s="26">
        <v>28</v>
      </c>
      <c r="ES173" s="26">
        <v>30</v>
      </c>
      <c r="ET173" s="26">
        <v>362</v>
      </c>
      <c r="EU173" s="26">
        <v>1.2</v>
      </c>
      <c r="EV173" s="93">
        <v>14</v>
      </c>
      <c r="EW173" s="93">
        <v>5</v>
      </c>
    </row>
    <row r="174" spans="1:153" x14ac:dyDescent="0.25">
      <c r="A174" s="18" t="s">
        <v>841</v>
      </c>
      <c r="B174" s="49" t="s">
        <v>806</v>
      </c>
      <c r="C174" s="93">
        <v>-4.8</v>
      </c>
      <c r="D174" s="26">
        <v>33</v>
      </c>
      <c r="E174" s="26">
        <v>0.2</v>
      </c>
      <c r="F174" s="26">
        <v>6.8</v>
      </c>
      <c r="G174" s="26">
        <v>0.8</v>
      </c>
      <c r="H174" s="26">
        <v>3.1</v>
      </c>
      <c r="I174" s="26">
        <v>88.1</v>
      </c>
      <c r="J174" s="26">
        <v>0.8</v>
      </c>
      <c r="K174" s="26">
        <v>0.2</v>
      </c>
      <c r="L174" s="26">
        <v>0</v>
      </c>
      <c r="M174" s="93">
        <v>1553</v>
      </c>
      <c r="N174" s="93">
        <v>0</v>
      </c>
      <c r="O174" s="93">
        <v>9314</v>
      </c>
      <c r="P174" s="93">
        <v>0</v>
      </c>
      <c r="Q174" s="93">
        <v>464</v>
      </c>
      <c r="R174" s="93">
        <v>16</v>
      </c>
      <c r="S174" s="93">
        <v>93</v>
      </c>
      <c r="T174" s="93">
        <v>13</v>
      </c>
      <c r="U174" s="93">
        <v>499</v>
      </c>
      <c r="V174" s="93">
        <v>666</v>
      </c>
      <c r="W174" s="93">
        <v>223</v>
      </c>
      <c r="X174" s="93">
        <v>144</v>
      </c>
      <c r="Y174" s="93">
        <v>4.3</v>
      </c>
      <c r="Z174" s="93">
        <v>11</v>
      </c>
      <c r="AA174" s="93">
        <v>0</v>
      </c>
      <c r="AB174" s="93">
        <v>2319</v>
      </c>
      <c r="AC174" s="26">
        <v>19</v>
      </c>
      <c r="AD174" s="26">
        <v>287</v>
      </c>
      <c r="AE174" s="26">
        <v>21</v>
      </c>
      <c r="AF174" s="26">
        <v>10</v>
      </c>
      <c r="AG174" s="26">
        <v>36</v>
      </c>
      <c r="AH174" s="26">
        <v>7</v>
      </c>
      <c r="AI174" s="26">
        <v>61</v>
      </c>
      <c r="AJ174" s="26">
        <v>325</v>
      </c>
      <c r="AK174" s="26">
        <v>238</v>
      </c>
      <c r="AL174" s="26">
        <v>57</v>
      </c>
      <c r="AM174" s="26">
        <v>102</v>
      </c>
      <c r="AN174" s="26">
        <v>20</v>
      </c>
      <c r="AO174" s="26">
        <v>3.3</v>
      </c>
      <c r="AP174" s="93">
        <v>6.8</v>
      </c>
      <c r="AQ174" s="93">
        <v>351</v>
      </c>
      <c r="AR174" s="93">
        <v>212</v>
      </c>
      <c r="AS174" s="93">
        <v>0</v>
      </c>
      <c r="AT174" s="93">
        <v>0</v>
      </c>
      <c r="AU174" s="93">
        <v>212</v>
      </c>
      <c r="AV174" s="93">
        <v>797</v>
      </c>
      <c r="AW174" s="93">
        <v>777</v>
      </c>
      <c r="AX174" s="93">
        <v>0</v>
      </c>
      <c r="AY174" s="93">
        <v>1574</v>
      </c>
      <c r="AZ174" s="93">
        <v>5021</v>
      </c>
      <c r="BA174" s="93">
        <v>0</v>
      </c>
      <c r="BB174" s="93">
        <v>0</v>
      </c>
      <c r="BC174" s="93">
        <v>5021</v>
      </c>
      <c r="BD174" s="93">
        <v>0</v>
      </c>
      <c r="BE174" s="93">
        <v>0</v>
      </c>
      <c r="BF174" s="93">
        <v>0</v>
      </c>
      <c r="BG174" s="93">
        <v>0</v>
      </c>
      <c r="BH174" s="93">
        <v>0</v>
      </c>
      <c r="BI174" s="26">
        <v>3</v>
      </c>
      <c r="BJ174" s="26">
        <v>1</v>
      </c>
      <c r="BK174" s="26">
        <v>0</v>
      </c>
      <c r="BL174" s="26">
        <v>0</v>
      </c>
      <c r="BM174" s="26">
        <v>93</v>
      </c>
      <c r="BN174" s="26">
        <v>11</v>
      </c>
      <c r="BO174" s="26">
        <v>0</v>
      </c>
      <c r="BP174" s="26">
        <v>0</v>
      </c>
      <c r="BQ174" s="26">
        <v>0</v>
      </c>
      <c r="BR174" s="26">
        <v>0</v>
      </c>
      <c r="BS174" s="26">
        <v>0</v>
      </c>
      <c r="BT174" s="26">
        <v>0</v>
      </c>
      <c r="BU174" s="26">
        <v>0</v>
      </c>
      <c r="BV174" s="26">
        <v>0</v>
      </c>
      <c r="BW174" s="26">
        <v>0</v>
      </c>
      <c r="BX174" s="26">
        <v>0</v>
      </c>
      <c r="BY174" s="26">
        <v>0.2</v>
      </c>
      <c r="BZ174" s="26">
        <v>0</v>
      </c>
      <c r="CA174" s="26">
        <v>0</v>
      </c>
      <c r="CB174" s="26">
        <v>0</v>
      </c>
      <c r="CC174" s="26">
        <v>0</v>
      </c>
      <c r="CD174" s="26">
        <v>2</v>
      </c>
      <c r="CE174" s="26">
        <v>0</v>
      </c>
      <c r="CF174" s="26">
        <v>0</v>
      </c>
      <c r="CG174" s="26">
        <v>32</v>
      </c>
      <c r="CH174" s="26">
        <v>0</v>
      </c>
      <c r="CI174" s="26">
        <v>3</v>
      </c>
      <c r="CJ174" s="26">
        <v>1</v>
      </c>
      <c r="CK174" s="26">
        <v>0</v>
      </c>
      <c r="CL174" s="26">
        <v>0</v>
      </c>
      <c r="CM174" s="26">
        <v>38</v>
      </c>
      <c r="CN174" s="26">
        <v>0</v>
      </c>
      <c r="CO174" s="26">
        <v>0</v>
      </c>
      <c r="CP174" s="26">
        <v>2</v>
      </c>
      <c r="CQ174" s="26">
        <v>0</v>
      </c>
      <c r="CR174" s="26">
        <v>3</v>
      </c>
      <c r="CS174" s="26">
        <v>1</v>
      </c>
      <c r="CT174" s="26">
        <v>0</v>
      </c>
      <c r="CU174" s="26">
        <v>0</v>
      </c>
      <c r="CV174" s="26">
        <v>6</v>
      </c>
      <c r="CW174" s="26">
        <v>0</v>
      </c>
      <c r="CX174" s="26">
        <v>0</v>
      </c>
      <c r="CY174" s="26">
        <v>93</v>
      </c>
      <c r="CZ174" s="26">
        <v>11</v>
      </c>
      <c r="DA174" s="26">
        <v>0</v>
      </c>
      <c r="DB174" s="26">
        <v>0</v>
      </c>
      <c r="DC174" s="26">
        <v>0</v>
      </c>
      <c r="DD174" s="26">
        <v>0</v>
      </c>
      <c r="DE174" s="26">
        <v>0</v>
      </c>
      <c r="DF174" s="26">
        <v>0</v>
      </c>
      <c r="DG174" s="26">
        <v>0</v>
      </c>
      <c r="DH174" s="26">
        <v>0</v>
      </c>
      <c r="DI174" s="26">
        <v>0</v>
      </c>
      <c r="DJ174" s="26">
        <v>0</v>
      </c>
      <c r="DK174" s="26">
        <v>0</v>
      </c>
      <c r="DL174" s="26">
        <v>104</v>
      </c>
      <c r="DM174" s="26">
        <v>0</v>
      </c>
      <c r="DN174" s="26">
        <v>0</v>
      </c>
      <c r="DO174" s="26">
        <v>148</v>
      </c>
      <c r="DP174" s="26">
        <v>32</v>
      </c>
      <c r="DQ174" s="26">
        <v>0</v>
      </c>
      <c r="DR174" s="93">
        <v>3.1</v>
      </c>
      <c r="DS174" s="93">
        <v>454</v>
      </c>
      <c r="DT174" s="93">
        <v>682</v>
      </c>
      <c r="DU174" s="93">
        <v>877</v>
      </c>
      <c r="DV174" s="93">
        <v>1008</v>
      </c>
      <c r="DW174" s="93">
        <v>64</v>
      </c>
      <c r="DX174" s="93">
        <v>1756</v>
      </c>
      <c r="DY174" s="93">
        <v>1904</v>
      </c>
      <c r="DZ174" s="26">
        <v>0.8</v>
      </c>
      <c r="EA174" s="26">
        <v>44</v>
      </c>
      <c r="EB174" s="26">
        <v>43</v>
      </c>
      <c r="EC174" s="26">
        <v>48</v>
      </c>
      <c r="ED174" s="26">
        <v>8</v>
      </c>
      <c r="EE174" s="26">
        <v>13</v>
      </c>
      <c r="EF174" s="26">
        <v>32</v>
      </c>
      <c r="EG174" s="26">
        <v>16</v>
      </c>
      <c r="EH174" s="26">
        <v>37</v>
      </c>
      <c r="EI174" s="26">
        <v>10</v>
      </c>
      <c r="EJ174" s="26">
        <v>41</v>
      </c>
      <c r="EK174" s="26">
        <v>42</v>
      </c>
      <c r="EL174" s="26">
        <v>15</v>
      </c>
      <c r="EM174" s="26">
        <v>349</v>
      </c>
      <c r="EN174" s="26">
        <v>55</v>
      </c>
      <c r="EO174" s="26">
        <v>126</v>
      </c>
      <c r="EP174" s="26">
        <v>212</v>
      </c>
      <c r="EQ174" s="26">
        <v>32</v>
      </c>
      <c r="ER174" s="26">
        <v>32</v>
      </c>
      <c r="ES174" s="26">
        <v>37</v>
      </c>
      <c r="ET174" s="26">
        <v>494</v>
      </c>
      <c r="EU174" s="26">
        <v>0</v>
      </c>
      <c r="EV174" s="93">
        <v>17</v>
      </c>
      <c r="EW174" s="93">
        <v>6</v>
      </c>
    </row>
    <row r="175" spans="1:153" x14ac:dyDescent="0.25">
      <c r="A175" s="18" t="s">
        <v>841</v>
      </c>
      <c r="B175" s="49" t="s">
        <v>943</v>
      </c>
      <c r="C175" s="93">
        <v>-63</v>
      </c>
      <c r="D175" s="26">
        <v>33</v>
      </c>
      <c r="E175" s="26">
        <v>0.2</v>
      </c>
      <c r="F175" s="26">
        <v>6.8</v>
      </c>
      <c r="G175" s="26">
        <v>0.8</v>
      </c>
      <c r="H175" s="26">
        <v>3.1</v>
      </c>
      <c r="I175" s="26">
        <v>88</v>
      </c>
      <c r="J175" s="26">
        <v>0.9</v>
      </c>
      <c r="K175" s="26">
        <v>0.3</v>
      </c>
      <c r="L175" s="26">
        <v>0</v>
      </c>
      <c r="M175" s="93">
        <v>1637</v>
      </c>
      <c r="N175" s="93">
        <v>0</v>
      </c>
      <c r="O175" s="93">
        <v>9820</v>
      </c>
      <c r="P175" s="93">
        <v>0</v>
      </c>
      <c r="Q175" s="93">
        <v>440</v>
      </c>
      <c r="R175" s="93">
        <v>15</v>
      </c>
      <c r="S175" s="93">
        <v>111</v>
      </c>
      <c r="T175" s="93">
        <v>14</v>
      </c>
      <c r="U175" s="93">
        <v>580</v>
      </c>
      <c r="V175" s="93">
        <v>747</v>
      </c>
      <c r="W175" s="93">
        <v>270</v>
      </c>
      <c r="X175" s="93">
        <v>168</v>
      </c>
      <c r="Y175" s="93">
        <v>5</v>
      </c>
      <c r="Z175" s="93">
        <v>17</v>
      </c>
      <c r="AA175" s="93">
        <v>0</v>
      </c>
      <c r="AB175" s="93">
        <v>3220</v>
      </c>
      <c r="AC175" s="26">
        <v>23</v>
      </c>
      <c r="AD175" s="26">
        <v>355</v>
      </c>
      <c r="AE175" s="26">
        <v>21</v>
      </c>
      <c r="AF175" s="26">
        <v>12</v>
      </c>
      <c r="AG175" s="26">
        <v>36</v>
      </c>
      <c r="AH175" s="26">
        <v>7</v>
      </c>
      <c r="AI175" s="26">
        <v>58</v>
      </c>
      <c r="AJ175" s="26">
        <v>355</v>
      </c>
      <c r="AK175" s="26">
        <v>256</v>
      </c>
      <c r="AL175" s="26">
        <v>55</v>
      </c>
      <c r="AM175" s="26">
        <v>97</v>
      </c>
      <c r="AN175" s="26">
        <v>19</v>
      </c>
      <c r="AO175" s="26">
        <v>3.1</v>
      </c>
      <c r="AP175" s="93">
        <v>6.8</v>
      </c>
      <c r="AQ175" s="93">
        <v>3534</v>
      </c>
      <c r="AR175" s="93">
        <v>205</v>
      </c>
      <c r="AS175" s="93">
        <v>0</v>
      </c>
      <c r="AT175" s="93">
        <v>0</v>
      </c>
      <c r="AU175" s="93">
        <v>205</v>
      </c>
      <c r="AV175" s="93">
        <v>770</v>
      </c>
      <c r="AW175" s="93">
        <v>750</v>
      </c>
      <c r="AX175" s="93">
        <v>0</v>
      </c>
      <c r="AY175" s="93">
        <v>1520</v>
      </c>
      <c r="AZ175" s="93">
        <v>4850</v>
      </c>
      <c r="BA175" s="93">
        <v>0</v>
      </c>
      <c r="BB175" s="93">
        <v>0</v>
      </c>
      <c r="BC175" s="93">
        <v>4850</v>
      </c>
      <c r="BD175" s="93">
        <v>0</v>
      </c>
      <c r="BE175" s="93">
        <v>0</v>
      </c>
      <c r="BF175" s="93">
        <v>0</v>
      </c>
      <c r="BG175" s="93">
        <v>0</v>
      </c>
      <c r="BH175" s="93">
        <v>0</v>
      </c>
      <c r="BI175" s="26">
        <v>3</v>
      </c>
      <c r="BJ175" s="26">
        <v>1</v>
      </c>
      <c r="BK175" s="26">
        <v>0</v>
      </c>
      <c r="BL175" s="26">
        <v>0</v>
      </c>
      <c r="BM175" s="26">
        <v>105</v>
      </c>
      <c r="BN175" s="26">
        <v>12</v>
      </c>
      <c r="BO175" s="26">
        <v>0</v>
      </c>
      <c r="BP175" s="26">
        <v>0</v>
      </c>
      <c r="BQ175" s="26">
        <v>0</v>
      </c>
      <c r="BR175" s="26">
        <v>0</v>
      </c>
      <c r="BS175" s="26">
        <v>0</v>
      </c>
      <c r="BT175" s="26">
        <v>0</v>
      </c>
      <c r="BU175" s="26">
        <v>0</v>
      </c>
      <c r="BV175" s="26">
        <v>0</v>
      </c>
      <c r="BW175" s="26">
        <v>0</v>
      </c>
      <c r="BX175" s="26">
        <v>0</v>
      </c>
      <c r="BY175" s="26">
        <v>0.2</v>
      </c>
      <c r="BZ175" s="26">
        <v>0</v>
      </c>
      <c r="CA175" s="26">
        <v>0</v>
      </c>
      <c r="CB175" s="26">
        <v>0</v>
      </c>
      <c r="CC175" s="26">
        <v>0</v>
      </c>
      <c r="CD175" s="26">
        <v>2</v>
      </c>
      <c r="CE175" s="26">
        <v>0</v>
      </c>
      <c r="CF175" s="26">
        <v>0</v>
      </c>
      <c r="CG175" s="26">
        <v>35</v>
      </c>
      <c r="CH175" s="26">
        <v>0</v>
      </c>
      <c r="CI175" s="26">
        <v>3</v>
      </c>
      <c r="CJ175" s="26">
        <v>1</v>
      </c>
      <c r="CK175" s="26">
        <v>0</v>
      </c>
      <c r="CL175" s="26">
        <v>0</v>
      </c>
      <c r="CM175" s="26">
        <v>40</v>
      </c>
      <c r="CN175" s="26">
        <v>0</v>
      </c>
      <c r="CO175" s="26">
        <v>0</v>
      </c>
      <c r="CP175" s="26">
        <v>2</v>
      </c>
      <c r="CQ175" s="26">
        <v>0</v>
      </c>
      <c r="CR175" s="26">
        <v>3</v>
      </c>
      <c r="CS175" s="26">
        <v>1</v>
      </c>
      <c r="CT175" s="26">
        <v>0</v>
      </c>
      <c r="CU175" s="26">
        <v>0</v>
      </c>
      <c r="CV175" s="26">
        <v>6</v>
      </c>
      <c r="CW175" s="26">
        <v>0</v>
      </c>
      <c r="CX175" s="26">
        <v>0</v>
      </c>
      <c r="CY175" s="26">
        <v>105</v>
      </c>
      <c r="CZ175" s="26">
        <v>12</v>
      </c>
      <c r="DA175" s="26">
        <v>0</v>
      </c>
      <c r="DB175" s="26">
        <v>0</v>
      </c>
      <c r="DC175" s="26">
        <v>0</v>
      </c>
      <c r="DD175" s="26">
        <v>0</v>
      </c>
      <c r="DE175" s="26">
        <v>0</v>
      </c>
      <c r="DF175" s="26">
        <v>0</v>
      </c>
      <c r="DG175" s="26">
        <v>0</v>
      </c>
      <c r="DH175" s="26">
        <v>0</v>
      </c>
      <c r="DI175" s="26">
        <v>0</v>
      </c>
      <c r="DJ175" s="26">
        <v>0</v>
      </c>
      <c r="DK175" s="26">
        <v>0</v>
      </c>
      <c r="DL175" s="26">
        <v>117</v>
      </c>
      <c r="DM175" s="26">
        <v>0</v>
      </c>
      <c r="DN175" s="26">
        <v>0</v>
      </c>
      <c r="DO175" s="26">
        <v>163</v>
      </c>
      <c r="DP175" s="26">
        <v>36</v>
      </c>
      <c r="DQ175" s="26">
        <v>0</v>
      </c>
      <c r="DR175" s="93">
        <v>3.1</v>
      </c>
      <c r="DS175" s="93">
        <v>428</v>
      </c>
      <c r="DT175" s="93">
        <v>643</v>
      </c>
      <c r="DU175" s="93">
        <v>826</v>
      </c>
      <c r="DV175" s="93">
        <v>950</v>
      </c>
      <c r="DW175" s="93">
        <v>61</v>
      </c>
      <c r="DX175" s="93">
        <v>1742</v>
      </c>
      <c r="DY175" s="93">
        <v>1889</v>
      </c>
      <c r="DZ175" s="26">
        <v>0.8</v>
      </c>
      <c r="EA175" s="26">
        <v>43</v>
      </c>
      <c r="EB175" s="26">
        <v>42</v>
      </c>
      <c r="EC175" s="26">
        <v>47</v>
      </c>
      <c r="ED175" s="26">
        <v>8</v>
      </c>
      <c r="EE175" s="26">
        <v>13</v>
      </c>
      <c r="EF175" s="26">
        <v>31</v>
      </c>
      <c r="EG175" s="26">
        <v>16</v>
      </c>
      <c r="EH175" s="26">
        <v>36</v>
      </c>
      <c r="EI175" s="26">
        <v>10</v>
      </c>
      <c r="EJ175" s="26">
        <v>40</v>
      </c>
      <c r="EK175" s="26">
        <v>41</v>
      </c>
      <c r="EL175" s="26">
        <v>15</v>
      </c>
      <c r="EM175" s="26">
        <v>342</v>
      </c>
      <c r="EN175" s="26">
        <v>54</v>
      </c>
      <c r="EO175" s="26">
        <v>124</v>
      </c>
      <c r="EP175" s="26">
        <v>208</v>
      </c>
      <c r="EQ175" s="26">
        <v>31</v>
      </c>
      <c r="ER175" s="26">
        <v>31</v>
      </c>
      <c r="ES175" s="26">
        <v>36</v>
      </c>
      <c r="ET175" s="26">
        <v>484</v>
      </c>
      <c r="EU175" s="26">
        <v>0</v>
      </c>
      <c r="EV175" s="93">
        <v>17</v>
      </c>
      <c r="EW175" s="93">
        <v>6</v>
      </c>
    </row>
    <row r="176" spans="1:153" x14ac:dyDescent="0.25">
      <c r="A176" s="18" t="s">
        <v>841</v>
      </c>
      <c r="B176" s="49" t="s">
        <v>944</v>
      </c>
      <c r="C176" s="93">
        <v>39</v>
      </c>
      <c r="D176" s="26">
        <v>125</v>
      </c>
      <c r="E176" s="26">
        <v>2.6</v>
      </c>
      <c r="F176" s="26">
        <v>17.399999999999999</v>
      </c>
      <c r="G176" s="26">
        <v>7.3</v>
      </c>
      <c r="H176" s="26">
        <v>4.4000000000000004</v>
      </c>
      <c r="I176" s="26">
        <v>64.900000000000006</v>
      </c>
      <c r="J176" s="26">
        <v>1.8</v>
      </c>
      <c r="K176" s="26">
        <v>0.3</v>
      </c>
      <c r="L176" s="26">
        <v>0</v>
      </c>
      <c r="M176" s="93">
        <v>98</v>
      </c>
      <c r="N176" s="93">
        <v>0</v>
      </c>
      <c r="O176" s="93">
        <v>586</v>
      </c>
      <c r="P176" s="93">
        <v>0</v>
      </c>
      <c r="Q176" s="93">
        <v>2916</v>
      </c>
      <c r="R176" s="93">
        <v>0</v>
      </c>
      <c r="S176" s="93">
        <v>126</v>
      </c>
      <c r="T176" s="93">
        <v>73</v>
      </c>
      <c r="U176" s="93">
        <v>1264</v>
      </c>
      <c r="V176" s="93">
        <v>2414</v>
      </c>
      <c r="W176" s="93">
        <v>370</v>
      </c>
      <c r="X176" s="93">
        <v>56</v>
      </c>
      <c r="Y176" s="93">
        <v>1.6</v>
      </c>
      <c r="Z176" s="93">
        <v>7</v>
      </c>
      <c r="AA176" s="93">
        <v>0</v>
      </c>
      <c r="AB176" s="93">
        <v>6751</v>
      </c>
      <c r="AC176" s="26">
        <v>240</v>
      </c>
      <c r="AD176" s="26">
        <v>32</v>
      </c>
      <c r="AE176" s="26">
        <v>59</v>
      </c>
      <c r="AF176" s="26">
        <v>44</v>
      </c>
      <c r="AG176" s="26">
        <v>79</v>
      </c>
      <c r="AH176" s="26">
        <v>44</v>
      </c>
      <c r="AI176" s="26">
        <v>513</v>
      </c>
      <c r="AJ176" s="26">
        <v>2168</v>
      </c>
      <c r="AK176" s="26">
        <v>1175</v>
      </c>
      <c r="AL176" s="26">
        <v>315</v>
      </c>
      <c r="AM176" s="26">
        <v>1061</v>
      </c>
      <c r="AN176" s="26">
        <v>31</v>
      </c>
      <c r="AO176" s="26">
        <v>3.7</v>
      </c>
      <c r="AP176" s="93">
        <v>17.399999999999999</v>
      </c>
      <c r="AQ176" s="93">
        <v>13016</v>
      </c>
      <c r="AR176" s="93">
        <v>0</v>
      </c>
      <c r="AS176" s="93">
        <v>0</v>
      </c>
      <c r="AT176" s="93">
        <v>0</v>
      </c>
      <c r="AU176" s="93">
        <v>0</v>
      </c>
      <c r="AV176" s="93">
        <v>479</v>
      </c>
      <c r="AW176" s="93">
        <v>320</v>
      </c>
      <c r="AX176" s="93">
        <v>0</v>
      </c>
      <c r="AY176" s="93">
        <v>799</v>
      </c>
      <c r="AZ176" s="93">
        <v>332</v>
      </c>
      <c r="BA176" s="93">
        <v>0</v>
      </c>
      <c r="BB176" s="93">
        <v>0</v>
      </c>
      <c r="BC176" s="93">
        <v>332</v>
      </c>
      <c r="BD176" s="93">
        <v>641</v>
      </c>
      <c r="BE176" s="93">
        <v>1220</v>
      </c>
      <c r="BF176" s="93">
        <v>0</v>
      </c>
      <c r="BG176" s="93">
        <v>15665</v>
      </c>
      <c r="BH176" s="93">
        <v>15665</v>
      </c>
      <c r="BI176" s="26">
        <v>126</v>
      </c>
      <c r="BJ176" s="26">
        <v>0</v>
      </c>
      <c r="BK176" s="26">
        <v>0</v>
      </c>
      <c r="BL176" s="26">
        <v>0</v>
      </c>
      <c r="BM176" s="26">
        <v>841</v>
      </c>
      <c r="BN176" s="26">
        <v>630</v>
      </c>
      <c r="BO176" s="26">
        <v>0</v>
      </c>
      <c r="BP176" s="26">
        <v>0</v>
      </c>
      <c r="BQ176" s="26">
        <v>0</v>
      </c>
      <c r="BR176" s="26">
        <v>0</v>
      </c>
      <c r="BS176" s="26">
        <v>0</v>
      </c>
      <c r="BT176" s="26">
        <v>0</v>
      </c>
      <c r="BU176" s="26">
        <v>0</v>
      </c>
      <c r="BV176" s="26">
        <v>0</v>
      </c>
      <c r="BW176" s="26">
        <v>0</v>
      </c>
      <c r="BX176" s="26">
        <v>0</v>
      </c>
      <c r="BY176" s="26">
        <v>2.6</v>
      </c>
      <c r="BZ176" s="26">
        <v>0</v>
      </c>
      <c r="CA176" s="26">
        <v>0</v>
      </c>
      <c r="CB176" s="26">
        <v>0</v>
      </c>
      <c r="CC176" s="26">
        <v>0</v>
      </c>
      <c r="CD176" s="26">
        <v>0</v>
      </c>
      <c r="CE176" s="26">
        <v>10</v>
      </c>
      <c r="CF176" s="26">
        <v>0</v>
      </c>
      <c r="CG176" s="26">
        <v>408</v>
      </c>
      <c r="CH176" s="26">
        <v>0</v>
      </c>
      <c r="CI176" s="26">
        <v>63</v>
      </c>
      <c r="CJ176" s="26">
        <v>0</v>
      </c>
      <c r="CK176" s="26">
        <v>0</v>
      </c>
      <c r="CL176" s="26">
        <v>0</v>
      </c>
      <c r="CM176" s="26">
        <v>481</v>
      </c>
      <c r="CN176" s="26">
        <v>0</v>
      </c>
      <c r="CO176" s="26">
        <v>0</v>
      </c>
      <c r="CP176" s="26">
        <v>21</v>
      </c>
      <c r="CQ176" s="26">
        <v>0</v>
      </c>
      <c r="CR176" s="26">
        <v>126</v>
      </c>
      <c r="CS176" s="26">
        <v>0</v>
      </c>
      <c r="CT176" s="26">
        <v>0</v>
      </c>
      <c r="CU176" s="26">
        <v>0</v>
      </c>
      <c r="CV176" s="26">
        <v>147</v>
      </c>
      <c r="CW176" s="26">
        <v>0</v>
      </c>
      <c r="CX176" s="26">
        <v>0</v>
      </c>
      <c r="CY176" s="26">
        <v>841</v>
      </c>
      <c r="CZ176" s="26">
        <v>630</v>
      </c>
      <c r="DA176" s="26">
        <v>0</v>
      </c>
      <c r="DB176" s="26">
        <v>0</v>
      </c>
      <c r="DC176" s="26">
        <v>0</v>
      </c>
      <c r="DD176" s="26">
        <v>0</v>
      </c>
      <c r="DE176" s="26">
        <v>0</v>
      </c>
      <c r="DF176" s="26">
        <v>0</v>
      </c>
      <c r="DG176" s="26">
        <v>0</v>
      </c>
      <c r="DH176" s="26">
        <v>0</v>
      </c>
      <c r="DI176" s="26">
        <v>0</v>
      </c>
      <c r="DJ176" s="26">
        <v>0</v>
      </c>
      <c r="DK176" s="26">
        <v>0</v>
      </c>
      <c r="DL176" s="26">
        <v>1471</v>
      </c>
      <c r="DM176" s="26">
        <v>0</v>
      </c>
      <c r="DN176" s="26">
        <v>0</v>
      </c>
      <c r="DO176" s="26">
        <v>2099</v>
      </c>
      <c r="DP176" s="26">
        <v>525</v>
      </c>
      <c r="DQ176" s="26">
        <v>0</v>
      </c>
      <c r="DR176" s="93">
        <v>4.4000000000000004</v>
      </c>
      <c r="DS176" s="93">
        <v>663</v>
      </c>
      <c r="DT176" s="93">
        <v>1460</v>
      </c>
      <c r="DU176" s="93">
        <v>220</v>
      </c>
      <c r="DV176" s="93">
        <v>1990</v>
      </c>
      <c r="DW176" s="93">
        <v>88</v>
      </c>
      <c r="DX176" s="93">
        <v>264</v>
      </c>
      <c r="DY176" s="93">
        <v>4154</v>
      </c>
      <c r="DZ176" s="26">
        <v>7.3</v>
      </c>
      <c r="EA176" s="26">
        <v>425</v>
      </c>
      <c r="EB176" s="26">
        <v>569</v>
      </c>
      <c r="EC176" s="26">
        <v>516</v>
      </c>
      <c r="ED176" s="26">
        <v>82</v>
      </c>
      <c r="EE176" s="26">
        <v>93</v>
      </c>
      <c r="EF176" s="26">
        <v>364</v>
      </c>
      <c r="EG176" s="26">
        <v>267</v>
      </c>
      <c r="EH176" s="26">
        <v>297</v>
      </c>
      <c r="EI176" s="26">
        <v>69</v>
      </c>
      <c r="EJ176" s="26">
        <v>357</v>
      </c>
      <c r="EK176" s="26">
        <v>607</v>
      </c>
      <c r="EL176" s="26">
        <v>204</v>
      </c>
      <c r="EM176" s="26">
        <v>3850</v>
      </c>
      <c r="EN176" s="26">
        <v>326</v>
      </c>
      <c r="EO176" s="26">
        <v>889</v>
      </c>
      <c r="EP176" s="26">
        <v>1214</v>
      </c>
      <c r="EQ176" s="26">
        <v>304</v>
      </c>
      <c r="ER176" s="26">
        <v>319</v>
      </c>
      <c r="ES176" s="26">
        <v>388</v>
      </c>
      <c r="ET176" s="26">
        <v>3440</v>
      </c>
      <c r="EU176" s="26">
        <v>0</v>
      </c>
      <c r="EV176" s="93">
        <v>162</v>
      </c>
      <c r="EW176" s="93">
        <v>54</v>
      </c>
    </row>
    <row r="177" spans="1:153" x14ac:dyDescent="0.25">
      <c r="A177" s="18" t="s">
        <v>841</v>
      </c>
      <c r="B177" s="49" t="s">
        <v>945</v>
      </c>
      <c r="C177" s="93">
        <v>-5</v>
      </c>
      <c r="D177" s="26">
        <v>72</v>
      </c>
      <c r="E177" s="26">
        <v>0.4</v>
      </c>
      <c r="F177" s="26">
        <v>8.6999999999999993</v>
      </c>
      <c r="G177" s="26">
        <v>5.4</v>
      </c>
      <c r="H177" s="26">
        <v>5.4</v>
      </c>
      <c r="I177" s="26">
        <v>78.099999999999994</v>
      </c>
      <c r="J177" s="26">
        <v>1</v>
      </c>
      <c r="K177" s="26">
        <v>0.1</v>
      </c>
      <c r="L177" s="26">
        <v>0</v>
      </c>
      <c r="M177" s="93">
        <v>1</v>
      </c>
      <c r="N177" s="93">
        <v>0</v>
      </c>
      <c r="O177" s="93">
        <v>3</v>
      </c>
      <c r="P177" s="93">
        <v>0</v>
      </c>
      <c r="Q177" s="93">
        <v>117</v>
      </c>
      <c r="R177" s="93">
        <v>0</v>
      </c>
      <c r="S177" s="93">
        <v>48</v>
      </c>
      <c r="T177" s="93">
        <v>28</v>
      </c>
      <c r="U177" s="93">
        <v>240</v>
      </c>
      <c r="V177" s="93">
        <v>1140</v>
      </c>
      <c r="W177" s="93">
        <v>45</v>
      </c>
      <c r="X177" s="93">
        <v>35</v>
      </c>
      <c r="Y177" s="93">
        <v>1.3</v>
      </c>
      <c r="Z177" s="93">
        <v>19</v>
      </c>
      <c r="AA177" s="93">
        <v>0</v>
      </c>
      <c r="AB177" s="93">
        <v>241</v>
      </c>
      <c r="AC177" s="26">
        <v>151</v>
      </c>
      <c r="AD177" s="26">
        <v>258</v>
      </c>
      <c r="AE177" s="26">
        <v>27</v>
      </c>
      <c r="AF177" s="26">
        <v>33</v>
      </c>
      <c r="AG177" s="26">
        <v>94</v>
      </c>
      <c r="AH177" s="26">
        <v>43</v>
      </c>
      <c r="AI177" s="26">
        <v>304</v>
      </c>
      <c r="AJ177" s="26">
        <v>1369</v>
      </c>
      <c r="AK177" s="26">
        <v>680</v>
      </c>
      <c r="AL177" s="26">
        <v>120</v>
      </c>
      <c r="AM177" s="26">
        <v>303</v>
      </c>
      <c r="AN177" s="26">
        <v>15</v>
      </c>
      <c r="AO177" s="26">
        <v>0.5</v>
      </c>
      <c r="AP177" s="93">
        <v>8.6999999999999993</v>
      </c>
      <c r="AQ177" s="93">
        <v>3361</v>
      </c>
      <c r="AR177" s="93">
        <v>0</v>
      </c>
      <c r="AS177" s="93">
        <v>0</v>
      </c>
      <c r="AT177" s="93">
        <v>0</v>
      </c>
      <c r="AU177" s="93">
        <v>0</v>
      </c>
      <c r="AV177" s="93">
        <v>0</v>
      </c>
      <c r="AW177" s="93">
        <v>0</v>
      </c>
      <c r="AX177" s="93">
        <v>0</v>
      </c>
      <c r="AY177" s="93">
        <v>0</v>
      </c>
      <c r="AZ177" s="93">
        <v>261</v>
      </c>
      <c r="BA177" s="93">
        <v>0</v>
      </c>
      <c r="BB177" s="93">
        <v>0</v>
      </c>
      <c r="BC177" s="93">
        <v>261</v>
      </c>
      <c r="BD177" s="93">
        <v>697</v>
      </c>
      <c r="BE177" s="93">
        <v>905</v>
      </c>
      <c r="BF177" s="93">
        <v>0</v>
      </c>
      <c r="BG177" s="93">
        <v>7756</v>
      </c>
      <c r="BH177" s="93">
        <v>7756</v>
      </c>
      <c r="BI177" s="26">
        <v>26</v>
      </c>
      <c r="BJ177" s="26">
        <v>0</v>
      </c>
      <c r="BK177" s="26">
        <v>0</v>
      </c>
      <c r="BL177" s="26">
        <v>0</v>
      </c>
      <c r="BM177" s="26">
        <v>74</v>
      </c>
      <c r="BN177" s="26">
        <v>131</v>
      </c>
      <c r="BO177" s="26">
        <v>0</v>
      </c>
      <c r="BP177" s="26">
        <v>0</v>
      </c>
      <c r="BQ177" s="26">
        <v>0</v>
      </c>
      <c r="BR177" s="26">
        <v>0</v>
      </c>
      <c r="BS177" s="26">
        <v>0</v>
      </c>
      <c r="BT177" s="26">
        <v>0</v>
      </c>
      <c r="BU177" s="26">
        <v>0</v>
      </c>
      <c r="BV177" s="26">
        <v>0</v>
      </c>
      <c r="BW177" s="26">
        <v>0</v>
      </c>
      <c r="BX177" s="26">
        <v>0</v>
      </c>
      <c r="BY177" s="26">
        <v>0.4</v>
      </c>
      <c r="BZ177" s="26">
        <v>0</v>
      </c>
      <c r="CA177" s="26">
        <v>0</v>
      </c>
      <c r="CB177" s="26">
        <v>0</v>
      </c>
      <c r="CC177" s="26">
        <v>0</v>
      </c>
      <c r="CD177" s="26">
        <v>0</v>
      </c>
      <c r="CE177" s="26">
        <v>0</v>
      </c>
      <c r="CF177" s="26">
        <v>0</v>
      </c>
      <c r="CG177" s="26">
        <v>38</v>
      </c>
      <c r="CH177" s="26">
        <v>0</v>
      </c>
      <c r="CI177" s="26">
        <v>4</v>
      </c>
      <c r="CJ177" s="26">
        <v>0</v>
      </c>
      <c r="CK177" s="26">
        <v>0</v>
      </c>
      <c r="CL177" s="26">
        <v>0</v>
      </c>
      <c r="CM177" s="26">
        <v>42</v>
      </c>
      <c r="CN177" s="26">
        <v>0</v>
      </c>
      <c r="CO177" s="26">
        <v>0</v>
      </c>
      <c r="CP177" s="26">
        <v>0</v>
      </c>
      <c r="CQ177" s="26">
        <v>0</v>
      </c>
      <c r="CR177" s="26">
        <v>26</v>
      </c>
      <c r="CS177" s="26">
        <v>0</v>
      </c>
      <c r="CT177" s="26">
        <v>0</v>
      </c>
      <c r="CU177" s="26">
        <v>0</v>
      </c>
      <c r="CV177" s="26">
        <v>26</v>
      </c>
      <c r="CW177" s="26">
        <v>0</v>
      </c>
      <c r="CX177" s="26">
        <v>0</v>
      </c>
      <c r="CY177" s="26">
        <v>74</v>
      </c>
      <c r="CZ177" s="26">
        <v>131</v>
      </c>
      <c r="DA177" s="26">
        <v>0</v>
      </c>
      <c r="DB177" s="26">
        <v>0</v>
      </c>
      <c r="DC177" s="26">
        <v>0</v>
      </c>
      <c r="DD177" s="26">
        <v>0</v>
      </c>
      <c r="DE177" s="26">
        <v>0</v>
      </c>
      <c r="DF177" s="26">
        <v>0</v>
      </c>
      <c r="DG177" s="26">
        <v>0</v>
      </c>
      <c r="DH177" s="26">
        <v>0</v>
      </c>
      <c r="DI177" s="26">
        <v>0</v>
      </c>
      <c r="DJ177" s="26">
        <v>0</v>
      </c>
      <c r="DK177" s="26">
        <v>0</v>
      </c>
      <c r="DL177" s="26">
        <v>205</v>
      </c>
      <c r="DM177" s="26">
        <v>0</v>
      </c>
      <c r="DN177" s="26">
        <v>0</v>
      </c>
      <c r="DO177" s="26">
        <v>273</v>
      </c>
      <c r="DP177" s="26">
        <v>79</v>
      </c>
      <c r="DQ177" s="26">
        <v>0</v>
      </c>
      <c r="DR177" s="93">
        <v>5.4</v>
      </c>
      <c r="DS177" s="93">
        <v>696</v>
      </c>
      <c r="DT177" s="93">
        <v>1873</v>
      </c>
      <c r="DU177" s="93">
        <v>696</v>
      </c>
      <c r="DV177" s="93">
        <v>1980</v>
      </c>
      <c r="DW177" s="93">
        <v>107</v>
      </c>
      <c r="DX177" s="93">
        <v>2676</v>
      </c>
      <c r="DY177" s="93">
        <v>2676</v>
      </c>
      <c r="DZ177" s="26">
        <v>5.4</v>
      </c>
      <c r="EA177" s="26">
        <v>247</v>
      </c>
      <c r="EB177" s="26">
        <v>453</v>
      </c>
      <c r="EC177" s="26">
        <v>436</v>
      </c>
      <c r="ED177" s="26">
        <v>66</v>
      </c>
      <c r="EE177" s="26">
        <v>49</v>
      </c>
      <c r="EF177" s="26">
        <v>314</v>
      </c>
      <c r="EG177" s="26">
        <v>151</v>
      </c>
      <c r="EH177" s="26">
        <v>242</v>
      </c>
      <c r="EI177" s="26">
        <v>54</v>
      </c>
      <c r="EJ177" s="26">
        <v>278</v>
      </c>
      <c r="EK177" s="26">
        <v>345</v>
      </c>
      <c r="EL177" s="26">
        <v>169</v>
      </c>
      <c r="EM177" s="26">
        <v>2804</v>
      </c>
      <c r="EN177" s="26">
        <v>247</v>
      </c>
      <c r="EO177" s="26">
        <v>726</v>
      </c>
      <c r="EP177" s="26">
        <v>883</v>
      </c>
      <c r="EQ177" s="26">
        <v>230</v>
      </c>
      <c r="ER177" s="26">
        <v>212</v>
      </c>
      <c r="ES177" s="26">
        <v>339</v>
      </c>
      <c r="ET177" s="26">
        <v>2637</v>
      </c>
      <c r="EU177" s="26">
        <v>0</v>
      </c>
      <c r="EV177" s="93">
        <v>37</v>
      </c>
      <c r="EW177" s="93">
        <v>12</v>
      </c>
    </row>
    <row r="178" spans="1:153" x14ac:dyDescent="0.25">
      <c r="A178" s="18" t="s">
        <v>841</v>
      </c>
      <c r="B178" s="49" t="s">
        <v>626</v>
      </c>
      <c r="C178" s="93">
        <v>-2.7</v>
      </c>
      <c r="D178" s="26">
        <v>146</v>
      </c>
      <c r="E178" s="26">
        <v>0.1</v>
      </c>
      <c r="F178" s="26">
        <v>29.4</v>
      </c>
      <c r="G178" s="26">
        <v>6.3</v>
      </c>
      <c r="H178" s="26">
        <v>1.9</v>
      </c>
      <c r="I178" s="26">
        <v>60.8</v>
      </c>
      <c r="J178" s="26">
        <v>1.3</v>
      </c>
      <c r="K178" s="26">
        <v>0.2</v>
      </c>
      <c r="L178" s="26">
        <v>0</v>
      </c>
      <c r="M178" s="93">
        <v>0</v>
      </c>
      <c r="N178" s="93">
        <v>0</v>
      </c>
      <c r="O178" s="93">
        <v>1</v>
      </c>
      <c r="P178" s="93">
        <v>0</v>
      </c>
      <c r="Q178" s="93">
        <v>11</v>
      </c>
      <c r="R178" s="93">
        <v>0</v>
      </c>
      <c r="S178" s="93">
        <v>171</v>
      </c>
      <c r="T178" s="93">
        <v>73</v>
      </c>
      <c r="U178" s="93">
        <v>523</v>
      </c>
      <c r="V178" s="93">
        <v>2323</v>
      </c>
      <c r="W178" s="93">
        <v>134</v>
      </c>
      <c r="X178" s="93">
        <v>331</v>
      </c>
      <c r="Y178" s="93">
        <v>1.3</v>
      </c>
      <c r="Z178" s="93">
        <v>13</v>
      </c>
      <c r="AA178" s="93">
        <v>0</v>
      </c>
      <c r="AB178" s="93">
        <v>11191</v>
      </c>
      <c r="AC178" s="26">
        <v>18</v>
      </c>
      <c r="AD178" s="26">
        <v>453</v>
      </c>
      <c r="AE178" s="26">
        <v>40</v>
      </c>
      <c r="AF178" s="26">
        <v>32</v>
      </c>
      <c r="AG178" s="26">
        <v>139</v>
      </c>
      <c r="AH178" s="26">
        <v>55</v>
      </c>
      <c r="AI178" s="26">
        <v>33</v>
      </c>
      <c r="AJ178" s="26">
        <v>1297</v>
      </c>
      <c r="AK178" s="26">
        <v>555</v>
      </c>
      <c r="AL178" s="26">
        <v>160</v>
      </c>
      <c r="AM178" s="26">
        <v>501</v>
      </c>
      <c r="AN178" s="26">
        <v>55</v>
      </c>
      <c r="AO178" s="26">
        <v>2.9</v>
      </c>
      <c r="AP178" s="93">
        <v>29.4</v>
      </c>
      <c r="AQ178" s="93">
        <v>27532</v>
      </c>
      <c r="AR178" s="93">
        <v>0</v>
      </c>
      <c r="AS178" s="93">
        <v>0</v>
      </c>
      <c r="AT178" s="93">
        <v>0</v>
      </c>
      <c r="AU178" s="93">
        <v>0</v>
      </c>
      <c r="AV178" s="93">
        <v>2199</v>
      </c>
      <c r="AW178" s="93">
        <v>3299</v>
      </c>
      <c r="AX178" s="93">
        <v>0</v>
      </c>
      <c r="AY178" s="93">
        <v>5498</v>
      </c>
      <c r="AZ178" s="93">
        <v>3299</v>
      </c>
      <c r="BA178" s="93">
        <v>0</v>
      </c>
      <c r="BB178" s="93">
        <v>0</v>
      </c>
      <c r="BC178" s="93">
        <v>3299</v>
      </c>
      <c r="BD178" s="93">
        <v>20623</v>
      </c>
      <c r="BE178" s="93">
        <v>0</v>
      </c>
      <c r="BF178" s="93">
        <v>0</v>
      </c>
      <c r="BG178" s="93">
        <v>0</v>
      </c>
      <c r="BH178" s="93">
        <v>0</v>
      </c>
      <c r="BI178" s="26">
        <v>3</v>
      </c>
      <c r="BJ178" s="26">
        <v>0</v>
      </c>
      <c r="BK178" s="26">
        <v>0</v>
      </c>
      <c r="BL178" s="26">
        <v>0</v>
      </c>
      <c r="BM178" s="26">
        <v>64</v>
      </c>
      <c r="BN178" s="26">
        <v>6</v>
      </c>
      <c r="BO178" s="26">
        <v>0</v>
      </c>
      <c r="BP178" s="26">
        <v>0</v>
      </c>
      <c r="BQ178" s="26">
        <v>0</v>
      </c>
      <c r="BR178" s="26">
        <v>0</v>
      </c>
      <c r="BS178" s="26">
        <v>0</v>
      </c>
      <c r="BT178" s="26">
        <v>0</v>
      </c>
      <c r="BU178" s="26">
        <v>0</v>
      </c>
      <c r="BV178" s="26">
        <v>0</v>
      </c>
      <c r="BW178" s="26">
        <v>0</v>
      </c>
      <c r="BX178" s="26">
        <v>0</v>
      </c>
      <c r="BY178" s="26">
        <v>0.1</v>
      </c>
      <c r="BZ178" s="26">
        <v>0</v>
      </c>
      <c r="CA178" s="26">
        <v>0</v>
      </c>
      <c r="CB178" s="26">
        <v>0</v>
      </c>
      <c r="CC178" s="26">
        <v>0</v>
      </c>
      <c r="CD178" s="26">
        <v>1</v>
      </c>
      <c r="CE178" s="26">
        <v>0</v>
      </c>
      <c r="CF178" s="26">
        <v>0</v>
      </c>
      <c r="CG178" s="26">
        <v>25</v>
      </c>
      <c r="CH178" s="26">
        <v>0</v>
      </c>
      <c r="CI178" s="26">
        <v>0</v>
      </c>
      <c r="CJ178" s="26">
        <v>0</v>
      </c>
      <c r="CK178" s="26">
        <v>0</v>
      </c>
      <c r="CL178" s="26">
        <v>0</v>
      </c>
      <c r="CM178" s="26">
        <v>26</v>
      </c>
      <c r="CN178" s="26">
        <v>0</v>
      </c>
      <c r="CO178" s="26">
        <v>0</v>
      </c>
      <c r="CP178" s="26">
        <v>0</v>
      </c>
      <c r="CQ178" s="26">
        <v>0</v>
      </c>
      <c r="CR178" s="26">
        <v>3</v>
      </c>
      <c r="CS178" s="26">
        <v>0</v>
      </c>
      <c r="CT178" s="26">
        <v>0</v>
      </c>
      <c r="CU178" s="26">
        <v>0</v>
      </c>
      <c r="CV178" s="26">
        <v>3</v>
      </c>
      <c r="CW178" s="26">
        <v>0</v>
      </c>
      <c r="CX178" s="26">
        <v>0</v>
      </c>
      <c r="CY178" s="26">
        <v>64</v>
      </c>
      <c r="CZ178" s="26">
        <v>6</v>
      </c>
      <c r="DA178" s="26">
        <v>0</v>
      </c>
      <c r="DB178" s="26">
        <v>0</v>
      </c>
      <c r="DC178" s="26">
        <v>0</v>
      </c>
      <c r="DD178" s="26">
        <v>0</v>
      </c>
      <c r="DE178" s="26">
        <v>0</v>
      </c>
      <c r="DF178" s="26">
        <v>0</v>
      </c>
      <c r="DG178" s="26">
        <v>0</v>
      </c>
      <c r="DH178" s="26">
        <v>0</v>
      </c>
      <c r="DI178" s="26">
        <v>0</v>
      </c>
      <c r="DJ178" s="26">
        <v>0</v>
      </c>
      <c r="DK178" s="26">
        <v>0</v>
      </c>
      <c r="DL178" s="26">
        <v>70</v>
      </c>
      <c r="DM178" s="26">
        <v>0</v>
      </c>
      <c r="DN178" s="26">
        <v>0</v>
      </c>
      <c r="DO178" s="26">
        <v>99</v>
      </c>
      <c r="DP178" s="26">
        <v>25</v>
      </c>
      <c r="DQ178" s="26">
        <v>0</v>
      </c>
      <c r="DR178" s="93">
        <v>1.9</v>
      </c>
      <c r="DS178" s="93">
        <v>95</v>
      </c>
      <c r="DT178" s="93">
        <v>679</v>
      </c>
      <c r="DU178" s="93">
        <v>528</v>
      </c>
      <c r="DV178" s="93">
        <v>547</v>
      </c>
      <c r="DW178" s="93">
        <v>38</v>
      </c>
      <c r="DX178" s="93">
        <v>925</v>
      </c>
      <c r="DY178" s="93">
        <v>963</v>
      </c>
      <c r="DZ178" s="26">
        <v>6.3</v>
      </c>
      <c r="EA178" s="26">
        <v>314</v>
      </c>
      <c r="EB178" s="26">
        <v>493</v>
      </c>
      <c r="EC178" s="26">
        <v>376</v>
      </c>
      <c r="ED178" s="26">
        <v>152</v>
      </c>
      <c r="EE178" s="26">
        <v>90</v>
      </c>
      <c r="EF178" s="26">
        <v>250</v>
      </c>
      <c r="EG178" s="26">
        <v>108</v>
      </c>
      <c r="EH178" s="26">
        <v>250</v>
      </c>
      <c r="EI178" s="26">
        <v>108</v>
      </c>
      <c r="EJ178" s="26">
        <v>411</v>
      </c>
      <c r="EK178" s="26">
        <v>895</v>
      </c>
      <c r="EL178" s="26">
        <v>162</v>
      </c>
      <c r="EM178" s="26">
        <v>3609</v>
      </c>
      <c r="EN178" s="26">
        <v>179</v>
      </c>
      <c r="EO178" s="26">
        <v>679</v>
      </c>
      <c r="EP178" s="26">
        <v>1127</v>
      </c>
      <c r="EQ178" s="26">
        <v>279</v>
      </c>
      <c r="ER178" s="26">
        <v>135</v>
      </c>
      <c r="ES178" s="26">
        <v>259</v>
      </c>
      <c r="ET178" s="26">
        <v>2658</v>
      </c>
      <c r="EU178" s="26">
        <v>0</v>
      </c>
      <c r="EV178" s="93">
        <v>15</v>
      </c>
      <c r="EW178" s="93">
        <v>5</v>
      </c>
    </row>
    <row r="179" spans="1:153" x14ac:dyDescent="0.25">
      <c r="A179" s="18" t="s">
        <v>841</v>
      </c>
      <c r="B179" s="49" t="s">
        <v>625</v>
      </c>
      <c r="C179" s="93">
        <v>-4.5999999999999996</v>
      </c>
      <c r="D179" s="26">
        <v>142</v>
      </c>
      <c r="E179" s="26">
        <v>0.1</v>
      </c>
      <c r="F179" s="26">
        <v>28.4</v>
      </c>
      <c r="G179" s="26">
        <v>6.1</v>
      </c>
      <c r="H179" s="26">
        <v>1.8</v>
      </c>
      <c r="I179" s="26">
        <v>62</v>
      </c>
      <c r="J179" s="26">
        <v>1.4</v>
      </c>
      <c r="K179" s="26">
        <v>0.2</v>
      </c>
      <c r="L179" s="26">
        <v>0</v>
      </c>
      <c r="M179" s="93">
        <v>0</v>
      </c>
      <c r="N179" s="93">
        <v>0</v>
      </c>
      <c r="O179" s="93">
        <v>1</v>
      </c>
      <c r="P179" s="93">
        <v>0</v>
      </c>
      <c r="Q179" s="93">
        <v>10</v>
      </c>
      <c r="R179" s="93">
        <v>0</v>
      </c>
      <c r="S179" s="93">
        <v>200</v>
      </c>
      <c r="T179" s="93">
        <v>80</v>
      </c>
      <c r="U179" s="93">
        <v>600</v>
      </c>
      <c r="V179" s="93">
        <v>2333</v>
      </c>
      <c r="W179" s="93">
        <v>150</v>
      </c>
      <c r="X179" s="93">
        <v>380</v>
      </c>
      <c r="Y179" s="93">
        <v>1.5</v>
      </c>
      <c r="Z179" s="93">
        <v>20</v>
      </c>
      <c r="AA179" s="93">
        <v>0</v>
      </c>
      <c r="AB179" s="93">
        <v>14000</v>
      </c>
      <c r="AC179" s="26">
        <v>19</v>
      </c>
      <c r="AD179" s="26">
        <v>530</v>
      </c>
      <c r="AE179" s="26">
        <v>38</v>
      </c>
      <c r="AF179" s="26">
        <v>35</v>
      </c>
      <c r="AG179" s="26">
        <v>134</v>
      </c>
      <c r="AH179" s="26">
        <v>50</v>
      </c>
      <c r="AI179" s="26">
        <v>30</v>
      </c>
      <c r="AJ179" s="26">
        <v>1400</v>
      </c>
      <c r="AK179" s="26">
        <v>577</v>
      </c>
      <c r="AL179" s="26">
        <v>149</v>
      </c>
      <c r="AM179" s="26">
        <v>460</v>
      </c>
      <c r="AN179" s="26">
        <v>50</v>
      </c>
      <c r="AO179" s="26">
        <v>2.7</v>
      </c>
      <c r="AP179" s="93">
        <v>28.4</v>
      </c>
      <c r="AQ179" s="93">
        <v>266</v>
      </c>
      <c r="AR179" s="93">
        <v>0</v>
      </c>
      <c r="AS179" s="93">
        <v>0</v>
      </c>
      <c r="AT179" s="93">
        <v>0</v>
      </c>
      <c r="AU179" s="93">
        <v>0</v>
      </c>
      <c r="AV179" s="93">
        <v>400</v>
      </c>
      <c r="AW179" s="93">
        <v>600</v>
      </c>
      <c r="AX179" s="93">
        <v>0</v>
      </c>
      <c r="AY179" s="93">
        <v>1000</v>
      </c>
      <c r="AZ179" s="93">
        <v>600</v>
      </c>
      <c r="BA179" s="93">
        <v>0</v>
      </c>
      <c r="BB179" s="93">
        <v>0</v>
      </c>
      <c r="BC179" s="93">
        <v>600</v>
      </c>
      <c r="BD179" s="93">
        <v>3749</v>
      </c>
      <c r="BE179" s="93">
        <v>0</v>
      </c>
      <c r="BF179" s="93">
        <v>0</v>
      </c>
      <c r="BG179" s="93">
        <v>0</v>
      </c>
      <c r="BH179" s="93">
        <v>0</v>
      </c>
      <c r="BI179" s="26">
        <v>3</v>
      </c>
      <c r="BJ179" s="26">
        <v>0</v>
      </c>
      <c r="BK179" s="26">
        <v>0</v>
      </c>
      <c r="BL179" s="26">
        <v>0</v>
      </c>
      <c r="BM179" s="26">
        <v>62</v>
      </c>
      <c r="BN179" s="26">
        <v>6</v>
      </c>
      <c r="BO179" s="26">
        <v>0</v>
      </c>
      <c r="BP179" s="26">
        <v>0</v>
      </c>
      <c r="BQ179" s="26">
        <v>0</v>
      </c>
      <c r="BR179" s="26">
        <v>0</v>
      </c>
      <c r="BS179" s="26">
        <v>0</v>
      </c>
      <c r="BT179" s="26">
        <v>0</v>
      </c>
      <c r="BU179" s="26">
        <v>0</v>
      </c>
      <c r="BV179" s="26">
        <v>0</v>
      </c>
      <c r="BW179" s="26">
        <v>0</v>
      </c>
      <c r="BX179" s="26">
        <v>0</v>
      </c>
      <c r="BY179" s="26">
        <v>0.1</v>
      </c>
      <c r="BZ179" s="26">
        <v>0</v>
      </c>
      <c r="CA179" s="26">
        <v>0</v>
      </c>
      <c r="CB179" s="26">
        <v>0</v>
      </c>
      <c r="CC179" s="26">
        <v>0</v>
      </c>
      <c r="CD179" s="26">
        <v>1</v>
      </c>
      <c r="CE179" s="26">
        <v>0</v>
      </c>
      <c r="CF179" s="26">
        <v>0</v>
      </c>
      <c r="CG179" s="26">
        <v>24</v>
      </c>
      <c r="CH179" s="26">
        <v>0</v>
      </c>
      <c r="CI179" s="26">
        <v>0</v>
      </c>
      <c r="CJ179" s="26">
        <v>0</v>
      </c>
      <c r="CK179" s="26">
        <v>0</v>
      </c>
      <c r="CL179" s="26">
        <v>0</v>
      </c>
      <c r="CM179" s="26">
        <v>25</v>
      </c>
      <c r="CN179" s="26">
        <v>0</v>
      </c>
      <c r="CO179" s="26">
        <v>0</v>
      </c>
      <c r="CP179" s="26">
        <v>0</v>
      </c>
      <c r="CQ179" s="26">
        <v>0</v>
      </c>
      <c r="CR179" s="26">
        <v>3</v>
      </c>
      <c r="CS179" s="26">
        <v>0</v>
      </c>
      <c r="CT179" s="26">
        <v>0</v>
      </c>
      <c r="CU179" s="26">
        <v>0</v>
      </c>
      <c r="CV179" s="26">
        <v>3</v>
      </c>
      <c r="CW179" s="26">
        <v>0</v>
      </c>
      <c r="CX179" s="26">
        <v>0</v>
      </c>
      <c r="CY179" s="26">
        <v>62</v>
      </c>
      <c r="CZ179" s="26">
        <v>6</v>
      </c>
      <c r="DA179" s="26">
        <v>0</v>
      </c>
      <c r="DB179" s="26">
        <v>0</v>
      </c>
      <c r="DC179" s="26">
        <v>0</v>
      </c>
      <c r="DD179" s="26">
        <v>0</v>
      </c>
      <c r="DE179" s="26">
        <v>0</v>
      </c>
      <c r="DF179" s="26">
        <v>0</v>
      </c>
      <c r="DG179" s="26">
        <v>0</v>
      </c>
      <c r="DH179" s="26">
        <v>0</v>
      </c>
      <c r="DI179" s="26">
        <v>0</v>
      </c>
      <c r="DJ179" s="26">
        <v>0</v>
      </c>
      <c r="DK179" s="26">
        <v>0</v>
      </c>
      <c r="DL179" s="26">
        <v>68</v>
      </c>
      <c r="DM179" s="26">
        <v>0</v>
      </c>
      <c r="DN179" s="26">
        <v>0</v>
      </c>
      <c r="DO179" s="26">
        <v>95</v>
      </c>
      <c r="DP179" s="26">
        <v>24</v>
      </c>
      <c r="DQ179" s="26">
        <v>0</v>
      </c>
      <c r="DR179" s="93">
        <v>1.8</v>
      </c>
      <c r="DS179" s="93">
        <v>91</v>
      </c>
      <c r="DT179" s="93">
        <v>652</v>
      </c>
      <c r="DU179" s="93">
        <v>507</v>
      </c>
      <c r="DV179" s="93">
        <v>525</v>
      </c>
      <c r="DW179" s="93">
        <v>36</v>
      </c>
      <c r="DX179" s="93">
        <v>887</v>
      </c>
      <c r="DY179" s="93">
        <v>923</v>
      </c>
      <c r="DZ179" s="26">
        <v>6.1</v>
      </c>
      <c r="EA179" s="26">
        <v>303</v>
      </c>
      <c r="EB179" s="26">
        <v>476</v>
      </c>
      <c r="EC179" s="26">
        <v>363</v>
      </c>
      <c r="ED179" s="26">
        <v>147</v>
      </c>
      <c r="EE179" s="26">
        <v>87</v>
      </c>
      <c r="EF179" s="26">
        <v>241</v>
      </c>
      <c r="EG179" s="26">
        <v>104</v>
      </c>
      <c r="EH179" s="26">
        <v>241</v>
      </c>
      <c r="EI179" s="26">
        <v>104</v>
      </c>
      <c r="EJ179" s="26">
        <v>397</v>
      </c>
      <c r="EK179" s="26">
        <v>864</v>
      </c>
      <c r="EL179" s="26">
        <v>156</v>
      </c>
      <c r="EM179" s="26">
        <v>3483</v>
      </c>
      <c r="EN179" s="26">
        <v>173</v>
      </c>
      <c r="EO179" s="26">
        <v>657</v>
      </c>
      <c r="EP179" s="26">
        <v>1089</v>
      </c>
      <c r="EQ179" s="26">
        <v>269</v>
      </c>
      <c r="ER179" s="26">
        <v>130</v>
      </c>
      <c r="ES179" s="26">
        <v>250</v>
      </c>
      <c r="ET179" s="26">
        <v>2568</v>
      </c>
      <c r="EU179" s="26">
        <v>0</v>
      </c>
      <c r="EV179" s="93">
        <v>15</v>
      </c>
      <c r="EW179" s="93">
        <v>5</v>
      </c>
    </row>
    <row r="180" spans="1:153" x14ac:dyDescent="0.25">
      <c r="A180" s="18" t="s">
        <v>841</v>
      </c>
      <c r="B180" s="49" t="s">
        <v>625</v>
      </c>
      <c r="C180" s="93">
        <v>-4.5999999999999996</v>
      </c>
      <c r="D180" s="26">
        <v>142</v>
      </c>
      <c r="E180" s="26">
        <v>0.1</v>
      </c>
      <c r="F180" s="26">
        <v>28.4</v>
      </c>
      <c r="G180" s="26">
        <v>6.1</v>
      </c>
      <c r="H180" s="26">
        <v>1.8</v>
      </c>
      <c r="I180" s="26">
        <v>62</v>
      </c>
      <c r="J180" s="26">
        <v>1.4</v>
      </c>
      <c r="K180" s="26">
        <v>0.2</v>
      </c>
      <c r="L180" s="26">
        <v>0</v>
      </c>
      <c r="M180" s="93">
        <v>0</v>
      </c>
      <c r="N180" s="93">
        <v>0</v>
      </c>
      <c r="O180" s="93">
        <v>1</v>
      </c>
      <c r="P180" s="93">
        <v>0</v>
      </c>
      <c r="Q180" s="93">
        <v>10</v>
      </c>
      <c r="R180" s="93">
        <v>0</v>
      </c>
      <c r="S180" s="93">
        <v>200</v>
      </c>
      <c r="T180" s="93">
        <v>80</v>
      </c>
      <c r="U180" s="93">
        <v>600</v>
      </c>
      <c r="V180" s="93">
        <v>2333</v>
      </c>
      <c r="W180" s="93">
        <v>150</v>
      </c>
      <c r="X180" s="93">
        <v>380</v>
      </c>
      <c r="Y180" s="93">
        <v>1.5</v>
      </c>
      <c r="Z180" s="93">
        <v>20</v>
      </c>
      <c r="AA180" s="93">
        <v>0</v>
      </c>
      <c r="AB180" s="93">
        <v>14000</v>
      </c>
      <c r="AC180" s="26">
        <v>19</v>
      </c>
      <c r="AD180" s="26">
        <v>530</v>
      </c>
      <c r="AE180" s="26">
        <v>38</v>
      </c>
      <c r="AF180" s="26">
        <v>35</v>
      </c>
      <c r="AG180" s="26">
        <v>134</v>
      </c>
      <c r="AH180" s="26">
        <v>50</v>
      </c>
      <c r="AI180" s="26">
        <v>30</v>
      </c>
      <c r="AJ180" s="26">
        <v>1400</v>
      </c>
      <c r="AK180" s="26">
        <v>577</v>
      </c>
      <c r="AL180" s="26">
        <v>149</v>
      </c>
      <c r="AM180" s="26">
        <v>460</v>
      </c>
      <c r="AN180" s="26">
        <v>50</v>
      </c>
      <c r="AO180" s="26">
        <v>2.7</v>
      </c>
      <c r="AP180" s="93">
        <v>28.4</v>
      </c>
      <c r="AQ180" s="93">
        <v>266</v>
      </c>
      <c r="AR180" s="93">
        <v>0</v>
      </c>
      <c r="AS180" s="93">
        <v>0</v>
      </c>
      <c r="AT180" s="93">
        <v>0</v>
      </c>
      <c r="AU180" s="93">
        <v>0</v>
      </c>
      <c r="AV180" s="93">
        <v>400</v>
      </c>
      <c r="AW180" s="93">
        <v>600</v>
      </c>
      <c r="AX180" s="93">
        <v>0</v>
      </c>
      <c r="AY180" s="93">
        <v>1000</v>
      </c>
      <c r="AZ180" s="93">
        <v>600</v>
      </c>
      <c r="BA180" s="93">
        <v>0</v>
      </c>
      <c r="BB180" s="93">
        <v>0</v>
      </c>
      <c r="BC180" s="93">
        <v>600</v>
      </c>
      <c r="BD180" s="93">
        <v>3749</v>
      </c>
      <c r="BE180" s="93">
        <v>0</v>
      </c>
      <c r="BF180" s="93">
        <v>0</v>
      </c>
      <c r="BG180" s="93">
        <v>0</v>
      </c>
      <c r="BH180" s="93">
        <v>0</v>
      </c>
      <c r="BI180" s="26">
        <v>3</v>
      </c>
      <c r="BJ180" s="26">
        <v>0</v>
      </c>
      <c r="BK180" s="26">
        <v>0</v>
      </c>
      <c r="BL180" s="26">
        <v>0</v>
      </c>
      <c r="BM180" s="26">
        <v>62</v>
      </c>
      <c r="BN180" s="26">
        <v>6</v>
      </c>
      <c r="BO180" s="26">
        <v>0</v>
      </c>
      <c r="BP180" s="26">
        <v>0</v>
      </c>
      <c r="BQ180" s="26">
        <v>0</v>
      </c>
      <c r="BR180" s="26">
        <v>0</v>
      </c>
      <c r="BS180" s="26">
        <v>0</v>
      </c>
      <c r="BT180" s="26">
        <v>0</v>
      </c>
      <c r="BU180" s="26">
        <v>0</v>
      </c>
      <c r="BV180" s="26">
        <v>0</v>
      </c>
      <c r="BW180" s="26">
        <v>0</v>
      </c>
      <c r="BX180" s="26">
        <v>0</v>
      </c>
      <c r="BY180" s="26">
        <v>0.1</v>
      </c>
      <c r="BZ180" s="26">
        <v>0</v>
      </c>
      <c r="CA180" s="26">
        <v>0</v>
      </c>
      <c r="CB180" s="26">
        <v>0</v>
      </c>
      <c r="CC180" s="26">
        <v>0</v>
      </c>
      <c r="CD180" s="26">
        <v>1</v>
      </c>
      <c r="CE180" s="26">
        <v>0</v>
      </c>
      <c r="CF180" s="26">
        <v>0</v>
      </c>
      <c r="CG180" s="26">
        <v>24</v>
      </c>
      <c r="CH180" s="26">
        <v>0</v>
      </c>
      <c r="CI180" s="26">
        <v>0</v>
      </c>
      <c r="CJ180" s="26">
        <v>0</v>
      </c>
      <c r="CK180" s="26">
        <v>0</v>
      </c>
      <c r="CL180" s="26">
        <v>0</v>
      </c>
      <c r="CM180" s="26">
        <v>25</v>
      </c>
      <c r="CN180" s="26">
        <v>0</v>
      </c>
      <c r="CO180" s="26">
        <v>0</v>
      </c>
      <c r="CP180" s="26">
        <v>0</v>
      </c>
      <c r="CQ180" s="26">
        <v>0</v>
      </c>
      <c r="CR180" s="26">
        <v>3</v>
      </c>
      <c r="CS180" s="26">
        <v>0</v>
      </c>
      <c r="CT180" s="26">
        <v>0</v>
      </c>
      <c r="CU180" s="26">
        <v>0</v>
      </c>
      <c r="CV180" s="26">
        <v>3</v>
      </c>
      <c r="CW180" s="26">
        <v>0</v>
      </c>
      <c r="CX180" s="26">
        <v>0</v>
      </c>
      <c r="CY180" s="26">
        <v>62</v>
      </c>
      <c r="CZ180" s="26">
        <v>6</v>
      </c>
      <c r="DA180" s="26">
        <v>0</v>
      </c>
      <c r="DB180" s="26">
        <v>0</v>
      </c>
      <c r="DC180" s="26">
        <v>0</v>
      </c>
      <c r="DD180" s="26">
        <v>0</v>
      </c>
      <c r="DE180" s="26">
        <v>0</v>
      </c>
      <c r="DF180" s="26">
        <v>0</v>
      </c>
      <c r="DG180" s="26">
        <v>0</v>
      </c>
      <c r="DH180" s="26">
        <v>0</v>
      </c>
      <c r="DI180" s="26">
        <v>0</v>
      </c>
      <c r="DJ180" s="26">
        <v>0</v>
      </c>
      <c r="DK180" s="26">
        <v>0</v>
      </c>
      <c r="DL180" s="26">
        <v>68</v>
      </c>
      <c r="DM180" s="26">
        <v>0</v>
      </c>
      <c r="DN180" s="26">
        <v>0</v>
      </c>
      <c r="DO180" s="26">
        <v>95</v>
      </c>
      <c r="DP180" s="26">
        <v>24</v>
      </c>
      <c r="DQ180" s="26">
        <v>0</v>
      </c>
      <c r="DR180" s="93">
        <v>1.8</v>
      </c>
      <c r="DS180" s="93">
        <v>91</v>
      </c>
      <c r="DT180" s="93">
        <v>652</v>
      </c>
      <c r="DU180" s="93">
        <v>507</v>
      </c>
      <c r="DV180" s="93">
        <v>525</v>
      </c>
      <c r="DW180" s="93">
        <v>36</v>
      </c>
      <c r="DX180" s="93">
        <v>887</v>
      </c>
      <c r="DY180" s="93">
        <v>923</v>
      </c>
      <c r="DZ180" s="26">
        <v>6.1</v>
      </c>
      <c r="EA180" s="26">
        <v>303</v>
      </c>
      <c r="EB180" s="26">
        <v>476</v>
      </c>
      <c r="EC180" s="26">
        <v>363</v>
      </c>
      <c r="ED180" s="26">
        <v>147</v>
      </c>
      <c r="EE180" s="26">
        <v>87</v>
      </c>
      <c r="EF180" s="26">
        <v>241</v>
      </c>
      <c r="EG180" s="26">
        <v>104</v>
      </c>
      <c r="EH180" s="26">
        <v>241</v>
      </c>
      <c r="EI180" s="26">
        <v>104</v>
      </c>
      <c r="EJ180" s="26">
        <v>397</v>
      </c>
      <c r="EK180" s="26">
        <v>864</v>
      </c>
      <c r="EL180" s="26">
        <v>156</v>
      </c>
      <c r="EM180" s="26">
        <v>3483</v>
      </c>
      <c r="EN180" s="26">
        <v>173</v>
      </c>
      <c r="EO180" s="26">
        <v>657</v>
      </c>
      <c r="EP180" s="26">
        <v>1089</v>
      </c>
      <c r="EQ180" s="26">
        <v>269</v>
      </c>
      <c r="ER180" s="26">
        <v>130</v>
      </c>
      <c r="ES180" s="26">
        <v>250</v>
      </c>
      <c r="ET180" s="26">
        <v>2568</v>
      </c>
      <c r="EU180" s="26">
        <v>0</v>
      </c>
      <c r="EV180" s="93">
        <v>15</v>
      </c>
      <c r="EW180" s="93">
        <v>5</v>
      </c>
    </row>
    <row r="181" spans="1:153" x14ac:dyDescent="0.25">
      <c r="A181" s="18" t="s">
        <v>841</v>
      </c>
      <c r="B181" s="49" t="s">
        <v>946</v>
      </c>
      <c r="C181" s="93">
        <v>-72</v>
      </c>
      <c r="D181" s="26">
        <v>25</v>
      </c>
      <c r="E181" s="26">
        <v>0.1</v>
      </c>
      <c r="F181" s="26">
        <v>3.7</v>
      </c>
      <c r="G181" s="26">
        <v>2</v>
      </c>
      <c r="H181" s="26">
        <v>1.5</v>
      </c>
      <c r="I181" s="26">
        <v>91.6</v>
      </c>
      <c r="J181" s="26">
        <v>0.9</v>
      </c>
      <c r="K181" s="26">
        <v>0.2</v>
      </c>
      <c r="L181" s="26">
        <v>0</v>
      </c>
      <c r="M181" s="93">
        <v>33</v>
      </c>
      <c r="N181" s="93">
        <v>0</v>
      </c>
      <c r="O181" s="93">
        <v>200</v>
      </c>
      <c r="P181" s="93">
        <v>0</v>
      </c>
      <c r="Q181" s="93">
        <v>400</v>
      </c>
      <c r="R181" s="93">
        <v>7</v>
      </c>
      <c r="S181" s="93">
        <v>48</v>
      </c>
      <c r="T181" s="93">
        <v>46</v>
      </c>
      <c r="U181" s="93">
        <v>1800</v>
      </c>
      <c r="V181" s="93">
        <v>2133</v>
      </c>
      <c r="W181" s="93">
        <v>100</v>
      </c>
      <c r="X181" s="93">
        <v>120</v>
      </c>
      <c r="Y181" s="93">
        <v>2.7</v>
      </c>
      <c r="Z181" s="93">
        <v>25</v>
      </c>
      <c r="AA181" s="93">
        <v>0</v>
      </c>
      <c r="AB181" s="93">
        <v>64000</v>
      </c>
      <c r="AC181" s="26">
        <v>32</v>
      </c>
      <c r="AD181" s="26">
        <v>380</v>
      </c>
      <c r="AE181" s="26">
        <v>68</v>
      </c>
      <c r="AF181" s="26">
        <v>43</v>
      </c>
      <c r="AG181" s="26">
        <v>50</v>
      </c>
      <c r="AH181" s="26">
        <v>50</v>
      </c>
      <c r="AI181" s="26">
        <v>57</v>
      </c>
      <c r="AJ181" s="26">
        <v>900</v>
      </c>
      <c r="AK181" s="26">
        <v>260</v>
      </c>
      <c r="AL181" s="26">
        <v>120</v>
      </c>
      <c r="AM181" s="26">
        <v>130</v>
      </c>
      <c r="AN181" s="26">
        <v>10</v>
      </c>
      <c r="AO181" s="26">
        <v>1.4</v>
      </c>
      <c r="AP181" s="93">
        <v>3.7</v>
      </c>
      <c r="AQ181" s="93">
        <v>22</v>
      </c>
      <c r="AR181" s="93">
        <v>0</v>
      </c>
      <c r="AS181" s="93">
        <v>0</v>
      </c>
      <c r="AT181" s="93">
        <v>0</v>
      </c>
      <c r="AU181" s="93">
        <v>0</v>
      </c>
      <c r="AV181" s="93">
        <v>1295</v>
      </c>
      <c r="AW181" s="93">
        <v>1110</v>
      </c>
      <c r="AX181" s="93">
        <v>0</v>
      </c>
      <c r="AY181" s="93">
        <v>2405</v>
      </c>
      <c r="AZ181" s="93">
        <v>1147</v>
      </c>
      <c r="BA181" s="93">
        <v>0</v>
      </c>
      <c r="BB181" s="93">
        <v>0</v>
      </c>
      <c r="BC181" s="93">
        <v>1147</v>
      </c>
      <c r="BD181" s="93">
        <v>0</v>
      </c>
      <c r="BE181" s="93">
        <v>0</v>
      </c>
      <c r="BF181" s="93">
        <v>0</v>
      </c>
      <c r="BG181" s="93">
        <v>148</v>
      </c>
      <c r="BH181" s="93">
        <v>148</v>
      </c>
      <c r="BI181" s="26">
        <v>8</v>
      </c>
      <c r="BJ181" s="26">
        <v>0</v>
      </c>
      <c r="BK181" s="26">
        <v>0</v>
      </c>
      <c r="BL181" s="26">
        <v>0</v>
      </c>
      <c r="BM181" s="26">
        <v>24</v>
      </c>
      <c r="BN181" s="26">
        <v>33</v>
      </c>
      <c r="BO181" s="26">
        <v>0</v>
      </c>
      <c r="BP181" s="26">
        <v>0</v>
      </c>
      <c r="BQ181" s="26">
        <v>0</v>
      </c>
      <c r="BR181" s="26">
        <v>0</v>
      </c>
      <c r="BS181" s="26">
        <v>0</v>
      </c>
      <c r="BT181" s="26">
        <v>0</v>
      </c>
      <c r="BU181" s="26">
        <v>0</v>
      </c>
      <c r="BV181" s="26">
        <v>0</v>
      </c>
      <c r="BW181" s="26">
        <v>0</v>
      </c>
      <c r="BX181" s="26">
        <v>0</v>
      </c>
      <c r="BY181" s="26">
        <v>0.1</v>
      </c>
      <c r="BZ181" s="26">
        <v>0</v>
      </c>
      <c r="CA181" s="26">
        <v>0</v>
      </c>
      <c r="CB181" s="26">
        <v>0</v>
      </c>
      <c r="CC181" s="26">
        <v>0</v>
      </c>
      <c r="CD181" s="26">
        <v>0</v>
      </c>
      <c r="CE181" s="26">
        <v>1</v>
      </c>
      <c r="CF181" s="26">
        <v>0</v>
      </c>
      <c r="CG181" s="26">
        <v>13</v>
      </c>
      <c r="CH181" s="26">
        <v>0</v>
      </c>
      <c r="CI181" s="26">
        <v>1</v>
      </c>
      <c r="CJ181" s="26">
        <v>0</v>
      </c>
      <c r="CK181" s="26">
        <v>0</v>
      </c>
      <c r="CL181" s="26">
        <v>0</v>
      </c>
      <c r="CM181" s="26">
        <v>15</v>
      </c>
      <c r="CN181" s="26">
        <v>0</v>
      </c>
      <c r="CO181" s="26">
        <v>0</v>
      </c>
      <c r="CP181" s="26">
        <v>0</v>
      </c>
      <c r="CQ181" s="26">
        <v>0</v>
      </c>
      <c r="CR181" s="26">
        <v>8</v>
      </c>
      <c r="CS181" s="26">
        <v>0</v>
      </c>
      <c r="CT181" s="26">
        <v>0</v>
      </c>
      <c r="CU181" s="26">
        <v>0</v>
      </c>
      <c r="CV181" s="26">
        <v>8</v>
      </c>
      <c r="CW181" s="26">
        <v>0</v>
      </c>
      <c r="CX181" s="26">
        <v>0</v>
      </c>
      <c r="CY181" s="26">
        <v>24</v>
      </c>
      <c r="CZ181" s="26">
        <v>33</v>
      </c>
      <c r="DA181" s="26">
        <v>0</v>
      </c>
      <c r="DB181" s="26">
        <v>0</v>
      </c>
      <c r="DC181" s="26">
        <v>0</v>
      </c>
      <c r="DD181" s="26">
        <v>0</v>
      </c>
      <c r="DE181" s="26">
        <v>0</v>
      </c>
      <c r="DF181" s="26">
        <v>0</v>
      </c>
      <c r="DG181" s="26">
        <v>0</v>
      </c>
      <c r="DH181" s="26">
        <v>0</v>
      </c>
      <c r="DI181" s="26">
        <v>0</v>
      </c>
      <c r="DJ181" s="26">
        <v>0</v>
      </c>
      <c r="DK181" s="26">
        <v>0</v>
      </c>
      <c r="DL181" s="26">
        <v>57</v>
      </c>
      <c r="DM181" s="26">
        <v>0</v>
      </c>
      <c r="DN181" s="26">
        <v>0</v>
      </c>
      <c r="DO181" s="26">
        <v>80</v>
      </c>
      <c r="DP181" s="26">
        <v>20</v>
      </c>
      <c r="DQ181" s="26">
        <v>0</v>
      </c>
      <c r="DR181" s="93">
        <v>1.5</v>
      </c>
      <c r="DS181" s="93">
        <v>300</v>
      </c>
      <c r="DT181" s="93">
        <v>225</v>
      </c>
      <c r="DU181" s="93">
        <v>300</v>
      </c>
      <c r="DV181" s="93">
        <v>600</v>
      </c>
      <c r="DW181" s="93">
        <v>75</v>
      </c>
      <c r="DX181" s="93">
        <v>495</v>
      </c>
      <c r="DY181" s="93">
        <v>1005</v>
      </c>
      <c r="DZ181" s="26">
        <v>2</v>
      </c>
      <c r="EA181" s="26">
        <v>82</v>
      </c>
      <c r="EB181" s="26">
        <v>90</v>
      </c>
      <c r="EC181" s="26">
        <v>84</v>
      </c>
      <c r="ED181" s="26">
        <v>20</v>
      </c>
      <c r="EE181" s="26">
        <v>10</v>
      </c>
      <c r="EF181" s="26">
        <v>56</v>
      </c>
      <c r="EG181" s="26">
        <v>40</v>
      </c>
      <c r="EH181" s="26">
        <v>64</v>
      </c>
      <c r="EI181" s="26">
        <v>20</v>
      </c>
      <c r="EJ181" s="26">
        <v>76</v>
      </c>
      <c r="EK181" s="26">
        <v>124</v>
      </c>
      <c r="EL181" s="26">
        <v>42</v>
      </c>
      <c r="EM181" s="26">
        <v>708</v>
      </c>
      <c r="EN181" s="26">
        <v>96</v>
      </c>
      <c r="EO181" s="26">
        <v>204</v>
      </c>
      <c r="EP181" s="26">
        <v>320</v>
      </c>
      <c r="EQ181" s="26">
        <v>76</v>
      </c>
      <c r="ER181" s="26">
        <v>354</v>
      </c>
      <c r="ES181" s="26">
        <v>102</v>
      </c>
      <c r="ET181" s="26">
        <v>1152</v>
      </c>
      <c r="EU181" s="26">
        <v>2</v>
      </c>
      <c r="EV181" s="93">
        <v>30</v>
      </c>
      <c r="EW181" s="93">
        <v>10</v>
      </c>
    </row>
    <row r="182" spans="1:153" x14ac:dyDescent="0.25">
      <c r="A182" s="18" t="s">
        <v>841</v>
      </c>
      <c r="B182" s="49" t="s">
        <v>781</v>
      </c>
      <c r="C182" s="93">
        <v>-11.9</v>
      </c>
      <c r="D182" s="26">
        <v>35</v>
      </c>
      <c r="E182" s="26">
        <v>0.7</v>
      </c>
      <c r="F182" s="26">
        <v>2.5</v>
      </c>
      <c r="G182" s="26">
        <v>4.2</v>
      </c>
      <c r="H182" s="26">
        <v>3.5</v>
      </c>
      <c r="I182" s="26">
        <v>86.8</v>
      </c>
      <c r="J182" s="26">
        <v>1.9</v>
      </c>
      <c r="K182" s="26">
        <v>0.4</v>
      </c>
      <c r="L182" s="26">
        <v>0</v>
      </c>
      <c r="M182" s="93">
        <v>365</v>
      </c>
      <c r="N182" s="93">
        <v>0</v>
      </c>
      <c r="O182" s="93">
        <v>2190</v>
      </c>
      <c r="P182" s="93">
        <v>0</v>
      </c>
      <c r="Q182" s="93">
        <v>700</v>
      </c>
      <c r="R182" s="93">
        <v>0</v>
      </c>
      <c r="S182" s="93">
        <v>150</v>
      </c>
      <c r="T182" s="93">
        <v>190</v>
      </c>
      <c r="U182" s="93">
        <v>1750</v>
      </c>
      <c r="V182" s="93">
        <v>2667</v>
      </c>
      <c r="W182" s="93">
        <v>180</v>
      </c>
      <c r="X182" s="93">
        <v>300</v>
      </c>
      <c r="Y182" s="93">
        <v>0.9</v>
      </c>
      <c r="Z182" s="93">
        <v>110</v>
      </c>
      <c r="AA182" s="93">
        <v>0</v>
      </c>
      <c r="AB182" s="93">
        <v>59000</v>
      </c>
      <c r="AC182" s="26">
        <v>5</v>
      </c>
      <c r="AD182" s="26">
        <v>550</v>
      </c>
      <c r="AE182" s="26">
        <v>214</v>
      </c>
      <c r="AF182" s="26">
        <v>40</v>
      </c>
      <c r="AG182" s="26">
        <v>38</v>
      </c>
      <c r="AH182" s="26">
        <v>200</v>
      </c>
      <c r="AI182" s="26">
        <v>100</v>
      </c>
      <c r="AJ182" s="26">
        <v>2900</v>
      </c>
      <c r="AK182" s="26">
        <v>150</v>
      </c>
      <c r="AL182" s="26">
        <v>130</v>
      </c>
      <c r="AM182" s="26">
        <v>350</v>
      </c>
      <c r="AN182" s="26">
        <v>24</v>
      </c>
      <c r="AO182" s="26">
        <v>2</v>
      </c>
      <c r="AP182" s="93">
        <v>2.5</v>
      </c>
      <c r="AQ182" s="93">
        <v>-104</v>
      </c>
      <c r="AR182" s="93">
        <v>0</v>
      </c>
      <c r="AS182" s="93">
        <v>0</v>
      </c>
      <c r="AT182" s="93">
        <v>0</v>
      </c>
      <c r="AU182" s="93">
        <v>0</v>
      </c>
      <c r="AV182" s="93">
        <v>1488</v>
      </c>
      <c r="AW182" s="93">
        <v>620</v>
      </c>
      <c r="AX182" s="93">
        <v>0</v>
      </c>
      <c r="AY182" s="93">
        <v>2108</v>
      </c>
      <c r="AZ182" s="93">
        <v>0</v>
      </c>
      <c r="BA182" s="93">
        <v>0</v>
      </c>
      <c r="BB182" s="93">
        <v>0</v>
      </c>
      <c r="BC182" s="93">
        <v>0</v>
      </c>
      <c r="BD182" s="93">
        <v>0</v>
      </c>
      <c r="BE182" s="93">
        <v>0</v>
      </c>
      <c r="BF182" s="93">
        <v>0</v>
      </c>
      <c r="BG182" s="93">
        <v>372</v>
      </c>
      <c r="BH182" s="93">
        <v>372</v>
      </c>
      <c r="BI182" s="26">
        <v>4</v>
      </c>
      <c r="BJ182" s="26">
        <v>0</v>
      </c>
      <c r="BK182" s="26">
        <v>0</v>
      </c>
      <c r="BL182" s="26">
        <v>0</v>
      </c>
      <c r="BM182" s="26">
        <v>106</v>
      </c>
      <c r="BN182" s="26">
        <v>321</v>
      </c>
      <c r="BO182" s="26">
        <v>0</v>
      </c>
      <c r="BP182" s="26">
        <v>0</v>
      </c>
      <c r="BQ182" s="26">
        <v>0</v>
      </c>
      <c r="BR182" s="26">
        <v>0</v>
      </c>
      <c r="BS182" s="26">
        <v>0</v>
      </c>
      <c r="BT182" s="26">
        <v>0</v>
      </c>
      <c r="BU182" s="26">
        <v>0</v>
      </c>
      <c r="BV182" s="26">
        <v>0</v>
      </c>
      <c r="BW182" s="26">
        <v>0</v>
      </c>
      <c r="BX182" s="26">
        <v>0</v>
      </c>
      <c r="BY182" s="26">
        <v>0.7</v>
      </c>
      <c r="BZ182" s="26">
        <v>0</v>
      </c>
      <c r="CA182" s="26">
        <v>0</v>
      </c>
      <c r="CB182" s="26">
        <v>0</v>
      </c>
      <c r="CC182" s="26">
        <v>0</v>
      </c>
      <c r="CD182" s="26">
        <v>0</v>
      </c>
      <c r="CE182" s="26">
        <v>0</v>
      </c>
      <c r="CF182" s="26">
        <v>0</v>
      </c>
      <c r="CG182" s="26">
        <v>96</v>
      </c>
      <c r="CH182" s="26">
        <v>0</v>
      </c>
      <c r="CI182" s="26">
        <v>7</v>
      </c>
      <c r="CJ182" s="26">
        <v>0</v>
      </c>
      <c r="CK182" s="26">
        <v>0</v>
      </c>
      <c r="CL182" s="26">
        <v>0</v>
      </c>
      <c r="CM182" s="26">
        <v>103</v>
      </c>
      <c r="CN182" s="26">
        <v>0</v>
      </c>
      <c r="CO182" s="26">
        <v>0</v>
      </c>
      <c r="CP182" s="26">
        <v>11</v>
      </c>
      <c r="CQ182" s="26">
        <v>0</v>
      </c>
      <c r="CR182" s="26">
        <v>4</v>
      </c>
      <c r="CS182" s="26">
        <v>0</v>
      </c>
      <c r="CT182" s="26">
        <v>0</v>
      </c>
      <c r="CU182" s="26">
        <v>0</v>
      </c>
      <c r="CV182" s="26">
        <v>15</v>
      </c>
      <c r="CW182" s="26">
        <v>0</v>
      </c>
      <c r="CX182" s="26">
        <v>0</v>
      </c>
      <c r="CY182" s="26">
        <v>106</v>
      </c>
      <c r="CZ182" s="26">
        <v>321</v>
      </c>
      <c r="DA182" s="26">
        <v>0</v>
      </c>
      <c r="DB182" s="26">
        <v>0</v>
      </c>
      <c r="DC182" s="26">
        <v>0</v>
      </c>
      <c r="DD182" s="26">
        <v>0</v>
      </c>
      <c r="DE182" s="26">
        <v>0</v>
      </c>
      <c r="DF182" s="26">
        <v>0</v>
      </c>
      <c r="DG182" s="26">
        <v>0</v>
      </c>
      <c r="DH182" s="26">
        <v>0</v>
      </c>
      <c r="DI182" s="26">
        <v>0</v>
      </c>
      <c r="DJ182" s="26">
        <v>0</v>
      </c>
      <c r="DK182" s="26">
        <v>0</v>
      </c>
      <c r="DL182" s="26">
        <v>427</v>
      </c>
      <c r="DM182" s="26">
        <v>0</v>
      </c>
      <c r="DN182" s="26">
        <v>0</v>
      </c>
      <c r="DO182" s="26">
        <v>545</v>
      </c>
      <c r="DP182" s="26">
        <v>155</v>
      </c>
      <c r="DQ182" s="26">
        <v>0</v>
      </c>
      <c r="DR182" s="93">
        <v>3.5</v>
      </c>
      <c r="DS182" s="93">
        <v>458</v>
      </c>
      <c r="DT182" s="93">
        <v>493</v>
      </c>
      <c r="DU182" s="93">
        <v>845</v>
      </c>
      <c r="DV182" s="93">
        <v>1584</v>
      </c>
      <c r="DW182" s="93">
        <v>141</v>
      </c>
      <c r="DX182" s="93">
        <v>1480</v>
      </c>
      <c r="DY182" s="93">
        <v>2040</v>
      </c>
      <c r="DZ182" s="26">
        <v>4.2</v>
      </c>
      <c r="EA182" s="26">
        <v>221</v>
      </c>
      <c r="EB182" s="26">
        <v>314</v>
      </c>
      <c r="EC182" s="26">
        <v>321</v>
      </c>
      <c r="ED182" s="26">
        <v>78</v>
      </c>
      <c r="EE182" s="26">
        <v>5</v>
      </c>
      <c r="EF182" s="26">
        <v>226</v>
      </c>
      <c r="EG182" s="26">
        <v>149</v>
      </c>
      <c r="EH182" s="26">
        <v>210</v>
      </c>
      <c r="EI182" s="26">
        <v>55</v>
      </c>
      <c r="EJ182" s="26">
        <v>281</v>
      </c>
      <c r="EK182" s="26">
        <v>266</v>
      </c>
      <c r="EL182" s="26">
        <v>110</v>
      </c>
      <c r="EM182" s="26">
        <v>2236</v>
      </c>
      <c r="EN182" s="26">
        <v>243</v>
      </c>
      <c r="EO182" s="26">
        <v>487</v>
      </c>
      <c r="EP182" s="26">
        <v>570</v>
      </c>
      <c r="EQ182" s="26">
        <v>226</v>
      </c>
      <c r="ER182" s="26">
        <v>226</v>
      </c>
      <c r="ES182" s="26">
        <v>211</v>
      </c>
      <c r="ET182" s="26">
        <v>1963</v>
      </c>
      <c r="EU182" s="26">
        <v>0</v>
      </c>
      <c r="EV182" s="93">
        <v>28</v>
      </c>
      <c r="EW182" s="93">
        <v>9</v>
      </c>
    </row>
    <row r="183" spans="1:153" x14ac:dyDescent="0.25">
      <c r="A183" s="18" t="s">
        <v>841</v>
      </c>
      <c r="B183" s="49" t="s">
        <v>947</v>
      </c>
      <c r="C183" s="93">
        <v>-37</v>
      </c>
      <c r="D183" s="26">
        <v>26</v>
      </c>
      <c r="E183" s="26">
        <v>0.3</v>
      </c>
      <c r="F183" s="26">
        <v>3.2</v>
      </c>
      <c r="G183" s="26">
        <v>2.2000000000000002</v>
      </c>
      <c r="H183" s="26">
        <v>2.2000000000000002</v>
      </c>
      <c r="I183" s="26">
        <v>90.2</v>
      </c>
      <c r="J183" s="26">
        <v>0.9</v>
      </c>
      <c r="K183" s="26">
        <v>0.2</v>
      </c>
      <c r="L183" s="26">
        <v>0</v>
      </c>
      <c r="M183" s="93">
        <v>167</v>
      </c>
      <c r="N183" s="93">
        <v>0</v>
      </c>
      <c r="O183" s="93">
        <v>1000</v>
      </c>
      <c r="P183" s="93">
        <v>0</v>
      </c>
      <c r="Q183" s="93">
        <v>529</v>
      </c>
      <c r="R183" s="93">
        <v>200</v>
      </c>
      <c r="S183" s="93">
        <v>86</v>
      </c>
      <c r="T183" s="93">
        <v>68</v>
      </c>
      <c r="U183" s="93">
        <v>530</v>
      </c>
      <c r="V183" s="93">
        <v>797</v>
      </c>
      <c r="W183" s="93">
        <v>140</v>
      </c>
      <c r="X183" s="93">
        <v>250</v>
      </c>
      <c r="Y183" s="93">
        <v>1.6</v>
      </c>
      <c r="Z183" s="93">
        <v>56</v>
      </c>
      <c r="AA183" s="93">
        <v>0</v>
      </c>
      <c r="AB183" s="93">
        <v>24000</v>
      </c>
      <c r="AC183" s="26">
        <v>5</v>
      </c>
      <c r="AD183" s="26">
        <v>235</v>
      </c>
      <c r="AE183" s="26">
        <v>87</v>
      </c>
      <c r="AF183" s="26">
        <v>18</v>
      </c>
      <c r="AG183" s="26">
        <v>46</v>
      </c>
      <c r="AH183" s="26">
        <v>58</v>
      </c>
      <c r="AI183" s="26">
        <v>24</v>
      </c>
      <c r="AJ183" s="26">
        <v>1000</v>
      </c>
      <c r="AK183" s="26">
        <v>310</v>
      </c>
      <c r="AL183" s="26">
        <v>55</v>
      </c>
      <c r="AM183" s="26">
        <v>190</v>
      </c>
      <c r="AN183" s="26">
        <v>10</v>
      </c>
      <c r="AO183" s="26">
        <v>1.3</v>
      </c>
      <c r="AP183" s="93">
        <v>3.2</v>
      </c>
      <c r="AQ183" s="93">
        <v>914</v>
      </c>
      <c r="AR183" s="93">
        <v>96</v>
      </c>
      <c r="AS183" s="93">
        <v>0</v>
      </c>
      <c r="AT183" s="93">
        <v>0</v>
      </c>
      <c r="AU183" s="93">
        <v>96</v>
      </c>
      <c r="AV183" s="93">
        <v>899</v>
      </c>
      <c r="AW183" s="93">
        <v>1155</v>
      </c>
      <c r="AX183" s="93">
        <v>0</v>
      </c>
      <c r="AY183" s="93">
        <v>2054</v>
      </c>
      <c r="AZ183" s="93">
        <v>530</v>
      </c>
      <c r="BA183" s="93">
        <v>48</v>
      </c>
      <c r="BB183" s="93">
        <v>0</v>
      </c>
      <c r="BC183" s="93">
        <v>578</v>
      </c>
      <c r="BD183" s="93">
        <v>482</v>
      </c>
      <c r="BE183" s="93">
        <v>720</v>
      </c>
      <c r="BF183" s="93">
        <v>0</v>
      </c>
      <c r="BG183" s="93">
        <v>0</v>
      </c>
      <c r="BH183" s="93">
        <v>0</v>
      </c>
      <c r="BI183" s="26">
        <v>8</v>
      </c>
      <c r="BJ183" s="26">
        <v>0</v>
      </c>
      <c r="BK183" s="26">
        <v>0</v>
      </c>
      <c r="BL183" s="26">
        <v>0</v>
      </c>
      <c r="BM183" s="26">
        <v>112</v>
      </c>
      <c r="BN183" s="26">
        <v>95</v>
      </c>
      <c r="BO183" s="26">
        <v>0</v>
      </c>
      <c r="BP183" s="26">
        <v>0</v>
      </c>
      <c r="BQ183" s="26">
        <v>0</v>
      </c>
      <c r="BR183" s="26">
        <v>0</v>
      </c>
      <c r="BS183" s="26">
        <v>0</v>
      </c>
      <c r="BT183" s="26">
        <v>0</v>
      </c>
      <c r="BU183" s="26">
        <v>0</v>
      </c>
      <c r="BV183" s="26">
        <v>0</v>
      </c>
      <c r="BW183" s="26">
        <v>0</v>
      </c>
      <c r="BX183" s="26">
        <v>0</v>
      </c>
      <c r="BY183" s="26">
        <v>0.3</v>
      </c>
      <c r="BZ183" s="26">
        <v>0</v>
      </c>
      <c r="CA183" s="26">
        <v>0</v>
      </c>
      <c r="CB183" s="26">
        <v>0</v>
      </c>
      <c r="CC183" s="26">
        <v>0</v>
      </c>
      <c r="CD183" s="26">
        <v>0</v>
      </c>
      <c r="CE183" s="26">
        <v>0</v>
      </c>
      <c r="CF183" s="26">
        <v>0</v>
      </c>
      <c r="CG183" s="26">
        <v>54</v>
      </c>
      <c r="CH183" s="26">
        <v>0</v>
      </c>
      <c r="CI183" s="26">
        <v>3</v>
      </c>
      <c r="CJ183" s="26">
        <v>0</v>
      </c>
      <c r="CK183" s="26">
        <v>0</v>
      </c>
      <c r="CL183" s="26">
        <v>0</v>
      </c>
      <c r="CM183" s="26">
        <v>57</v>
      </c>
      <c r="CN183" s="26">
        <v>0</v>
      </c>
      <c r="CO183" s="26">
        <v>0</v>
      </c>
      <c r="CP183" s="26">
        <v>0</v>
      </c>
      <c r="CQ183" s="26">
        <v>0</v>
      </c>
      <c r="CR183" s="26">
        <v>8</v>
      </c>
      <c r="CS183" s="26">
        <v>0</v>
      </c>
      <c r="CT183" s="26">
        <v>0</v>
      </c>
      <c r="CU183" s="26">
        <v>0</v>
      </c>
      <c r="CV183" s="26">
        <v>8</v>
      </c>
      <c r="CW183" s="26">
        <v>0</v>
      </c>
      <c r="CX183" s="26">
        <v>0</v>
      </c>
      <c r="CY183" s="26">
        <v>112</v>
      </c>
      <c r="CZ183" s="26">
        <v>95</v>
      </c>
      <c r="DA183" s="26">
        <v>0</v>
      </c>
      <c r="DB183" s="26">
        <v>0</v>
      </c>
      <c r="DC183" s="26">
        <v>0</v>
      </c>
      <c r="DD183" s="26">
        <v>0</v>
      </c>
      <c r="DE183" s="26">
        <v>0</v>
      </c>
      <c r="DF183" s="26">
        <v>0</v>
      </c>
      <c r="DG183" s="26">
        <v>0</v>
      </c>
      <c r="DH183" s="26">
        <v>0</v>
      </c>
      <c r="DI183" s="26">
        <v>0</v>
      </c>
      <c r="DJ183" s="26">
        <v>0</v>
      </c>
      <c r="DK183" s="26">
        <v>0</v>
      </c>
      <c r="DL183" s="26">
        <v>207</v>
      </c>
      <c r="DM183" s="26">
        <v>0</v>
      </c>
      <c r="DN183" s="26">
        <v>0</v>
      </c>
      <c r="DO183" s="26">
        <v>272</v>
      </c>
      <c r="DP183" s="26">
        <v>68</v>
      </c>
      <c r="DQ183" s="26">
        <v>0</v>
      </c>
      <c r="DR183" s="93">
        <v>2.2000000000000002</v>
      </c>
      <c r="DS183" s="93">
        <v>110</v>
      </c>
      <c r="DT183" s="93">
        <v>1056</v>
      </c>
      <c r="DU183" s="93">
        <v>286</v>
      </c>
      <c r="DV183" s="93">
        <v>660</v>
      </c>
      <c r="DW183" s="93">
        <v>88</v>
      </c>
      <c r="DX183" s="93">
        <v>506</v>
      </c>
      <c r="DY183" s="93">
        <v>1694</v>
      </c>
      <c r="DZ183" s="26">
        <v>2.2000000000000002</v>
      </c>
      <c r="EA183" s="26">
        <v>67</v>
      </c>
      <c r="EB183" s="26">
        <v>112</v>
      </c>
      <c r="EC183" s="26">
        <v>112</v>
      </c>
      <c r="ED183" s="26">
        <v>25</v>
      </c>
      <c r="EE183" s="26">
        <v>13</v>
      </c>
      <c r="EF183" s="26">
        <v>63</v>
      </c>
      <c r="EG183" s="26">
        <v>38</v>
      </c>
      <c r="EH183" s="26">
        <v>74</v>
      </c>
      <c r="EI183" s="26">
        <v>16</v>
      </c>
      <c r="EJ183" s="26">
        <v>83</v>
      </c>
      <c r="EK183" s="26">
        <v>114</v>
      </c>
      <c r="EL183" s="26">
        <v>36</v>
      </c>
      <c r="EM183" s="26">
        <v>753</v>
      </c>
      <c r="EN183" s="26">
        <v>90</v>
      </c>
      <c r="EO183" s="26">
        <v>170</v>
      </c>
      <c r="EP183" s="26">
        <v>340</v>
      </c>
      <c r="EQ183" s="26">
        <v>74</v>
      </c>
      <c r="ER183" s="26">
        <v>67</v>
      </c>
      <c r="ES183" s="26">
        <v>74</v>
      </c>
      <c r="ET183" s="26">
        <v>815</v>
      </c>
      <c r="EU183" s="26">
        <v>2.2000000000000002</v>
      </c>
      <c r="EV183" s="93">
        <v>40</v>
      </c>
      <c r="EW183" s="93">
        <v>13</v>
      </c>
    </row>
    <row r="184" spans="1:153" x14ac:dyDescent="0.25">
      <c r="A184" s="18" t="s">
        <v>841</v>
      </c>
      <c r="B184" s="49" t="s">
        <v>805</v>
      </c>
      <c r="C184" s="93">
        <v>-1.5</v>
      </c>
      <c r="D184" s="26">
        <v>23</v>
      </c>
      <c r="E184" s="26">
        <v>0.3</v>
      </c>
      <c r="F184" s="26">
        <v>2.5</v>
      </c>
      <c r="G184" s="26">
        <v>2.2999999999999998</v>
      </c>
      <c r="H184" s="26">
        <v>2.2999999999999998</v>
      </c>
      <c r="I184" s="26">
        <v>90.8</v>
      </c>
      <c r="J184" s="26">
        <v>0.8</v>
      </c>
      <c r="K184" s="26">
        <v>0.2</v>
      </c>
      <c r="L184" s="26">
        <v>0</v>
      </c>
      <c r="M184" s="93">
        <v>168</v>
      </c>
      <c r="N184" s="93">
        <v>0</v>
      </c>
      <c r="O184" s="93">
        <v>1006</v>
      </c>
      <c r="P184" s="93">
        <v>0</v>
      </c>
      <c r="Q184" s="93">
        <v>592</v>
      </c>
      <c r="R184" s="93">
        <v>224</v>
      </c>
      <c r="S184" s="93">
        <v>48</v>
      </c>
      <c r="T184" s="93">
        <v>46</v>
      </c>
      <c r="U184" s="93">
        <v>356</v>
      </c>
      <c r="V184" s="93">
        <v>623</v>
      </c>
      <c r="W184" s="93">
        <v>110</v>
      </c>
      <c r="X184" s="93">
        <v>182</v>
      </c>
      <c r="Y184" s="93">
        <v>1</v>
      </c>
      <c r="Z184" s="93">
        <v>31</v>
      </c>
      <c r="AA184" s="93">
        <v>0</v>
      </c>
      <c r="AB184" s="93">
        <v>12076</v>
      </c>
      <c r="AC184" s="26">
        <v>4</v>
      </c>
      <c r="AD184" s="26">
        <v>132</v>
      </c>
      <c r="AE184" s="26">
        <v>93</v>
      </c>
      <c r="AF184" s="26">
        <v>12</v>
      </c>
      <c r="AG184" s="26">
        <v>46</v>
      </c>
      <c r="AH184" s="26">
        <v>58</v>
      </c>
      <c r="AI184" s="26">
        <v>25</v>
      </c>
      <c r="AJ184" s="26">
        <v>839</v>
      </c>
      <c r="AK184" s="26">
        <v>261</v>
      </c>
      <c r="AL184" s="26">
        <v>58</v>
      </c>
      <c r="AM184" s="26">
        <v>191</v>
      </c>
      <c r="AN184" s="26">
        <v>10</v>
      </c>
      <c r="AO184" s="26">
        <v>1.1000000000000001</v>
      </c>
      <c r="AP184" s="93">
        <v>2.5</v>
      </c>
      <c r="AQ184" s="93">
        <v>15</v>
      </c>
      <c r="AR184" s="93">
        <v>75</v>
      </c>
      <c r="AS184" s="93">
        <v>0</v>
      </c>
      <c r="AT184" s="93">
        <v>0</v>
      </c>
      <c r="AU184" s="93">
        <v>75</v>
      </c>
      <c r="AV184" s="93">
        <v>704</v>
      </c>
      <c r="AW184" s="93">
        <v>904</v>
      </c>
      <c r="AX184" s="93">
        <v>0</v>
      </c>
      <c r="AY184" s="93">
        <v>1608</v>
      </c>
      <c r="AZ184" s="93">
        <v>415</v>
      </c>
      <c r="BA184" s="93">
        <v>38</v>
      </c>
      <c r="BB184" s="93">
        <v>0</v>
      </c>
      <c r="BC184" s="93">
        <v>453</v>
      </c>
      <c r="BD184" s="93">
        <v>377</v>
      </c>
      <c r="BE184" s="93">
        <v>805</v>
      </c>
      <c r="BF184" s="93">
        <v>0</v>
      </c>
      <c r="BG184" s="93">
        <v>0</v>
      </c>
      <c r="BH184" s="93">
        <v>0</v>
      </c>
      <c r="BI184" s="26">
        <v>8</v>
      </c>
      <c r="BJ184" s="26">
        <v>0</v>
      </c>
      <c r="BK184" s="26">
        <v>0</v>
      </c>
      <c r="BL184" s="26">
        <v>0</v>
      </c>
      <c r="BM184" s="26">
        <v>113</v>
      </c>
      <c r="BN184" s="26">
        <v>96</v>
      </c>
      <c r="BO184" s="26">
        <v>0</v>
      </c>
      <c r="BP184" s="26">
        <v>0</v>
      </c>
      <c r="BQ184" s="26">
        <v>0</v>
      </c>
      <c r="BR184" s="26">
        <v>0</v>
      </c>
      <c r="BS184" s="26">
        <v>0</v>
      </c>
      <c r="BT184" s="26">
        <v>0</v>
      </c>
      <c r="BU184" s="26">
        <v>0</v>
      </c>
      <c r="BV184" s="26">
        <v>0</v>
      </c>
      <c r="BW184" s="26">
        <v>0</v>
      </c>
      <c r="BX184" s="26">
        <v>0</v>
      </c>
      <c r="BY184" s="26">
        <v>0.3</v>
      </c>
      <c r="BZ184" s="26">
        <v>0</v>
      </c>
      <c r="CA184" s="26">
        <v>0</v>
      </c>
      <c r="CB184" s="26">
        <v>0</v>
      </c>
      <c r="CC184" s="26">
        <v>0</v>
      </c>
      <c r="CD184" s="26">
        <v>0</v>
      </c>
      <c r="CE184" s="26">
        <v>0</v>
      </c>
      <c r="CF184" s="26">
        <v>0</v>
      </c>
      <c r="CG184" s="26">
        <v>54</v>
      </c>
      <c r="CH184" s="26">
        <v>0</v>
      </c>
      <c r="CI184" s="26">
        <v>3</v>
      </c>
      <c r="CJ184" s="26">
        <v>0</v>
      </c>
      <c r="CK184" s="26">
        <v>0</v>
      </c>
      <c r="CL184" s="26">
        <v>0</v>
      </c>
      <c r="CM184" s="26">
        <v>57</v>
      </c>
      <c r="CN184" s="26">
        <v>0</v>
      </c>
      <c r="CO184" s="26">
        <v>0</v>
      </c>
      <c r="CP184" s="26">
        <v>0</v>
      </c>
      <c r="CQ184" s="26">
        <v>0</v>
      </c>
      <c r="CR184" s="26">
        <v>8</v>
      </c>
      <c r="CS184" s="26">
        <v>0</v>
      </c>
      <c r="CT184" s="26">
        <v>0</v>
      </c>
      <c r="CU184" s="26">
        <v>0</v>
      </c>
      <c r="CV184" s="26">
        <v>8</v>
      </c>
      <c r="CW184" s="26">
        <v>0</v>
      </c>
      <c r="CX184" s="26">
        <v>0</v>
      </c>
      <c r="CY184" s="26">
        <v>113</v>
      </c>
      <c r="CZ184" s="26">
        <v>96</v>
      </c>
      <c r="DA184" s="26">
        <v>0</v>
      </c>
      <c r="DB184" s="26">
        <v>0</v>
      </c>
      <c r="DC184" s="26">
        <v>0</v>
      </c>
      <c r="DD184" s="26">
        <v>0</v>
      </c>
      <c r="DE184" s="26">
        <v>0</v>
      </c>
      <c r="DF184" s="26">
        <v>0</v>
      </c>
      <c r="DG184" s="26">
        <v>0</v>
      </c>
      <c r="DH184" s="26">
        <v>0</v>
      </c>
      <c r="DI184" s="26">
        <v>0</v>
      </c>
      <c r="DJ184" s="26">
        <v>0</v>
      </c>
      <c r="DK184" s="26">
        <v>0</v>
      </c>
      <c r="DL184" s="26">
        <v>209</v>
      </c>
      <c r="DM184" s="26">
        <v>0</v>
      </c>
      <c r="DN184" s="26">
        <v>0</v>
      </c>
      <c r="DO184" s="26">
        <v>274</v>
      </c>
      <c r="DP184" s="26">
        <v>68</v>
      </c>
      <c r="DQ184" s="26">
        <v>0</v>
      </c>
      <c r="DR184" s="93">
        <v>2.2999999999999998</v>
      </c>
      <c r="DS184" s="93">
        <v>114</v>
      </c>
      <c r="DT184" s="93">
        <v>1099</v>
      </c>
      <c r="DU184" s="93">
        <v>297</v>
      </c>
      <c r="DV184" s="93">
        <v>686</v>
      </c>
      <c r="DW184" s="93">
        <v>92</v>
      </c>
      <c r="DX184" s="93">
        <v>526</v>
      </c>
      <c r="DY184" s="93">
        <v>1762</v>
      </c>
      <c r="DZ184" s="26">
        <v>2.2999999999999998</v>
      </c>
      <c r="EA184" s="26">
        <v>67</v>
      </c>
      <c r="EB184" s="26">
        <v>113</v>
      </c>
      <c r="EC184" s="26">
        <v>113</v>
      </c>
      <c r="ED184" s="26">
        <v>25</v>
      </c>
      <c r="EE184" s="26">
        <v>13</v>
      </c>
      <c r="EF184" s="26">
        <v>63</v>
      </c>
      <c r="EG184" s="26">
        <v>38</v>
      </c>
      <c r="EH184" s="26">
        <v>74</v>
      </c>
      <c r="EI184" s="26">
        <v>16</v>
      </c>
      <c r="EJ184" s="26">
        <v>84</v>
      </c>
      <c r="EK184" s="26">
        <v>115</v>
      </c>
      <c r="EL184" s="26">
        <v>36</v>
      </c>
      <c r="EM184" s="26">
        <v>757</v>
      </c>
      <c r="EN184" s="26">
        <v>91</v>
      </c>
      <c r="EO184" s="26">
        <v>171</v>
      </c>
      <c r="EP184" s="26">
        <v>344</v>
      </c>
      <c r="EQ184" s="26">
        <v>74</v>
      </c>
      <c r="ER184" s="26">
        <v>67</v>
      </c>
      <c r="ES184" s="26">
        <v>74</v>
      </c>
      <c r="ET184" s="26">
        <v>821</v>
      </c>
      <c r="EU184" s="26">
        <v>2.2999999999999998</v>
      </c>
      <c r="EV184" s="93">
        <v>45</v>
      </c>
      <c r="EW184" s="93">
        <v>15</v>
      </c>
    </row>
    <row r="185" spans="1:153" x14ac:dyDescent="0.25">
      <c r="A185" s="18" t="s">
        <v>841</v>
      </c>
      <c r="B185" s="49" t="s">
        <v>948</v>
      </c>
      <c r="C185" s="93">
        <v>48</v>
      </c>
      <c r="D185" s="26">
        <v>309</v>
      </c>
      <c r="E185" s="26">
        <v>1.4</v>
      </c>
      <c r="F185" s="26">
        <v>49.3</v>
      </c>
      <c r="G185" s="26">
        <v>23.5</v>
      </c>
      <c r="H185" s="26">
        <v>10.6</v>
      </c>
      <c r="I185" s="26">
        <v>9.3000000000000007</v>
      </c>
      <c r="J185" s="26">
        <v>3.2</v>
      </c>
      <c r="K185" s="26">
        <v>0.3</v>
      </c>
      <c r="L185" s="26">
        <v>0</v>
      </c>
      <c r="M185" s="93">
        <v>17</v>
      </c>
      <c r="N185" s="93">
        <v>0</v>
      </c>
      <c r="O185" s="93">
        <v>100</v>
      </c>
      <c r="P185" s="93">
        <v>0</v>
      </c>
      <c r="Q185" s="93">
        <v>1143</v>
      </c>
      <c r="R185" s="93">
        <v>223</v>
      </c>
      <c r="S185" s="93">
        <v>446</v>
      </c>
      <c r="T185" s="93">
        <v>258</v>
      </c>
      <c r="U185" s="93">
        <v>2230</v>
      </c>
      <c r="V185" s="93">
        <v>5763</v>
      </c>
      <c r="W185" s="93">
        <v>1570</v>
      </c>
      <c r="X185" s="93">
        <v>575</v>
      </c>
      <c r="Y185" s="93">
        <v>9.1</v>
      </c>
      <c r="Z185" s="93">
        <v>233</v>
      </c>
      <c r="AA185" s="93">
        <v>0</v>
      </c>
      <c r="AB185" s="93">
        <v>1000</v>
      </c>
      <c r="AC185" s="26">
        <v>36</v>
      </c>
      <c r="AD185" s="26">
        <v>840</v>
      </c>
      <c r="AE185" s="26">
        <v>71</v>
      </c>
      <c r="AF185" s="26">
        <v>129</v>
      </c>
      <c r="AG185" s="26">
        <v>411</v>
      </c>
      <c r="AH185" s="26">
        <v>120</v>
      </c>
      <c r="AI185" s="26">
        <v>84</v>
      </c>
      <c r="AJ185" s="26">
        <v>7500</v>
      </c>
      <c r="AK185" s="26">
        <v>3730</v>
      </c>
      <c r="AL185" s="26">
        <v>715</v>
      </c>
      <c r="AM185" s="26">
        <v>1400</v>
      </c>
      <c r="AN185" s="26">
        <v>26</v>
      </c>
      <c r="AO185" s="26">
        <v>0.7</v>
      </c>
      <c r="AP185" s="93">
        <v>49.3</v>
      </c>
      <c r="AQ185" s="93">
        <v>387</v>
      </c>
      <c r="AR185" s="93">
        <v>0</v>
      </c>
      <c r="AS185" s="93">
        <v>0</v>
      </c>
      <c r="AT185" s="93">
        <v>0</v>
      </c>
      <c r="AU185" s="93">
        <v>0</v>
      </c>
      <c r="AV185" s="93">
        <v>0</v>
      </c>
      <c r="AW185" s="93">
        <v>0</v>
      </c>
      <c r="AX185" s="93">
        <v>0</v>
      </c>
      <c r="AY185" s="93">
        <v>0</v>
      </c>
      <c r="AZ185" s="93">
        <v>2465</v>
      </c>
      <c r="BA185" s="93">
        <v>0</v>
      </c>
      <c r="BB185" s="93">
        <v>0</v>
      </c>
      <c r="BC185" s="93">
        <v>2465</v>
      </c>
      <c r="BD185" s="93">
        <v>4930</v>
      </c>
      <c r="BE185" s="93">
        <v>2380</v>
      </c>
      <c r="BF185" s="93">
        <v>0</v>
      </c>
      <c r="BG185" s="93">
        <v>41905</v>
      </c>
      <c r="BH185" s="93">
        <v>41905</v>
      </c>
      <c r="BI185" s="26">
        <v>228</v>
      </c>
      <c r="BJ185" s="26">
        <v>11</v>
      </c>
      <c r="BK185" s="26">
        <v>0</v>
      </c>
      <c r="BL185" s="26">
        <v>0</v>
      </c>
      <c r="BM185" s="26">
        <v>521</v>
      </c>
      <c r="BN185" s="26">
        <v>120</v>
      </c>
      <c r="BO185" s="26">
        <v>0</v>
      </c>
      <c r="BP185" s="26">
        <v>0</v>
      </c>
      <c r="BQ185" s="26">
        <v>0</v>
      </c>
      <c r="BR185" s="26">
        <v>0</v>
      </c>
      <c r="BS185" s="26">
        <v>0</v>
      </c>
      <c r="BT185" s="26">
        <v>0</v>
      </c>
      <c r="BU185" s="26">
        <v>0</v>
      </c>
      <c r="BV185" s="26">
        <v>0</v>
      </c>
      <c r="BW185" s="26">
        <v>0</v>
      </c>
      <c r="BX185" s="26">
        <v>0</v>
      </c>
      <c r="BY185" s="26">
        <v>1.4</v>
      </c>
      <c r="BZ185" s="26">
        <v>0</v>
      </c>
      <c r="CA185" s="26">
        <v>0</v>
      </c>
      <c r="CB185" s="26">
        <v>0</v>
      </c>
      <c r="CC185" s="26">
        <v>0</v>
      </c>
      <c r="CD185" s="26">
        <v>0</v>
      </c>
      <c r="CE185" s="26">
        <v>0</v>
      </c>
      <c r="CF185" s="26">
        <v>0</v>
      </c>
      <c r="CG185" s="26">
        <v>181</v>
      </c>
      <c r="CH185" s="26">
        <v>0</v>
      </c>
      <c r="CI185" s="26">
        <v>12</v>
      </c>
      <c r="CJ185" s="26">
        <v>12</v>
      </c>
      <c r="CK185" s="26">
        <v>0</v>
      </c>
      <c r="CL185" s="26">
        <v>0</v>
      </c>
      <c r="CM185" s="26">
        <v>205</v>
      </c>
      <c r="CN185" s="26">
        <v>0</v>
      </c>
      <c r="CO185" s="26">
        <v>0</v>
      </c>
      <c r="CP185" s="26">
        <v>0</v>
      </c>
      <c r="CQ185" s="26">
        <v>0</v>
      </c>
      <c r="CR185" s="26">
        <v>228</v>
      </c>
      <c r="CS185" s="26">
        <v>11</v>
      </c>
      <c r="CT185" s="26">
        <v>0</v>
      </c>
      <c r="CU185" s="26">
        <v>0</v>
      </c>
      <c r="CV185" s="26">
        <v>239</v>
      </c>
      <c r="CW185" s="26">
        <v>0</v>
      </c>
      <c r="CX185" s="26">
        <v>0</v>
      </c>
      <c r="CY185" s="26">
        <v>521</v>
      </c>
      <c r="CZ185" s="26">
        <v>120</v>
      </c>
      <c r="DA185" s="26">
        <v>0</v>
      </c>
      <c r="DB185" s="26">
        <v>0</v>
      </c>
      <c r="DC185" s="26">
        <v>0</v>
      </c>
      <c r="DD185" s="26">
        <v>0</v>
      </c>
      <c r="DE185" s="26">
        <v>0</v>
      </c>
      <c r="DF185" s="26">
        <v>0</v>
      </c>
      <c r="DG185" s="26">
        <v>0</v>
      </c>
      <c r="DH185" s="26">
        <v>0</v>
      </c>
      <c r="DI185" s="26">
        <v>0</v>
      </c>
      <c r="DJ185" s="26">
        <v>0</v>
      </c>
      <c r="DK185" s="26">
        <v>0</v>
      </c>
      <c r="DL185" s="26">
        <v>641</v>
      </c>
      <c r="DM185" s="26">
        <v>0</v>
      </c>
      <c r="DN185" s="26">
        <v>0</v>
      </c>
      <c r="DO185" s="26">
        <v>1085</v>
      </c>
      <c r="DP185" s="26">
        <v>315</v>
      </c>
      <c r="DQ185" s="26">
        <v>0</v>
      </c>
      <c r="DR185" s="93">
        <v>10.6</v>
      </c>
      <c r="DS185" s="93">
        <v>1378</v>
      </c>
      <c r="DT185" s="93">
        <v>3710</v>
      </c>
      <c r="DU185" s="93">
        <v>1378</v>
      </c>
      <c r="DV185" s="93">
        <v>3922</v>
      </c>
      <c r="DW185" s="93">
        <v>212</v>
      </c>
      <c r="DX185" s="93">
        <v>4240</v>
      </c>
      <c r="DY185" s="93">
        <v>6360</v>
      </c>
      <c r="DZ185" s="26">
        <v>23.5</v>
      </c>
      <c r="EA185" s="26">
        <v>1058</v>
      </c>
      <c r="EB185" s="26">
        <v>1692</v>
      </c>
      <c r="EC185" s="26">
        <v>1645</v>
      </c>
      <c r="ED185" s="26">
        <v>188</v>
      </c>
      <c r="EE185" s="26">
        <v>212</v>
      </c>
      <c r="EF185" s="26">
        <v>1175</v>
      </c>
      <c r="EG185" s="26">
        <v>752</v>
      </c>
      <c r="EH185" s="26">
        <v>940</v>
      </c>
      <c r="EI185" s="26">
        <v>212</v>
      </c>
      <c r="EJ185" s="26">
        <v>1269</v>
      </c>
      <c r="EK185" s="26">
        <v>1853</v>
      </c>
      <c r="EL185" s="26">
        <v>564</v>
      </c>
      <c r="EM185" s="26">
        <v>11560</v>
      </c>
      <c r="EN185" s="26">
        <v>1011</v>
      </c>
      <c r="EO185" s="26">
        <v>2703</v>
      </c>
      <c r="EP185" s="26">
        <v>3878</v>
      </c>
      <c r="EQ185" s="26">
        <v>964</v>
      </c>
      <c r="ER185" s="26">
        <v>987</v>
      </c>
      <c r="ES185" s="26">
        <v>1222</v>
      </c>
      <c r="ET185" s="26">
        <v>10765</v>
      </c>
      <c r="EU185" s="26">
        <v>23.5</v>
      </c>
      <c r="EV185" s="93">
        <v>200</v>
      </c>
      <c r="EW185" s="93">
        <v>67</v>
      </c>
    </row>
    <row r="186" spans="1:153" x14ac:dyDescent="0.25">
      <c r="A186" s="18" t="s">
        <v>841</v>
      </c>
      <c r="B186" s="49" t="s">
        <v>616</v>
      </c>
      <c r="C186" s="93">
        <v>8</v>
      </c>
      <c r="D186" s="26">
        <v>362</v>
      </c>
      <c r="E186" s="26">
        <v>8.6999999999999993</v>
      </c>
      <c r="F186" s="26">
        <v>12.8</v>
      </c>
      <c r="G186" s="26">
        <v>42.9</v>
      </c>
      <c r="H186" s="26">
        <v>27.1</v>
      </c>
      <c r="I186" s="26">
        <v>2.8</v>
      </c>
      <c r="J186" s="26">
        <v>2.2000000000000002</v>
      </c>
      <c r="K186" s="26">
        <v>0</v>
      </c>
      <c r="L186" s="26">
        <v>0</v>
      </c>
      <c r="M186" s="93">
        <v>0</v>
      </c>
      <c r="N186" s="93">
        <v>0</v>
      </c>
      <c r="O186" s="93">
        <v>0</v>
      </c>
      <c r="P186" s="93">
        <v>0</v>
      </c>
      <c r="Q186" s="93">
        <v>0</v>
      </c>
      <c r="R186" s="93">
        <v>43</v>
      </c>
      <c r="S186" s="93">
        <v>300</v>
      </c>
      <c r="T186" s="93">
        <v>200</v>
      </c>
      <c r="U186" s="93">
        <v>1600</v>
      </c>
      <c r="V186" s="93">
        <v>7300</v>
      </c>
      <c r="W186" s="93">
        <v>500</v>
      </c>
      <c r="X186" s="93">
        <v>200</v>
      </c>
      <c r="Y186" s="93">
        <v>10.1</v>
      </c>
      <c r="Z186" s="93">
        <v>188.3</v>
      </c>
      <c r="AA186" s="93">
        <v>0</v>
      </c>
      <c r="AB186" s="93">
        <v>2500</v>
      </c>
      <c r="AC186" s="26">
        <v>36</v>
      </c>
      <c r="AD186" s="26">
        <v>1063.5999999999999</v>
      </c>
      <c r="AE186" s="26">
        <v>184.8</v>
      </c>
      <c r="AF186" s="26">
        <v>207.9</v>
      </c>
      <c r="AG186" s="26">
        <v>462</v>
      </c>
      <c r="AH186" s="26">
        <v>136.5</v>
      </c>
      <c r="AI186" s="26">
        <v>57.7</v>
      </c>
      <c r="AJ186" s="26">
        <v>4600</v>
      </c>
      <c r="AK186" s="26">
        <v>5000</v>
      </c>
      <c r="AL186" s="26">
        <v>1100</v>
      </c>
      <c r="AM186" s="26">
        <v>2500</v>
      </c>
      <c r="AN186" s="26">
        <v>0</v>
      </c>
      <c r="AO186" s="26">
        <v>14.7</v>
      </c>
      <c r="AP186" s="93">
        <v>12.8</v>
      </c>
      <c r="AQ186" s="93">
        <v>-143</v>
      </c>
      <c r="AR186" s="93">
        <v>0</v>
      </c>
      <c r="AS186" s="93">
        <v>0</v>
      </c>
      <c r="AT186" s="93">
        <v>0</v>
      </c>
      <c r="AU186" s="93">
        <v>0</v>
      </c>
      <c r="AV186" s="93">
        <v>0</v>
      </c>
      <c r="AW186" s="93">
        <v>0</v>
      </c>
      <c r="AX186" s="93">
        <v>0</v>
      </c>
      <c r="AY186" s="93">
        <v>0</v>
      </c>
      <c r="AZ186" s="93">
        <v>2700</v>
      </c>
      <c r="BA186" s="93">
        <v>0</v>
      </c>
      <c r="BB186" s="93">
        <v>0</v>
      </c>
      <c r="BC186" s="93">
        <v>2700</v>
      </c>
      <c r="BD186" s="93">
        <v>100</v>
      </c>
      <c r="BE186" s="93">
        <v>3530</v>
      </c>
      <c r="BF186" s="93">
        <v>0</v>
      </c>
      <c r="BG186" s="93">
        <v>10000</v>
      </c>
      <c r="BH186" s="93">
        <v>0</v>
      </c>
      <c r="BI186" s="26">
        <v>3625.1</v>
      </c>
      <c r="BJ186" s="26">
        <v>259.8</v>
      </c>
      <c r="BK186" s="26">
        <v>94.8</v>
      </c>
      <c r="BL186" s="26">
        <v>0</v>
      </c>
      <c r="BM186" s="26">
        <v>2000</v>
      </c>
      <c r="BN186" s="26">
        <v>500</v>
      </c>
      <c r="BO186" s="26">
        <v>0</v>
      </c>
      <c r="BP186" s="26">
        <v>0</v>
      </c>
      <c r="BQ186" s="26">
        <v>0</v>
      </c>
      <c r="BR186" s="26">
        <v>0</v>
      </c>
      <c r="BS186" s="26">
        <v>0</v>
      </c>
      <c r="BT186" s="26">
        <v>0</v>
      </c>
      <c r="BU186" s="26">
        <v>0</v>
      </c>
      <c r="BV186" s="26">
        <v>0</v>
      </c>
      <c r="BW186" s="26">
        <v>0</v>
      </c>
      <c r="BX186" s="26">
        <v>0</v>
      </c>
      <c r="BY186" s="26">
        <v>8.6999999999999993</v>
      </c>
      <c r="BZ186" s="26">
        <v>0</v>
      </c>
      <c r="CA186" s="26">
        <v>0</v>
      </c>
      <c r="CB186" s="26">
        <v>0</v>
      </c>
      <c r="CC186" s="26">
        <v>0</v>
      </c>
      <c r="CD186" s="26">
        <v>14.1</v>
      </c>
      <c r="CE186" s="26">
        <v>22.9</v>
      </c>
      <c r="CF186" s="26">
        <v>0</v>
      </c>
      <c r="CG186" s="26">
        <v>1306.5999999999999</v>
      </c>
      <c r="CH186" s="26">
        <v>0</v>
      </c>
      <c r="CI186" s="26">
        <v>556.4</v>
      </c>
      <c r="CJ186" s="26">
        <v>0</v>
      </c>
      <c r="CK186" s="26">
        <v>0</v>
      </c>
      <c r="CL186" s="26">
        <v>0</v>
      </c>
      <c r="CM186" s="26">
        <v>1900</v>
      </c>
      <c r="CN186" s="26">
        <v>0</v>
      </c>
      <c r="CO186" s="26">
        <v>0</v>
      </c>
      <c r="CP186" s="26">
        <v>34.6</v>
      </c>
      <c r="CQ186" s="26">
        <v>0</v>
      </c>
      <c r="CR186" s="26">
        <v>3625.1</v>
      </c>
      <c r="CS186" s="26">
        <v>259.8</v>
      </c>
      <c r="CT186" s="26">
        <v>94.8</v>
      </c>
      <c r="CU186" s="26">
        <v>0</v>
      </c>
      <c r="CV186" s="26">
        <v>4000</v>
      </c>
      <c r="CW186" s="26">
        <v>0</v>
      </c>
      <c r="CX186" s="26">
        <v>0</v>
      </c>
      <c r="CY186" s="26">
        <v>2000</v>
      </c>
      <c r="CZ186" s="26">
        <v>500</v>
      </c>
      <c r="DA186" s="26">
        <v>0</v>
      </c>
      <c r="DB186" s="26">
        <v>0</v>
      </c>
      <c r="DC186" s="26">
        <v>0</v>
      </c>
      <c r="DD186" s="26">
        <v>0</v>
      </c>
      <c r="DE186" s="26">
        <v>0</v>
      </c>
      <c r="DF186" s="26">
        <v>0</v>
      </c>
      <c r="DG186" s="26">
        <v>0</v>
      </c>
      <c r="DH186" s="26">
        <v>0</v>
      </c>
      <c r="DI186" s="26">
        <v>0</v>
      </c>
      <c r="DJ186" s="26">
        <v>0</v>
      </c>
      <c r="DK186" s="26">
        <v>0</v>
      </c>
      <c r="DL186" s="26">
        <v>2500</v>
      </c>
      <c r="DM186" s="26">
        <v>0</v>
      </c>
      <c r="DN186" s="26">
        <v>0</v>
      </c>
      <c r="DO186" s="26">
        <v>8403.2999999999993</v>
      </c>
      <c r="DP186" s="26">
        <v>296.7</v>
      </c>
      <c r="DQ186" s="26">
        <v>0</v>
      </c>
      <c r="DR186" s="93">
        <v>27.1</v>
      </c>
      <c r="DS186" s="93">
        <v>4065</v>
      </c>
      <c r="DT186" s="93">
        <v>17886</v>
      </c>
      <c r="DU186" s="93">
        <v>542</v>
      </c>
      <c r="DV186" s="93">
        <v>4065</v>
      </c>
      <c r="DW186" s="93">
        <v>542</v>
      </c>
      <c r="DX186" s="93">
        <v>8130</v>
      </c>
      <c r="DY186" s="93">
        <v>18970</v>
      </c>
      <c r="DZ186" s="26">
        <v>42.9</v>
      </c>
      <c r="EA186" s="26">
        <v>1894.4</v>
      </c>
      <c r="EB186" s="26">
        <v>3218.1</v>
      </c>
      <c r="EC186" s="26">
        <v>2267.9</v>
      </c>
      <c r="ED186" s="26">
        <v>298.60000000000002</v>
      </c>
      <c r="EE186" s="26">
        <v>523.70000000000005</v>
      </c>
      <c r="EF186" s="26">
        <v>1683.5</v>
      </c>
      <c r="EG186" s="26">
        <v>1595.3</v>
      </c>
      <c r="EH186" s="26">
        <v>1562</v>
      </c>
      <c r="EI186" s="26">
        <v>338.6</v>
      </c>
      <c r="EJ186" s="26">
        <v>1771.4</v>
      </c>
      <c r="EK186" s="26">
        <v>4548.8</v>
      </c>
      <c r="EL186" s="26">
        <v>1209.4000000000001</v>
      </c>
      <c r="EM186" s="26">
        <v>20911.5</v>
      </c>
      <c r="EN186" s="26">
        <v>1520.2</v>
      </c>
      <c r="EO186" s="26">
        <v>4547.8</v>
      </c>
      <c r="EP186" s="26">
        <v>10189.200000000001</v>
      </c>
      <c r="EQ186" s="26">
        <v>1805.8</v>
      </c>
      <c r="ER186" s="26">
        <v>1732.2</v>
      </c>
      <c r="ES186" s="26">
        <v>2193.3000000000002</v>
      </c>
      <c r="ET186" s="26">
        <v>21988.5</v>
      </c>
      <c r="EU186" s="26">
        <v>0</v>
      </c>
      <c r="EV186" s="93">
        <v>167</v>
      </c>
      <c r="EW186" s="93">
        <v>55.7</v>
      </c>
    </row>
    <row r="187" spans="1:153" x14ac:dyDescent="0.25">
      <c r="A187" s="18" t="s">
        <v>841</v>
      </c>
      <c r="B187" s="49" t="s">
        <v>808</v>
      </c>
      <c r="C187" s="93">
        <v>-8.9</v>
      </c>
      <c r="D187" s="26">
        <v>25</v>
      </c>
      <c r="E187" s="26">
        <v>0.3</v>
      </c>
      <c r="F187" s="26">
        <v>2.9</v>
      </c>
      <c r="G187" s="26">
        <v>2.1</v>
      </c>
      <c r="H187" s="26">
        <v>2.6</v>
      </c>
      <c r="I187" s="26">
        <v>89.7</v>
      </c>
      <c r="J187" s="26">
        <v>1.7</v>
      </c>
      <c r="K187" s="26">
        <v>0.7</v>
      </c>
      <c r="L187" s="26">
        <v>0</v>
      </c>
      <c r="M187" s="93">
        <v>588</v>
      </c>
      <c r="N187" s="93">
        <v>0</v>
      </c>
      <c r="O187" s="93">
        <v>3530</v>
      </c>
      <c r="P187" s="93">
        <v>0</v>
      </c>
      <c r="Q187" s="93">
        <v>1500</v>
      </c>
      <c r="R187" s="93">
        <v>400</v>
      </c>
      <c r="S187" s="93">
        <v>98</v>
      </c>
      <c r="T187" s="93">
        <v>160</v>
      </c>
      <c r="U187" s="93">
        <v>650</v>
      </c>
      <c r="V187" s="93">
        <v>1183</v>
      </c>
      <c r="W187" s="93">
        <v>170</v>
      </c>
      <c r="X187" s="93">
        <v>90</v>
      </c>
      <c r="Y187" s="93">
        <v>0.8</v>
      </c>
      <c r="Z187" s="93">
        <v>30</v>
      </c>
      <c r="AA187" s="93">
        <v>0</v>
      </c>
      <c r="AB187" s="93">
        <v>39000</v>
      </c>
      <c r="AC187" s="26">
        <v>90</v>
      </c>
      <c r="AD187" s="26">
        <v>376</v>
      </c>
      <c r="AE187" s="26">
        <v>103</v>
      </c>
      <c r="AF187" s="26">
        <v>81</v>
      </c>
      <c r="AG187" s="26">
        <v>39</v>
      </c>
      <c r="AH187" s="26">
        <v>20</v>
      </c>
      <c r="AI187" s="26">
        <v>100</v>
      </c>
      <c r="AJ187" s="26">
        <v>2700</v>
      </c>
      <c r="AK187" s="26">
        <v>343</v>
      </c>
      <c r="AL187" s="26">
        <v>77</v>
      </c>
      <c r="AM187" s="26">
        <v>300</v>
      </c>
      <c r="AN187" s="26">
        <v>60</v>
      </c>
      <c r="AO187" s="26">
        <v>1</v>
      </c>
      <c r="AP187" s="93">
        <v>2.9</v>
      </c>
      <c r="AQ187" s="93">
        <v>32</v>
      </c>
      <c r="AR187" s="93">
        <v>0</v>
      </c>
      <c r="AS187" s="93">
        <v>0</v>
      </c>
      <c r="AT187" s="93">
        <v>0</v>
      </c>
      <c r="AU187" s="93">
        <v>0</v>
      </c>
      <c r="AV187" s="93">
        <v>1537</v>
      </c>
      <c r="AW187" s="93">
        <v>638</v>
      </c>
      <c r="AX187" s="93">
        <v>0</v>
      </c>
      <c r="AY187" s="93">
        <v>2175</v>
      </c>
      <c r="AZ187" s="93">
        <v>290</v>
      </c>
      <c r="BA187" s="93">
        <v>0</v>
      </c>
      <c r="BB187" s="93">
        <v>0</v>
      </c>
      <c r="BC187" s="93">
        <v>290</v>
      </c>
      <c r="BD187" s="93">
        <v>0</v>
      </c>
      <c r="BE187" s="93">
        <v>0</v>
      </c>
      <c r="BF187" s="93">
        <v>0</v>
      </c>
      <c r="BG187" s="93">
        <v>435</v>
      </c>
      <c r="BH187" s="93">
        <v>435</v>
      </c>
      <c r="BI187" s="26">
        <v>18</v>
      </c>
      <c r="BJ187" s="26">
        <v>0</v>
      </c>
      <c r="BK187" s="26">
        <v>0</v>
      </c>
      <c r="BL187" s="26">
        <v>0</v>
      </c>
      <c r="BM187" s="26">
        <v>41</v>
      </c>
      <c r="BN187" s="26">
        <v>122</v>
      </c>
      <c r="BO187" s="26">
        <v>0</v>
      </c>
      <c r="BP187" s="26">
        <v>0</v>
      </c>
      <c r="BQ187" s="26">
        <v>0</v>
      </c>
      <c r="BR187" s="26">
        <v>0</v>
      </c>
      <c r="BS187" s="26">
        <v>0</v>
      </c>
      <c r="BT187" s="26">
        <v>0</v>
      </c>
      <c r="BU187" s="26">
        <v>0</v>
      </c>
      <c r="BV187" s="26">
        <v>0</v>
      </c>
      <c r="BW187" s="26">
        <v>0</v>
      </c>
      <c r="BX187" s="26">
        <v>0</v>
      </c>
      <c r="BY187" s="26">
        <v>0.3</v>
      </c>
      <c r="BZ187" s="26">
        <v>0</v>
      </c>
      <c r="CA187" s="26">
        <v>0</v>
      </c>
      <c r="CB187" s="26">
        <v>0</v>
      </c>
      <c r="CC187" s="26">
        <v>0</v>
      </c>
      <c r="CD187" s="26">
        <v>0</v>
      </c>
      <c r="CE187" s="26">
        <v>5</v>
      </c>
      <c r="CF187" s="26">
        <v>0</v>
      </c>
      <c r="CG187" s="26">
        <v>43</v>
      </c>
      <c r="CH187" s="26">
        <v>0</v>
      </c>
      <c r="CI187" s="26">
        <v>5</v>
      </c>
      <c r="CJ187" s="26">
        <v>0</v>
      </c>
      <c r="CK187" s="26">
        <v>0</v>
      </c>
      <c r="CL187" s="26">
        <v>0</v>
      </c>
      <c r="CM187" s="26">
        <v>53</v>
      </c>
      <c r="CN187" s="26">
        <v>0</v>
      </c>
      <c r="CO187" s="26">
        <v>0</v>
      </c>
      <c r="CP187" s="26">
        <v>6</v>
      </c>
      <c r="CQ187" s="26">
        <v>0</v>
      </c>
      <c r="CR187" s="26">
        <v>18</v>
      </c>
      <c r="CS187" s="26">
        <v>0</v>
      </c>
      <c r="CT187" s="26">
        <v>0</v>
      </c>
      <c r="CU187" s="26">
        <v>0</v>
      </c>
      <c r="CV187" s="26">
        <v>24</v>
      </c>
      <c r="CW187" s="26">
        <v>0</v>
      </c>
      <c r="CX187" s="26">
        <v>0</v>
      </c>
      <c r="CY187" s="26">
        <v>41</v>
      </c>
      <c r="CZ187" s="26">
        <v>122</v>
      </c>
      <c r="DA187" s="26">
        <v>0</v>
      </c>
      <c r="DB187" s="26">
        <v>0</v>
      </c>
      <c r="DC187" s="26">
        <v>0</v>
      </c>
      <c r="DD187" s="26">
        <v>0</v>
      </c>
      <c r="DE187" s="26">
        <v>0</v>
      </c>
      <c r="DF187" s="26">
        <v>0</v>
      </c>
      <c r="DG187" s="26">
        <v>0</v>
      </c>
      <c r="DH187" s="26">
        <v>0</v>
      </c>
      <c r="DI187" s="26">
        <v>0</v>
      </c>
      <c r="DJ187" s="26">
        <v>0</v>
      </c>
      <c r="DK187" s="26">
        <v>0</v>
      </c>
      <c r="DL187" s="26">
        <v>163</v>
      </c>
      <c r="DM187" s="26">
        <v>0</v>
      </c>
      <c r="DN187" s="26">
        <v>0</v>
      </c>
      <c r="DO187" s="26">
        <v>240</v>
      </c>
      <c r="DP187" s="26">
        <v>60</v>
      </c>
      <c r="DQ187" s="26">
        <v>0</v>
      </c>
      <c r="DR187" s="93">
        <v>2.6</v>
      </c>
      <c r="DS187" s="93">
        <v>335</v>
      </c>
      <c r="DT187" s="93">
        <v>361</v>
      </c>
      <c r="DU187" s="93">
        <v>619</v>
      </c>
      <c r="DV187" s="93">
        <v>1162</v>
      </c>
      <c r="DW187" s="93">
        <v>103</v>
      </c>
      <c r="DX187" s="93">
        <v>645</v>
      </c>
      <c r="DY187" s="93">
        <v>1935</v>
      </c>
      <c r="DZ187" s="26">
        <v>2.1</v>
      </c>
      <c r="EA187" s="26">
        <v>85</v>
      </c>
      <c r="EB187" s="26">
        <v>158</v>
      </c>
      <c r="EC187" s="26">
        <v>128</v>
      </c>
      <c r="ED187" s="26">
        <v>32</v>
      </c>
      <c r="EE187" s="26">
        <v>21</v>
      </c>
      <c r="EF187" s="26">
        <v>107</v>
      </c>
      <c r="EG187" s="26">
        <v>64</v>
      </c>
      <c r="EH187" s="26">
        <v>96</v>
      </c>
      <c r="EI187" s="26">
        <v>32</v>
      </c>
      <c r="EJ187" s="26">
        <v>128</v>
      </c>
      <c r="EK187" s="26">
        <v>85</v>
      </c>
      <c r="EL187" s="26">
        <v>43</v>
      </c>
      <c r="EM187" s="26">
        <v>979</v>
      </c>
      <c r="EN187" s="26">
        <v>117</v>
      </c>
      <c r="EO187" s="26">
        <v>192</v>
      </c>
      <c r="EP187" s="26">
        <v>213</v>
      </c>
      <c r="EQ187" s="26">
        <v>107</v>
      </c>
      <c r="ER187" s="26">
        <v>96</v>
      </c>
      <c r="ES187" s="26">
        <v>85</v>
      </c>
      <c r="ET187" s="26">
        <v>810</v>
      </c>
      <c r="EU187" s="26">
        <v>2.1</v>
      </c>
      <c r="EV187" s="93">
        <v>57</v>
      </c>
      <c r="EW187" s="93">
        <v>19</v>
      </c>
    </row>
    <row r="188" spans="1:153" x14ac:dyDescent="0.25">
      <c r="A188" s="18" t="s">
        <v>841</v>
      </c>
      <c r="B188" s="49" t="s">
        <v>809</v>
      </c>
      <c r="C188" s="93">
        <v>-5.3</v>
      </c>
      <c r="D188" s="26">
        <v>26</v>
      </c>
      <c r="E188" s="26">
        <v>0.3</v>
      </c>
      <c r="F188" s="26">
        <v>2.5</v>
      </c>
      <c r="G188" s="26">
        <v>2.4</v>
      </c>
      <c r="H188" s="26">
        <v>3</v>
      </c>
      <c r="I188" s="26">
        <v>89.2</v>
      </c>
      <c r="J188" s="26">
        <v>1.7</v>
      </c>
      <c r="K188" s="26">
        <v>0.9</v>
      </c>
      <c r="L188" s="26">
        <v>0</v>
      </c>
      <c r="M188" s="93">
        <v>658</v>
      </c>
      <c r="N188" s="93">
        <v>0</v>
      </c>
      <c r="O188" s="93">
        <v>3950</v>
      </c>
      <c r="P188" s="93">
        <v>0</v>
      </c>
      <c r="Q188" s="93">
        <v>1865</v>
      </c>
      <c r="R188" s="93">
        <v>497</v>
      </c>
      <c r="S188" s="93">
        <v>61</v>
      </c>
      <c r="T188" s="93">
        <v>119</v>
      </c>
      <c r="U188" s="93">
        <v>485</v>
      </c>
      <c r="V188" s="93">
        <v>1085</v>
      </c>
      <c r="W188" s="93">
        <v>148</v>
      </c>
      <c r="X188" s="93">
        <v>73</v>
      </c>
      <c r="Y188" s="93">
        <v>1</v>
      </c>
      <c r="Z188" s="93">
        <v>19</v>
      </c>
      <c r="AA188" s="93">
        <v>0</v>
      </c>
      <c r="AB188" s="93">
        <v>21821</v>
      </c>
      <c r="AC188" s="26">
        <v>85</v>
      </c>
      <c r="AD188" s="26">
        <v>234</v>
      </c>
      <c r="AE188" s="26">
        <v>122</v>
      </c>
      <c r="AF188" s="26">
        <v>61</v>
      </c>
      <c r="AG188" s="26">
        <v>44</v>
      </c>
      <c r="AH188" s="26">
        <v>22</v>
      </c>
      <c r="AI188" s="26">
        <v>112</v>
      </c>
      <c r="AJ188" s="26">
        <v>2518</v>
      </c>
      <c r="AK188" s="26">
        <v>320</v>
      </c>
      <c r="AL188" s="26">
        <v>91</v>
      </c>
      <c r="AM188" s="26">
        <v>336</v>
      </c>
      <c r="AN188" s="26">
        <v>67</v>
      </c>
      <c r="AO188" s="26">
        <v>1.2</v>
      </c>
      <c r="AP188" s="93">
        <v>2.5</v>
      </c>
      <c r="AQ188" s="93">
        <v>-459</v>
      </c>
      <c r="AR188" s="93">
        <v>0</v>
      </c>
      <c r="AS188" s="93">
        <v>0</v>
      </c>
      <c r="AT188" s="93">
        <v>0</v>
      </c>
      <c r="AU188" s="93">
        <v>0</v>
      </c>
      <c r="AV188" s="93">
        <v>1338</v>
      </c>
      <c r="AW188" s="93">
        <v>555</v>
      </c>
      <c r="AX188" s="93">
        <v>0</v>
      </c>
      <c r="AY188" s="93">
        <v>1893</v>
      </c>
      <c r="AZ188" s="93">
        <v>252</v>
      </c>
      <c r="BA188" s="93">
        <v>0</v>
      </c>
      <c r="BB188" s="93">
        <v>0</v>
      </c>
      <c r="BC188" s="93">
        <v>252</v>
      </c>
      <c r="BD188" s="93">
        <v>0</v>
      </c>
      <c r="BE188" s="93">
        <v>0</v>
      </c>
      <c r="BF188" s="93">
        <v>0</v>
      </c>
      <c r="BG188" s="93">
        <v>379</v>
      </c>
      <c r="BH188" s="93">
        <v>379</v>
      </c>
      <c r="BI188" s="26">
        <v>20</v>
      </c>
      <c r="BJ188" s="26">
        <v>0</v>
      </c>
      <c r="BK188" s="26">
        <v>0</v>
      </c>
      <c r="BL188" s="26">
        <v>0</v>
      </c>
      <c r="BM188" s="26">
        <v>46</v>
      </c>
      <c r="BN188" s="26">
        <v>136</v>
      </c>
      <c r="BO188" s="26">
        <v>0</v>
      </c>
      <c r="BP188" s="26">
        <v>0</v>
      </c>
      <c r="BQ188" s="26">
        <v>0</v>
      </c>
      <c r="BR188" s="26">
        <v>0</v>
      </c>
      <c r="BS188" s="26">
        <v>0</v>
      </c>
      <c r="BT188" s="26">
        <v>0</v>
      </c>
      <c r="BU188" s="26">
        <v>0</v>
      </c>
      <c r="BV188" s="26">
        <v>0</v>
      </c>
      <c r="BW188" s="26">
        <v>0</v>
      </c>
      <c r="BX188" s="26">
        <v>0</v>
      </c>
      <c r="BY188" s="26">
        <v>0.3</v>
      </c>
      <c r="BZ188" s="26">
        <v>0</v>
      </c>
      <c r="CA188" s="26">
        <v>0</v>
      </c>
      <c r="CB188" s="26">
        <v>0</v>
      </c>
      <c r="CC188" s="26">
        <v>0</v>
      </c>
      <c r="CD188" s="26">
        <v>0</v>
      </c>
      <c r="CE188" s="26">
        <v>6</v>
      </c>
      <c r="CF188" s="26">
        <v>0</v>
      </c>
      <c r="CG188" s="26">
        <v>48</v>
      </c>
      <c r="CH188" s="26">
        <v>0</v>
      </c>
      <c r="CI188" s="26">
        <v>6</v>
      </c>
      <c r="CJ188" s="26">
        <v>0</v>
      </c>
      <c r="CK188" s="26">
        <v>0</v>
      </c>
      <c r="CL188" s="26">
        <v>0</v>
      </c>
      <c r="CM188" s="26">
        <v>60</v>
      </c>
      <c r="CN188" s="26">
        <v>0</v>
      </c>
      <c r="CO188" s="26">
        <v>0</v>
      </c>
      <c r="CP188" s="26">
        <v>7</v>
      </c>
      <c r="CQ188" s="26">
        <v>0</v>
      </c>
      <c r="CR188" s="26">
        <v>20</v>
      </c>
      <c r="CS188" s="26">
        <v>0</v>
      </c>
      <c r="CT188" s="26">
        <v>0</v>
      </c>
      <c r="CU188" s="26">
        <v>0</v>
      </c>
      <c r="CV188" s="26">
        <v>27</v>
      </c>
      <c r="CW188" s="26">
        <v>0</v>
      </c>
      <c r="CX188" s="26">
        <v>0</v>
      </c>
      <c r="CY188" s="26">
        <v>46</v>
      </c>
      <c r="CZ188" s="26">
        <v>136</v>
      </c>
      <c r="DA188" s="26">
        <v>0</v>
      </c>
      <c r="DB188" s="26">
        <v>0</v>
      </c>
      <c r="DC188" s="26">
        <v>0</v>
      </c>
      <c r="DD188" s="26">
        <v>0</v>
      </c>
      <c r="DE188" s="26">
        <v>0</v>
      </c>
      <c r="DF188" s="26">
        <v>0</v>
      </c>
      <c r="DG188" s="26">
        <v>0</v>
      </c>
      <c r="DH188" s="26">
        <v>0</v>
      </c>
      <c r="DI188" s="26">
        <v>0</v>
      </c>
      <c r="DJ188" s="26">
        <v>0</v>
      </c>
      <c r="DK188" s="26">
        <v>0</v>
      </c>
      <c r="DL188" s="26">
        <v>182</v>
      </c>
      <c r="DM188" s="26">
        <v>0</v>
      </c>
      <c r="DN188" s="26">
        <v>0</v>
      </c>
      <c r="DO188" s="26">
        <v>269</v>
      </c>
      <c r="DP188" s="26">
        <v>67</v>
      </c>
      <c r="DQ188" s="26">
        <v>0</v>
      </c>
      <c r="DR188" s="93">
        <v>3</v>
      </c>
      <c r="DS188" s="93">
        <v>387</v>
      </c>
      <c r="DT188" s="93">
        <v>417</v>
      </c>
      <c r="DU188" s="93">
        <v>716</v>
      </c>
      <c r="DV188" s="93">
        <v>1344</v>
      </c>
      <c r="DW188" s="93">
        <v>119</v>
      </c>
      <c r="DX188" s="93">
        <v>746</v>
      </c>
      <c r="DY188" s="93">
        <v>2237</v>
      </c>
      <c r="DZ188" s="26">
        <v>2.4</v>
      </c>
      <c r="EA188" s="26">
        <v>95</v>
      </c>
      <c r="EB188" s="26">
        <v>177</v>
      </c>
      <c r="EC188" s="26">
        <v>143</v>
      </c>
      <c r="ED188" s="26">
        <v>36</v>
      </c>
      <c r="EE188" s="26">
        <v>23</v>
      </c>
      <c r="EF188" s="26">
        <v>120</v>
      </c>
      <c r="EG188" s="26">
        <v>72</v>
      </c>
      <c r="EH188" s="26">
        <v>107</v>
      </c>
      <c r="EI188" s="26">
        <v>36</v>
      </c>
      <c r="EJ188" s="26">
        <v>143</v>
      </c>
      <c r="EK188" s="26">
        <v>95</v>
      </c>
      <c r="EL188" s="26">
        <v>48</v>
      </c>
      <c r="EM188" s="26">
        <v>1095</v>
      </c>
      <c r="EN188" s="26">
        <v>131</v>
      </c>
      <c r="EO188" s="26">
        <v>215</v>
      </c>
      <c r="EP188" s="26">
        <v>238</v>
      </c>
      <c r="EQ188" s="26">
        <v>120</v>
      </c>
      <c r="ER188" s="26">
        <v>107</v>
      </c>
      <c r="ES188" s="26">
        <v>95</v>
      </c>
      <c r="ET188" s="26">
        <v>906</v>
      </c>
      <c r="EU188" s="26">
        <v>2.4</v>
      </c>
      <c r="EV188" s="93">
        <v>71</v>
      </c>
      <c r="EW188" s="93">
        <v>24</v>
      </c>
    </row>
    <row r="189" spans="1:153" x14ac:dyDescent="0.25">
      <c r="A189" s="18" t="s">
        <v>841</v>
      </c>
      <c r="B189" s="49" t="s">
        <v>807</v>
      </c>
      <c r="C189" s="93">
        <v>-10.1</v>
      </c>
      <c r="D189" s="26">
        <v>64</v>
      </c>
      <c r="E189" s="26">
        <v>0.3</v>
      </c>
      <c r="F189" s="26">
        <v>11.7</v>
      </c>
      <c r="G189" s="26">
        <v>2.8</v>
      </c>
      <c r="H189" s="26">
        <v>7.5</v>
      </c>
      <c r="I189" s="26">
        <v>74.900000000000006</v>
      </c>
      <c r="J189" s="26">
        <v>2.2000000000000002</v>
      </c>
      <c r="K189" s="26">
        <v>0.7</v>
      </c>
      <c r="L189" s="26">
        <v>0</v>
      </c>
      <c r="M189" s="93">
        <v>3</v>
      </c>
      <c r="N189" s="93">
        <v>0</v>
      </c>
      <c r="O189" s="93">
        <v>20</v>
      </c>
      <c r="P189" s="93">
        <v>0</v>
      </c>
      <c r="Q189" s="93">
        <v>100</v>
      </c>
      <c r="R189" s="93">
        <v>50</v>
      </c>
      <c r="S189" s="93">
        <v>140</v>
      </c>
      <c r="T189" s="93">
        <v>110</v>
      </c>
      <c r="U189" s="93">
        <v>600</v>
      </c>
      <c r="V189" s="93">
        <v>1300</v>
      </c>
      <c r="W189" s="93">
        <v>200</v>
      </c>
      <c r="X189" s="93">
        <v>180</v>
      </c>
      <c r="Y189" s="93">
        <v>1.5</v>
      </c>
      <c r="Z189" s="93">
        <v>26</v>
      </c>
      <c r="AA189" s="93">
        <v>0</v>
      </c>
      <c r="AB189" s="93">
        <v>114000</v>
      </c>
      <c r="AC189" s="26">
        <v>9</v>
      </c>
      <c r="AD189" s="26">
        <v>554</v>
      </c>
      <c r="AE189" s="26">
        <v>105</v>
      </c>
      <c r="AF189" s="26">
        <v>33</v>
      </c>
      <c r="AG189" s="26">
        <v>65</v>
      </c>
      <c r="AH189" s="26">
        <v>210</v>
      </c>
      <c r="AI189" s="26">
        <v>18</v>
      </c>
      <c r="AJ189" s="26">
        <v>1400</v>
      </c>
      <c r="AK189" s="26">
        <v>1400</v>
      </c>
      <c r="AL189" s="26">
        <v>140</v>
      </c>
      <c r="AM189" s="26">
        <v>460</v>
      </c>
      <c r="AN189" s="26">
        <v>35</v>
      </c>
      <c r="AO189" s="26">
        <v>1</v>
      </c>
      <c r="AP189" s="93">
        <v>11.7</v>
      </c>
      <c r="AQ189" s="93">
        <v>417</v>
      </c>
      <c r="AR189" s="93">
        <v>0</v>
      </c>
      <c r="AS189" s="93">
        <v>0</v>
      </c>
      <c r="AT189" s="93">
        <v>0</v>
      </c>
      <c r="AU189" s="93">
        <v>0</v>
      </c>
      <c r="AV189" s="93">
        <v>2334</v>
      </c>
      <c r="AW189" s="93">
        <v>1167</v>
      </c>
      <c r="AX189" s="93">
        <v>0</v>
      </c>
      <c r="AY189" s="93">
        <v>3501</v>
      </c>
      <c r="AZ189" s="93">
        <v>4084</v>
      </c>
      <c r="BA189" s="93">
        <v>0</v>
      </c>
      <c r="BB189" s="93">
        <v>0</v>
      </c>
      <c r="BC189" s="93">
        <v>4084</v>
      </c>
      <c r="BD189" s="93">
        <v>0</v>
      </c>
      <c r="BE189" s="93">
        <v>0</v>
      </c>
      <c r="BF189" s="93">
        <v>0</v>
      </c>
      <c r="BG189" s="93">
        <v>4085</v>
      </c>
      <c r="BH189" s="93">
        <v>4085</v>
      </c>
      <c r="BI189" s="26">
        <v>25</v>
      </c>
      <c r="BJ189" s="26">
        <v>0</v>
      </c>
      <c r="BK189" s="26">
        <v>0</v>
      </c>
      <c r="BL189" s="26">
        <v>0</v>
      </c>
      <c r="BM189" s="26">
        <v>51</v>
      </c>
      <c r="BN189" s="26">
        <v>116</v>
      </c>
      <c r="BO189" s="26">
        <v>0</v>
      </c>
      <c r="BP189" s="26">
        <v>0</v>
      </c>
      <c r="BQ189" s="26">
        <v>0</v>
      </c>
      <c r="BR189" s="26">
        <v>0</v>
      </c>
      <c r="BS189" s="26">
        <v>0</v>
      </c>
      <c r="BT189" s="26">
        <v>0</v>
      </c>
      <c r="BU189" s="26">
        <v>0</v>
      </c>
      <c r="BV189" s="26">
        <v>0</v>
      </c>
      <c r="BW189" s="26">
        <v>0</v>
      </c>
      <c r="BX189" s="26">
        <v>0</v>
      </c>
      <c r="BY189" s="26">
        <v>0.3</v>
      </c>
      <c r="BZ189" s="26">
        <v>0</v>
      </c>
      <c r="CA189" s="26">
        <v>0</v>
      </c>
      <c r="CB189" s="26">
        <v>0</v>
      </c>
      <c r="CC189" s="26">
        <v>0</v>
      </c>
      <c r="CD189" s="26">
        <v>0</v>
      </c>
      <c r="CE189" s="26">
        <v>0</v>
      </c>
      <c r="CF189" s="26">
        <v>0</v>
      </c>
      <c r="CG189" s="26">
        <v>42</v>
      </c>
      <c r="CH189" s="26">
        <v>0</v>
      </c>
      <c r="CI189" s="26">
        <v>4</v>
      </c>
      <c r="CJ189" s="26">
        <v>0</v>
      </c>
      <c r="CK189" s="26">
        <v>0</v>
      </c>
      <c r="CL189" s="26">
        <v>0</v>
      </c>
      <c r="CM189" s="26">
        <v>46</v>
      </c>
      <c r="CN189" s="26">
        <v>0</v>
      </c>
      <c r="CO189" s="26">
        <v>0</v>
      </c>
      <c r="CP189" s="26">
        <v>2</v>
      </c>
      <c r="CQ189" s="26">
        <v>0</v>
      </c>
      <c r="CR189" s="26">
        <v>25</v>
      </c>
      <c r="CS189" s="26">
        <v>0</v>
      </c>
      <c r="CT189" s="26">
        <v>0</v>
      </c>
      <c r="CU189" s="26">
        <v>0</v>
      </c>
      <c r="CV189" s="26">
        <v>27</v>
      </c>
      <c r="CW189" s="26">
        <v>0</v>
      </c>
      <c r="CX189" s="26">
        <v>0</v>
      </c>
      <c r="CY189" s="26">
        <v>51</v>
      </c>
      <c r="CZ189" s="26">
        <v>116</v>
      </c>
      <c r="DA189" s="26">
        <v>0</v>
      </c>
      <c r="DB189" s="26">
        <v>0</v>
      </c>
      <c r="DC189" s="26">
        <v>0</v>
      </c>
      <c r="DD189" s="26">
        <v>0</v>
      </c>
      <c r="DE189" s="26">
        <v>0</v>
      </c>
      <c r="DF189" s="26">
        <v>0</v>
      </c>
      <c r="DG189" s="26">
        <v>0</v>
      </c>
      <c r="DH189" s="26">
        <v>0</v>
      </c>
      <c r="DI189" s="26">
        <v>0</v>
      </c>
      <c r="DJ189" s="26">
        <v>0</v>
      </c>
      <c r="DK189" s="26">
        <v>0</v>
      </c>
      <c r="DL189" s="26">
        <v>167</v>
      </c>
      <c r="DM189" s="26">
        <v>0</v>
      </c>
      <c r="DN189" s="26">
        <v>0</v>
      </c>
      <c r="DO189" s="26">
        <v>240</v>
      </c>
      <c r="DP189" s="26">
        <v>60</v>
      </c>
      <c r="DQ189" s="26">
        <v>0</v>
      </c>
      <c r="DR189" s="93">
        <v>7.5</v>
      </c>
      <c r="DS189" s="93">
        <v>1125</v>
      </c>
      <c r="DT189" s="93">
        <v>1125</v>
      </c>
      <c r="DU189" s="93">
        <v>2025</v>
      </c>
      <c r="DV189" s="93">
        <v>3000</v>
      </c>
      <c r="DW189" s="93">
        <v>225</v>
      </c>
      <c r="DX189" s="93">
        <v>1875</v>
      </c>
      <c r="DY189" s="93">
        <v>5625</v>
      </c>
      <c r="DZ189" s="26">
        <v>2.8</v>
      </c>
      <c r="EA189" s="26">
        <v>132</v>
      </c>
      <c r="EB189" s="26">
        <v>234</v>
      </c>
      <c r="EC189" s="26">
        <v>160</v>
      </c>
      <c r="ED189" s="26">
        <v>34</v>
      </c>
      <c r="EE189" s="26">
        <v>39</v>
      </c>
      <c r="EF189" s="26">
        <v>143</v>
      </c>
      <c r="EG189" s="26">
        <v>101</v>
      </c>
      <c r="EH189" s="26">
        <v>120</v>
      </c>
      <c r="EI189" s="26">
        <v>42</v>
      </c>
      <c r="EJ189" s="26">
        <v>179</v>
      </c>
      <c r="EK189" s="26">
        <v>157</v>
      </c>
      <c r="EL189" s="26">
        <v>56</v>
      </c>
      <c r="EM189" s="26">
        <v>1397</v>
      </c>
      <c r="EN189" s="26">
        <v>207</v>
      </c>
      <c r="EO189" s="26">
        <v>272</v>
      </c>
      <c r="EP189" s="26">
        <v>308</v>
      </c>
      <c r="EQ189" s="26">
        <v>151</v>
      </c>
      <c r="ER189" s="26">
        <v>132</v>
      </c>
      <c r="ES189" s="26">
        <v>123</v>
      </c>
      <c r="ET189" s="26">
        <v>1193</v>
      </c>
      <c r="EU189" s="26">
        <v>2.8</v>
      </c>
      <c r="EV189" s="93">
        <v>30</v>
      </c>
      <c r="EW189" s="93">
        <v>10</v>
      </c>
    </row>
    <row r="190" spans="1:153" x14ac:dyDescent="0.25">
      <c r="A190" s="18" t="s">
        <v>841</v>
      </c>
      <c r="B190" s="49" t="s">
        <v>811</v>
      </c>
      <c r="C190" s="93">
        <v>13.3</v>
      </c>
      <c r="D190" s="26">
        <v>273</v>
      </c>
      <c r="E190" s="26">
        <v>1.2</v>
      </c>
      <c r="F190" s="26">
        <v>41.3</v>
      </c>
      <c r="G190" s="26">
        <v>23.1</v>
      </c>
      <c r="H190" s="26">
        <v>15</v>
      </c>
      <c r="I190" s="26">
        <v>10.3</v>
      </c>
      <c r="J190" s="26">
        <v>4.5999999999999996</v>
      </c>
      <c r="K190" s="26">
        <v>0.3</v>
      </c>
      <c r="L190" s="26">
        <v>0</v>
      </c>
      <c r="M190" s="93">
        <v>6</v>
      </c>
      <c r="N190" s="93">
        <v>0</v>
      </c>
      <c r="O190" s="93">
        <v>36</v>
      </c>
      <c r="P190" s="93">
        <v>0</v>
      </c>
      <c r="Q190" s="93">
        <v>1900</v>
      </c>
      <c r="R190" s="93">
        <v>130</v>
      </c>
      <c r="S190" s="93">
        <v>490</v>
      </c>
      <c r="T190" s="93">
        <v>230</v>
      </c>
      <c r="U190" s="93">
        <v>2300</v>
      </c>
      <c r="V190" s="93">
        <v>6917</v>
      </c>
      <c r="W190" s="93">
        <v>3500</v>
      </c>
      <c r="X190" s="93">
        <v>500</v>
      </c>
      <c r="Y190" s="93">
        <v>7.5</v>
      </c>
      <c r="Z190" s="93">
        <v>140</v>
      </c>
      <c r="AA190" s="93">
        <v>0</v>
      </c>
      <c r="AB190" s="93">
        <v>3000</v>
      </c>
      <c r="AC190" s="26">
        <v>10</v>
      </c>
      <c r="AD190" s="26">
        <v>171</v>
      </c>
      <c r="AE190" s="26">
        <v>123</v>
      </c>
      <c r="AF190" s="26">
        <v>243</v>
      </c>
      <c r="AG190" s="26">
        <v>365</v>
      </c>
      <c r="AH190" s="26">
        <v>190</v>
      </c>
      <c r="AI190" s="26">
        <v>12</v>
      </c>
      <c r="AJ190" s="26">
        <v>9800</v>
      </c>
      <c r="AK190" s="26">
        <v>2478</v>
      </c>
      <c r="AL190" s="26">
        <v>720</v>
      </c>
      <c r="AM190" s="26">
        <v>1200</v>
      </c>
      <c r="AN190" s="26">
        <v>50</v>
      </c>
      <c r="AO190" s="26">
        <v>7</v>
      </c>
      <c r="AP190" s="93">
        <v>41.3</v>
      </c>
      <c r="AQ190" s="93">
        <v>2627</v>
      </c>
      <c r="AR190" s="93">
        <v>0</v>
      </c>
      <c r="AS190" s="93">
        <v>0</v>
      </c>
      <c r="AT190" s="93">
        <v>0</v>
      </c>
      <c r="AU190" s="93">
        <v>0</v>
      </c>
      <c r="AV190" s="93">
        <v>619</v>
      </c>
      <c r="AW190" s="93">
        <v>1031</v>
      </c>
      <c r="AX190" s="93">
        <v>0</v>
      </c>
      <c r="AY190" s="93">
        <v>1650</v>
      </c>
      <c r="AZ190" s="93">
        <v>1238</v>
      </c>
      <c r="BA190" s="93">
        <v>0</v>
      </c>
      <c r="BB190" s="93">
        <v>0</v>
      </c>
      <c r="BC190" s="93">
        <v>1238</v>
      </c>
      <c r="BD190" s="93">
        <v>3713</v>
      </c>
      <c r="BE190" s="93">
        <v>4320</v>
      </c>
      <c r="BF190" s="93">
        <v>0</v>
      </c>
      <c r="BG190" s="93">
        <v>34649</v>
      </c>
      <c r="BH190" s="93">
        <v>34649</v>
      </c>
      <c r="BI190" s="26">
        <v>190</v>
      </c>
      <c r="BJ190" s="26">
        <v>0</v>
      </c>
      <c r="BK190" s="26">
        <v>0</v>
      </c>
      <c r="BL190" s="26">
        <v>0</v>
      </c>
      <c r="BM190" s="26">
        <v>132</v>
      </c>
      <c r="BN190" s="26">
        <v>539</v>
      </c>
      <c r="BO190" s="26">
        <v>0</v>
      </c>
      <c r="BP190" s="26">
        <v>0</v>
      </c>
      <c r="BQ190" s="26">
        <v>0</v>
      </c>
      <c r="BR190" s="26">
        <v>0</v>
      </c>
      <c r="BS190" s="26">
        <v>0</v>
      </c>
      <c r="BT190" s="26">
        <v>0</v>
      </c>
      <c r="BU190" s="26">
        <v>0</v>
      </c>
      <c r="BV190" s="26">
        <v>0</v>
      </c>
      <c r="BW190" s="26">
        <v>0</v>
      </c>
      <c r="BX190" s="26">
        <v>0</v>
      </c>
      <c r="BY190" s="26">
        <v>1.2</v>
      </c>
      <c r="BZ190" s="26">
        <v>0</v>
      </c>
      <c r="CA190" s="26">
        <v>0</v>
      </c>
      <c r="CB190" s="26">
        <v>0</v>
      </c>
      <c r="CC190" s="26">
        <v>0</v>
      </c>
      <c r="CD190" s="26">
        <v>0</v>
      </c>
      <c r="CE190" s="26">
        <v>0</v>
      </c>
      <c r="CF190" s="26">
        <v>0</v>
      </c>
      <c r="CG190" s="26">
        <v>199</v>
      </c>
      <c r="CH190" s="26">
        <v>0</v>
      </c>
      <c r="CI190" s="26">
        <v>56</v>
      </c>
      <c r="CJ190" s="26">
        <v>0</v>
      </c>
      <c r="CK190" s="26">
        <v>0</v>
      </c>
      <c r="CL190" s="26">
        <v>0</v>
      </c>
      <c r="CM190" s="26">
        <v>255</v>
      </c>
      <c r="CN190" s="26">
        <v>0</v>
      </c>
      <c r="CO190" s="26">
        <v>0</v>
      </c>
      <c r="CP190" s="26">
        <v>0</v>
      </c>
      <c r="CQ190" s="26">
        <v>0</v>
      </c>
      <c r="CR190" s="26">
        <v>190</v>
      </c>
      <c r="CS190" s="26">
        <v>0</v>
      </c>
      <c r="CT190" s="26">
        <v>0</v>
      </c>
      <c r="CU190" s="26">
        <v>0</v>
      </c>
      <c r="CV190" s="26">
        <v>190</v>
      </c>
      <c r="CW190" s="26">
        <v>0</v>
      </c>
      <c r="CX190" s="26">
        <v>0</v>
      </c>
      <c r="CY190" s="26">
        <v>132</v>
      </c>
      <c r="CZ190" s="26">
        <v>539</v>
      </c>
      <c r="DA190" s="26">
        <v>0</v>
      </c>
      <c r="DB190" s="26">
        <v>0</v>
      </c>
      <c r="DC190" s="26">
        <v>0</v>
      </c>
      <c r="DD190" s="26">
        <v>0</v>
      </c>
      <c r="DE190" s="26">
        <v>0</v>
      </c>
      <c r="DF190" s="26">
        <v>0</v>
      </c>
      <c r="DG190" s="26">
        <v>0</v>
      </c>
      <c r="DH190" s="26">
        <v>0</v>
      </c>
      <c r="DI190" s="26">
        <v>0</v>
      </c>
      <c r="DJ190" s="26">
        <v>0</v>
      </c>
      <c r="DK190" s="26">
        <v>0</v>
      </c>
      <c r="DL190" s="26">
        <v>671</v>
      </c>
      <c r="DM190" s="26">
        <v>0</v>
      </c>
      <c r="DN190" s="26">
        <v>0</v>
      </c>
      <c r="DO190" s="26">
        <v>1116</v>
      </c>
      <c r="DP190" s="26">
        <v>84</v>
      </c>
      <c r="DQ190" s="26">
        <v>0</v>
      </c>
      <c r="DR190" s="93">
        <v>15</v>
      </c>
      <c r="DS190" s="93">
        <v>1947</v>
      </c>
      <c r="DT190" s="93">
        <v>5243</v>
      </c>
      <c r="DU190" s="93">
        <v>1947</v>
      </c>
      <c r="DV190" s="93">
        <v>5543</v>
      </c>
      <c r="DW190" s="93">
        <v>300</v>
      </c>
      <c r="DX190" s="93">
        <v>1798</v>
      </c>
      <c r="DY190" s="93">
        <v>13182</v>
      </c>
      <c r="DZ190" s="26">
        <v>23.1</v>
      </c>
      <c r="EA190" s="26">
        <v>855</v>
      </c>
      <c r="EB190" s="26">
        <v>1617</v>
      </c>
      <c r="EC190" s="26">
        <v>1916</v>
      </c>
      <c r="ED190" s="26">
        <v>185</v>
      </c>
      <c r="EE190" s="26">
        <v>116</v>
      </c>
      <c r="EF190" s="26">
        <v>1178</v>
      </c>
      <c r="EG190" s="26">
        <v>554</v>
      </c>
      <c r="EH190" s="26">
        <v>762</v>
      </c>
      <c r="EI190" s="26">
        <v>277</v>
      </c>
      <c r="EJ190" s="26">
        <v>970</v>
      </c>
      <c r="EK190" s="26">
        <v>1317</v>
      </c>
      <c r="EL190" s="26">
        <v>670</v>
      </c>
      <c r="EM190" s="26">
        <v>10417</v>
      </c>
      <c r="EN190" s="26">
        <v>855</v>
      </c>
      <c r="EO190" s="26">
        <v>2564</v>
      </c>
      <c r="EP190" s="26">
        <v>3165</v>
      </c>
      <c r="EQ190" s="26">
        <v>762</v>
      </c>
      <c r="ER190" s="26">
        <v>832</v>
      </c>
      <c r="ES190" s="26">
        <v>1040</v>
      </c>
      <c r="ET190" s="26">
        <v>9218</v>
      </c>
      <c r="EU190" s="26">
        <v>23.1</v>
      </c>
      <c r="EV190" s="93">
        <v>222</v>
      </c>
      <c r="EW190" s="93">
        <v>74</v>
      </c>
    </row>
    <row r="191" spans="1:153" x14ac:dyDescent="0.25">
      <c r="A191" s="18" t="s">
        <v>841</v>
      </c>
      <c r="B191" s="49" t="s">
        <v>756</v>
      </c>
      <c r="C191" s="93">
        <v>-183</v>
      </c>
      <c r="D191" s="26">
        <v>53</v>
      </c>
      <c r="E191" s="26">
        <v>0.4</v>
      </c>
      <c r="F191" s="26">
        <v>7.4</v>
      </c>
      <c r="G191" s="26">
        <v>4.4000000000000004</v>
      </c>
      <c r="H191" s="26">
        <v>4.3</v>
      </c>
      <c r="I191" s="26">
        <v>81.099999999999994</v>
      </c>
      <c r="J191" s="26">
        <v>2.1</v>
      </c>
      <c r="K191" s="26">
        <v>0.4</v>
      </c>
      <c r="L191" s="26">
        <v>0</v>
      </c>
      <c r="M191" s="93">
        <v>902</v>
      </c>
      <c r="N191" s="93">
        <v>0</v>
      </c>
      <c r="O191" s="93">
        <v>5413</v>
      </c>
      <c r="P191" s="93">
        <v>0</v>
      </c>
      <c r="Q191" s="93">
        <v>3703</v>
      </c>
      <c r="R191" s="93">
        <v>790</v>
      </c>
      <c r="S191" s="93">
        <v>140</v>
      </c>
      <c r="T191" s="93">
        <v>300</v>
      </c>
      <c r="U191" s="93">
        <v>1350</v>
      </c>
      <c r="V191" s="93">
        <v>2533</v>
      </c>
      <c r="W191" s="93">
        <v>300</v>
      </c>
      <c r="X191" s="93">
        <v>200</v>
      </c>
      <c r="Y191" s="93">
        <v>0.4</v>
      </c>
      <c r="Z191" s="93">
        <v>116</v>
      </c>
      <c r="AA191" s="93">
        <v>0</v>
      </c>
      <c r="AB191" s="93">
        <v>166000</v>
      </c>
      <c r="AC191" s="26">
        <v>33</v>
      </c>
      <c r="AD191" s="26">
        <v>1000</v>
      </c>
      <c r="AE191" s="26">
        <v>245</v>
      </c>
      <c r="AF191" s="26">
        <v>41</v>
      </c>
      <c r="AG191" s="26">
        <v>128</v>
      </c>
      <c r="AH191" s="26">
        <v>190</v>
      </c>
      <c r="AI191" s="26">
        <v>160</v>
      </c>
      <c r="AJ191" s="26">
        <v>5500</v>
      </c>
      <c r="AK191" s="26">
        <v>900</v>
      </c>
      <c r="AL191" s="26">
        <v>520</v>
      </c>
      <c r="AM191" s="26">
        <v>2700</v>
      </c>
      <c r="AN191" s="26">
        <v>110</v>
      </c>
      <c r="AO191" s="26">
        <v>15</v>
      </c>
      <c r="AP191" s="93">
        <v>7.4</v>
      </c>
      <c r="AQ191" s="93">
        <v>313</v>
      </c>
      <c r="AR191" s="93">
        <v>0</v>
      </c>
      <c r="AS191" s="93">
        <v>0</v>
      </c>
      <c r="AT191" s="93">
        <v>0</v>
      </c>
      <c r="AU191" s="93">
        <v>0</v>
      </c>
      <c r="AV191" s="93">
        <v>2952</v>
      </c>
      <c r="AW191" s="93">
        <v>1845</v>
      </c>
      <c r="AX191" s="93">
        <v>0</v>
      </c>
      <c r="AY191" s="93">
        <v>4797</v>
      </c>
      <c r="AZ191" s="93">
        <v>0</v>
      </c>
      <c r="BA191" s="93">
        <v>0</v>
      </c>
      <c r="BB191" s="93">
        <v>0</v>
      </c>
      <c r="BC191" s="93">
        <v>0</v>
      </c>
      <c r="BD191" s="93">
        <v>0</v>
      </c>
      <c r="BE191" s="93">
        <v>0</v>
      </c>
      <c r="BF191" s="93">
        <v>0</v>
      </c>
      <c r="BG191" s="93">
        <v>2583</v>
      </c>
      <c r="BH191" s="93">
        <v>2583</v>
      </c>
      <c r="BI191" s="26">
        <v>24</v>
      </c>
      <c r="BJ191" s="26">
        <v>0</v>
      </c>
      <c r="BK191" s="26">
        <v>0</v>
      </c>
      <c r="BL191" s="26">
        <v>0</v>
      </c>
      <c r="BM191" s="26">
        <v>88</v>
      </c>
      <c r="BN191" s="26">
        <v>149</v>
      </c>
      <c r="BO191" s="26">
        <v>0</v>
      </c>
      <c r="BP191" s="26">
        <v>0</v>
      </c>
      <c r="BQ191" s="26">
        <v>0</v>
      </c>
      <c r="BR191" s="26">
        <v>0</v>
      </c>
      <c r="BS191" s="26">
        <v>0</v>
      </c>
      <c r="BT191" s="26">
        <v>0</v>
      </c>
      <c r="BU191" s="26">
        <v>0</v>
      </c>
      <c r="BV191" s="26">
        <v>0</v>
      </c>
      <c r="BW191" s="26">
        <v>0</v>
      </c>
      <c r="BX191" s="26">
        <v>0</v>
      </c>
      <c r="BY191" s="26">
        <v>0.4</v>
      </c>
      <c r="BZ191" s="26">
        <v>0</v>
      </c>
      <c r="CA191" s="26">
        <v>0</v>
      </c>
      <c r="CB191" s="26">
        <v>0</v>
      </c>
      <c r="CC191" s="26">
        <v>0</v>
      </c>
      <c r="CD191" s="26">
        <v>0</v>
      </c>
      <c r="CE191" s="26">
        <v>0</v>
      </c>
      <c r="CF191" s="26">
        <v>0</v>
      </c>
      <c r="CG191" s="26">
        <v>48</v>
      </c>
      <c r="CH191" s="26">
        <v>0</v>
      </c>
      <c r="CI191" s="26">
        <v>3</v>
      </c>
      <c r="CJ191" s="26">
        <v>0</v>
      </c>
      <c r="CK191" s="26">
        <v>0</v>
      </c>
      <c r="CL191" s="26">
        <v>0</v>
      </c>
      <c r="CM191" s="26">
        <v>51</v>
      </c>
      <c r="CN191" s="26">
        <v>0</v>
      </c>
      <c r="CO191" s="26">
        <v>0</v>
      </c>
      <c r="CP191" s="26">
        <v>8</v>
      </c>
      <c r="CQ191" s="26">
        <v>0</v>
      </c>
      <c r="CR191" s="26">
        <v>24</v>
      </c>
      <c r="CS191" s="26">
        <v>0</v>
      </c>
      <c r="CT191" s="26">
        <v>0</v>
      </c>
      <c r="CU191" s="26">
        <v>0</v>
      </c>
      <c r="CV191" s="26">
        <v>32</v>
      </c>
      <c r="CW191" s="26">
        <v>0</v>
      </c>
      <c r="CX191" s="26">
        <v>0</v>
      </c>
      <c r="CY191" s="26">
        <v>88</v>
      </c>
      <c r="CZ191" s="26">
        <v>149</v>
      </c>
      <c r="DA191" s="26">
        <v>0</v>
      </c>
      <c r="DB191" s="26">
        <v>0</v>
      </c>
      <c r="DC191" s="26">
        <v>0</v>
      </c>
      <c r="DD191" s="26">
        <v>0</v>
      </c>
      <c r="DE191" s="26">
        <v>0</v>
      </c>
      <c r="DF191" s="26">
        <v>0</v>
      </c>
      <c r="DG191" s="26">
        <v>0</v>
      </c>
      <c r="DH191" s="26">
        <v>0</v>
      </c>
      <c r="DI191" s="26">
        <v>0</v>
      </c>
      <c r="DJ191" s="26">
        <v>0</v>
      </c>
      <c r="DK191" s="26">
        <v>0</v>
      </c>
      <c r="DL191" s="26">
        <v>237</v>
      </c>
      <c r="DM191" s="26">
        <v>0</v>
      </c>
      <c r="DN191" s="26">
        <v>0</v>
      </c>
      <c r="DO191" s="26">
        <v>320</v>
      </c>
      <c r="DP191" s="26">
        <v>80</v>
      </c>
      <c r="DQ191" s="26">
        <v>0</v>
      </c>
      <c r="DR191" s="93">
        <v>4.3</v>
      </c>
      <c r="DS191" s="93">
        <v>850</v>
      </c>
      <c r="DT191" s="93">
        <v>850</v>
      </c>
      <c r="DU191" s="93">
        <v>298</v>
      </c>
      <c r="DV191" s="93">
        <v>1657</v>
      </c>
      <c r="DW191" s="93">
        <v>595</v>
      </c>
      <c r="DX191" s="93">
        <v>1063</v>
      </c>
      <c r="DY191" s="93">
        <v>3188</v>
      </c>
      <c r="DZ191" s="26">
        <v>4.4000000000000004</v>
      </c>
      <c r="EA191" s="26">
        <v>204</v>
      </c>
      <c r="EB191" s="26">
        <v>296</v>
      </c>
      <c r="EC191" s="26">
        <v>275</v>
      </c>
      <c r="ED191" s="26">
        <v>27</v>
      </c>
      <c r="EE191" s="26">
        <v>18</v>
      </c>
      <c r="EF191" s="26">
        <v>239</v>
      </c>
      <c r="EG191" s="26">
        <v>124</v>
      </c>
      <c r="EH191" s="26">
        <v>182</v>
      </c>
      <c r="EI191" s="26">
        <v>71</v>
      </c>
      <c r="EJ191" s="26">
        <v>297</v>
      </c>
      <c r="EK191" s="26">
        <v>177</v>
      </c>
      <c r="EL191" s="26">
        <v>97</v>
      </c>
      <c r="EM191" s="26">
        <v>2007</v>
      </c>
      <c r="EN191" s="26">
        <v>301</v>
      </c>
      <c r="EO191" s="26">
        <v>470</v>
      </c>
      <c r="EP191" s="26">
        <v>390</v>
      </c>
      <c r="EQ191" s="26">
        <v>204</v>
      </c>
      <c r="ER191" s="26">
        <v>425</v>
      </c>
      <c r="ES191" s="26">
        <v>190</v>
      </c>
      <c r="ET191" s="26">
        <v>1980</v>
      </c>
      <c r="EU191" s="26">
        <v>4.4000000000000004</v>
      </c>
      <c r="EV191" s="93">
        <v>40</v>
      </c>
      <c r="EW191" s="93">
        <v>13</v>
      </c>
    </row>
    <row r="192" spans="1:153" x14ac:dyDescent="0.25">
      <c r="A192" s="18" t="s">
        <v>841</v>
      </c>
      <c r="B192" s="49" t="s">
        <v>756</v>
      </c>
      <c r="C192" s="93">
        <v>-18.3</v>
      </c>
      <c r="D192" s="26">
        <v>53</v>
      </c>
      <c r="E192" s="26">
        <v>0.4</v>
      </c>
      <c r="F192" s="26">
        <v>7.4</v>
      </c>
      <c r="G192" s="26">
        <v>4.4000000000000004</v>
      </c>
      <c r="H192" s="26">
        <v>4.3</v>
      </c>
      <c r="I192" s="26">
        <v>81.099999999999994</v>
      </c>
      <c r="J192" s="26">
        <v>2.1</v>
      </c>
      <c r="K192" s="26">
        <v>0.4</v>
      </c>
      <c r="L192" s="26">
        <v>0</v>
      </c>
      <c r="M192" s="93">
        <v>902</v>
      </c>
      <c r="N192" s="93">
        <v>0</v>
      </c>
      <c r="O192" s="93">
        <v>5413</v>
      </c>
      <c r="P192" s="93">
        <v>0</v>
      </c>
      <c r="Q192" s="93">
        <v>3703</v>
      </c>
      <c r="R192" s="93">
        <v>790</v>
      </c>
      <c r="S192" s="93">
        <v>140</v>
      </c>
      <c r="T192" s="93">
        <v>300</v>
      </c>
      <c r="U192" s="93">
        <v>1350</v>
      </c>
      <c r="V192" s="93">
        <v>2533</v>
      </c>
      <c r="W192" s="93">
        <v>300</v>
      </c>
      <c r="X192" s="93">
        <v>200</v>
      </c>
      <c r="Y192" s="93">
        <v>0.4</v>
      </c>
      <c r="Z192" s="93">
        <v>116</v>
      </c>
      <c r="AA192" s="93">
        <v>0</v>
      </c>
      <c r="AB192" s="93">
        <v>166000</v>
      </c>
      <c r="AC192" s="26">
        <v>33</v>
      </c>
      <c r="AD192" s="26">
        <v>1000</v>
      </c>
      <c r="AE192" s="26">
        <v>245</v>
      </c>
      <c r="AF192" s="26">
        <v>41</v>
      </c>
      <c r="AG192" s="26">
        <v>128</v>
      </c>
      <c r="AH192" s="26">
        <v>190</v>
      </c>
      <c r="AI192" s="26">
        <v>160</v>
      </c>
      <c r="AJ192" s="26">
        <v>5500</v>
      </c>
      <c r="AK192" s="26">
        <v>900</v>
      </c>
      <c r="AL192" s="26">
        <v>520</v>
      </c>
      <c r="AM192" s="26">
        <v>2700</v>
      </c>
      <c r="AN192" s="26">
        <v>110</v>
      </c>
      <c r="AO192" s="26">
        <v>15</v>
      </c>
      <c r="AP192" s="93">
        <v>7.4</v>
      </c>
      <c r="AQ192" s="93">
        <v>313</v>
      </c>
      <c r="AR192" s="93">
        <v>0</v>
      </c>
      <c r="AS192" s="93">
        <v>0</v>
      </c>
      <c r="AT192" s="93">
        <v>0</v>
      </c>
      <c r="AU192" s="93">
        <v>0</v>
      </c>
      <c r="AV192" s="93">
        <v>2952</v>
      </c>
      <c r="AW192" s="93">
        <v>1845</v>
      </c>
      <c r="AX192" s="93">
        <v>0</v>
      </c>
      <c r="AY192" s="93">
        <v>4797</v>
      </c>
      <c r="AZ192" s="93">
        <v>0</v>
      </c>
      <c r="BA192" s="93">
        <v>0</v>
      </c>
      <c r="BB192" s="93">
        <v>0</v>
      </c>
      <c r="BC192" s="93">
        <v>0</v>
      </c>
      <c r="BD192" s="93">
        <v>0</v>
      </c>
      <c r="BE192" s="93">
        <v>0</v>
      </c>
      <c r="BF192" s="93">
        <v>0</v>
      </c>
      <c r="BG192" s="93">
        <v>2583</v>
      </c>
      <c r="BH192" s="93">
        <v>2583</v>
      </c>
      <c r="BI192" s="26">
        <v>24</v>
      </c>
      <c r="BJ192" s="26">
        <v>0</v>
      </c>
      <c r="BK192" s="26">
        <v>0</v>
      </c>
      <c r="BL192" s="26">
        <v>0</v>
      </c>
      <c r="BM192" s="26">
        <v>88</v>
      </c>
      <c r="BN192" s="26">
        <v>149</v>
      </c>
      <c r="BO192" s="26">
        <v>0</v>
      </c>
      <c r="BP192" s="26">
        <v>0</v>
      </c>
      <c r="BQ192" s="26">
        <v>0</v>
      </c>
      <c r="BR192" s="26">
        <v>0</v>
      </c>
      <c r="BS192" s="26">
        <v>0</v>
      </c>
      <c r="BT192" s="26">
        <v>0</v>
      </c>
      <c r="BU192" s="26">
        <v>0</v>
      </c>
      <c r="BV192" s="26">
        <v>0</v>
      </c>
      <c r="BW192" s="26">
        <v>0</v>
      </c>
      <c r="BX192" s="26">
        <v>0</v>
      </c>
      <c r="BY192" s="26">
        <v>0.4</v>
      </c>
      <c r="BZ192" s="26">
        <v>0</v>
      </c>
      <c r="CA192" s="26">
        <v>0</v>
      </c>
      <c r="CB192" s="26">
        <v>0</v>
      </c>
      <c r="CC192" s="26">
        <v>0</v>
      </c>
      <c r="CD192" s="26">
        <v>0</v>
      </c>
      <c r="CE192" s="26">
        <v>0</v>
      </c>
      <c r="CF192" s="26">
        <v>0</v>
      </c>
      <c r="CG192" s="26">
        <v>48</v>
      </c>
      <c r="CH192" s="26">
        <v>0</v>
      </c>
      <c r="CI192" s="26">
        <v>3</v>
      </c>
      <c r="CJ192" s="26">
        <v>0</v>
      </c>
      <c r="CK192" s="26">
        <v>0</v>
      </c>
      <c r="CL192" s="26">
        <v>0</v>
      </c>
      <c r="CM192" s="26">
        <v>51</v>
      </c>
      <c r="CN192" s="26">
        <v>0</v>
      </c>
      <c r="CO192" s="26">
        <v>0</v>
      </c>
      <c r="CP192" s="26">
        <v>8</v>
      </c>
      <c r="CQ192" s="26">
        <v>0</v>
      </c>
      <c r="CR192" s="26">
        <v>24</v>
      </c>
      <c r="CS192" s="26">
        <v>0</v>
      </c>
      <c r="CT192" s="26">
        <v>0</v>
      </c>
      <c r="CU192" s="26">
        <v>0</v>
      </c>
      <c r="CV192" s="26">
        <v>32</v>
      </c>
      <c r="CW192" s="26">
        <v>0</v>
      </c>
      <c r="CX192" s="26">
        <v>0</v>
      </c>
      <c r="CY192" s="26">
        <v>88</v>
      </c>
      <c r="CZ192" s="26">
        <v>149</v>
      </c>
      <c r="DA192" s="26">
        <v>0</v>
      </c>
      <c r="DB192" s="26">
        <v>0</v>
      </c>
      <c r="DC192" s="26">
        <v>0</v>
      </c>
      <c r="DD192" s="26">
        <v>0</v>
      </c>
      <c r="DE192" s="26">
        <v>0</v>
      </c>
      <c r="DF192" s="26">
        <v>0</v>
      </c>
      <c r="DG192" s="26">
        <v>0</v>
      </c>
      <c r="DH192" s="26">
        <v>0</v>
      </c>
      <c r="DI192" s="26">
        <v>0</v>
      </c>
      <c r="DJ192" s="26">
        <v>0</v>
      </c>
      <c r="DK192" s="26">
        <v>0</v>
      </c>
      <c r="DL192" s="26">
        <v>237</v>
      </c>
      <c r="DM192" s="26">
        <v>0</v>
      </c>
      <c r="DN192" s="26">
        <v>0</v>
      </c>
      <c r="DO192" s="26">
        <v>320</v>
      </c>
      <c r="DP192" s="26">
        <v>80</v>
      </c>
      <c r="DQ192" s="26">
        <v>0</v>
      </c>
      <c r="DR192" s="93">
        <v>4.3</v>
      </c>
      <c r="DS192" s="93">
        <v>850</v>
      </c>
      <c r="DT192" s="93">
        <v>850</v>
      </c>
      <c r="DU192" s="93">
        <v>298</v>
      </c>
      <c r="DV192" s="93">
        <v>1657</v>
      </c>
      <c r="DW192" s="93">
        <v>595</v>
      </c>
      <c r="DX192" s="93">
        <v>1063</v>
      </c>
      <c r="DY192" s="93">
        <v>3188</v>
      </c>
      <c r="DZ192" s="26">
        <v>4.4000000000000004</v>
      </c>
      <c r="EA192" s="26">
        <v>204</v>
      </c>
      <c r="EB192" s="26">
        <v>296</v>
      </c>
      <c r="EC192" s="26">
        <v>275</v>
      </c>
      <c r="ED192" s="26">
        <v>27</v>
      </c>
      <c r="EE192" s="26">
        <v>18</v>
      </c>
      <c r="EF192" s="26">
        <v>239</v>
      </c>
      <c r="EG192" s="26">
        <v>124</v>
      </c>
      <c r="EH192" s="26">
        <v>182</v>
      </c>
      <c r="EI192" s="26">
        <v>71</v>
      </c>
      <c r="EJ192" s="26">
        <v>297</v>
      </c>
      <c r="EK192" s="26">
        <v>177</v>
      </c>
      <c r="EL192" s="26">
        <v>97</v>
      </c>
      <c r="EM192" s="26">
        <v>2007</v>
      </c>
      <c r="EN192" s="26">
        <v>301</v>
      </c>
      <c r="EO192" s="26">
        <v>470</v>
      </c>
      <c r="EP192" s="26">
        <v>390</v>
      </c>
      <c r="EQ192" s="26">
        <v>204</v>
      </c>
      <c r="ER192" s="26">
        <v>425</v>
      </c>
      <c r="ES192" s="26">
        <v>190</v>
      </c>
      <c r="ET192" s="26">
        <v>1980</v>
      </c>
      <c r="EU192" s="26">
        <v>4.4000000000000004</v>
      </c>
      <c r="EV192" s="93">
        <v>40</v>
      </c>
      <c r="EW192" s="93">
        <v>13</v>
      </c>
    </row>
    <row r="193" spans="1:153" x14ac:dyDescent="0.25">
      <c r="A193" s="18" t="s">
        <v>841</v>
      </c>
      <c r="B193" s="49" t="s">
        <v>949</v>
      </c>
      <c r="C193" s="93">
        <v>-45</v>
      </c>
      <c r="D193" s="26">
        <v>15</v>
      </c>
      <c r="E193" s="26">
        <v>0.1</v>
      </c>
      <c r="F193" s="26">
        <v>2.1</v>
      </c>
      <c r="G193" s="26">
        <v>1.1000000000000001</v>
      </c>
      <c r="H193" s="26">
        <v>1.6</v>
      </c>
      <c r="I193" s="26">
        <v>94.1</v>
      </c>
      <c r="J193" s="26">
        <v>0.9</v>
      </c>
      <c r="K193" s="26">
        <v>0.1</v>
      </c>
      <c r="L193" s="26">
        <v>0</v>
      </c>
      <c r="M193" s="93">
        <v>4</v>
      </c>
      <c r="N193" s="93">
        <v>0</v>
      </c>
      <c r="O193" s="93">
        <v>23</v>
      </c>
      <c r="P193" s="93">
        <v>0</v>
      </c>
      <c r="Q193" s="93">
        <v>10</v>
      </c>
      <c r="R193" s="93">
        <v>50</v>
      </c>
      <c r="S193" s="93">
        <v>33</v>
      </c>
      <c r="T193" s="93">
        <v>30</v>
      </c>
      <c r="U193" s="93">
        <v>250</v>
      </c>
      <c r="V193" s="93">
        <v>333</v>
      </c>
      <c r="W193" s="93">
        <v>180</v>
      </c>
      <c r="X193" s="93">
        <v>60</v>
      </c>
      <c r="Y193" s="93">
        <v>1</v>
      </c>
      <c r="Z193" s="93">
        <v>24</v>
      </c>
      <c r="AA193" s="93">
        <v>0</v>
      </c>
      <c r="AB193" s="93">
        <v>29000</v>
      </c>
      <c r="AC193" s="26">
        <v>17</v>
      </c>
      <c r="AD193" s="26">
        <v>255</v>
      </c>
      <c r="AE193" s="26">
        <v>34</v>
      </c>
      <c r="AF193" s="26">
        <v>8</v>
      </c>
      <c r="AG193" s="26">
        <v>26</v>
      </c>
      <c r="AH193" s="26">
        <v>37</v>
      </c>
      <c r="AI193" s="26">
        <v>44</v>
      </c>
      <c r="AJ193" s="26">
        <v>1500</v>
      </c>
      <c r="AK193" s="26">
        <v>160</v>
      </c>
      <c r="AL193" s="26">
        <v>53</v>
      </c>
      <c r="AM193" s="26">
        <v>125</v>
      </c>
      <c r="AN193" s="26">
        <v>70</v>
      </c>
      <c r="AO193" s="26">
        <v>8</v>
      </c>
      <c r="AP193" s="93">
        <v>2.1</v>
      </c>
      <c r="AQ193" s="93">
        <v>5</v>
      </c>
      <c r="AR193" s="93">
        <v>0</v>
      </c>
      <c r="AS193" s="93">
        <v>0</v>
      </c>
      <c r="AT193" s="93">
        <v>0</v>
      </c>
      <c r="AU193" s="93">
        <v>0</v>
      </c>
      <c r="AV193" s="93">
        <v>1384</v>
      </c>
      <c r="AW193" s="93">
        <v>639</v>
      </c>
      <c r="AX193" s="93">
        <v>0</v>
      </c>
      <c r="AY193" s="93">
        <v>2023</v>
      </c>
      <c r="AZ193" s="93">
        <v>107</v>
      </c>
      <c r="BA193" s="93">
        <v>0</v>
      </c>
      <c r="BB193" s="93">
        <v>0</v>
      </c>
      <c r="BC193" s="93">
        <v>107</v>
      </c>
      <c r="BD193" s="93">
        <v>0</v>
      </c>
      <c r="BE193" s="93">
        <v>0</v>
      </c>
      <c r="BF193" s="93">
        <v>0</v>
      </c>
      <c r="BG193" s="93">
        <v>0</v>
      </c>
      <c r="BH193" s="93">
        <v>0</v>
      </c>
      <c r="BI193" s="26">
        <v>18</v>
      </c>
      <c r="BJ193" s="26">
        <v>0</v>
      </c>
      <c r="BK193" s="26">
        <v>0</v>
      </c>
      <c r="BL193" s="26">
        <v>0</v>
      </c>
      <c r="BM193" s="26">
        <v>13</v>
      </c>
      <c r="BN193" s="26">
        <v>43</v>
      </c>
      <c r="BO193" s="26">
        <v>0</v>
      </c>
      <c r="BP193" s="26">
        <v>0</v>
      </c>
      <c r="BQ193" s="26">
        <v>0</v>
      </c>
      <c r="BR193" s="26">
        <v>0</v>
      </c>
      <c r="BS193" s="26">
        <v>0</v>
      </c>
      <c r="BT193" s="26">
        <v>0</v>
      </c>
      <c r="BU193" s="26">
        <v>0</v>
      </c>
      <c r="BV193" s="26">
        <v>0</v>
      </c>
      <c r="BW193" s="26">
        <v>0</v>
      </c>
      <c r="BX193" s="26">
        <v>0</v>
      </c>
      <c r="BY193" s="26">
        <v>0.1</v>
      </c>
      <c r="BZ193" s="26">
        <v>0</v>
      </c>
      <c r="CA193" s="26">
        <v>0</v>
      </c>
      <c r="CB193" s="26">
        <v>0</v>
      </c>
      <c r="CC193" s="26">
        <v>0</v>
      </c>
      <c r="CD193" s="26">
        <v>0</v>
      </c>
      <c r="CE193" s="26">
        <v>0</v>
      </c>
      <c r="CF193" s="26">
        <v>0</v>
      </c>
      <c r="CG193" s="26">
        <v>32</v>
      </c>
      <c r="CH193" s="26">
        <v>0</v>
      </c>
      <c r="CI193" s="26">
        <v>5</v>
      </c>
      <c r="CJ193" s="26">
        <v>0</v>
      </c>
      <c r="CK193" s="26">
        <v>0</v>
      </c>
      <c r="CL193" s="26">
        <v>0</v>
      </c>
      <c r="CM193" s="26">
        <v>37</v>
      </c>
      <c r="CN193" s="26">
        <v>0</v>
      </c>
      <c r="CO193" s="26">
        <v>0</v>
      </c>
      <c r="CP193" s="26">
        <v>1</v>
      </c>
      <c r="CQ193" s="26">
        <v>0</v>
      </c>
      <c r="CR193" s="26">
        <v>18</v>
      </c>
      <c r="CS193" s="26">
        <v>0</v>
      </c>
      <c r="CT193" s="26">
        <v>0</v>
      </c>
      <c r="CU193" s="26">
        <v>0</v>
      </c>
      <c r="CV193" s="26">
        <v>19</v>
      </c>
      <c r="CW193" s="26">
        <v>0</v>
      </c>
      <c r="CX193" s="26">
        <v>0</v>
      </c>
      <c r="CY193" s="26">
        <v>13</v>
      </c>
      <c r="CZ193" s="26">
        <v>43</v>
      </c>
      <c r="DA193" s="26">
        <v>0</v>
      </c>
      <c r="DB193" s="26">
        <v>0</v>
      </c>
      <c r="DC193" s="26">
        <v>0</v>
      </c>
      <c r="DD193" s="26">
        <v>0</v>
      </c>
      <c r="DE193" s="26">
        <v>0</v>
      </c>
      <c r="DF193" s="26">
        <v>0</v>
      </c>
      <c r="DG193" s="26">
        <v>0</v>
      </c>
      <c r="DH193" s="26">
        <v>0</v>
      </c>
      <c r="DI193" s="26">
        <v>0</v>
      </c>
      <c r="DJ193" s="26">
        <v>0</v>
      </c>
      <c r="DK193" s="26">
        <v>0</v>
      </c>
      <c r="DL193" s="26">
        <v>56</v>
      </c>
      <c r="DM193" s="26">
        <v>0</v>
      </c>
      <c r="DN193" s="26">
        <v>0</v>
      </c>
      <c r="DO193" s="26">
        <v>112</v>
      </c>
      <c r="DP193" s="26">
        <v>28</v>
      </c>
      <c r="DQ193" s="26">
        <v>0</v>
      </c>
      <c r="DR193" s="93">
        <v>1.6</v>
      </c>
      <c r="DS193" s="93">
        <v>163</v>
      </c>
      <c r="DT193" s="93">
        <v>245</v>
      </c>
      <c r="DU193" s="93">
        <v>440</v>
      </c>
      <c r="DV193" s="93">
        <v>733</v>
      </c>
      <c r="DW193" s="93">
        <v>49</v>
      </c>
      <c r="DX193" s="93">
        <v>489</v>
      </c>
      <c r="DY193" s="93">
        <v>1141</v>
      </c>
      <c r="DZ193" s="26">
        <v>1.1000000000000001</v>
      </c>
      <c r="EA193" s="26">
        <v>47</v>
      </c>
      <c r="EB193" s="26">
        <v>59</v>
      </c>
      <c r="EC193" s="26">
        <v>58</v>
      </c>
      <c r="ED193" s="26">
        <v>11</v>
      </c>
      <c r="EE193" s="26">
        <v>11</v>
      </c>
      <c r="EF193" s="26">
        <v>37</v>
      </c>
      <c r="EG193" s="26">
        <v>21</v>
      </c>
      <c r="EH193" s="26">
        <v>47</v>
      </c>
      <c r="EI193" s="26">
        <v>5</v>
      </c>
      <c r="EJ193" s="26">
        <v>53</v>
      </c>
      <c r="EK193" s="26">
        <v>60</v>
      </c>
      <c r="EL193" s="26">
        <v>21</v>
      </c>
      <c r="EM193" s="26">
        <v>430</v>
      </c>
      <c r="EN193" s="26">
        <v>37</v>
      </c>
      <c r="EO193" s="26">
        <v>79</v>
      </c>
      <c r="EP193" s="26">
        <v>210</v>
      </c>
      <c r="EQ193" s="26">
        <v>35</v>
      </c>
      <c r="ER193" s="26">
        <v>27</v>
      </c>
      <c r="ES193" s="26">
        <v>32</v>
      </c>
      <c r="ET193" s="26">
        <v>420</v>
      </c>
      <c r="EU193" s="26">
        <v>1.1000000000000001</v>
      </c>
      <c r="EV193" s="93">
        <v>10</v>
      </c>
      <c r="EW193" s="93">
        <v>3</v>
      </c>
    </row>
    <row r="194" spans="1:153" x14ac:dyDescent="0.25">
      <c r="A194" s="18" t="s">
        <v>841</v>
      </c>
      <c r="B194" s="49" t="s">
        <v>950</v>
      </c>
      <c r="C194" s="93">
        <v>-60</v>
      </c>
      <c r="D194" s="26">
        <v>14</v>
      </c>
      <c r="E194" s="26">
        <v>0.2</v>
      </c>
      <c r="F194" s="26">
        <v>1.9</v>
      </c>
      <c r="G194" s="26">
        <v>1.1000000000000001</v>
      </c>
      <c r="H194" s="26">
        <v>2.5</v>
      </c>
      <c r="I194" s="26">
        <v>93.5</v>
      </c>
      <c r="J194" s="26">
        <v>0.7</v>
      </c>
      <c r="K194" s="26">
        <v>0.1</v>
      </c>
      <c r="L194" s="26">
        <v>0</v>
      </c>
      <c r="M194" s="93">
        <v>2</v>
      </c>
      <c r="N194" s="93">
        <v>0</v>
      </c>
      <c r="O194" s="93">
        <v>9</v>
      </c>
      <c r="P194" s="93">
        <v>0</v>
      </c>
      <c r="Q194" s="93">
        <v>10</v>
      </c>
      <c r="R194" s="93">
        <v>50</v>
      </c>
      <c r="S194" s="93">
        <v>30</v>
      </c>
      <c r="T194" s="93">
        <v>30</v>
      </c>
      <c r="U194" s="93">
        <v>400</v>
      </c>
      <c r="V194" s="93">
        <v>467</v>
      </c>
      <c r="W194" s="93">
        <v>180</v>
      </c>
      <c r="X194" s="93">
        <v>60</v>
      </c>
      <c r="Y194" s="93">
        <v>0.5</v>
      </c>
      <c r="Z194" s="93">
        <v>24</v>
      </c>
      <c r="AA194" s="93">
        <v>0</v>
      </c>
      <c r="AB194" s="93">
        <v>27000</v>
      </c>
      <c r="AC194" s="26">
        <v>18</v>
      </c>
      <c r="AD194" s="26">
        <v>322</v>
      </c>
      <c r="AE194" s="26">
        <v>33</v>
      </c>
      <c r="AF194" s="26">
        <v>15</v>
      </c>
      <c r="AG194" s="26">
        <v>29</v>
      </c>
      <c r="AH194" s="26">
        <v>25</v>
      </c>
      <c r="AI194" s="26">
        <v>19</v>
      </c>
      <c r="AJ194" s="26">
        <v>800</v>
      </c>
      <c r="AK194" s="26">
        <v>265</v>
      </c>
      <c r="AL194" s="26">
        <v>37</v>
      </c>
      <c r="AM194" s="26">
        <v>50</v>
      </c>
      <c r="AN194" s="26">
        <v>30</v>
      </c>
      <c r="AO194" s="26">
        <v>8</v>
      </c>
      <c r="AP194" s="93">
        <v>1.9</v>
      </c>
      <c r="AQ194" s="93">
        <v>-61</v>
      </c>
      <c r="AR194" s="93">
        <v>0</v>
      </c>
      <c r="AS194" s="93">
        <v>0</v>
      </c>
      <c r="AT194" s="93">
        <v>0</v>
      </c>
      <c r="AU194" s="93">
        <v>0</v>
      </c>
      <c r="AV194" s="93">
        <v>1228</v>
      </c>
      <c r="AW194" s="93">
        <v>567</v>
      </c>
      <c r="AX194" s="93">
        <v>0</v>
      </c>
      <c r="AY194" s="93">
        <v>1795</v>
      </c>
      <c r="AZ194" s="93">
        <v>95</v>
      </c>
      <c r="BA194" s="93">
        <v>0</v>
      </c>
      <c r="BB194" s="93">
        <v>0</v>
      </c>
      <c r="BC194" s="93">
        <v>95</v>
      </c>
      <c r="BD194" s="93">
        <v>0</v>
      </c>
      <c r="BE194" s="93">
        <v>0</v>
      </c>
      <c r="BF194" s="93">
        <v>0</v>
      </c>
      <c r="BG194" s="93">
        <v>0</v>
      </c>
      <c r="BH194" s="93">
        <v>0</v>
      </c>
      <c r="BI194" s="26">
        <v>15</v>
      </c>
      <c r="BJ194" s="26">
        <v>0</v>
      </c>
      <c r="BK194" s="26">
        <v>0</v>
      </c>
      <c r="BL194" s="26">
        <v>0</v>
      </c>
      <c r="BM194" s="26">
        <v>18</v>
      </c>
      <c r="BN194" s="26">
        <v>54</v>
      </c>
      <c r="BO194" s="26">
        <v>0</v>
      </c>
      <c r="BP194" s="26">
        <v>0</v>
      </c>
      <c r="BQ194" s="26">
        <v>0</v>
      </c>
      <c r="BR194" s="26">
        <v>0</v>
      </c>
      <c r="BS194" s="26">
        <v>0</v>
      </c>
      <c r="BT194" s="26">
        <v>0</v>
      </c>
      <c r="BU194" s="26">
        <v>0</v>
      </c>
      <c r="BV194" s="26">
        <v>0</v>
      </c>
      <c r="BW194" s="26">
        <v>0</v>
      </c>
      <c r="BX194" s="26">
        <v>0</v>
      </c>
      <c r="BY194" s="26">
        <v>0.2</v>
      </c>
      <c r="BZ194" s="26">
        <v>0</v>
      </c>
      <c r="CA194" s="26">
        <v>0</v>
      </c>
      <c r="CB194" s="26">
        <v>0</v>
      </c>
      <c r="CC194" s="26">
        <v>0</v>
      </c>
      <c r="CD194" s="26">
        <v>0</v>
      </c>
      <c r="CE194" s="26">
        <v>0</v>
      </c>
      <c r="CF194" s="26">
        <v>0</v>
      </c>
      <c r="CG194" s="26">
        <v>29</v>
      </c>
      <c r="CH194" s="26">
        <v>0</v>
      </c>
      <c r="CI194" s="26">
        <v>4</v>
      </c>
      <c r="CJ194" s="26">
        <v>0</v>
      </c>
      <c r="CK194" s="26">
        <v>0</v>
      </c>
      <c r="CL194" s="26">
        <v>0</v>
      </c>
      <c r="CM194" s="26">
        <v>33</v>
      </c>
      <c r="CN194" s="26">
        <v>0</v>
      </c>
      <c r="CO194" s="26">
        <v>0</v>
      </c>
      <c r="CP194" s="26">
        <v>0</v>
      </c>
      <c r="CQ194" s="26">
        <v>0</v>
      </c>
      <c r="CR194" s="26">
        <v>15</v>
      </c>
      <c r="CS194" s="26">
        <v>0</v>
      </c>
      <c r="CT194" s="26">
        <v>0</v>
      </c>
      <c r="CU194" s="26">
        <v>0</v>
      </c>
      <c r="CV194" s="26">
        <v>15</v>
      </c>
      <c r="CW194" s="26">
        <v>0</v>
      </c>
      <c r="CX194" s="26">
        <v>0</v>
      </c>
      <c r="CY194" s="26">
        <v>18</v>
      </c>
      <c r="CZ194" s="26">
        <v>54</v>
      </c>
      <c r="DA194" s="26">
        <v>0</v>
      </c>
      <c r="DB194" s="26">
        <v>0</v>
      </c>
      <c r="DC194" s="26">
        <v>0</v>
      </c>
      <c r="DD194" s="26">
        <v>0</v>
      </c>
      <c r="DE194" s="26">
        <v>0</v>
      </c>
      <c r="DF194" s="26">
        <v>0</v>
      </c>
      <c r="DG194" s="26">
        <v>0</v>
      </c>
      <c r="DH194" s="26">
        <v>0</v>
      </c>
      <c r="DI194" s="26">
        <v>0</v>
      </c>
      <c r="DJ194" s="26">
        <v>0</v>
      </c>
      <c r="DK194" s="26">
        <v>0</v>
      </c>
      <c r="DL194" s="26">
        <v>72</v>
      </c>
      <c r="DM194" s="26">
        <v>0</v>
      </c>
      <c r="DN194" s="26">
        <v>0</v>
      </c>
      <c r="DO194" s="26">
        <v>120</v>
      </c>
      <c r="DP194" s="26">
        <v>30</v>
      </c>
      <c r="DQ194" s="26">
        <v>0</v>
      </c>
      <c r="DR194" s="93">
        <v>2.5</v>
      </c>
      <c r="DS194" s="93">
        <v>250</v>
      </c>
      <c r="DT194" s="93">
        <v>375</v>
      </c>
      <c r="DU194" s="93">
        <v>675</v>
      </c>
      <c r="DV194" s="93">
        <v>1125</v>
      </c>
      <c r="DW194" s="93">
        <v>75</v>
      </c>
      <c r="DX194" s="93">
        <v>575</v>
      </c>
      <c r="DY194" s="93">
        <v>1925</v>
      </c>
      <c r="DZ194" s="26">
        <v>1.1000000000000001</v>
      </c>
      <c r="EA194" s="26">
        <v>50</v>
      </c>
      <c r="EB194" s="26">
        <v>64</v>
      </c>
      <c r="EC194" s="26">
        <v>49</v>
      </c>
      <c r="ED194" s="26">
        <v>9</v>
      </c>
      <c r="EE194" s="26">
        <v>8</v>
      </c>
      <c r="EF194" s="26">
        <v>40</v>
      </c>
      <c r="EG194" s="26">
        <v>21</v>
      </c>
      <c r="EH194" s="26">
        <v>42</v>
      </c>
      <c r="EI194" s="26">
        <v>4</v>
      </c>
      <c r="EJ194" s="26">
        <v>58</v>
      </c>
      <c r="EK194" s="26">
        <v>74</v>
      </c>
      <c r="EL194" s="26">
        <v>25</v>
      </c>
      <c r="EM194" s="26">
        <v>444</v>
      </c>
      <c r="EN194" s="26">
        <v>38</v>
      </c>
      <c r="EO194" s="26">
        <v>79</v>
      </c>
      <c r="EP194" s="26">
        <v>231</v>
      </c>
      <c r="EQ194" s="26">
        <v>33</v>
      </c>
      <c r="ER194" s="26">
        <v>30</v>
      </c>
      <c r="ES194" s="26">
        <v>37</v>
      </c>
      <c r="ET194" s="26">
        <v>448</v>
      </c>
      <c r="EU194" s="26">
        <v>1.1000000000000001</v>
      </c>
      <c r="EV194" s="93">
        <v>10</v>
      </c>
      <c r="EW194" s="93">
        <v>3</v>
      </c>
    </row>
    <row r="195" spans="1:153" x14ac:dyDescent="0.25">
      <c r="A195" s="18" t="s">
        <v>841</v>
      </c>
      <c r="B195" s="49" t="s">
        <v>796</v>
      </c>
      <c r="C195" s="93">
        <v>-3.6</v>
      </c>
      <c r="D195" s="26">
        <v>23</v>
      </c>
      <c r="E195" s="26">
        <v>0.3</v>
      </c>
      <c r="F195" s="26">
        <v>2.2999999999999998</v>
      </c>
      <c r="G195" s="26">
        <v>2.5</v>
      </c>
      <c r="H195" s="26">
        <v>2.9</v>
      </c>
      <c r="I195" s="26">
        <v>91</v>
      </c>
      <c r="J195" s="26">
        <v>0.8</v>
      </c>
      <c r="K195" s="26">
        <v>0.2</v>
      </c>
      <c r="L195" s="26">
        <v>0</v>
      </c>
      <c r="M195" s="93">
        <v>2</v>
      </c>
      <c r="N195" s="93">
        <v>0</v>
      </c>
      <c r="O195" s="93">
        <v>10</v>
      </c>
      <c r="P195" s="93">
        <v>0</v>
      </c>
      <c r="Q195" s="93">
        <v>70</v>
      </c>
      <c r="R195" s="93">
        <v>31</v>
      </c>
      <c r="S195" s="93">
        <v>88</v>
      </c>
      <c r="T195" s="93">
        <v>92</v>
      </c>
      <c r="U195" s="93">
        <v>600</v>
      </c>
      <c r="V195" s="93">
        <v>1217</v>
      </c>
      <c r="W195" s="93">
        <v>1010</v>
      </c>
      <c r="X195" s="93">
        <v>200</v>
      </c>
      <c r="Y195" s="93">
        <v>2</v>
      </c>
      <c r="Z195" s="93">
        <v>52</v>
      </c>
      <c r="AA195" s="93">
        <v>0</v>
      </c>
      <c r="AB195" s="93">
        <v>64000</v>
      </c>
      <c r="AC195" s="26">
        <v>13</v>
      </c>
      <c r="AD195" s="26">
        <v>282</v>
      </c>
      <c r="AE195" s="26">
        <v>22</v>
      </c>
      <c r="AF195" s="26">
        <v>15</v>
      </c>
      <c r="AG195" s="26">
        <v>49</v>
      </c>
      <c r="AH195" s="26">
        <v>55</v>
      </c>
      <c r="AI195" s="26">
        <v>19</v>
      </c>
      <c r="AJ195" s="26">
        <v>510</v>
      </c>
      <c r="AK195" s="26">
        <v>286</v>
      </c>
      <c r="AL195" s="26">
        <v>45</v>
      </c>
      <c r="AM195" s="26">
        <v>180</v>
      </c>
      <c r="AN195" s="26">
        <v>9</v>
      </c>
      <c r="AO195" s="26">
        <v>0.7</v>
      </c>
      <c r="AP195" s="93">
        <v>2.2999999999999998</v>
      </c>
      <c r="AQ195" s="93">
        <v>-586</v>
      </c>
      <c r="AR195" s="93">
        <v>0</v>
      </c>
      <c r="AS195" s="93">
        <v>0</v>
      </c>
      <c r="AT195" s="93">
        <v>26</v>
      </c>
      <c r="AU195" s="93">
        <v>26</v>
      </c>
      <c r="AV195" s="93">
        <v>942</v>
      </c>
      <c r="AW195" s="93">
        <v>884</v>
      </c>
      <c r="AX195" s="93">
        <v>0</v>
      </c>
      <c r="AY195" s="93">
        <v>1826</v>
      </c>
      <c r="AZ195" s="93">
        <v>202</v>
      </c>
      <c r="BA195" s="93">
        <v>0</v>
      </c>
      <c r="BB195" s="93">
        <v>0</v>
      </c>
      <c r="BC195" s="93">
        <v>202</v>
      </c>
      <c r="BD195" s="93">
        <v>0</v>
      </c>
      <c r="BE195" s="93">
        <v>0</v>
      </c>
      <c r="BF195" s="93">
        <v>0</v>
      </c>
      <c r="BG195" s="93">
        <v>286</v>
      </c>
      <c r="BH195" s="93">
        <v>286</v>
      </c>
      <c r="BI195" s="26">
        <v>2</v>
      </c>
      <c r="BJ195" s="26">
        <v>1</v>
      </c>
      <c r="BK195" s="26">
        <v>0</v>
      </c>
      <c r="BL195" s="26">
        <v>0</v>
      </c>
      <c r="BM195" s="26">
        <v>33</v>
      </c>
      <c r="BN195" s="26">
        <v>126</v>
      </c>
      <c r="BO195" s="26">
        <v>0</v>
      </c>
      <c r="BP195" s="26">
        <v>0</v>
      </c>
      <c r="BQ195" s="26">
        <v>0</v>
      </c>
      <c r="BR195" s="26">
        <v>0</v>
      </c>
      <c r="BS195" s="26">
        <v>0</v>
      </c>
      <c r="BT195" s="26">
        <v>0</v>
      </c>
      <c r="BU195" s="26">
        <v>0</v>
      </c>
      <c r="BV195" s="26">
        <v>0</v>
      </c>
      <c r="BW195" s="26">
        <v>0</v>
      </c>
      <c r="BX195" s="26">
        <v>0</v>
      </c>
      <c r="BY195" s="26">
        <v>0.3</v>
      </c>
      <c r="BZ195" s="26">
        <v>0</v>
      </c>
      <c r="CA195" s="26">
        <v>0</v>
      </c>
      <c r="CB195" s="26">
        <v>0</v>
      </c>
      <c r="CC195" s="26">
        <v>0</v>
      </c>
      <c r="CD195" s="26">
        <v>0</v>
      </c>
      <c r="CE195" s="26">
        <v>1</v>
      </c>
      <c r="CF195" s="26">
        <v>0</v>
      </c>
      <c r="CG195" s="26">
        <v>45</v>
      </c>
      <c r="CH195" s="26">
        <v>0</v>
      </c>
      <c r="CI195" s="26">
        <v>2</v>
      </c>
      <c r="CJ195" s="26">
        <v>1</v>
      </c>
      <c r="CK195" s="26">
        <v>0</v>
      </c>
      <c r="CL195" s="26">
        <v>0</v>
      </c>
      <c r="CM195" s="26">
        <v>49</v>
      </c>
      <c r="CN195" s="26">
        <v>0</v>
      </c>
      <c r="CO195" s="26">
        <v>0</v>
      </c>
      <c r="CP195" s="26">
        <v>4</v>
      </c>
      <c r="CQ195" s="26">
        <v>0</v>
      </c>
      <c r="CR195" s="26">
        <v>2</v>
      </c>
      <c r="CS195" s="26">
        <v>1</v>
      </c>
      <c r="CT195" s="26">
        <v>0</v>
      </c>
      <c r="CU195" s="26">
        <v>0</v>
      </c>
      <c r="CV195" s="26">
        <v>7</v>
      </c>
      <c r="CW195" s="26">
        <v>0</v>
      </c>
      <c r="CX195" s="26">
        <v>0</v>
      </c>
      <c r="CY195" s="26">
        <v>33</v>
      </c>
      <c r="CZ195" s="26">
        <v>126</v>
      </c>
      <c r="DA195" s="26">
        <v>0</v>
      </c>
      <c r="DB195" s="26">
        <v>0</v>
      </c>
      <c r="DC195" s="26">
        <v>0</v>
      </c>
      <c r="DD195" s="26">
        <v>0</v>
      </c>
      <c r="DE195" s="26">
        <v>0</v>
      </c>
      <c r="DF195" s="26">
        <v>0</v>
      </c>
      <c r="DG195" s="26">
        <v>0</v>
      </c>
      <c r="DH195" s="26">
        <v>0</v>
      </c>
      <c r="DI195" s="26">
        <v>0</v>
      </c>
      <c r="DJ195" s="26">
        <v>0</v>
      </c>
      <c r="DK195" s="26">
        <v>0</v>
      </c>
      <c r="DL195" s="26">
        <v>159</v>
      </c>
      <c r="DM195" s="26">
        <v>0</v>
      </c>
      <c r="DN195" s="26">
        <v>0</v>
      </c>
      <c r="DO195" s="26">
        <v>215</v>
      </c>
      <c r="DP195" s="26">
        <v>65</v>
      </c>
      <c r="DQ195" s="26">
        <v>0</v>
      </c>
      <c r="DR195" s="93">
        <v>2.9</v>
      </c>
      <c r="DS195" s="93">
        <v>709</v>
      </c>
      <c r="DT195" s="93">
        <v>531</v>
      </c>
      <c r="DU195" s="93">
        <v>709</v>
      </c>
      <c r="DV195" s="93">
        <v>941</v>
      </c>
      <c r="DW195" s="93">
        <v>11</v>
      </c>
      <c r="DX195" s="93">
        <v>490</v>
      </c>
      <c r="DY195" s="93">
        <v>2430</v>
      </c>
      <c r="DZ195" s="26">
        <v>2.5</v>
      </c>
      <c r="EA195" s="26">
        <v>120</v>
      </c>
      <c r="EB195" s="26">
        <v>185</v>
      </c>
      <c r="EC195" s="26">
        <v>153</v>
      </c>
      <c r="ED195" s="26">
        <v>52</v>
      </c>
      <c r="EE195" s="26">
        <v>34</v>
      </c>
      <c r="EF195" s="26">
        <v>84</v>
      </c>
      <c r="EG195" s="26">
        <v>38</v>
      </c>
      <c r="EH195" s="26">
        <v>120</v>
      </c>
      <c r="EI195" s="26">
        <v>37</v>
      </c>
      <c r="EJ195" s="26">
        <v>163</v>
      </c>
      <c r="EK195" s="26">
        <v>120</v>
      </c>
      <c r="EL195" s="26">
        <v>53</v>
      </c>
      <c r="EM195" s="26">
        <v>1159</v>
      </c>
      <c r="EN195" s="26">
        <v>160</v>
      </c>
      <c r="EO195" s="26">
        <v>339</v>
      </c>
      <c r="EP195" s="26">
        <v>401</v>
      </c>
      <c r="EQ195" s="26">
        <v>108</v>
      </c>
      <c r="ER195" s="26">
        <v>133</v>
      </c>
      <c r="ES195" s="26">
        <v>160</v>
      </c>
      <c r="ET195" s="26">
        <v>1301</v>
      </c>
      <c r="EU195" s="26">
        <v>0</v>
      </c>
      <c r="EV195" s="93">
        <v>51</v>
      </c>
      <c r="EW195" s="93">
        <v>17</v>
      </c>
    </row>
    <row r="196" spans="1:153" x14ac:dyDescent="0.25">
      <c r="A196" s="18" t="s">
        <v>841</v>
      </c>
      <c r="B196" s="49" t="s">
        <v>793</v>
      </c>
      <c r="C196" s="93">
        <v>-3.8</v>
      </c>
      <c r="D196" s="26">
        <v>36</v>
      </c>
      <c r="E196" s="26">
        <v>0.3</v>
      </c>
      <c r="F196" s="26">
        <v>3.3</v>
      </c>
      <c r="G196" s="26">
        <v>4.5</v>
      </c>
      <c r="H196" s="26">
        <v>4.4000000000000004</v>
      </c>
      <c r="I196" s="26">
        <v>85.6</v>
      </c>
      <c r="J196" s="26">
        <v>1.4</v>
      </c>
      <c r="K196" s="26">
        <v>0.6</v>
      </c>
      <c r="L196" s="26">
        <v>0</v>
      </c>
      <c r="M196" s="93">
        <v>75</v>
      </c>
      <c r="N196" s="93">
        <v>0</v>
      </c>
      <c r="O196" s="93">
        <v>447</v>
      </c>
      <c r="P196" s="93">
        <v>0</v>
      </c>
      <c r="Q196" s="93">
        <v>560</v>
      </c>
      <c r="R196" s="93">
        <v>250</v>
      </c>
      <c r="S196" s="93">
        <v>126</v>
      </c>
      <c r="T196" s="93">
        <v>134</v>
      </c>
      <c r="U196" s="93">
        <v>670</v>
      </c>
      <c r="V196" s="93">
        <v>1420</v>
      </c>
      <c r="W196" s="93">
        <v>500</v>
      </c>
      <c r="X196" s="93">
        <v>280</v>
      </c>
      <c r="Y196" s="93">
        <v>0.4</v>
      </c>
      <c r="Z196" s="93">
        <v>78</v>
      </c>
      <c r="AA196" s="93">
        <v>0</v>
      </c>
      <c r="AB196" s="93">
        <v>112000</v>
      </c>
      <c r="AC196" s="26">
        <v>10</v>
      </c>
      <c r="AD196" s="26">
        <v>387</v>
      </c>
      <c r="AE196" s="26">
        <v>31</v>
      </c>
      <c r="AF196" s="26">
        <v>22</v>
      </c>
      <c r="AG196" s="26">
        <v>84</v>
      </c>
      <c r="AH196" s="26">
        <v>93</v>
      </c>
      <c r="AI196" s="26">
        <v>40</v>
      </c>
      <c r="AJ196" s="26">
        <v>1100</v>
      </c>
      <c r="AK196" s="26">
        <v>590</v>
      </c>
      <c r="AL196" s="26">
        <v>65</v>
      </c>
      <c r="AM196" s="26">
        <v>260</v>
      </c>
      <c r="AN196" s="26">
        <v>10</v>
      </c>
      <c r="AO196" s="26">
        <v>0.7</v>
      </c>
      <c r="AP196" s="93">
        <v>3.3</v>
      </c>
      <c r="AQ196" s="93">
        <v>-111</v>
      </c>
      <c r="AR196" s="93">
        <v>0</v>
      </c>
      <c r="AS196" s="93">
        <v>0</v>
      </c>
      <c r="AT196" s="93">
        <v>0</v>
      </c>
      <c r="AU196" s="93">
        <v>0</v>
      </c>
      <c r="AV196" s="93">
        <v>987</v>
      </c>
      <c r="AW196" s="93">
        <v>888</v>
      </c>
      <c r="AX196" s="93">
        <v>0</v>
      </c>
      <c r="AY196" s="93">
        <v>1875</v>
      </c>
      <c r="AZ196" s="93">
        <v>1086</v>
      </c>
      <c r="BA196" s="93">
        <v>0</v>
      </c>
      <c r="BB196" s="93">
        <v>0</v>
      </c>
      <c r="BC196" s="93">
        <v>1086</v>
      </c>
      <c r="BD196" s="93">
        <v>0</v>
      </c>
      <c r="BE196" s="93">
        <v>0</v>
      </c>
      <c r="BF196" s="93">
        <v>0</v>
      </c>
      <c r="BG196" s="93">
        <v>329</v>
      </c>
      <c r="BH196" s="93">
        <v>329</v>
      </c>
      <c r="BI196" s="26">
        <v>17</v>
      </c>
      <c r="BJ196" s="26">
        <v>0</v>
      </c>
      <c r="BK196" s="26">
        <v>0</v>
      </c>
      <c r="BL196" s="26">
        <v>0</v>
      </c>
      <c r="BM196" s="26">
        <v>49</v>
      </c>
      <c r="BN196" s="26">
        <v>142</v>
      </c>
      <c r="BO196" s="26">
        <v>0</v>
      </c>
      <c r="BP196" s="26">
        <v>0</v>
      </c>
      <c r="BQ196" s="26">
        <v>0</v>
      </c>
      <c r="BR196" s="26">
        <v>0</v>
      </c>
      <c r="BS196" s="26">
        <v>0</v>
      </c>
      <c r="BT196" s="26">
        <v>0</v>
      </c>
      <c r="BU196" s="26">
        <v>0</v>
      </c>
      <c r="BV196" s="26">
        <v>0</v>
      </c>
      <c r="BW196" s="26">
        <v>0</v>
      </c>
      <c r="BX196" s="26">
        <v>0</v>
      </c>
      <c r="BY196" s="26">
        <v>0.3</v>
      </c>
      <c r="BZ196" s="26">
        <v>0</v>
      </c>
      <c r="CA196" s="26">
        <v>0</v>
      </c>
      <c r="CB196" s="26">
        <v>2</v>
      </c>
      <c r="CC196" s="26">
        <v>0</v>
      </c>
      <c r="CD196" s="26">
        <v>0</v>
      </c>
      <c r="CE196" s="26">
        <v>1</v>
      </c>
      <c r="CF196" s="26">
        <v>0</v>
      </c>
      <c r="CG196" s="26">
        <v>56</v>
      </c>
      <c r="CH196" s="26">
        <v>0</v>
      </c>
      <c r="CI196" s="26">
        <v>3</v>
      </c>
      <c r="CJ196" s="26">
        <v>0</v>
      </c>
      <c r="CK196" s="26">
        <v>0</v>
      </c>
      <c r="CL196" s="26">
        <v>0</v>
      </c>
      <c r="CM196" s="26">
        <v>62</v>
      </c>
      <c r="CN196" s="26">
        <v>0</v>
      </c>
      <c r="CO196" s="26">
        <v>0</v>
      </c>
      <c r="CP196" s="26">
        <v>2</v>
      </c>
      <c r="CQ196" s="26">
        <v>0</v>
      </c>
      <c r="CR196" s="26">
        <v>17</v>
      </c>
      <c r="CS196" s="26">
        <v>0</v>
      </c>
      <c r="CT196" s="26">
        <v>0</v>
      </c>
      <c r="CU196" s="26">
        <v>0</v>
      </c>
      <c r="CV196" s="26">
        <v>19</v>
      </c>
      <c r="CW196" s="26">
        <v>0</v>
      </c>
      <c r="CX196" s="26">
        <v>0</v>
      </c>
      <c r="CY196" s="26">
        <v>49</v>
      </c>
      <c r="CZ196" s="26">
        <v>142</v>
      </c>
      <c r="DA196" s="26">
        <v>0</v>
      </c>
      <c r="DB196" s="26">
        <v>0</v>
      </c>
      <c r="DC196" s="26">
        <v>0</v>
      </c>
      <c r="DD196" s="26">
        <v>0</v>
      </c>
      <c r="DE196" s="26">
        <v>0</v>
      </c>
      <c r="DF196" s="26">
        <v>0</v>
      </c>
      <c r="DG196" s="26">
        <v>0</v>
      </c>
      <c r="DH196" s="26">
        <v>0</v>
      </c>
      <c r="DI196" s="26">
        <v>0</v>
      </c>
      <c r="DJ196" s="26">
        <v>0</v>
      </c>
      <c r="DK196" s="26">
        <v>0</v>
      </c>
      <c r="DL196" s="26">
        <v>191</v>
      </c>
      <c r="DM196" s="26">
        <v>0</v>
      </c>
      <c r="DN196" s="26">
        <v>2</v>
      </c>
      <c r="DO196" s="26">
        <v>270</v>
      </c>
      <c r="DP196" s="26">
        <v>68</v>
      </c>
      <c r="DQ196" s="26">
        <v>0</v>
      </c>
      <c r="DR196" s="93">
        <v>4.4000000000000004</v>
      </c>
      <c r="DS196" s="93">
        <v>1320</v>
      </c>
      <c r="DT196" s="93">
        <v>880</v>
      </c>
      <c r="DU196" s="93">
        <v>792</v>
      </c>
      <c r="DV196" s="93">
        <v>1320</v>
      </c>
      <c r="DW196" s="93">
        <v>88</v>
      </c>
      <c r="DX196" s="93">
        <v>1452</v>
      </c>
      <c r="DY196" s="93">
        <v>2948</v>
      </c>
      <c r="DZ196" s="26">
        <v>4.5</v>
      </c>
      <c r="EA196" s="26">
        <v>182</v>
      </c>
      <c r="EB196" s="26">
        <v>200</v>
      </c>
      <c r="EC196" s="26">
        <v>187</v>
      </c>
      <c r="ED196" s="26">
        <v>45</v>
      </c>
      <c r="EE196" s="26">
        <v>22</v>
      </c>
      <c r="EF196" s="26">
        <v>125</v>
      </c>
      <c r="EG196" s="26">
        <v>89</v>
      </c>
      <c r="EH196" s="26">
        <v>142</v>
      </c>
      <c r="EI196" s="26">
        <v>45</v>
      </c>
      <c r="EJ196" s="26">
        <v>169</v>
      </c>
      <c r="EK196" s="26">
        <v>276</v>
      </c>
      <c r="EL196" s="26">
        <v>93</v>
      </c>
      <c r="EM196" s="26">
        <v>1575</v>
      </c>
      <c r="EN196" s="26">
        <v>214</v>
      </c>
      <c r="EO196" s="26">
        <v>454</v>
      </c>
      <c r="EP196" s="26">
        <v>712</v>
      </c>
      <c r="EQ196" s="26">
        <v>169</v>
      </c>
      <c r="ER196" s="26">
        <v>787</v>
      </c>
      <c r="ES196" s="26">
        <v>227</v>
      </c>
      <c r="ET196" s="26">
        <v>2563</v>
      </c>
      <c r="EU196" s="26">
        <v>4.5</v>
      </c>
      <c r="EV196" s="93">
        <v>60</v>
      </c>
      <c r="EW196" s="93">
        <v>20</v>
      </c>
    </row>
    <row r="197" spans="1:153" x14ac:dyDescent="0.25">
      <c r="A197" s="18" t="s">
        <v>841</v>
      </c>
      <c r="B197" s="49" t="s">
        <v>798</v>
      </c>
      <c r="C197" s="93">
        <v>0</v>
      </c>
      <c r="D197" s="26">
        <v>28</v>
      </c>
      <c r="E197" s="26">
        <v>0.3</v>
      </c>
      <c r="F197" s="26">
        <v>2.2000000000000002</v>
      </c>
      <c r="G197" s="26">
        <v>3.8</v>
      </c>
      <c r="H197" s="26">
        <v>3.8</v>
      </c>
      <c r="I197" s="26">
        <v>88.4</v>
      </c>
      <c r="J197" s="26">
        <v>1.1000000000000001</v>
      </c>
      <c r="K197" s="26">
        <v>0.5</v>
      </c>
      <c r="L197" s="26">
        <v>0</v>
      </c>
      <c r="M197" s="93">
        <v>63</v>
      </c>
      <c r="N197" s="93">
        <v>0</v>
      </c>
      <c r="O197" s="93">
        <v>378</v>
      </c>
      <c r="P197" s="93">
        <v>0</v>
      </c>
      <c r="Q197" s="93">
        <v>526</v>
      </c>
      <c r="R197" s="93">
        <v>235</v>
      </c>
      <c r="S197" s="93">
        <v>59</v>
      </c>
      <c r="T197" s="93">
        <v>75</v>
      </c>
      <c r="U197" s="93">
        <v>377</v>
      </c>
      <c r="V197" s="93">
        <v>1010</v>
      </c>
      <c r="W197" s="93">
        <v>329</v>
      </c>
      <c r="X197" s="93">
        <v>171</v>
      </c>
      <c r="Y197" s="93">
        <v>0</v>
      </c>
      <c r="Z197" s="93">
        <v>37</v>
      </c>
      <c r="AA197" s="93">
        <v>0</v>
      </c>
      <c r="AB197" s="93">
        <v>47323</v>
      </c>
      <c r="AC197" s="26">
        <v>8</v>
      </c>
      <c r="AD197" s="26">
        <v>182</v>
      </c>
      <c r="AE197" s="26">
        <v>27</v>
      </c>
      <c r="AF197" s="26">
        <v>12</v>
      </c>
      <c r="AG197" s="26">
        <v>71</v>
      </c>
      <c r="AH197" s="26">
        <v>79</v>
      </c>
      <c r="AI197" s="26">
        <v>34</v>
      </c>
      <c r="AJ197" s="26">
        <v>775</v>
      </c>
      <c r="AK197" s="26">
        <v>416</v>
      </c>
      <c r="AL197" s="26">
        <v>58</v>
      </c>
      <c r="AM197" s="26">
        <v>220</v>
      </c>
      <c r="AN197" s="26">
        <v>8</v>
      </c>
      <c r="AO197" s="26">
        <v>0.9</v>
      </c>
      <c r="AP197" s="93">
        <v>2.2000000000000002</v>
      </c>
      <c r="AQ197" s="93">
        <v>-168</v>
      </c>
      <c r="AR197" s="93">
        <v>0</v>
      </c>
      <c r="AS197" s="93">
        <v>0</v>
      </c>
      <c r="AT197" s="93">
        <v>0</v>
      </c>
      <c r="AU197" s="93">
        <v>0</v>
      </c>
      <c r="AV197" s="93">
        <v>648</v>
      </c>
      <c r="AW197" s="93">
        <v>584</v>
      </c>
      <c r="AX197" s="93">
        <v>0</v>
      </c>
      <c r="AY197" s="93">
        <v>1232</v>
      </c>
      <c r="AZ197" s="93">
        <v>714</v>
      </c>
      <c r="BA197" s="93">
        <v>0</v>
      </c>
      <c r="BB197" s="93">
        <v>0</v>
      </c>
      <c r="BC197" s="93">
        <v>714</v>
      </c>
      <c r="BD197" s="93">
        <v>0</v>
      </c>
      <c r="BE197" s="93">
        <v>0</v>
      </c>
      <c r="BF197" s="93">
        <v>0</v>
      </c>
      <c r="BG197" s="93">
        <v>216</v>
      </c>
      <c r="BH197" s="93">
        <v>216</v>
      </c>
      <c r="BI197" s="26">
        <v>14</v>
      </c>
      <c r="BJ197" s="26">
        <v>0</v>
      </c>
      <c r="BK197" s="26">
        <v>0</v>
      </c>
      <c r="BL197" s="26">
        <v>0</v>
      </c>
      <c r="BM197" s="26">
        <v>41</v>
      </c>
      <c r="BN197" s="26">
        <v>120</v>
      </c>
      <c r="BO197" s="26">
        <v>0</v>
      </c>
      <c r="BP197" s="26">
        <v>0</v>
      </c>
      <c r="BQ197" s="26">
        <v>0</v>
      </c>
      <c r="BR197" s="26">
        <v>0</v>
      </c>
      <c r="BS197" s="26">
        <v>0</v>
      </c>
      <c r="BT197" s="26">
        <v>0</v>
      </c>
      <c r="BU197" s="26">
        <v>0</v>
      </c>
      <c r="BV197" s="26">
        <v>0</v>
      </c>
      <c r="BW197" s="26">
        <v>0</v>
      </c>
      <c r="BX197" s="26">
        <v>0</v>
      </c>
      <c r="BY197" s="26">
        <v>0.3</v>
      </c>
      <c r="BZ197" s="26">
        <v>0</v>
      </c>
      <c r="CA197" s="26">
        <v>0</v>
      </c>
      <c r="CB197" s="26">
        <v>2</v>
      </c>
      <c r="CC197" s="26">
        <v>0</v>
      </c>
      <c r="CD197" s="26">
        <v>0</v>
      </c>
      <c r="CE197" s="26">
        <v>1</v>
      </c>
      <c r="CF197" s="26">
        <v>0</v>
      </c>
      <c r="CG197" s="26">
        <v>47</v>
      </c>
      <c r="CH197" s="26">
        <v>0</v>
      </c>
      <c r="CI197" s="26">
        <v>3</v>
      </c>
      <c r="CJ197" s="26">
        <v>0</v>
      </c>
      <c r="CK197" s="26">
        <v>0</v>
      </c>
      <c r="CL197" s="26">
        <v>0</v>
      </c>
      <c r="CM197" s="26">
        <v>53</v>
      </c>
      <c r="CN197" s="26">
        <v>0</v>
      </c>
      <c r="CO197" s="26">
        <v>0</v>
      </c>
      <c r="CP197" s="26">
        <v>2</v>
      </c>
      <c r="CQ197" s="26">
        <v>0</v>
      </c>
      <c r="CR197" s="26">
        <v>14</v>
      </c>
      <c r="CS197" s="26">
        <v>0</v>
      </c>
      <c r="CT197" s="26">
        <v>0</v>
      </c>
      <c r="CU197" s="26">
        <v>0</v>
      </c>
      <c r="CV197" s="26">
        <v>16</v>
      </c>
      <c r="CW197" s="26">
        <v>0</v>
      </c>
      <c r="CX197" s="26">
        <v>0</v>
      </c>
      <c r="CY197" s="26">
        <v>41</v>
      </c>
      <c r="CZ197" s="26">
        <v>120</v>
      </c>
      <c r="DA197" s="26">
        <v>0</v>
      </c>
      <c r="DB197" s="26">
        <v>0</v>
      </c>
      <c r="DC197" s="26">
        <v>0</v>
      </c>
      <c r="DD197" s="26">
        <v>0</v>
      </c>
      <c r="DE197" s="26">
        <v>0</v>
      </c>
      <c r="DF197" s="26">
        <v>0</v>
      </c>
      <c r="DG197" s="26">
        <v>0</v>
      </c>
      <c r="DH197" s="26">
        <v>0</v>
      </c>
      <c r="DI197" s="26">
        <v>0</v>
      </c>
      <c r="DJ197" s="26">
        <v>0</v>
      </c>
      <c r="DK197" s="26">
        <v>0</v>
      </c>
      <c r="DL197" s="26">
        <v>161</v>
      </c>
      <c r="DM197" s="26">
        <v>0</v>
      </c>
      <c r="DN197" s="26">
        <v>2</v>
      </c>
      <c r="DO197" s="26">
        <v>228</v>
      </c>
      <c r="DP197" s="26">
        <v>57</v>
      </c>
      <c r="DQ197" s="26">
        <v>0</v>
      </c>
      <c r="DR197" s="93">
        <v>3.8</v>
      </c>
      <c r="DS197" s="93">
        <v>1152</v>
      </c>
      <c r="DT197" s="93">
        <v>768</v>
      </c>
      <c r="DU197" s="93">
        <v>692</v>
      </c>
      <c r="DV197" s="93">
        <v>1153</v>
      </c>
      <c r="DW197" s="93">
        <v>77</v>
      </c>
      <c r="DX197" s="93">
        <v>1268</v>
      </c>
      <c r="DY197" s="93">
        <v>2574</v>
      </c>
      <c r="DZ197" s="26">
        <v>3.8</v>
      </c>
      <c r="EA197" s="26">
        <v>154</v>
      </c>
      <c r="EB197" s="26">
        <v>169</v>
      </c>
      <c r="EC197" s="26">
        <v>158</v>
      </c>
      <c r="ED197" s="26">
        <v>38</v>
      </c>
      <c r="EE197" s="26">
        <v>19</v>
      </c>
      <c r="EF197" s="26">
        <v>106</v>
      </c>
      <c r="EG197" s="26">
        <v>75</v>
      </c>
      <c r="EH197" s="26">
        <v>120</v>
      </c>
      <c r="EI197" s="26">
        <v>38</v>
      </c>
      <c r="EJ197" s="26">
        <v>143</v>
      </c>
      <c r="EK197" s="26">
        <v>233</v>
      </c>
      <c r="EL197" s="26">
        <v>79</v>
      </c>
      <c r="EM197" s="26">
        <v>1332</v>
      </c>
      <c r="EN197" s="26">
        <v>181</v>
      </c>
      <c r="EO197" s="26">
        <v>384</v>
      </c>
      <c r="EP197" s="26">
        <v>602</v>
      </c>
      <c r="EQ197" s="26">
        <v>143</v>
      </c>
      <c r="ER197" s="26">
        <v>662</v>
      </c>
      <c r="ES197" s="26">
        <v>192</v>
      </c>
      <c r="ET197" s="26">
        <v>2164</v>
      </c>
      <c r="EU197" s="26">
        <v>3.8</v>
      </c>
      <c r="EV197" s="93">
        <v>56</v>
      </c>
      <c r="EW197" s="93">
        <v>19</v>
      </c>
    </row>
    <row r="198" spans="1:153" x14ac:dyDescent="0.25">
      <c r="A198" s="18" t="s">
        <v>841</v>
      </c>
      <c r="B198" s="49" t="s">
        <v>951</v>
      </c>
      <c r="C198" s="93">
        <v>-18</v>
      </c>
      <c r="D198" s="26">
        <v>32</v>
      </c>
      <c r="E198" s="26">
        <v>0.1</v>
      </c>
      <c r="F198" s="26">
        <v>6.1</v>
      </c>
      <c r="G198" s="26">
        <v>1.4</v>
      </c>
      <c r="H198" s="26">
        <v>2.4</v>
      </c>
      <c r="I198" s="26">
        <v>88.9</v>
      </c>
      <c r="J198" s="26">
        <v>0.8</v>
      </c>
      <c r="K198" s="26">
        <v>0.2</v>
      </c>
      <c r="L198" s="26">
        <v>0</v>
      </c>
      <c r="M198" s="93">
        <v>2</v>
      </c>
      <c r="N198" s="93">
        <v>0</v>
      </c>
      <c r="O198" s="93">
        <v>9</v>
      </c>
      <c r="P198" s="93">
        <v>0</v>
      </c>
      <c r="Q198" s="93">
        <v>49</v>
      </c>
      <c r="R198" s="93">
        <v>5</v>
      </c>
      <c r="S198" s="93">
        <v>16</v>
      </c>
      <c r="T198" s="93">
        <v>31</v>
      </c>
      <c r="U198" s="93">
        <v>168</v>
      </c>
      <c r="V198" s="93">
        <v>351</v>
      </c>
      <c r="W198" s="93">
        <v>95</v>
      </c>
      <c r="X198" s="93">
        <v>36</v>
      </c>
      <c r="Y198" s="93">
        <v>0</v>
      </c>
      <c r="Z198" s="93">
        <v>48</v>
      </c>
      <c r="AA198" s="93">
        <v>0</v>
      </c>
      <c r="AB198" s="93">
        <v>6244</v>
      </c>
      <c r="AC198" s="26">
        <v>27</v>
      </c>
      <c r="AD198" s="26">
        <v>157</v>
      </c>
      <c r="AE198" s="26">
        <v>29</v>
      </c>
      <c r="AF198" s="26">
        <v>16</v>
      </c>
      <c r="AG198" s="26">
        <v>43</v>
      </c>
      <c r="AH198" s="26">
        <v>15</v>
      </c>
      <c r="AI198" s="26">
        <v>77</v>
      </c>
      <c r="AJ198" s="26">
        <v>823</v>
      </c>
      <c r="AK198" s="26">
        <v>269</v>
      </c>
      <c r="AL198" s="26">
        <v>79</v>
      </c>
      <c r="AM198" s="26">
        <v>146</v>
      </c>
      <c r="AN198" s="26">
        <v>19</v>
      </c>
      <c r="AO198" s="26">
        <v>0</v>
      </c>
      <c r="AP198" s="93">
        <v>6.1</v>
      </c>
      <c r="AQ198" s="93">
        <v>3685</v>
      </c>
      <c r="AR198" s="93">
        <v>0</v>
      </c>
      <c r="AS198" s="93">
        <v>0</v>
      </c>
      <c r="AT198" s="93">
        <v>0</v>
      </c>
      <c r="AU198" s="93">
        <v>0</v>
      </c>
      <c r="AV198" s="93">
        <v>244</v>
      </c>
      <c r="AW198" s="93">
        <v>244</v>
      </c>
      <c r="AX198" s="93">
        <v>0</v>
      </c>
      <c r="AY198" s="93">
        <v>488</v>
      </c>
      <c r="AZ198" s="93">
        <v>5617</v>
      </c>
      <c r="BA198" s="93">
        <v>0</v>
      </c>
      <c r="BB198" s="93">
        <v>0</v>
      </c>
      <c r="BC198" s="93">
        <v>5617</v>
      </c>
      <c r="BD198" s="93">
        <v>0</v>
      </c>
      <c r="BE198" s="93">
        <v>0</v>
      </c>
      <c r="BF198" s="93">
        <v>0</v>
      </c>
      <c r="BG198" s="93">
        <v>0</v>
      </c>
      <c r="BH198" s="93">
        <v>0</v>
      </c>
      <c r="BI198" s="26">
        <v>9</v>
      </c>
      <c r="BJ198" s="26">
        <v>0</v>
      </c>
      <c r="BK198" s="26">
        <v>0</v>
      </c>
      <c r="BL198" s="26">
        <v>0</v>
      </c>
      <c r="BM198" s="26">
        <v>40</v>
      </c>
      <c r="BN198" s="26">
        <v>7</v>
      </c>
      <c r="BO198" s="26">
        <v>0</v>
      </c>
      <c r="BP198" s="26">
        <v>0</v>
      </c>
      <c r="BQ198" s="26">
        <v>0</v>
      </c>
      <c r="BR198" s="26">
        <v>0</v>
      </c>
      <c r="BS198" s="26">
        <v>0</v>
      </c>
      <c r="BT198" s="26">
        <v>0</v>
      </c>
      <c r="BU198" s="26">
        <v>0</v>
      </c>
      <c r="BV198" s="26">
        <v>0</v>
      </c>
      <c r="BW198" s="26">
        <v>0</v>
      </c>
      <c r="BX198" s="26">
        <v>0</v>
      </c>
      <c r="BY198" s="26">
        <v>0.1</v>
      </c>
      <c r="BZ198" s="26">
        <v>0</v>
      </c>
      <c r="CA198" s="26">
        <v>0</v>
      </c>
      <c r="CB198" s="26">
        <v>0</v>
      </c>
      <c r="CC198" s="26">
        <v>0</v>
      </c>
      <c r="CD198" s="26">
        <v>0</v>
      </c>
      <c r="CE198" s="26">
        <v>0</v>
      </c>
      <c r="CF198" s="26">
        <v>0</v>
      </c>
      <c r="CG198" s="26">
        <v>18</v>
      </c>
      <c r="CH198" s="26">
        <v>0</v>
      </c>
      <c r="CI198" s="26">
        <v>1</v>
      </c>
      <c r="CJ198" s="26">
        <v>0</v>
      </c>
      <c r="CK198" s="26">
        <v>0</v>
      </c>
      <c r="CL198" s="26">
        <v>0</v>
      </c>
      <c r="CM198" s="26">
        <v>19</v>
      </c>
      <c r="CN198" s="26">
        <v>0</v>
      </c>
      <c r="CO198" s="26">
        <v>0</v>
      </c>
      <c r="CP198" s="26">
        <v>0</v>
      </c>
      <c r="CQ198" s="26">
        <v>0</v>
      </c>
      <c r="CR198" s="26">
        <v>9</v>
      </c>
      <c r="CS198" s="26">
        <v>0</v>
      </c>
      <c r="CT198" s="26">
        <v>0</v>
      </c>
      <c r="CU198" s="26">
        <v>0</v>
      </c>
      <c r="CV198" s="26">
        <v>9</v>
      </c>
      <c r="CW198" s="26">
        <v>0</v>
      </c>
      <c r="CX198" s="26">
        <v>0</v>
      </c>
      <c r="CY198" s="26">
        <v>40</v>
      </c>
      <c r="CZ198" s="26">
        <v>7</v>
      </c>
      <c r="DA198" s="26">
        <v>0</v>
      </c>
      <c r="DB198" s="26">
        <v>0</v>
      </c>
      <c r="DC198" s="26">
        <v>0</v>
      </c>
      <c r="DD198" s="26">
        <v>0</v>
      </c>
      <c r="DE198" s="26">
        <v>0</v>
      </c>
      <c r="DF198" s="26">
        <v>0</v>
      </c>
      <c r="DG198" s="26">
        <v>0</v>
      </c>
      <c r="DH198" s="26">
        <v>0</v>
      </c>
      <c r="DI198" s="26">
        <v>0</v>
      </c>
      <c r="DJ198" s="26">
        <v>0</v>
      </c>
      <c r="DK198" s="26">
        <v>0</v>
      </c>
      <c r="DL198" s="26">
        <v>47</v>
      </c>
      <c r="DM198" s="26">
        <v>0</v>
      </c>
      <c r="DN198" s="26">
        <v>0</v>
      </c>
      <c r="DO198" s="26">
        <v>75</v>
      </c>
      <c r="DP198" s="26">
        <v>19</v>
      </c>
      <c r="DQ198" s="26">
        <v>0</v>
      </c>
      <c r="DR198" s="93">
        <v>2.4</v>
      </c>
      <c r="DS198" s="93">
        <v>968</v>
      </c>
      <c r="DT198" s="93">
        <v>484</v>
      </c>
      <c r="DU198" s="93">
        <v>218</v>
      </c>
      <c r="DV198" s="93">
        <v>726</v>
      </c>
      <c r="DW198" s="93">
        <v>24</v>
      </c>
      <c r="DX198" s="93">
        <v>605</v>
      </c>
      <c r="DY198" s="93">
        <v>1815</v>
      </c>
      <c r="DZ198" s="26">
        <v>1.4</v>
      </c>
      <c r="EA198" s="26">
        <v>36</v>
      </c>
      <c r="EB198" s="26">
        <v>57</v>
      </c>
      <c r="EC198" s="26">
        <v>75</v>
      </c>
      <c r="ED198" s="26">
        <v>26</v>
      </c>
      <c r="EE198" s="26">
        <v>16</v>
      </c>
      <c r="EF198" s="26">
        <v>43</v>
      </c>
      <c r="EG198" s="26">
        <v>51</v>
      </c>
      <c r="EH198" s="26">
        <v>41</v>
      </c>
      <c r="EI198" s="26">
        <v>11</v>
      </c>
      <c r="EJ198" s="26">
        <v>36</v>
      </c>
      <c r="EK198" s="26">
        <v>29</v>
      </c>
      <c r="EL198" s="26">
        <v>17</v>
      </c>
      <c r="EM198" s="26">
        <v>438</v>
      </c>
      <c r="EN198" s="26">
        <v>33</v>
      </c>
      <c r="EO198" s="26">
        <v>103</v>
      </c>
      <c r="EP198" s="26">
        <v>371</v>
      </c>
      <c r="EQ198" s="26">
        <v>29</v>
      </c>
      <c r="ER198" s="26">
        <v>36</v>
      </c>
      <c r="ES198" s="26">
        <v>36</v>
      </c>
      <c r="ET198" s="26">
        <v>608</v>
      </c>
      <c r="EU198" s="26">
        <v>1.4</v>
      </c>
      <c r="EV198" s="93">
        <v>21</v>
      </c>
      <c r="EW198" s="93">
        <v>7</v>
      </c>
    </row>
    <row r="199" spans="1:153" x14ac:dyDescent="0.25">
      <c r="A199" s="18" t="s">
        <v>841</v>
      </c>
      <c r="B199" s="49" t="s">
        <v>791</v>
      </c>
      <c r="C199" s="93">
        <v>-4.7</v>
      </c>
      <c r="D199" s="26">
        <v>23</v>
      </c>
      <c r="E199" s="26">
        <v>0.2</v>
      </c>
      <c r="F199" s="26">
        <v>3.5</v>
      </c>
      <c r="G199" s="26">
        <v>1.5</v>
      </c>
      <c r="H199" s="26">
        <v>2.5</v>
      </c>
      <c r="I199" s="26">
        <v>91.4</v>
      </c>
      <c r="J199" s="26">
        <v>0.7</v>
      </c>
      <c r="K199" s="26">
        <v>0.2</v>
      </c>
      <c r="L199" s="26">
        <v>0</v>
      </c>
      <c r="M199" s="93">
        <v>3</v>
      </c>
      <c r="N199" s="93">
        <v>0</v>
      </c>
      <c r="O199" s="93">
        <v>15</v>
      </c>
      <c r="P199" s="93">
        <v>0</v>
      </c>
      <c r="Q199" s="93">
        <v>1700</v>
      </c>
      <c r="R199" s="93">
        <v>100</v>
      </c>
      <c r="S199" s="93">
        <v>68</v>
      </c>
      <c r="T199" s="93">
        <v>50</v>
      </c>
      <c r="U199" s="93">
        <v>400</v>
      </c>
      <c r="V199" s="93">
        <v>650</v>
      </c>
      <c r="W199" s="93">
        <v>320</v>
      </c>
      <c r="X199" s="93">
        <v>150</v>
      </c>
      <c r="Y199" s="93">
        <v>2</v>
      </c>
      <c r="Z199" s="93">
        <v>39</v>
      </c>
      <c r="AA199" s="93">
        <v>0</v>
      </c>
      <c r="AB199" s="93">
        <v>50000</v>
      </c>
      <c r="AC199" s="26">
        <v>4</v>
      </c>
      <c r="AD199" s="26">
        <v>266</v>
      </c>
      <c r="AE199" s="26">
        <v>35</v>
      </c>
      <c r="AF199" s="26">
        <v>18</v>
      </c>
      <c r="AG199" s="26">
        <v>30</v>
      </c>
      <c r="AH199" s="26">
        <v>68</v>
      </c>
      <c r="AI199" s="26">
        <v>100</v>
      </c>
      <c r="AJ199" s="26">
        <v>500</v>
      </c>
      <c r="AK199" s="26">
        <v>239</v>
      </c>
      <c r="AL199" s="26">
        <v>42</v>
      </c>
      <c r="AM199" s="26">
        <v>100</v>
      </c>
      <c r="AN199" s="26">
        <v>12</v>
      </c>
      <c r="AO199" s="26">
        <v>5.2</v>
      </c>
      <c r="AP199" s="93">
        <v>3.5</v>
      </c>
      <c r="AQ199" s="93">
        <v>104</v>
      </c>
      <c r="AR199" s="93">
        <v>0</v>
      </c>
      <c r="AS199" s="93">
        <v>0</v>
      </c>
      <c r="AT199" s="93">
        <v>0</v>
      </c>
      <c r="AU199" s="93">
        <v>0</v>
      </c>
      <c r="AV199" s="93">
        <v>1310</v>
      </c>
      <c r="AW199" s="93">
        <v>1805</v>
      </c>
      <c r="AX199" s="93">
        <v>0</v>
      </c>
      <c r="AY199" s="93">
        <v>3115</v>
      </c>
      <c r="AZ199" s="93">
        <v>354</v>
      </c>
      <c r="BA199" s="93">
        <v>0</v>
      </c>
      <c r="BB199" s="93">
        <v>0</v>
      </c>
      <c r="BC199" s="93">
        <v>354</v>
      </c>
      <c r="BD199" s="93">
        <v>0</v>
      </c>
      <c r="BE199" s="93">
        <v>0</v>
      </c>
      <c r="BF199" s="93">
        <v>0</v>
      </c>
      <c r="BG199" s="93">
        <v>71</v>
      </c>
      <c r="BH199" s="93">
        <v>71</v>
      </c>
      <c r="BI199" s="26">
        <v>11</v>
      </c>
      <c r="BJ199" s="26">
        <v>0</v>
      </c>
      <c r="BK199" s="26">
        <v>0</v>
      </c>
      <c r="BL199" s="26">
        <v>0</v>
      </c>
      <c r="BM199" s="26">
        <v>61</v>
      </c>
      <c r="BN199" s="26">
        <v>40</v>
      </c>
      <c r="BO199" s="26">
        <v>0</v>
      </c>
      <c r="BP199" s="26">
        <v>0</v>
      </c>
      <c r="BQ199" s="26">
        <v>0</v>
      </c>
      <c r="BR199" s="26">
        <v>0</v>
      </c>
      <c r="BS199" s="26">
        <v>0</v>
      </c>
      <c r="BT199" s="26">
        <v>0</v>
      </c>
      <c r="BU199" s="26">
        <v>0</v>
      </c>
      <c r="BV199" s="26">
        <v>0</v>
      </c>
      <c r="BW199" s="26">
        <v>0</v>
      </c>
      <c r="BX199" s="26">
        <v>0</v>
      </c>
      <c r="BY199" s="26">
        <v>0.2</v>
      </c>
      <c r="BZ199" s="26">
        <v>0</v>
      </c>
      <c r="CA199" s="26">
        <v>0</v>
      </c>
      <c r="CB199" s="26">
        <v>0</v>
      </c>
      <c r="CC199" s="26">
        <v>0</v>
      </c>
      <c r="CD199" s="26">
        <v>1</v>
      </c>
      <c r="CE199" s="26">
        <v>1</v>
      </c>
      <c r="CF199" s="26">
        <v>0</v>
      </c>
      <c r="CG199" s="26">
        <v>28</v>
      </c>
      <c r="CH199" s="26">
        <v>0</v>
      </c>
      <c r="CI199" s="26">
        <v>1</v>
      </c>
      <c r="CJ199" s="26">
        <v>0</v>
      </c>
      <c r="CK199" s="26">
        <v>0</v>
      </c>
      <c r="CL199" s="26">
        <v>0</v>
      </c>
      <c r="CM199" s="26">
        <v>31</v>
      </c>
      <c r="CN199" s="26">
        <v>0</v>
      </c>
      <c r="CO199" s="26">
        <v>0</v>
      </c>
      <c r="CP199" s="26">
        <v>1</v>
      </c>
      <c r="CQ199" s="26">
        <v>0</v>
      </c>
      <c r="CR199" s="26">
        <v>11</v>
      </c>
      <c r="CS199" s="26">
        <v>0</v>
      </c>
      <c r="CT199" s="26">
        <v>0</v>
      </c>
      <c r="CU199" s="26">
        <v>0</v>
      </c>
      <c r="CV199" s="26">
        <v>12</v>
      </c>
      <c r="CW199" s="26">
        <v>0</v>
      </c>
      <c r="CX199" s="26">
        <v>0</v>
      </c>
      <c r="CY199" s="26">
        <v>61</v>
      </c>
      <c r="CZ199" s="26">
        <v>40</v>
      </c>
      <c r="DA199" s="26">
        <v>0</v>
      </c>
      <c r="DB199" s="26">
        <v>0</v>
      </c>
      <c r="DC199" s="26">
        <v>0</v>
      </c>
      <c r="DD199" s="26">
        <v>0</v>
      </c>
      <c r="DE199" s="26">
        <v>0</v>
      </c>
      <c r="DF199" s="26">
        <v>0</v>
      </c>
      <c r="DG199" s="26">
        <v>0</v>
      </c>
      <c r="DH199" s="26">
        <v>0</v>
      </c>
      <c r="DI199" s="26">
        <v>0</v>
      </c>
      <c r="DJ199" s="26">
        <v>0</v>
      </c>
      <c r="DK199" s="26">
        <v>0</v>
      </c>
      <c r="DL199" s="26">
        <v>101</v>
      </c>
      <c r="DM199" s="26">
        <v>0</v>
      </c>
      <c r="DN199" s="26">
        <v>0</v>
      </c>
      <c r="DO199" s="26">
        <v>144</v>
      </c>
      <c r="DP199" s="26">
        <v>36</v>
      </c>
      <c r="DQ199" s="26">
        <v>0</v>
      </c>
      <c r="DR199" s="93">
        <v>2.5</v>
      </c>
      <c r="DS199" s="93">
        <v>675</v>
      </c>
      <c r="DT199" s="93">
        <v>375</v>
      </c>
      <c r="DU199" s="93">
        <v>475</v>
      </c>
      <c r="DV199" s="93">
        <v>950</v>
      </c>
      <c r="DW199" s="93">
        <v>25</v>
      </c>
      <c r="DX199" s="93">
        <v>900</v>
      </c>
      <c r="DY199" s="93">
        <v>1600</v>
      </c>
      <c r="DZ199" s="26">
        <v>1.5</v>
      </c>
      <c r="EA199" s="26">
        <v>45</v>
      </c>
      <c r="EB199" s="26">
        <v>77</v>
      </c>
      <c r="EC199" s="26">
        <v>69</v>
      </c>
      <c r="ED199" s="26">
        <v>15</v>
      </c>
      <c r="EE199" s="26">
        <v>18</v>
      </c>
      <c r="EF199" s="26">
        <v>45</v>
      </c>
      <c r="EG199" s="26">
        <v>27</v>
      </c>
      <c r="EH199" s="26">
        <v>51</v>
      </c>
      <c r="EI199" s="26">
        <v>15</v>
      </c>
      <c r="EJ199" s="26">
        <v>60</v>
      </c>
      <c r="EK199" s="26">
        <v>113</v>
      </c>
      <c r="EL199" s="26">
        <v>30</v>
      </c>
      <c r="EM199" s="26">
        <v>565</v>
      </c>
      <c r="EN199" s="26">
        <v>60</v>
      </c>
      <c r="EO199" s="26">
        <v>128</v>
      </c>
      <c r="EP199" s="26">
        <v>312</v>
      </c>
      <c r="EQ199" s="26">
        <v>38</v>
      </c>
      <c r="ER199" s="26">
        <v>284</v>
      </c>
      <c r="ES199" s="26">
        <v>83</v>
      </c>
      <c r="ET199" s="26">
        <v>905</v>
      </c>
      <c r="EU199" s="26">
        <v>1.5</v>
      </c>
      <c r="EV199" s="93">
        <v>40</v>
      </c>
      <c r="EW199" s="93">
        <v>13</v>
      </c>
    </row>
    <row r="200" spans="1:153" x14ac:dyDescent="0.25">
      <c r="A200" s="18" t="s">
        <v>841</v>
      </c>
      <c r="B200" s="49" t="s">
        <v>797</v>
      </c>
      <c r="C200" s="93">
        <v>-1.9</v>
      </c>
      <c r="D200" s="26">
        <v>18</v>
      </c>
      <c r="E200" s="26">
        <v>0.2</v>
      </c>
      <c r="F200" s="26">
        <v>2.5</v>
      </c>
      <c r="G200" s="26">
        <v>1.4</v>
      </c>
      <c r="H200" s="26">
        <v>2.4</v>
      </c>
      <c r="I200" s="26">
        <v>92.8</v>
      </c>
      <c r="J200" s="26">
        <v>0.5</v>
      </c>
      <c r="K200" s="26">
        <v>0.2</v>
      </c>
      <c r="L200" s="26">
        <v>0</v>
      </c>
      <c r="M200" s="93">
        <v>3</v>
      </c>
      <c r="N200" s="93">
        <v>0</v>
      </c>
      <c r="O200" s="93">
        <v>14</v>
      </c>
      <c r="P200" s="93">
        <v>0</v>
      </c>
      <c r="Q200" s="93">
        <v>1727</v>
      </c>
      <c r="R200" s="93">
        <v>102</v>
      </c>
      <c r="S200" s="93">
        <v>35</v>
      </c>
      <c r="T200" s="93">
        <v>30</v>
      </c>
      <c r="U200" s="93">
        <v>244</v>
      </c>
      <c r="V200" s="93">
        <v>477</v>
      </c>
      <c r="W200" s="93">
        <v>228</v>
      </c>
      <c r="X200" s="93">
        <v>99</v>
      </c>
      <c r="Y200" s="93">
        <v>1</v>
      </c>
      <c r="Z200" s="93">
        <v>20</v>
      </c>
      <c r="AA200" s="93">
        <v>0</v>
      </c>
      <c r="AB200" s="93">
        <v>22852</v>
      </c>
      <c r="AC200" s="26">
        <v>3</v>
      </c>
      <c r="AD200" s="26">
        <v>135</v>
      </c>
      <c r="AE200" s="26">
        <v>34</v>
      </c>
      <c r="AF200" s="26">
        <v>11</v>
      </c>
      <c r="AG200" s="26">
        <v>27</v>
      </c>
      <c r="AH200" s="26">
        <v>62</v>
      </c>
      <c r="AI200" s="26">
        <v>91</v>
      </c>
      <c r="AJ200" s="26">
        <v>381</v>
      </c>
      <c r="AK200" s="26">
        <v>182</v>
      </c>
      <c r="AL200" s="26">
        <v>41</v>
      </c>
      <c r="AM200" s="26">
        <v>91</v>
      </c>
      <c r="AN200" s="26">
        <v>11</v>
      </c>
      <c r="AO200" s="26">
        <v>5.0999999999999996</v>
      </c>
      <c r="AP200" s="93">
        <v>2.5</v>
      </c>
      <c r="AQ200" s="93">
        <v>156</v>
      </c>
      <c r="AR200" s="93">
        <v>0</v>
      </c>
      <c r="AS200" s="93">
        <v>0</v>
      </c>
      <c r="AT200" s="93">
        <v>0</v>
      </c>
      <c r="AU200" s="93">
        <v>0</v>
      </c>
      <c r="AV200" s="93">
        <v>931</v>
      </c>
      <c r="AW200" s="93">
        <v>1284</v>
      </c>
      <c r="AX200" s="93">
        <v>0</v>
      </c>
      <c r="AY200" s="93">
        <v>2215</v>
      </c>
      <c r="AZ200" s="93">
        <v>252</v>
      </c>
      <c r="BA200" s="93">
        <v>0</v>
      </c>
      <c r="BB200" s="93">
        <v>0</v>
      </c>
      <c r="BC200" s="93">
        <v>252</v>
      </c>
      <c r="BD200" s="93">
        <v>0</v>
      </c>
      <c r="BE200" s="93">
        <v>0</v>
      </c>
      <c r="BF200" s="93">
        <v>0</v>
      </c>
      <c r="BG200" s="93">
        <v>50</v>
      </c>
      <c r="BH200" s="93">
        <v>50</v>
      </c>
      <c r="BI200" s="26">
        <v>10</v>
      </c>
      <c r="BJ200" s="26">
        <v>0</v>
      </c>
      <c r="BK200" s="26">
        <v>0</v>
      </c>
      <c r="BL200" s="26">
        <v>0</v>
      </c>
      <c r="BM200" s="26">
        <v>55</v>
      </c>
      <c r="BN200" s="26">
        <v>37</v>
      </c>
      <c r="BO200" s="26">
        <v>0</v>
      </c>
      <c r="BP200" s="26">
        <v>0</v>
      </c>
      <c r="BQ200" s="26">
        <v>0</v>
      </c>
      <c r="BR200" s="26">
        <v>0</v>
      </c>
      <c r="BS200" s="26">
        <v>0</v>
      </c>
      <c r="BT200" s="26">
        <v>0</v>
      </c>
      <c r="BU200" s="26">
        <v>0</v>
      </c>
      <c r="BV200" s="26">
        <v>0</v>
      </c>
      <c r="BW200" s="26">
        <v>0</v>
      </c>
      <c r="BX200" s="26">
        <v>0</v>
      </c>
      <c r="BY200" s="26">
        <v>0.2</v>
      </c>
      <c r="BZ200" s="26">
        <v>0</v>
      </c>
      <c r="CA200" s="26">
        <v>0</v>
      </c>
      <c r="CB200" s="26">
        <v>0</v>
      </c>
      <c r="CC200" s="26">
        <v>0</v>
      </c>
      <c r="CD200" s="26">
        <v>1</v>
      </c>
      <c r="CE200" s="26">
        <v>1</v>
      </c>
      <c r="CF200" s="26">
        <v>0</v>
      </c>
      <c r="CG200" s="26">
        <v>26</v>
      </c>
      <c r="CH200" s="26">
        <v>0</v>
      </c>
      <c r="CI200" s="26">
        <v>1</v>
      </c>
      <c r="CJ200" s="26">
        <v>0</v>
      </c>
      <c r="CK200" s="26">
        <v>0</v>
      </c>
      <c r="CL200" s="26">
        <v>0</v>
      </c>
      <c r="CM200" s="26">
        <v>29</v>
      </c>
      <c r="CN200" s="26">
        <v>0</v>
      </c>
      <c r="CO200" s="26">
        <v>0</v>
      </c>
      <c r="CP200" s="26">
        <v>1</v>
      </c>
      <c r="CQ200" s="26">
        <v>0</v>
      </c>
      <c r="CR200" s="26">
        <v>10</v>
      </c>
      <c r="CS200" s="26">
        <v>0</v>
      </c>
      <c r="CT200" s="26">
        <v>0</v>
      </c>
      <c r="CU200" s="26">
        <v>0</v>
      </c>
      <c r="CV200" s="26">
        <v>11</v>
      </c>
      <c r="CW200" s="26">
        <v>0</v>
      </c>
      <c r="CX200" s="26">
        <v>0</v>
      </c>
      <c r="CY200" s="26">
        <v>55</v>
      </c>
      <c r="CZ200" s="26">
        <v>37</v>
      </c>
      <c r="DA200" s="26">
        <v>0</v>
      </c>
      <c r="DB200" s="26">
        <v>0</v>
      </c>
      <c r="DC200" s="26">
        <v>0</v>
      </c>
      <c r="DD200" s="26">
        <v>0</v>
      </c>
      <c r="DE200" s="26">
        <v>0</v>
      </c>
      <c r="DF200" s="26">
        <v>0</v>
      </c>
      <c r="DG200" s="26">
        <v>0</v>
      </c>
      <c r="DH200" s="26">
        <v>0</v>
      </c>
      <c r="DI200" s="26">
        <v>0</v>
      </c>
      <c r="DJ200" s="26">
        <v>0</v>
      </c>
      <c r="DK200" s="26">
        <v>0</v>
      </c>
      <c r="DL200" s="26">
        <v>92</v>
      </c>
      <c r="DM200" s="26">
        <v>0</v>
      </c>
      <c r="DN200" s="26">
        <v>0</v>
      </c>
      <c r="DO200" s="26">
        <v>132</v>
      </c>
      <c r="DP200" s="26">
        <v>33</v>
      </c>
      <c r="DQ200" s="26">
        <v>0</v>
      </c>
      <c r="DR200" s="93">
        <v>2.4</v>
      </c>
      <c r="DS200" s="93">
        <v>638</v>
      </c>
      <c r="DT200" s="93">
        <v>354</v>
      </c>
      <c r="DU200" s="93">
        <v>449</v>
      </c>
      <c r="DV200" s="93">
        <v>896</v>
      </c>
      <c r="DW200" s="93">
        <v>24</v>
      </c>
      <c r="DX200" s="93">
        <v>850</v>
      </c>
      <c r="DY200" s="93">
        <v>1511</v>
      </c>
      <c r="DZ200" s="26">
        <v>1.4</v>
      </c>
      <c r="EA200" s="26">
        <v>41</v>
      </c>
      <c r="EB200" s="26">
        <v>70</v>
      </c>
      <c r="EC200" s="26">
        <v>63</v>
      </c>
      <c r="ED200" s="26">
        <v>14</v>
      </c>
      <c r="EE200" s="26">
        <v>16</v>
      </c>
      <c r="EF200" s="26">
        <v>41</v>
      </c>
      <c r="EG200" s="26">
        <v>25</v>
      </c>
      <c r="EH200" s="26">
        <v>47</v>
      </c>
      <c r="EI200" s="26">
        <v>14</v>
      </c>
      <c r="EJ200" s="26">
        <v>55</v>
      </c>
      <c r="EK200" s="26">
        <v>103</v>
      </c>
      <c r="EL200" s="26">
        <v>27</v>
      </c>
      <c r="EM200" s="26">
        <v>516</v>
      </c>
      <c r="EN200" s="26">
        <v>55</v>
      </c>
      <c r="EO200" s="26">
        <v>117</v>
      </c>
      <c r="EP200" s="26">
        <v>285</v>
      </c>
      <c r="EQ200" s="26">
        <v>35</v>
      </c>
      <c r="ER200" s="26">
        <v>260</v>
      </c>
      <c r="ES200" s="26">
        <v>76</v>
      </c>
      <c r="ET200" s="26">
        <v>828</v>
      </c>
      <c r="EU200" s="26">
        <v>1.4</v>
      </c>
      <c r="EV200" s="93">
        <v>41</v>
      </c>
      <c r="EW200" s="93">
        <v>14</v>
      </c>
    </row>
    <row r="201" spans="1:153" x14ac:dyDescent="0.25">
      <c r="A201" s="18" t="s">
        <v>841</v>
      </c>
      <c r="B201" s="49" t="s">
        <v>681</v>
      </c>
      <c r="C201" s="93">
        <v>-3.4</v>
      </c>
      <c r="D201" s="26">
        <v>44</v>
      </c>
      <c r="E201" s="26">
        <v>2.7</v>
      </c>
      <c r="F201" s="26">
        <v>3.3</v>
      </c>
      <c r="G201" s="26">
        <v>1.1000000000000001</v>
      </c>
      <c r="H201" s="26">
        <v>2.4</v>
      </c>
      <c r="I201" s="26">
        <v>87.8</v>
      </c>
      <c r="J201" s="26">
        <v>1.7</v>
      </c>
      <c r="K201" s="26">
        <v>1</v>
      </c>
      <c r="L201" s="26">
        <v>0</v>
      </c>
      <c r="M201" s="93">
        <v>3</v>
      </c>
      <c r="N201" s="93">
        <v>0</v>
      </c>
      <c r="O201" s="93">
        <v>17</v>
      </c>
      <c r="P201" s="93">
        <v>0</v>
      </c>
      <c r="Q201" s="93">
        <v>200</v>
      </c>
      <c r="R201" s="93">
        <v>55</v>
      </c>
      <c r="S201" s="93">
        <v>22</v>
      </c>
      <c r="T201" s="93">
        <v>34</v>
      </c>
      <c r="U201" s="93">
        <v>166</v>
      </c>
      <c r="V201" s="93">
        <v>349</v>
      </c>
      <c r="W201" s="93">
        <v>146</v>
      </c>
      <c r="X201" s="93">
        <v>126</v>
      </c>
      <c r="Y201" s="93">
        <v>0.3</v>
      </c>
      <c r="Z201" s="93">
        <v>8</v>
      </c>
      <c r="AA201" s="93">
        <v>0</v>
      </c>
      <c r="AB201" s="93">
        <v>10125</v>
      </c>
      <c r="AC201" s="26">
        <v>317</v>
      </c>
      <c r="AD201" s="26">
        <v>204</v>
      </c>
      <c r="AE201" s="26">
        <v>33</v>
      </c>
      <c r="AF201" s="26">
        <v>11</v>
      </c>
      <c r="AG201" s="26">
        <v>30</v>
      </c>
      <c r="AH201" s="26">
        <v>28</v>
      </c>
      <c r="AI201" s="26">
        <v>667</v>
      </c>
      <c r="AJ201" s="26">
        <v>490</v>
      </c>
      <c r="AK201" s="26">
        <v>249</v>
      </c>
      <c r="AL201" s="26">
        <v>101</v>
      </c>
      <c r="AM201" s="26">
        <v>104</v>
      </c>
      <c r="AN201" s="26">
        <v>30</v>
      </c>
      <c r="AO201" s="26">
        <v>1.8</v>
      </c>
      <c r="AP201" s="93">
        <v>3.3</v>
      </c>
      <c r="AQ201" s="93">
        <v>788</v>
      </c>
      <c r="AR201" s="93">
        <v>0</v>
      </c>
      <c r="AS201" s="93">
        <v>77</v>
      </c>
      <c r="AT201" s="93">
        <v>0</v>
      </c>
      <c r="AU201" s="93">
        <v>77</v>
      </c>
      <c r="AV201" s="93">
        <v>517</v>
      </c>
      <c r="AW201" s="93">
        <v>1049</v>
      </c>
      <c r="AX201" s="93">
        <v>0</v>
      </c>
      <c r="AY201" s="93">
        <v>1566</v>
      </c>
      <c r="AZ201" s="93">
        <v>999</v>
      </c>
      <c r="BA201" s="93">
        <v>0</v>
      </c>
      <c r="BB201" s="93">
        <v>0</v>
      </c>
      <c r="BC201" s="93">
        <v>999</v>
      </c>
      <c r="BD201" s="93">
        <v>34</v>
      </c>
      <c r="BE201" s="93">
        <v>0</v>
      </c>
      <c r="BF201" s="93">
        <v>0</v>
      </c>
      <c r="BG201" s="93">
        <v>619</v>
      </c>
      <c r="BH201" s="93">
        <v>619</v>
      </c>
      <c r="BI201" s="26">
        <v>1030</v>
      </c>
      <c r="BJ201" s="26">
        <v>18</v>
      </c>
      <c r="BK201" s="26">
        <v>0</v>
      </c>
      <c r="BL201" s="26">
        <v>0</v>
      </c>
      <c r="BM201" s="26">
        <v>280</v>
      </c>
      <c r="BN201" s="26">
        <v>79</v>
      </c>
      <c r="BO201" s="26">
        <v>0</v>
      </c>
      <c r="BP201" s="26">
        <v>0</v>
      </c>
      <c r="BQ201" s="26">
        <v>0</v>
      </c>
      <c r="BR201" s="26">
        <v>34</v>
      </c>
      <c r="BS201" s="26">
        <v>0</v>
      </c>
      <c r="BT201" s="26">
        <v>0</v>
      </c>
      <c r="BU201" s="26">
        <v>0</v>
      </c>
      <c r="BV201" s="26">
        <v>0</v>
      </c>
      <c r="BW201" s="26">
        <v>0</v>
      </c>
      <c r="BX201" s="26">
        <v>0</v>
      </c>
      <c r="BY201" s="26">
        <v>2.7</v>
      </c>
      <c r="BZ201" s="26">
        <v>0</v>
      </c>
      <c r="CA201" s="26">
        <v>0</v>
      </c>
      <c r="CB201" s="26">
        <v>0</v>
      </c>
      <c r="CC201" s="26">
        <v>2</v>
      </c>
      <c r="CD201" s="26">
        <v>6</v>
      </c>
      <c r="CE201" s="26">
        <v>33</v>
      </c>
      <c r="CF201" s="26">
        <v>0</v>
      </c>
      <c r="CG201" s="26">
        <v>608</v>
      </c>
      <c r="CH201" s="26">
        <v>5</v>
      </c>
      <c r="CI201" s="26">
        <v>331</v>
      </c>
      <c r="CJ201" s="26">
        <v>7</v>
      </c>
      <c r="CK201" s="26">
        <v>0</v>
      </c>
      <c r="CL201" s="26">
        <v>0</v>
      </c>
      <c r="CM201" s="26">
        <v>992</v>
      </c>
      <c r="CN201" s="26">
        <v>5</v>
      </c>
      <c r="CO201" s="26">
        <v>0</v>
      </c>
      <c r="CP201" s="26">
        <v>70</v>
      </c>
      <c r="CQ201" s="26">
        <v>0</v>
      </c>
      <c r="CR201" s="26">
        <v>1030</v>
      </c>
      <c r="CS201" s="26">
        <v>18</v>
      </c>
      <c r="CT201" s="26">
        <v>0</v>
      </c>
      <c r="CU201" s="26">
        <v>0</v>
      </c>
      <c r="CV201" s="26">
        <v>1123</v>
      </c>
      <c r="CW201" s="26">
        <v>0</v>
      </c>
      <c r="CX201" s="26">
        <v>0</v>
      </c>
      <c r="CY201" s="26">
        <v>280</v>
      </c>
      <c r="CZ201" s="26">
        <v>79</v>
      </c>
      <c r="DA201" s="26">
        <v>0</v>
      </c>
      <c r="DB201" s="26">
        <v>0</v>
      </c>
      <c r="DC201" s="26">
        <v>0</v>
      </c>
      <c r="DD201" s="26">
        <v>0</v>
      </c>
      <c r="DE201" s="26">
        <v>34</v>
      </c>
      <c r="DF201" s="26">
        <v>0</v>
      </c>
      <c r="DG201" s="26">
        <v>0</v>
      </c>
      <c r="DH201" s="26">
        <v>0</v>
      </c>
      <c r="DI201" s="26">
        <v>0</v>
      </c>
      <c r="DJ201" s="26">
        <v>0</v>
      </c>
      <c r="DK201" s="26">
        <v>0</v>
      </c>
      <c r="DL201" s="26">
        <v>393</v>
      </c>
      <c r="DM201" s="26">
        <v>0</v>
      </c>
      <c r="DN201" s="26">
        <v>2</v>
      </c>
      <c r="DO201" s="26">
        <v>2506</v>
      </c>
      <c r="DP201" s="26">
        <v>164</v>
      </c>
      <c r="DQ201" s="26">
        <v>2</v>
      </c>
      <c r="DR201" s="93">
        <v>2.4</v>
      </c>
      <c r="DS201" s="93">
        <v>386</v>
      </c>
      <c r="DT201" s="93">
        <v>353</v>
      </c>
      <c r="DU201" s="93">
        <v>436</v>
      </c>
      <c r="DV201" s="93">
        <v>1114</v>
      </c>
      <c r="DW201" s="93">
        <v>141</v>
      </c>
      <c r="DX201" s="93">
        <v>921</v>
      </c>
      <c r="DY201" s="93">
        <v>1508</v>
      </c>
      <c r="DZ201" s="26">
        <v>1.1000000000000001</v>
      </c>
      <c r="EA201" s="26">
        <v>33</v>
      </c>
      <c r="EB201" s="26">
        <v>55</v>
      </c>
      <c r="EC201" s="26">
        <v>48</v>
      </c>
      <c r="ED201" s="26">
        <v>12</v>
      </c>
      <c r="EE201" s="26">
        <v>13</v>
      </c>
      <c r="EF201" s="26">
        <v>33</v>
      </c>
      <c r="EG201" s="26">
        <v>21</v>
      </c>
      <c r="EH201" s="26">
        <v>35</v>
      </c>
      <c r="EI201" s="26">
        <v>11</v>
      </c>
      <c r="EJ201" s="26">
        <v>43</v>
      </c>
      <c r="EK201" s="26">
        <v>79</v>
      </c>
      <c r="EL201" s="26">
        <v>21</v>
      </c>
      <c r="EM201" s="26">
        <v>404</v>
      </c>
      <c r="EN201" s="26">
        <v>42</v>
      </c>
      <c r="EO201" s="26">
        <v>104</v>
      </c>
      <c r="EP201" s="26">
        <v>207</v>
      </c>
      <c r="EQ201" s="26">
        <v>30</v>
      </c>
      <c r="ER201" s="26">
        <v>168</v>
      </c>
      <c r="ES201" s="26">
        <v>55</v>
      </c>
      <c r="ET201" s="26">
        <v>606</v>
      </c>
      <c r="EU201" s="26">
        <v>1.1000000000000001</v>
      </c>
      <c r="EV201" s="93">
        <v>15</v>
      </c>
      <c r="EW201" s="93">
        <v>5</v>
      </c>
    </row>
    <row r="202" spans="1:153" x14ac:dyDescent="0.25">
      <c r="A202" s="18" t="s">
        <v>841</v>
      </c>
      <c r="B202" s="49" t="s">
        <v>757</v>
      </c>
      <c r="C202" s="93">
        <v>-7.4</v>
      </c>
      <c r="D202" s="26">
        <v>27</v>
      </c>
      <c r="E202" s="26">
        <v>0.6</v>
      </c>
      <c r="F202" s="26">
        <v>1.6</v>
      </c>
      <c r="G202" s="26">
        <v>3.6</v>
      </c>
      <c r="H202" s="26">
        <v>6</v>
      </c>
      <c r="I202" s="26">
        <v>86.3</v>
      </c>
      <c r="J202" s="26">
        <v>1.7</v>
      </c>
      <c r="K202" s="26">
        <v>0.3</v>
      </c>
      <c r="L202" s="26">
        <v>0</v>
      </c>
      <c r="M202" s="93">
        <v>50</v>
      </c>
      <c r="N202" s="93">
        <v>0</v>
      </c>
      <c r="O202" s="93">
        <v>300</v>
      </c>
      <c r="P202" s="93">
        <v>0</v>
      </c>
      <c r="Q202" s="93">
        <v>1600</v>
      </c>
      <c r="R202" s="93">
        <v>570</v>
      </c>
      <c r="S202" s="93">
        <v>140</v>
      </c>
      <c r="T202" s="93">
        <v>150</v>
      </c>
      <c r="U202" s="93">
        <v>600</v>
      </c>
      <c r="V202" s="93">
        <v>1250</v>
      </c>
      <c r="W202" s="93">
        <v>180</v>
      </c>
      <c r="X202" s="93">
        <v>420</v>
      </c>
      <c r="Y202" s="93">
        <v>1.3</v>
      </c>
      <c r="Z202" s="93">
        <v>80</v>
      </c>
      <c r="AA202" s="93">
        <v>0</v>
      </c>
      <c r="AB202" s="93">
        <v>47000</v>
      </c>
      <c r="AC202" s="26">
        <v>3</v>
      </c>
      <c r="AD202" s="26">
        <v>434</v>
      </c>
      <c r="AE202" s="26">
        <v>129</v>
      </c>
      <c r="AF202" s="26">
        <v>44</v>
      </c>
      <c r="AG202" s="26">
        <v>75</v>
      </c>
      <c r="AH202" s="26">
        <v>80</v>
      </c>
      <c r="AI202" s="26">
        <v>74</v>
      </c>
      <c r="AJ202" s="26">
        <v>1900</v>
      </c>
      <c r="AK202" s="26">
        <v>460</v>
      </c>
      <c r="AL202" s="26">
        <v>90</v>
      </c>
      <c r="AM202" s="26">
        <v>300</v>
      </c>
      <c r="AN202" s="26">
        <v>50</v>
      </c>
      <c r="AO202" s="26">
        <v>4.2</v>
      </c>
      <c r="AP202" s="93">
        <v>1.6</v>
      </c>
      <c r="AQ202" s="93">
        <v>-44</v>
      </c>
      <c r="AR202" s="93">
        <v>0</v>
      </c>
      <c r="AS202" s="93">
        <v>0</v>
      </c>
      <c r="AT202" s="93">
        <v>0</v>
      </c>
      <c r="AU202" s="93">
        <v>0</v>
      </c>
      <c r="AV202" s="93">
        <v>640</v>
      </c>
      <c r="AW202" s="93">
        <v>640</v>
      </c>
      <c r="AX202" s="93">
        <v>0</v>
      </c>
      <c r="AY202" s="93">
        <v>1280</v>
      </c>
      <c r="AZ202" s="93">
        <v>304</v>
      </c>
      <c r="BA202" s="93">
        <v>0</v>
      </c>
      <c r="BB202" s="93">
        <v>0</v>
      </c>
      <c r="BC202" s="93">
        <v>304</v>
      </c>
      <c r="BD202" s="93">
        <v>0</v>
      </c>
      <c r="BE202" s="93">
        <v>0</v>
      </c>
      <c r="BF202" s="93">
        <v>0</v>
      </c>
      <c r="BG202" s="93">
        <v>16</v>
      </c>
      <c r="BH202" s="93">
        <v>16</v>
      </c>
      <c r="BI202" s="26">
        <v>7</v>
      </c>
      <c r="BJ202" s="26">
        <v>0</v>
      </c>
      <c r="BK202" s="26">
        <v>0</v>
      </c>
      <c r="BL202" s="26">
        <v>0</v>
      </c>
      <c r="BM202" s="26">
        <v>120</v>
      </c>
      <c r="BN202" s="26">
        <v>254</v>
      </c>
      <c r="BO202" s="26">
        <v>0</v>
      </c>
      <c r="BP202" s="26">
        <v>0</v>
      </c>
      <c r="BQ202" s="26">
        <v>0</v>
      </c>
      <c r="BR202" s="26">
        <v>0</v>
      </c>
      <c r="BS202" s="26">
        <v>0</v>
      </c>
      <c r="BT202" s="26">
        <v>0</v>
      </c>
      <c r="BU202" s="26">
        <v>0</v>
      </c>
      <c r="BV202" s="26">
        <v>0</v>
      </c>
      <c r="BW202" s="26">
        <v>0</v>
      </c>
      <c r="BX202" s="26">
        <v>0</v>
      </c>
      <c r="BY202" s="26">
        <v>0.6</v>
      </c>
      <c r="BZ202" s="26">
        <v>0</v>
      </c>
      <c r="CA202" s="26">
        <v>0</v>
      </c>
      <c r="CB202" s="26">
        <v>0</v>
      </c>
      <c r="CC202" s="26">
        <v>0</v>
      </c>
      <c r="CD202" s="26">
        <v>0</v>
      </c>
      <c r="CE202" s="26">
        <v>3</v>
      </c>
      <c r="CF202" s="26">
        <v>0</v>
      </c>
      <c r="CG202" s="26">
        <v>77</v>
      </c>
      <c r="CH202" s="26">
        <v>0</v>
      </c>
      <c r="CI202" s="26">
        <v>7</v>
      </c>
      <c r="CJ202" s="26">
        <v>0</v>
      </c>
      <c r="CK202" s="26">
        <v>0</v>
      </c>
      <c r="CL202" s="26">
        <v>0</v>
      </c>
      <c r="CM202" s="26">
        <v>87</v>
      </c>
      <c r="CN202" s="26">
        <v>0</v>
      </c>
      <c r="CO202" s="26">
        <v>0</v>
      </c>
      <c r="CP202" s="26">
        <v>12</v>
      </c>
      <c r="CQ202" s="26">
        <v>0</v>
      </c>
      <c r="CR202" s="26">
        <v>7</v>
      </c>
      <c r="CS202" s="26">
        <v>0</v>
      </c>
      <c r="CT202" s="26">
        <v>0</v>
      </c>
      <c r="CU202" s="26">
        <v>0</v>
      </c>
      <c r="CV202" s="26">
        <v>19</v>
      </c>
      <c r="CW202" s="26">
        <v>0</v>
      </c>
      <c r="CX202" s="26">
        <v>0</v>
      </c>
      <c r="CY202" s="26">
        <v>120</v>
      </c>
      <c r="CZ202" s="26">
        <v>254</v>
      </c>
      <c r="DA202" s="26">
        <v>0</v>
      </c>
      <c r="DB202" s="26">
        <v>0</v>
      </c>
      <c r="DC202" s="26">
        <v>0</v>
      </c>
      <c r="DD202" s="26">
        <v>0</v>
      </c>
      <c r="DE202" s="26">
        <v>0</v>
      </c>
      <c r="DF202" s="26">
        <v>0</v>
      </c>
      <c r="DG202" s="26">
        <v>0</v>
      </c>
      <c r="DH202" s="26">
        <v>0</v>
      </c>
      <c r="DI202" s="26">
        <v>0</v>
      </c>
      <c r="DJ202" s="26">
        <v>0</v>
      </c>
      <c r="DK202" s="26">
        <v>0</v>
      </c>
      <c r="DL202" s="26">
        <v>374</v>
      </c>
      <c r="DM202" s="26">
        <v>0</v>
      </c>
      <c r="DN202" s="26">
        <v>0</v>
      </c>
      <c r="DO202" s="26">
        <v>480</v>
      </c>
      <c r="DP202" s="26">
        <v>120</v>
      </c>
      <c r="DQ202" s="26">
        <v>0</v>
      </c>
      <c r="DR202" s="93">
        <v>6</v>
      </c>
      <c r="DS202" s="93">
        <v>900</v>
      </c>
      <c r="DT202" s="93">
        <v>1200</v>
      </c>
      <c r="DU202" s="93">
        <v>1620</v>
      </c>
      <c r="DV202" s="93">
        <v>2100</v>
      </c>
      <c r="DW202" s="93">
        <v>180</v>
      </c>
      <c r="DX202" s="93">
        <v>1800</v>
      </c>
      <c r="DY202" s="93">
        <v>4200</v>
      </c>
      <c r="DZ202" s="26">
        <v>3.6</v>
      </c>
      <c r="EA202" s="26">
        <v>150</v>
      </c>
      <c r="EB202" s="26">
        <v>211</v>
      </c>
      <c r="EC202" s="26">
        <v>175</v>
      </c>
      <c r="ED202" s="26">
        <v>36</v>
      </c>
      <c r="EE202" s="26">
        <v>29</v>
      </c>
      <c r="EF202" s="26">
        <v>115</v>
      </c>
      <c r="EG202" s="26">
        <v>100</v>
      </c>
      <c r="EH202" s="26">
        <v>140</v>
      </c>
      <c r="EI202" s="26">
        <v>39</v>
      </c>
      <c r="EJ202" s="26">
        <v>158</v>
      </c>
      <c r="EK202" s="26">
        <v>258</v>
      </c>
      <c r="EL202" s="26">
        <v>61</v>
      </c>
      <c r="EM202" s="26">
        <v>1472</v>
      </c>
      <c r="EN202" s="26">
        <v>158</v>
      </c>
      <c r="EO202" s="26">
        <v>329</v>
      </c>
      <c r="EP202" s="26">
        <v>733</v>
      </c>
      <c r="EQ202" s="26">
        <v>175</v>
      </c>
      <c r="ER202" s="26">
        <v>233</v>
      </c>
      <c r="ES202" s="26">
        <v>158</v>
      </c>
      <c r="ET202" s="26">
        <v>1786</v>
      </c>
      <c r="EU202" s="26">
        <v>3.6</v>
      </c>
      <c r="EV202" s="93">
        <v>30</v>
      </c>
      <c r="EW202" s="93">
        <v>10</v>
      </c>
    </row>
    <row r="203" spans="1:153" x14ac:dyDescent="0.25">
      <c r="A203" s="18" t="s">
        <v>841</v>
      </c>
      <c r="B203" s="49" t="s">
        <v>952</v>
      </c>
      <c r="C203" s="93">
        <v>-24</v>
      </c>
      <c r="D203" s="26">
        <v>20</v>
      </c>
      <c r="E203" s="26">
        <v>0.2</v>
      </c>
      <c r="F203" s="26">
        <v>2</v>
      </c>
      <c r="G203" s="26">
        <v>2</v>
      </c>
      <c r="H203" s="26">
        <v>1.4</v>
      </c>
      <c r="I203" s="26">
        <v>93.7</v>
      </c>
      <c r="J203" s="26">
        <v>0.6</v>
      </c>
      <c r="K203" s="26">
        <v>160</v>
      </c>
      <c r="L203" s="26">
        <v>0</v>
      </c>
      <c r="M203" s="93">
        <v>100</v>
      </c>
      <c r="N203" s="93">
        <v>500</v>
      </c>
      <c r="O203" s="93">
        <v>0</v>
      </c>
      <c r="P203" s="93">
        <v>0</v>
      </c>
      <c r="Q203" s="93">
        <v>0</v>
      </c>
      <c r="R203" s="93">
        <v>39</v>
      </c>
      <c r="S203" s="93">
        <v>100</v>
      </c>
      <c r="T203" s="93">
        <v>100</v>
      </c>
      <c r="U203" s="93">
        <v>1000</v>
      </c>
      <c r="V203" s="93">
        <v>1400</v>
      </c>
      <c r="W203" s="93">
        <v>600</v>
      </c>
      <c r="X203" s="93">
        <v>100</v>
      </c>
      <c r="Y203" s="93">
        <v>2</v>
      </c>
      <c r="Z203" s="93">
        <v>108</v>
      </c>
      <c r="AA203" s="93">
        <v>0</v>
      </c>
      <c r="AB203" s="93">
        <v>19900</v>
      </c>
      <c r="AC203" s="26">
        <v>4</v>
      </c>
      <c r="AD203" s="26">
        <v>203</v>
      </c>
      <c r="AE203" s="26">
        <v>26</v>
      </c>
      <c r="AF203" s="26">
        <v>17</v>
      </c>
      <c r="AG203" s="26">
        <v>44</v>
      </c>
      <c r="AH203" s="26">
        <v>47</v>
      </c>
      <c r="AI203" s="26">
        <v>37</v>
      </c>
      <c r="AJ203" s="26">
        <v>700</v>
      </c>
      <c r="AK203" s="26">
        <v>400</v>
      </c>
      <c r="AL203" s="26">
        <v>200</v>
      </c>
      <c r="AM203" s="26">
        <v>100</v>
      </c>
      <c r="AN203" s="26">
        <v>0</v>
      </c>
      <c r="AO203" s="26">
        <v>7</v>
      </c>
      <c r="AP203" s="93">
        <v>2</v>
      </c>
      <c r="AQ203" s="93">
        <v>6</v>
      </c>
      <c r="AR203" s="93">
        <v>0</v>
      </c>
      <c r="AS203" s="93">
        <v>0</v>
      </c>
      <c r="AT203" s="93">
        <v>0</v>
      </c>
      <c r="AU203" s="93">
        <v>0</v>
      </c>
      <c r="AV203" s="93">
        <v>807</v>
      </c>
      <c r="AW203" s="93">
        <v>993</v>
      </c>
      <c r="AX203" s="93">
        <v>0</v>
      </c>
      <c r="AY203" s="93">
        <v>1800</v>
      </c>
      <c r="AZ203" s="93">
        <v>200</v>
      </c>
      <c r="BA203" s="93">
        <v>0</v>
      </c>
      <c r="BB203" s="93">
        <v>0</v>
      </c>
      <c r="BC203" s="93">
        <v>244</v>
      </c>
      <c r="BD203" s="93">
        <v>0</v>
      </c>
      <c r="BE203" s="93">
        <v>0</v>
      </c>
      <c r="BF203" s="93">
        <v>0</v>
      </c>
      <c r="BG203" s="93">
        <v>0</v>
      </c>
      <c r="BH203" s="93">
        <v>0</v>
      </c>
      <c r="BI203" s="26">
        <v>2</v>
      </c>
      <c r="BJ203" s="26">
        <v>0</v>
      </c>
      <c r="BK203" s="26">
        <v>0</v>
      </c>
      <c r="BL203" s="26">
        <v>0</v>
      </c>
      <c r="BM203" s="26">
        <v>100</v>
      </c>
      <c r="BN203" s="26">
        <v>0</v>
      </c>
      <c r="BO203" s="26">
        <v>0</v>
      </c>
      <c r="BP203" s="26">
        <v>0</v>
      </c>
      <c r="BQ203" s="26">
        <v>0</v>
      </c>
      <c r="BR203" s="26">
        <v>0</v>
      </c>
      <c r="BS203" s="26">
        <v>0</v>
      </c>
      <c r="BT203" s="26">
        <v>0</v>
      </c>
      <c r="BU203" s="26">
        <v>0</v>
      </c>
      <c r="BV203" s="26">
        <v>0</v>
      </c>
      <c r="BW203" s="26">
        <v>0</v>
      </c>
      <c r="BX203" s="26">
        <v>0</v>
      </c>
      <c r="BY203" s="26">
        <v>0.2</v>
      </c>
      <c r="BZ203" s="26">
        <v>0</v>
      </c>
      <c r="CA203" s="26">
        <v>0</v>
      </c>
      <c r="CB203" s="26">
        <v>0</v>
      </c>
      <c r="CC203" s="26">
        <v>0</v>
      </c>
      <c r="CD203" s="26">
        <v>1</v>
      </c>
      <c r="CE203" s="26">
        <v>1</v>
      </c>
      <c r="CF203" s="26">
        <v>0</v>
      </c>
      <c r="CG203" s="26">
        <v>31</v>
      </c>
      <c r="CH203" s="26">
        <v>0</v>
      </c>
      <c r="CI203" s="26">
        <v>1</v>
      </c>
      <c r="CJ203" s="26">
        <v>0</v>
      </c>
      <c r="CK203" s="26">
        <v>0</v>
      </c>
      <c r="CL203" s="26">
        <v>0</v>
      </c>
      <c r="CM203" s="26">
        <v>0</v>
      </c>
      <c r="CN203" s="26">
        <v>0</v>
      </c>
      <c r="CO203" s="26">
        <v>0</v>
      </c>
      <c r="CP203" s="26">
        <v>1</v>
      </c>
      <c r="CQ203" s="26">
        <v>0</v>
      </c>
      <c r="CR203" s="26">
        <v>2</v>
      </c>
      <c r="CS203" s="26">
        <v>0</v>
      </c>
      <c r="CT203" s="26">
        <v>0</v>
      </c>
      <c r="CU203" s="26">
        <v>0</v>
      </c>
      <c r="CV203" s="26">
        <v>0</v>
      </c>
      <c r="CW203" s="26">
        <v>0</v>
      </c>
      <c r="CX203" s="26">
        <v>0</v>
      </c>
      <c r="CY203" s="26">
        <v>100</v>
      </c>
      <c r="CZ203" s="26">
        <v>0</v>
      </c>
      <c r="DA203" s="26">
        <v>0</v>
      </c>
      <c r="DB203" s="26">
        <v>0</v>
      </c>
      <c r="DC203" s="26">
        <v>0</v>
      </c>
      <c r="DD203" s="26">
        <v>0</v>
      </c>
      <c r="DE203" s="26">
        <v>0</v>
      </c>
      <c r="DF203" s="26">
        <v>0</v>
      </c>
      <c r="DG203" s="26">
        <v>0</v>
      </c>
      <c r="DH203" s="26">
        <v>0</v>
      </c>
      <c r="DI203" s="26">
        <v>0</v>
      </c>
      <c r="DJ203" s="26">
        <v>0</v>
      </c>
      <c r="DK203" s="26">
        <v>0</v>
      </c>
      <c r="DL203" s="26">
        <v>100</v>
      </c>
      <c r="DM203" s="26">
        <v>0</v>
      </c>
      <c r="DN203" s="26">
        <v>0</v>
      </c>
      <c r="DO203" s="26">
        <v>113</v>
      </c>
      <c r="DP203" s="26">
        <v>31</v>
      </c>
      <c r="DQ203" s="26">
        <v>0</v>
      </c>
      <c r="DR203" s="93">
        <v>1.4</v>
      </c>
      <c r="DS203" s="93">
        <v>224</v>
      </c>
      <c r="DT203" s="93">
        <v>182</v>
      </c>
      <c r="DU203" s="93">
        <v>196</v>
      </c>
      <c r="DV203" s="93">
        <v>750</v>
      </c>
      <c r="DW203" s="93">
        <v>100</v>
      </c>
      <c r="DX203" s="93">
        <v>396</v>
      </c>
      <c r="DY203" s="93">
        <v>914</v>
      </c>
      <c r="DZ203" s="26">
        <v>2</v>
      </c>
      <c r="EA203" s="26">
        <v>69</v>
      </c>
      <c r="EB203" s="26">
        <v>83</v>
      </c>
      <c r="EC203" s="26">
        <v>89</v>
      </c>
      <c r="ED203" s="26">
        <v>27</v>
      </c>
      <c r="EE203" s="26">
        <v>23</v>
      </c>
      <c r="EF203" s="26">
        <v>60</v>
      </c>
      <c r="EG203" s="26">
        <v>44</v>
      </c>
      <c r="EH203" s="26">
        <v>57</v>
      </c>
      <c r="EI203" s="26">
        <v>23</v>
      </c>
      <c r="EJ203" s="26">
        <v>91</v>
      </c>
      <c r="EK203" s="26">
        <v>110</v>
      </c>
      <c r="EL203" s="26">
        <v>31</v>
      </c>
      <c r="EM203" s="26">
        <v>707</v>
      </c>
      <c r="EN203" s="26">
        <v>124</v>
      </c>
      <c r="EO203" s="26">
        <v>273</v>
      </c>
      <c r="EP203" s="26">
        <v>476</v>
      </c>
      <c r="EQ203" s="26">
        <v>82</v>
      </c>
      <c r="ER203" s="26">
        <v>137</v>
      </c>
      <c r="ES203" s="26">
        <v>85</v>
      </c>
      <c r="ET203" s="26">
        <v>1177</v>
      </c>
      <c r="EU203" s="26">
        <v>0</v>
      </c>
      <c r="EV203" s="93">
        <v>23</v>
      </c>
      <c r="EW203" s="93">
        <v>8</v>
      </c>
    </row>
    <row r="204" spans="1:153" x14ac:dyDescent="0.25">
      <c r="A204" s="18" t="s">
        <v>841</v>
      </c>
      <c r="B204" s="49" t="s">
        <v>953</v>
      </c>
      <c r="C204" s="93">
        <v>-4</v>
      </c>
      <c r="D204" s="26">
        <v>16</v>
      </c>
      <c r="E204" s="26">
        <v>0.1</v>
      </c>
      <c r="F204" s="26">
        <v>1.6</v>
      </c>
      <c r="G204" s="26">
        <v>1.9</v>
      </c>
      <c r="H204" s="26">
        <v>1.5</v>
      </c>
      <c r="I204" s="26">
        <v>94.2</v>
      </c>
      <c r="J204" s="26">
        <v>0.6</v>
      </c>
      <c r="K204" s="26">
        <v>0.2</v>
      </c>
      <c r="L204" s="26">
        <v>0</v>
      </c>
      <c r="M204" s="93">
        <v>87</v>
      </c>
      <c r="N204" s="93">
        <v>0</v>
      </c>
      <c r="O204" s="93">
        <v>518</v>
      </c>
      <c r="P204" s="93">
        <v>0</v>
      </c>
      <c r="Q204" s="93">
        <v>2263</v>
      </c>
      <c r="R204" s="93">
        <v>45</v>
      </c>
      <c r="S204" s="93">
        <v>61</v>
      </c>
      <c r="T204" s="93">
        <v>70</v>
      </c>
      <c r="U204" s="93">
        <v>670</v>
      </c>
      <c r="V204" s="93">
        <v>987</v>
      </c>
      <c r="W204" s="93">
        <v>484</v>
      </c>
      <c r="X204" s="93">
        <v>44</v>
      </c>
      <c r="Y204" s="93">
        <v>2</v>
      </c>
      <c r="Z204" s="93">
        <v>48</v>
      </c>
      <c r="AA204" s="93">
        <v>0</v>
      </c>
      <c r="AB204" s="93">
        <v>9990</v>
      </c>
      <c r="AC204" s="26">
        <v>3</v>
      </c>
      <c r="AD204" s="26">
        <v>114</v>
      </c>
      <c r="AE204" s="26">
        <v>28</v>
      </c>
      <c r="AF204" s="26">
        <v>12</v>
      </c>
      <c r="AG204" s="26">
        <v>46</v>
      </c>
      <c r="AH204" s="26">
        <v>47</v>
      </c>
      <c r="AI204" s="26">
        <v>54</v>
      </c>
      <c r="AJ204" s="26">
        <v>545</v>
      </c>
      <c r="AK204" s="26">
        <v>336</v>
      </c>
      <c r="AL204" s="26">
        <v>165</v>
      </c>
      <c r="AM204" s="26">
        <v>103</v>
      </c>
      <c r="AN204" s="26">
        <v>48</v>
      </c>
      <c r="AO204" s="26">
        <v>6.7</v>
      </c>
      <c r="AP204" s="93">
        <v>1.6</v>
      </c>
      <c r="AQ204" s="93">
        <v>141</v>
      </c>
      <c r="AR204" s="93">
        <v>0</v>
      </c>
      <c r="AS204" s="93">
        <v>0</v>
      </c>
      <c r="AT204" s="93">
        <v>0</v>
      </c>
      <c r="AU204" s="93">
        <v>0</v>
      </c>
      <c r="AV204" s="93">
        <v>446</v>
      </c>
      <c r="AW204" s="93">
        <v>909</v>
      </c>
      <c r="AX204" s="93">
        <v>0</v>
      </c>
      <c r="AY204" s="93">
        <v>1355</v>
      </c>
      <c r="AZ204" s="93">
        <v>239</v>
      </c>
      <c r="BA204" s="93">
        <v>0</v>
      </c>
      <c r="BB204" s="93">
        <v>0</v>
      </c>
      <c r="BC204" s="93">
        <v>239</v>
      </c>
      <c r="BD204" s="93">
        <v>0</v>
      </c>
      <c r="BE204" s="93">
        <v>0</v>
      </c>
      <c r="BF204" s="93">
        <v>0</v>
      </c>
      <c r="BG204" s="93">
        <v>0</v>
      </c>
      <c r="BH204" s="93">
        <v>0</v>
      </c>
      <c r="BI204" s="26">
        <v>3</v>
      </c>
      <c r="BJ204" s="26">
        <v>0</v>
      </c>
      <c r="BK204" s="26">
        <v>0</v>
      </c>
      <c r="BL204" s="26">
        <v>0</v>
      </c>
      <c r="BM204" s="26">
        <v>68</v>
      </c>
      <c r="BN204" s="26">
        <v>5</v>
      </c>
      <c r="BO204" s="26">
        <v>0</v>
      </c>
      <c r="BP204" s="26">
        <v>0</v>
      </c>
      <c r="BQ204" s="26">
        <v>0</v>
      </c>
      <c r="BR204" s="26">
        <v>0</v>
      </c>
      <c r="BS204" s="26">
        <v>0</v>
      </c>
      <c r="BT204" s="26">
        <v>0</v>
      </c>
      <c r="BU204" s="26">
        <v>0</v>
      </c>
      <c r="BV204" s="26">
        <v>0</v>
      </c>
      <c r="BW204" s="26">
        <v>0</v>
      </c>
      <c r="BX204" s="26">
        <v>0</v>
      </c>
      <c r="BY204" s="26">
        <v>0.1</v>
      </c>
      <c r="BZ204" s="26">
        <v>0</v>
      </c>
      <c r="CA204" s="26">
        <v>0</v>
      </c>
      <c r="CB204" s="26">
        <v>0</v>
      </c>
      <c r="CC204" s="26">
        <v>0</v>
      </c>
      <c r="CD204" s="26">
        <v>1</v>
      </c>
      <c r="CE204" s="26">
        <v>1</v>
      </c>
      <c r="CF204" s="26">
        <v>0</v>
      </c>
      <c r="CG204" s="26">
        <v>32</v>
      </c>
      <c r="CH204" s="26">
        <v>0</v>
      </c>
      <c r="CI204" s="26">
        <v>2</v>
      </c>
      <c r="CJ204" s="26">
        <v>0</v>
      </c>
      <c r="CK204" s="26">
        <v>0</v>
      </c>
      <c r="CL204" s="26">
        <v>0</v>
      </c>
      <c r="CM204" s="26">
        <v>36</v>
      </c>
      <c r="CN204" s="26">
        <v>0</v>
      </c>
      <c r="CO204" s="26">
        <v>0</v>
      </c>
      <c r="CP204" s="26">
        <v>1</v>
      </c>
      <c r="CQ204" s="26">
        <v>0</v>
      </c>
      <c r="CR204" s="26">
        <v>3</v>
      </c>
      <c r="CS204" s="26">
        <v>0</v>
      </c>
      <c r="CT204" s="26">
        <v>0</v>
      </c>
      <c r="CU204" s="26">
        <v>0</v>
      </c>
      <c r="CV204" s="26">
        <v>4</v>
      </c>
      <c r="CW204" s="26">
        <v>0</v>
      </c>
      <c r="CX204" s="26">
        <v>0</v>
      </c>
      <c r="CY204" s="26">
        <v>68</v>
      </c>
      <c r="CZ204" s="26">
        <v>5</v>
      </c>
      <c r="DA204" s="26">
        <v>0</v>
      </c>
      <c r="DB204" s="26">
        <v>0</v>
      </c>
      <c r="DC204" s="26">
        <v>0</v>
      </c>
      <c r="DD204" s="26">
        <v>0</v>
      </c>
      <c r="DE204" s="26">
        <v>0</v>
      </c>
      <c r="DF204" s="26">
        <v>0</v>
      </c>
      <c r="DG204" s="26">
        <v>0</v>
      </c>
      <c r="DH204" s="26">
        <v>0</v>
      </c>
      <c r="DI204" s="26">
        <v>0</v>
      </c>
      <c r="DJ204" s="26">
        <v>0</v>
      </c>
      <c r="DK204" s="26">
        <v>0</v>
      </c>
      <c r="DL204" s="26">
        <v>73</v>
      </c>
      <c r="DM204" s="26">
        <v>0</v>
      </c>
      <c r="DN204" s="26">
        <v>0</v>
      </c>
      <c r="DO204" s="26">
        <v>113</v>
      </c>
      <c r="DP204" s="26">
        <v>28</v>
      </c>
      <c r="DQ204" s="26">
        <v>0</v>
      </c>
      <c r="DR204" s="93">
        <v>1.5</v>
      </c>
      <c r="DS204" s="93">
        <v>233</v>
      </c>
      <c r="DT204" s="93">
        <v>189</v>
      </c>
      <c r="DU204" s="93">
        <v>203</v>
      </c>
      <c r="DV204" s="93">
        <v>726</v>
      </c>
      <c r="DW204" s="93">
        <v>102</v>
      </c>
      <c r="DX204" s="93">
        <v>451</v>
      </c>
      <c r="DY204" s="93">
        <v>1003</v>
      </c>
      <c r="DZ204" s="26">
        <v>1.9</v>
      </c>
      <c r="EA204" s="26">
        <v>57</v>
      </c>
      <c r="EB204" s="26">
        <v>82</v>
      </c>
      <c r="EC204" s="26">
        <v>82</v>
      </c>
      <c r="ED204" s="26">
        <v>19</v>
      </c>
      <c r="EE204" s="26">
        <v>17</v>
      </c>
      <c r="EF204" s="26">
        <v>49</v>
      </c>
      <c r="EG204" s="26">
        <v>34</v>
      </c>
      <c r="EH204" s="26">
        <v>51</v>
      </c>
      <c r="EI204" s="26">
        <v>19</v>
      </c>
      <c r="EJ204" s="26">
        <v>74</v>
      </c>
      <c r="EK204" s="26">
        <v>87</v>
      </c>
      <c r="EL204" s="26">
        <v>29</v>
      </c>
      <c r="EM204" s="26">
        <v>600</v>
      </c>
      <c r="EN204" s="26">
        <v>95</v>
      </c>
      <c r="EO204" s="26">
        <v>210</v>
      </c>
      <c r="EP204" s="26">
        <v>370</v>
      </c>
      <c r="EQ204" s="26">
        <v>63</v>
      </c>
      <c r="ER204" s="26">
        <v>105</v>
      </c>
      <c r="ES204" s="26">
        <v>65</v>
      </c>
      <c r="ET204" s="26">
        <v>908</v>
      </c>
      <c r="EU204" s="26">
        <v>1.9</v>
      </c>
      <c r="EV204" s="93">
        <v>28</v>
      </c>
      <c r="EW204" s="93">
        <v>9</v>
      </c>
    </row>
    <row r="205" spans="1:153" x14ac:dyDescent="0.25">
      <c r="A205" s="18" t="s">
        <v>841</v>
      </c>
      <c r="B205" s="49" t="s">
        <v>795</v>
      </c>
      <c r="C205" s="93">
        <v>-4</v>
      </c>
      <c r="D205" s="26">
        <v>23</v>
      </c>
      <c r="E205" s="26">
        <v>0.3</v>
      </c>
      <c r="F205" s="26">
        <v>2.7</v>
      </c>
      <c r="G205" s="26">
        <v>2.1</v>
      </c>
      <c r="H205" s="26">
        <v>2.5</v>
      </c>
      <c r="I205" s="26">
        <v>91.3</v>
      </c>
      <c r="J205" s="26">
        <v>0.9</v>
      </c>
      <c r="K205" s="26">
        <v>0.3</v>
      </c>
      <c r="L205" s="26">
        <v>0</v>
      </c>
      <c r="M205" s="93">
        <v>25</v>
      </c>
      <c r="N205" s="93">
        <v>0</v>
      </c>
      <c r="O205" s="93">
        <v>150</v>
      </c>
      <c r="P205" s="93">
        <v>0</v>
      </c>
      <c r="Q205" s="93">
        <v>150</v>
      </c>
      <c r="R205" s="93">
        <v>170</v>
      </c>
      <c r="S205" s="93">
        <v>50</v>
      </c>
      <c r="T205" s="93">
        <v>50</v>
      </c>
      <c r="U205" s="93">
        <v>300</v>
      </c>
      <c r="V205" s="93">
        <v>650</v>
      </c>
      <c r="W205" s="93">
        <v>150</v>
      </c>
      <c r="X205" s="93">
        <v>150</v>
      </c>
      <c r="Y205" s="93">
        <v>0</v>
      </c>
      <c r="Z205" s="93">
        <v>73</v>
      </c>
      <c r="AA205" s="93">
        <v>0</v>
      </c>
      <c r="AB205" s="93">
        <v>60000</v>
      </c>
      <c r="AC205" s="26">
        <v>6</v>
      </c>
      <c r="AD205" s="26">
        <v>249</v>
      </c>
      <c r="AE205" s="26">
        <v>50</v>
      </c>
      <c r="AF205" s="26">
        <v>9</v>
      </c>
      <c r="AG205" s="26">
        <v>30</v>
      </c>
      <c r="AH205" s="26">
        <v>70</v>
      </c>
      <c r="AI205" s="26">
        <v>30</v>
      </c>
      <c r="AJ205" s="26">
        <v>500</v>
      </c>
      <c r="AK205" s="26">
        <v>200</v>
      </c>
      <c r="AL205" s="26">
        <v>70</v>
      </c>
      <c r="AM205" s="26">
        <v>200</v>
      </c>
      <c r="AN205" s="26">
        <v>12</v>
      </c>
      <c r="AO205" s="26">
        <v>5</v>
      </c>
      <c r="AP205" s="93">
        <v>2.7</v>
      </c>
      <c r="AQ205" s="93">
        <v>2</v>
      </c>
      <c r="AR205" s="93">
        <v>0</v>
      </c>
      <c r="AS205" s="93">
        <v>0</v>
      </c>
      <c r="AT205" s="93">
        <v>0</v>
      </c>
      <c r="AU205" s="93">
        <v>0</v>
      </c>
      <c r="AV205" s="93">
        <v>958</v>
      </c>
      <c r="AW205" s="93">
        <v>959</v>
      </c>
      <c r="AX205" s="93">
        <v>0</v>
      </c>
      <c r="AY205" s="93">
        <v>1917</v>
      </c>
      <c r="AZ205" s="93">
        <v>675</v>
      </c>
      <c r="BA205" s="93">
        <v>0</v>
      </c>
      <c r="BB205" s="93">
        <v>0</v>
      </c>
      <c r="BC205" s="93">
        <v>675</v>
      </c>
      <c r="BD205" s="93">
        <v>0</v>
      </c>
      <c r="BE205" s="93">
        <v>0</v>
      </c>
      <c r="BF205" s="93">
        <v>0</v>
      </c>
      <c r="BG205" s="93">
        <v>108</v>
      </c>
      <c r="BH205" s="93">
        <v>108</v>
      </c>
      <c r="BI205" s="26">
        <v>19</v>
      </c>
      <c r="BJ205" s="26">
        <v>0</v>
      </c>
      <c r="BK205" s="26">
        <v>0</v>
      </c>
      <c r="BL205" s="26">
        <v>0</v>
      </c>
      <c r="BM205" s="26">
        <v>73</v>
      </c>
      <c r="BN205" s="26">
        <v>72</v>
      </c>
      <c r="BO205" s="26">
        <v>0</v>
      </c>
      <c r="BP205" s="26">
        <v>0</v>
      </c>
      <c r="BQ205" s="26">
        <v>0</v>
      </c>
      <c r="BR205" s="26">
        <v>0</v>
      </c>
      <c r="BS205" s="26">
        <v>0</v>
      </c>
      <c r="BT205" s="26">
        <v>0</v>
      </c>
      <c r="BU205" s="26">
        <v>0</v>
      </c>
      <c r="BV205" s="26">
        <v>0</v>
      </c>
      <c r="BW205" s="26">
        <v>0</v>
      </c>
      <c r="BX205" s="26">
        <v>0</v>
      </c>
      <c r="BY205" s="26">
        <v>0.3</v>
      </c>
      <c r="BZ205" s="26">
        <v>0</v>
      </c>
      <c r="CA205" s="26">
        <v>0</v>
      </c>
      <c r="CB205" s="26">
        <v>0</v>
      </c>
      <c r="CC205" s="26">
        <v>0</v>
      </c>
      <c r="CD205" s="26">
        <v>1</v>
      </c>
      <c r="CE205" s="26">
        <v>1</v>
      </c>
      <c r="CF205" s="26">
        <v>0</v>
      </c>
      <c r="CG205" s="26">
        <v>60</v>
      </c>
      <c r="CH205" s="26">
        <v>0</v>
      </c>
      <c r="CI205" s="26">
        <v>7</v>
      </c>
      <c r="CJ205" s="26">
        <v>0</v>
      </c>
      <c r="CK205" s="26">
        <v>0</v>
      </c>
      <c r="CL205" s="26">
        <v>0</v>
      </c>
      <c r="CM205" s="26">
        <v>69</v>
      </c>
      <c r="CN205" s="26">
        <v>0</v>
      </c>
      <c r="CO205" s="26">
        <v>0</v>
      </c>
      <c r="CP205" s="26">
        <v>7</v>
      </c>
      <c r="CQ205" s="26">
        <v>0</v>
      </c>
      <c r="CR205" s="26">
        <v>19</v>
      </c>
      <c r="CS205" s="26">
        <v>0</v>
      </c>
      <c r="CT205" s="26">
        <v>0</v>
      </c>
      <c r="CU205" s="26">
        <v>0</v>
      </c>
      <c r="CV205" s="26">
        <v>26</v>
      </c>
      <c r="CW205" s="26">
        <v>0</v>
      </c>
      <c r="CX205" s="26">
        <v>0</v>
      </c>
      <c r="CY205" s="26">
        <v>73</v>
      </c>
      <c r="CZ205" s="26">
        <v>72</v>
      </c>
      <c r="DA205" s="26">
        <v>0</v>
      </c>
      <c r="DB205" s="26">
        <v>0</v>
      </c>
      <c r="DC205" s="26">
        <v>0</v>
      </c>
      <c r="DD205" s="26">
        <v>0</v>
      </c>
      <c r="DE205" s="26">
        <v>0</v>
      </c>
      <c r="DF205" s="26">
        <v>0</v>
      </c>
      <c r="DG205" s="26">
        <v>0</v>
      </c>
      <c r="DH205" s="26">
        <v>0</v>
      </c>
      <c r="DI205" s="26">
        <v>0</v>
      </c>
      <c r="DJ205" s="26">
        <v>0</v>
      </c>
      <c r="DK205" s="26">
        <v>0</v>
      </c>
      <c r="DL205" s="26">
        <v>145</v>
      </c>
      <c r="DM205" s="26">
        <v>0</v>
      </c>
      <c r="DN205" s="26">
        <v>0</v>
      </c>
      <c r="DO205" s="26">
        <v>240</v>
      </c>
      <c r="DP205" s="26">
        <v>60</v>
      </c>
      <c r="DQ205" s="26">
        <v>0</v>
      </c>
      <c r="DR205" s="93">
        <v>2.5</v>
      </c>
      <c r="DS205" s="93">
        <v>400</v>
      </c>
      <c r="DT205" s="93">
        <v>325</v>
      </c>
      <c r="DU205" s="93">
        <v>350</v>
      </c>
      <c r="DV205" s="93">
        <v>1250</v>
      </c>
      <c r="DW205" s="93">
        <v>175</v>
      </c>
      <c r="DX205" s="93">
        <v>750</v>
      </c>
      <c r="DY205" s="93">
        <v>1750</v>
      </c>
      <c r="DZ205" s="26">
        <v>2.1</v>
      </c>
      <c r="EA205" s="26">
        <v>63</v>
      </c>
      <c r="EB205" s="26">
        <v>107</v>
      </c>
      <c r="EC205" s="26">
        <v>97</v>
      </c>
      <c r="ED205" s="26">
        <v>21</v>
      </c>
      <c r="EE205" s="26">
        <v>25</v>
      </c>
      <c r="EF205" s="26">
        <v>63</v>
      </c>
      <c r="EG205" s="26">
        <v>38</v>
      </c>
      <c r="EH205" s="26">
        <v>71</v>
      </c>
      <c r="EI205" s="26">
        <v>21</v>
      </c>
      <c r="EJ205" s="26">
        <v>84</v>
      </c>
      <c r="EK205" s="26">
        <v>158</v>
      </c>
      <c r="EL205" s="26">
        <v>42</v>
      </c>
      <c r="EM205" s="26">
        <v>790</v>
      </c>
      <c r="EN205" s="26">
        <v>84</v>
      </c>
      <c r="EO205" s="26">
        <v>179</v>
      </c>
      <c r="EP205" s="26">
        <v>439</v>
      </c>
      <c r="EQ205" s="26">
        <v>53</v>
      </c>
      <c r="ER205" s="26">
        <v>397</v>
      </c>
      <c r="ES205" s="26">
        <v>116</v>
      </c>
      <c r="ET205" s="26">
        <v>1268</v>
      </c>
      <c r="EU205" s="26">
        <v>2.1</v>
      </c>
      <c r="EV205" s="93">
        <v>20</v>
      </c>
      <c r="EW205" s="93">
        <v>7</v>
      </c>
    </row>
    <row r="206" spans="1:153" x14ac:dyDescent="0.25">
      <c r="A206" s="18" t="s">
        <v>841</v>
      </c>
      <c r="B206" s="49" t="s">
        <v>858</v>
      </c>
      <c r="C206" s="93">
        <v>-4</v>
      </c>
      <c r="D206" s="26">
        <v>25</v>
      </c>
      <c r="E206" s="26">
        <v>0.2</v>
      </c>
      <c r="F206" s="26">
        <v>3.2</v>
      </c>
      <c r="G206" s="26">
        <v>2.4</v>
      </c>
      <c r="H206" s="26">
        <v>3</v>
      </c>
      <c r="I206" s="26">
        <v>88.7</v>
      </c>
      <c r="J206" s="26">
        <v>0.7</v>
      </c>
      <c r="K206" s="26">
        <v>0.2</v>
      </c>
      <c r="L206" s="26">
        <v>0</v>
      </c>
      <c r="M206" s="93">
        <v>56</v>
      </c>
      <c r="N206" s="93">
        <v>0</v>
      </c>
      <c r="O206" s="93">
        <v>310</v>
      </c>
      <c r="P206" s="93">
        <v>0</v>
      </c>
      <c r="Q206" s="93">
        <v>132</v>
      </c>
      <c r="R206" s="93">
        <v>22</v>
      </c>
      <c r="S206" s="93">
        <v>81</v>
      </c>
      <c r="T206" s="93">
        <v>120</v>
      </c>
      <c r="U206" s="93">
        <v>570</v>
      </c>
      <c r="V206" s="93">
        <v>1053</v>
      </c>
      <c r="W206" s="93">
        <v>500</v>
      </c>
      <c r="X206" s="93">
        <v>280</v>
      </c>
      <c r="Y206" s="93">
        <v>7</v>
      </c>
      <c r="Z206" s="93">
        <v>44</v>
      </c>
      <c r="AA206" s="93">
        <v>0</v>
      </c>
      <c r="AB206" s="93">
        <v>20000</v>
      </c>
      <c r="AC206" s="26">
        <v>2</v>
      </c>
      <c r="AD206" s="26">
        <v>248</v>
      </c>
      <c r="AE206" s="26">
        <v>57</v>
      </c>
      <c r="AF206" s="26">
        <v>25</v>
      </c>
      <c r="AG206" s="26">
        <v>38</v>
      </c>
      <c r="AH206" s="26">
        <v>17</v>
      </c>
      <c r="AI206" s="26">
        <v>19</v>
      </c>
      <c r="AJ206" s="26">
        <v>830</v>
      </c>
      <c r="AK206" s="26">
        <v>336</v>
      </c>
      <c r="AL206" s="26">
        <v>84</v>
      </c>
      <c r="AM206" s="26">
        <v>380</v>
      </c>
      <c r="AN206" s="26">
        <v>12</v>
      </c>
      <c r="AO206" s="26">
        <v>3</v>
      </c>
      <c r="AP206" s="93">
        <v>3.2</v>
      </c>
      <c r="AQ206" s="93">
        <v>2</v>
      </c>
      <c r="AR206" s="93">
        <v>0</v>
      </c>
      <c r="AS206" s="93">
        <v>0</v>
      </c>
      <c r="AT206" s="93">
        <v>0</v>
      </c>
      <c r="AU206" s="93">
        <v>0</v>
      </c>
      <c r="AV206" s="93">
        <v>432</v>
      </c>
      <c r="AW206" s="93">
        <v>560</v>
      </c>
      <c r="AX206" s="93">
        <v>0</v>
      </c>
      <c r="AY206" s="93">
        <v>992</v>
      </c>
      <c r="AZ206" s="93">
        <v>192</v>
      </c>
      <c r="BA206" s="93">
        <v>0</v>
      </c>
      <c r="BB206" s="93">
        <v>0</v>
      </c>
      <c r="BC206" s="93">
        <v>192</v>
      </c>
      <c r="BD206" s="93">
        <v>640</v>
      </c>
      <c r="BE206" s="93">
        <v>1600</v>
      </c>
      <c r="BF206" s="93">
        <v>0</v>
      </c>
      <c r="BG206" s="93">
        <v>1280</v>
      </c>
      <c r="BH206" s="93">
        <v>1280</v>
      </c>
      <c r="BI206" s="26">
        <v>7</v>
      </c>
      <c r="BJ206" s="26">
        <v>0</v>
      </c>
      <c r="BK206" s="26">
        <v>0</v>
      </c>
      <c r="BL206" s="26">
        <v>0</v>
      </c>
      <c r="BM206" s="26">
        <v>55</v>
      </c>
      <c r="BN206" s="26">
        <v>78</v>
      </c>
      <c r="BO206" s="26">
        <v>0</v>
      </c>
      <c r="BP206" s="26">
        <v>0</v>
      </c>
      <c r="BQ206" s="26">
        <v>0</v>
      </c>
      <c r="BR206" s="26">
        <v>0</v>
      </c>
      <c r="BS206" s="26">
        <v>0</v>
      </c>
      <c r="BT206" s="26">
        <v>0</v>
      </c>
      <c r="BU206" s="26">
        <v>0</v>
      </c>
      <c r="BV206" s="26">
        <v>0</v>
      </c>
      <c r="BW206" s="26">
        <v>0</v>
      </c>
      <c r="BX206" s="26">
        <v>0</v>
      </c>
      <c r="BY206" s="26">
        <v>0.2</v>
      </c>
      <c r="BZ206" s="26">
        <v>0</v>
      </c>
      <c r="CA206" s="26">
        <v>0</v>
      </c>
      <c r="CB206" s="26">
        <v>0</v>
      </c>
      <c r="CC206" s="26">
        <v>0</v>
      </c>
      <c r="CD206" s="26">
        <v>0</v>
      </c>
      <c r="CE206" s="26">
        <v>0</v>
      </c>
      <c r="CF206" s="26">
        <v>0</v>
      </c>
      <c r="CG206" s="26">
        <v>43</v>
      </c>
      <c r="CH206" s="26">
        <v>0</v>
      </c>
      <c r="CI206" s="26">
        <v>8</v>
      </c>
      <c r="CJ206" s="26">
        <v>0</v>
      </c>
      <c r="CK206" s="26">
        <v>0</v>
      </c>
      <c r="CL206" s="26">
        <v>0</v>
      </c>
      <c r="CM206" s="26">
        <v>51</v>
      </c>
      <c r="CN206" s="26">
        <v>0</v>
      </c>
      <c r="CO206" s="26">
        <v>0</v>
      </c>
      <c r="CP206" s="26">
        <v>1</v>
      </c>
      <c r="CQ206" s="26">
        <v>0</v>
      </c>
      <c r="CR206" s="26">
        <v>7</v>
      </c>
      <c r="CS206" s="26">
        <v>0</v>
      </c>
      <c r="CT206" s="26">
        <v>0</v>
      </c>
      <c r="CU206" s="26">
        <v>0</v>
      </c>
      <c r="CV206" s="26">
        <v>8</v>
      </c>
      <c r="CW206" s="26">
        <v>0</v>
      </c>
      <c r="CX206" s="26">
        <v>0</v>
      </c>
      <c r="CY206" s="26">
        <v>55</v>
      </c>
      <c r="CZ206" s="26">
        <v>78</v>
      </c>
      <c r="DA206" s="26">
        <v>0</v>
      </c>
      <c r="DB206" s="26">
        <v>0</v>
      </c>
      <c r="DC206" s="26">
        <v>0</v>
      </c>
      <c r="DD206" s="26">
        <v>0</v>
      </c>
      <c r="DE206" s="26">
        <v>0</v>
      </c>
      <c r="DF206" s="26">
        <v>0</v>
      </c>
      <c r="DG206" s="26">
        <v>0</v>
      </c>
      <c r="DH206" s="26">
        <v>0</v>
      </c>
      <c r="DI206" s="26">
        <v>0</v>
      </c>
      <c r="DJ206" s="26">
        <v>0</v>
      </c>
      <c r="DK206" s="26">
        <v>0</v>
      </c>
      <c r="DL206" s="26">
        <v>133</v>
      </c>
      <c r="DM206" s="26">
        <v>0</v>
      </c>
      <c r="DN206" s="26">
        <v>0</v>
      </c>
      <c r="DO206" s="26">
        <v>192</v>
      </c>
      <c r="DP206" s="26">
        <v>48</v>
      </c>
      <c r="DQ206" s="26">
        <v>0</v>
      </c>
      <c r="DR206" s="93">
        <v>3</v>
      </c>
      <c r="DS206" s="93">
        <v>390</v>
      </c>
      <c r="DT206" s="93">
        <v>1050</v>
      </c>
      <c r="DU206" s="93">
        <v>390</v>
      </c>
      <c r="DV206" s="93">
        <v>1110</v>
      </c>
      <c r="DW206" s="93">
        <v>60</v>
      </c>
      <c r="DX206" s="93">
        <v>1500</v>
      </c>
      <c r="DY206" s="93">
        <v>1500</v>
      </c>
      <c r="DZ206" s="26">
        <v>2.4</v>
      </c>
      <c r="EA206" s="26">
        <v>96</v>
      </c>
      <c r="EB206" s="26">
        <v>151</v>
      </c>
      <c r="EC206" s="26">
        <v>136</v>
      </c>
      <c r="ED206" s="26">
        <v>31</v>
      </c>
      <c r="EE206" s="26">
        <v>24</v>
      </c>
      <c r="EF206" s="26">
        <v>91</v>
      </c>
      <c r="EG206" s="26">
        <v>67</v>
      </c>
      <c r="EH206" s="26">
        <v>91</v>
      </c>
      <c r="EI206" s="26">
        <v>29</v>
      </c>
      <c r="EJ206" s="26">
        <v>127</v>
      </c>
      <c r="EK206" s="26">
        <v>100</v>
      </c>
      <c r="EL206" s="26">
        <v>53</v>
      </c>
      <c r="EM206" s="26">
        <v>996</v>
      </c>
      <c r="EN206" s="26">
        <v>105</v>
      </c>
      <c r="EO206" s="26">
        <v>287</v>
      </c>
      <c r="EP206" s="26">
        <v>256</v>
      </c>
      <c r="EQ206" s="26">
        <v>91</v>
      </c>
      <c r="ER206" s="26">
        <v>96</v>
      </c>
      <c r="ES206" s="26">
        <v>129</v>
      </c>
      <c r="ET206" s="26">
        <v>964</v>
      </c>
      <c r="EU206" s="26">
        <v>2.4</v>
      </c>
      <c r="EV206" s="93">
        <v>42</v>
      </c>
      <c r="EW206" s="93">
        <v>14</v>
      </c>
    </row>
    <row r="207" spans="1:153" x14ac:dyDescent="0.25">
      <c r="A207" s="18" t="s">
        <v>841</v>
      </c>
      <c r="B207" s="49" t="s">
        <v>376</v>
      </c>
      <c r="C207" s="93">
        <v>-41</v>
      </c>
      <c r="D207" s="26">
        <v>17</v>
      </c>
      <c r="E207" s="26">
        <v>0.2</v>
      </c>
      <c r="F207" s="26">
        <v>2.6</v>
      </c>
      <c r="G207" s="26">
        <v>1</v>
      </c>
      <c r="H207" s="26">
        <v>1.3</v>
      </c>
      <c r="I207" s="26">
        <v>93.9</v>
      </c>
      <c r="J207" s="26">
        <v>0.6</v>
      </c>
      <c r="K207" s="26">
        <v>0.4</v>
      </c>
      <c r="L207" s="26">
        <v>0</v>
      </c>
      <c r="M207" s="93">
        <v>99</v>
      </c>
      <c r="N207" s="93">
        <v>0</v>
      </c>
      <c r="O207" s="93">
        <v>593</v>
      </c>
      <c r="P207" s="93">
        <v>0</v>
      </c>
      <c r="Q207" s="93">
        <v>800</v>
      </c>
      <c r="R207" s="93">
        <v>6</v>
      </c>
      <c r="S207" s="93">
        <v>57</v>
      </c>
      <c r="T207" s="93">
        <v>35</v>
      </c>
      <c r="U207" s="93">
        <v>530</v>
      </c>
      <c r="V207" s="93">
        <v>630</v>
      </c>
      <c r="W207" s="93">
        <v>310</v>
      </c>
      <c r="X207" s="93">
        <v>100</v>
      </c>
      <c r="Y207" s="93">
        <v>4</v>
      </c>
      <c r="Z207" s="93">
        <v>33</v>
      </c>
      <c r="AA207" s="93">
        <v>0</v>
      </c>
      <c r="AB207" s="93">
        <v>19255</v>
      </c>
      <c r="AC207" s="26">
        <v>3</v>
      </c>
      <c r="AD207" s="26">
        <v>235</v>
      </c>
      <c r="AE207" s="26">
        <v>9</v>
      </c>
      <c r="AF207" s="26">
        <v>11</v>
      </c>
      <c r="AG207" s="26">
        <v>22</v>
      </c>
      <c r="AH207" s="26">
        <v>11</v>
      </c>
      <c r="AI207" s="26">
        <v>30</v>
      </c>
      <c r="AJ207" s="26">
        <v>316</v>
      </c>
      <c r="AK207" s="26">
        <v>85</v>
      </c>
      <c r="AL207" s="26">
        <v>57</v>
      </c>
      <c r="AM207" s="26">
        <v>108</v>
      </c>
      <c r="AN207" s="26">
        <v>24</v>
      </c>
      <c r="AO207" s="26">
        <v>1.1000000000000001</v>
      </c>
      <c r="AP207" s="93">
        <v>2.6</v>
      </c>
      <c r="AQ207" s="93">
        <v>13</v>
      </c>
      <c r="AR207" s="93">
        <v>0</v>
      </c>
      <c r="AS207" s="93">
        <v>0</v>
      </c>
      <c r="AT207" s="93">
        <v>0</v>
      </c>
      <c r="AU207" s="93">
        <v>0</v>
      </c>
      <c r="AV207" s="93">
        <v>1081</v>
      </c>
      <c r="AW207" s="93">
        <v>1358</v>
      </c>
      <c r="AX207" s="93">
        <v>0</v>
      </c>
      <c r="AY207" s="93">
        <v>2439</v>
      </c>
      <c r="AZ207" s="93">
        <v>84</v>
      </c>
      <c r="BA207" s="93">
        <v>0</v>
      </c>
      <c r="BB207" s="93">
        <v>0</v>
      </c>
      <c r="BC207" s="93">
        <v>84</v>
      </c>
      <c r="BD207" s="93">
        <v>0</v>
      </c>
      <c r="BE207" s="93">
        <v>0</v>
      </c>
      <c r="BF207" s="93">
        <v>0</v>
      </c>
      <c r="BG207" s="93">
        <v>80</v>
      </c>
      <c r="BH207" s="93">
        <v>80</v>
      </c>
      <c r="BI207" s="26">
        <v>23</v>
      </c>
      <c r="BJ207" s="26">
        <v>0</v>
      </c>
      <c r="BK207" s="26">
        <v>0</v>
      </c>
      <c r="BL207" s="26">
        <v>0</v>
      </c>
      <c r="BM207" s="26">
        <v>91</v>
      </c>
      <c r="BN207" s="26">
        <v>9</v>
      </c>
      <c r="BO207" s="26">
        <v>0</v>
      </c>
      <c r="BP207" s="26">
        <v>0</v>
      </c>
      <c r="BQ207" s="26">
        <v>0</v>
      </c>
      <c r="BR207" s="26">
        <v>0</v>
      </c>
      <c r="BS207" s="26">
        <v>0</v>
      </c>
      <c r="BT207" s="26">
        <v>0</v>
      </c>
      <c r="BU207" s="26">
        <v>0</v>
      </c>
      <c r="BV207" s="26">
        <v>0</v>
      </c>
      <c r="BW207" s="26">
        <v>0</v>
      </c>
      <c r="BX207" s="26">
        <v>0</v>
      </c>
      <c r="BY207" s="26">
        <v>0.2</v>
      </c>
      <c r="BZ207" s="26">
        <v>0</v>
      </c>
      <c r="CA207" s="26">
        <v>0</v>
      </c>
      <c r="CB207" s="26">
        <v>0</v>
      </c>
      <c r="CC207" s="26">
        <v>0</v>
      </c>
      <c r="CD207" s="26">
        <v>0</v>
      </c>
      <c r="CE207" s="26">
        <v>0</v>
      </c>
      <c r="CF207" s="26">
        <v>0</v>
      </c>
      <c r="CG207" s="26">
        <v>32</v>
      </c>
      <c r="CH207" s="26">
        <v>0</v>
      </c>
      <c r="CI207" s="26">
        <v>5</v>
      </c>
      <c r="CJ207" s="26">
        <v>0</v>
      </c>
      <c r="CK207" s="26">
        <v>0</v>
      </c>
      <c r="CL207" s="26">
        <v>0</v>
      </c>
      <c r="CM207" s="26">
        <v>37</v>
      </c>
      <c r="CN207" s="26">
        <v>0</v>
      </c>
      <c r="CO207" s="26">
        <v>0</v>
      </c>
      <c r="CP207" s="26">
        <v>2</v>
      </c>
      <c r="CQ207" s="26">
        <v>0</v>
      </c>
      <c r="CR207" s="26">
        <v>23</v>
      </c>
      <c r="CS207" s="26">
        <v>0</v>
      </c>
      <c r="CT207" s="26">
        <v>0</v>
      </c>
      <c r="CU207" s="26">
        <v>0</v>
      </c>
      <c r="CV207" s="26">
        <v>25</v>
      </c>
      <c r="CW207" s="26">
        <v>0</v>
      </c>
      <c r="CX207" s="26">
        <v>0</v>
      </c>
      <c r="CY207" s="26">
        <v>91</v>
      </c>
      <c r="CZ207" s="26">
        <v>9</v>
      </c>
      <c r="DA207" s="26">
        <v>0</v>
      </c>
      <c r="DB207" s="26">
        <v>0</v>
      </c>
      <c r="DC207" s="26">
        <v>0</v>
      </c>
      <c r="DD207" s="26">
        <v>0</v>
      </c>
      <c r="DE207" s="26">
        <v>0</v>
      </c>
      <c r="DF207" s="26">
        <v>0</v>
      </c>
      <c r="DG207" s="26">
        <v>0</v>
      </c>
      <c r="DH207" s="26">
        <v>0</v>
      </c>
      <c r="DI207" s="26">
        <v>0</v>
      </c>
      <c r="DJ207" s="26">
        <v>0</v>
      </c>
      <c r="DK207" s="26">
        <v>0</v>
      </c>
      <c r="DL207" s="26">
        <v>100</v>
      </c>
      <c r="DM207" s="26">
        <v>0</v>
      </c>
      <c r="DN207" s="26">
        <v>0</v>
      </c>
      <c r="DO207" s="26">
        <v>162</v>
      </c>
      <c r="DP207" s="26">
        <v>42</v>
      </c>
      <c r="DQ207" s="26">
        <v>0</v>
      </c>
      <c r="DR207" s="93">
        <v>1.3</v>
      </c>
      <c r="DS207" s="93">
        <v>130</v>
      </c>
      <c r="DT207" s="93">
        <v>156</v>
      </c>
      <c r="DU207" s="93">
        <v>325</v>
      </c>
      <c r="DV207" s="93">
        <v>360</v>
      </c>
      <c r="DW207" s="93">
        <v>234</v>
      </c>
      <c r="DX207" s="93">
        <v>220</v>
      </c>
      <c r="DY207" s="93">
        <v>730</v>
      </c>
      <c r="DZ207" s="26">
        <v>1</v>
      </c>
      <c r="EA207" s="26">
        <v>23</v>
      </c>
      <c r="EB207" s="26">
        <v>30</v>
      </c>
      <c r="EC207" s="26">
        <v>29</v>
      </c>
      <c r="ED207" s="26">
        <v>7</v>
      </c>
      <c r="EE207" s="26">
        <v>1</v>
      </c>
      <c r="EF207" s="26">
        <v>24</v>
      </c>
      <c r="EG207" s="26">
        <v>12</v>
      </c>
      <c r="EH207" s="26">
        <v>23</v>
      </c>
      <c r="EI207" s="26">
        <v>6</v>
      </c>
      <c r="EJ207" s="26">
        <v>23</v>
      </c>
      <c r="EK207" s="26">
        <v>18</v>
      </c>
      <c r="EL207" s="26">
        <v>13</v>
      </c>
      <c r="EM207" s="26">
        <v>209</v>
      </c>
      <c r="EN207" s="26">
        <v>26</v>
      </c>
      <c r="EO207" s="26">
        <v>121</v>
      </c>
      <c r="EP207" s="26">
        <v>337</v>
      </c>
      <c r="EQ207" s="26">
        <v>18</v>
      </c>
      <c r="ER207" s="26">
        <v>16</v>
      </c>
      <c r="ES207" s="26">
        <v>28</v>
      </c>
      <c r="ET207" s="26">
        <v>546</v>
      </c>
      <c r="EU207" s="26">
        <v>0</v>
      </c>
      <c r="EV207" s="93">
        <v>11</v>
      </c>
      <c r="EW207" s="93">
        <v>4</v>
      </c>
    </row>
    <row r="208" spans="1:153" x14ac:dyDescent="0.25">
      <c r="A208" s="18" t="s">
        <v>841</v>
      </c>
      <c r="B208" s="49" t="s">
        <v>602</v>
      </c>
      <c r="C208" s="93">
        <v>-40</v>
      </c>
      <c r="D208" s="26">
        <v>20</v>
      </c>
      <c r="E208" s="26">
        <v>0.2</v>
      </c>
      <c r="F208" s="26">
        <v>2.6</v>
      </c>
      <c r="G208" s="26">
        <v>1</v>
      </c>
      <c r="H208" s="26">
        <v>1.3</v>
      </c>
      <c r="I208" s="26">
        <v>93.9</v>
      </c>
      <c r="J208" s="26">
        <v>0.6</v>
      </c>
      <c r="K208" s="26">
        <v>390</v>
      </c>
      <c r="L208" s="26">
        <v>0</v>
      </c>
      <c r="M208" s="93">
        <v>100</v>
      </c>
      <c r="N208" s="93">
        <v>600</v>
      </c>
      <c r="O208" s="93">
        <v>0</v>
      </c>
      <c r="P208" s="93">
        <v>0</v>
      </c>
      <c r="Q208" s="93">
        <v>0</v>
      </c>
      <c r="R208" s="93">
        <v>0</v>
      </c>
      <c r="S208" s="93">
        <v>100</v>
      </c>
      <c r="T208" s="93">
        <v>0</v>
      </c>
      <c r="U208" s="93">
        <v>500</v>
      </c>
      <c r="V208" s="93">
        <v>600</v>
      </c>
      <c r="W208" s="93">
        <v>300</v>
      </c>
      <c r="X208" s="93">
        <v>100</v>
      </c>
      <c r="Y208" s="93">
        <v>4</v>
      </c>
      <c r="Z208" s="93">
        <v>33</v>
      </c>
      <c r="AA208" s="93">
        <v>0</v>
      </c>
      <c r="AB208" s="93">
        <v>19300</v>
      </c>
      <c r="AC208" s="26">
        <v>3</v>
      </c>
      <c r="AD208" s="26">
        <v>235</v>
      </c>
      <c r="AE208" s="26">
        <v>9</v>
      </c>
      <c r="AF208" s="26">
        <v>11</v>
      </c>
      <c r="AG208" s="26">
        <v>22</v>
      </c>
      <c r="AH208" s="26">
        <v>11</v>
      </c>
      <c r="AI208" s="26">
        <v>30</v>
      </c>
      <c r="AJ208" s="26">
        <v>300</v>
      </c>
      <c r="AK208" s="26">
        <v>100</v>
      </c>
      <c r="AL208" s="26">
        <v>100</v>
      </c>
      <c r="AM208" s="26">
        <v>100</v>
      </c>
      <c r="AN208" s="26">
        <v>0</v>
      </c>
      <c r="AO208" s="26">
        <v>1.1000000000000001</v>
      </c>
      <c r="AP208" s="93">
        <v>2.6</v>
      </c>
      <c r="AQ208" s="93">
        <v>13</v>
      </c>
      <c r="AR208" s="93">
        <v>0</v>
      </c>
      <c r="AS208" s="93">
        <v>0</v>
      </c>
      <c r="AT208" s="93">
        <v>0</v>
      </c>
      <c r="AU208" s="93">
        <v>0</v>
      </c>
      <c r="AV208" s="93">
        <v>1081</v>
      </c>
      <c r="AW208" s="93">
        <v>1358</v>
      </c>
      <c r="AX208" s="93">
        <v>0</v>
      </c>
      <c r="AY208" s="93">
        <v>2439</v>
      </c>
      <c r="AZ208" s="93">
        <v>100</v>
      </c>
      <c r="BA208" s="93">
        <v>0</v>
      </c>
      <c r="BB208" s="93">
        <v>0</v>
      </c>
      <c r="BC208" s="93">
        <v>84</v>
      </c>
      <c r="BD208" s="93">
        <v>0</v>
      </c>
      <c r="BE208" s="93">
        <v>0</v>
      </c>
      <c r="BF208" s="93">
        <v>0</v>
      </c>
      <c r="BG208" s="93">
        <v>80</v>
      </c>
      <c r="BH208" s="93">
        <v>0</v>
      </c>
      <c r="BI208" s="26">
        <v>23</v>
      </c>
      <c r="BJ208" s="26">
        <v>0</v>
      </c>
      <c r="BK208" s="26">
        <v>0</v>
      </c>
      <c r="BL208" s="26">
        <v>0</v>
      </c>
      <c r="BM208" s="26">
        <v>100</v>
      </c>
      <c r="BN208" s="26">
        <v>0</v>
      </c>
      <c r="BO208" s="26">
        <v>0</v>
      </c>
      <c r="BP208" s="26">
        <v>0</v>
      </c>
      <c r="BQ208" s="26">
        <v>0</v>
      </c>
      <c r="BR208" s="26">
        <v>0</v>
      </c>
      <c r="BS208" s="26">
        <v>0</v>
      </c>
      <c r="BT208" s="26">
        <v>0</v>
      </c>
      <c r="BU208" s="26">
        <v>0</v>
      </c>
      <c r="BV208" s="26">
        <v>0</v>
      </c>
      <c r="BW208" s="26">
        <v>0</v>
      </c>
      <c r="BX208" s="26">
        <v>0</v>
      </c>
      <c r="BY208" s="26">
        <v>0.2</v>
      </c>
      <c r="BZ208" s="26">
        <v>0</v>
      </c>
      <c r="CA208" s="26">
        <v>0</v>
      </c>
      <c r="CB208" s="26">
        <v>0</v>
      </c>
      <c r="CC208" s="26">
        <v>0</v>
      </c>
      <c r="CD208" s="26">
        <v>0</v>
      </c>
      <c r="CE208" s="26">
        <v>0</v>
      </c>
      <c r="CF208" s="26">
        <v>0</v>
      </c>
      <c r="CG208" s="26">
        <v>32</v>
      </c>
      <c r="CH208" s="26">
        <v>0</v>
      </c>
      <c r="CI208" s="26">
        <v>5</v>
      </c>
      <c r="CJ208" s="26">
        <v>0</v>
      </c>
      <c r="CK208" s="26">
        <v>0</v>
      </c>
      <c r="CL208" s="26">
        <v>0</v>
      </c>
      <c r="CM208" s="26">
        <v>0</v>
      </c>
      <c r="CN208" s="26">
        <v>0</v>
      </c>
      <c r="CO208" s="26">
        <v>0</v>
      </c>
      <c r="CP208" s="26">
        <v>2</v>
      </c>
      <c r="CQ208" s="26">
        <v>0</v>
      </c>
      <c r="CR208" s="26">
        <v>23</v>
      </c>
      <c r="CS208" s="26">
        <v>0</v>
      </c>
      <c r="CT208" s="26">
        <v>0</v>
      </c>
      <c r="CU208" s="26">
        <v>0</v>
      </c>
      <c r="CV208" s="26">
        <v>0</v>
      </c>
      <c r="CW208" s="26">
        <v>0</v>
      </c>
      <c r="CX208" s="26">
        <v>0</v>
      </c>
      <c r="CY208" s="26">
        <v>100</v>
      </c>
      <c r="CZ208" s="26">
        <v>0</v>
      </c>
      <c r="DA208" s="26">
        <v>0</v>
      </c>
      <c r="DB208" s="26">
        <v>0</v>
      </c>
      <c r="DC208" s="26">
        <v>0</v>
      </c>
      <c r="DD208" s="26">
        <v>0</v>
      </c>
      <c r="DE208" s="26">
        <v>0</v>
      </c>
      <c r="DF208" s="26">
        <v>0</v>
      </c>
      <c r="DG208" s="26">
        <v>0</v>
      </c>
      <c r="DH208" s="26">
        <v>0</v>
      </c>
      <c r="DI208" s="26">
        <v>0</v>
      </c>
      <c r="DJ208" s="26">
        <v>0</v>
      </c>
      <c r="DK208" s="26">
        <v>0</v>
      </c>
      <c r="DL208" s="26">
        <v>100</v>
      </c>
      <c r="DM208" s="26">
        <v>0</v>
      </c>
      <c r="DN208" s="26">
        <v>0</v>
      </c>
      <c r="DO208" s="26">
        <v>162</v>
      </c>
      <c r="DP208" s="26">
        <v>42</v>
      </c>
      <c r="DQ208" s="26">
        <v>0</v>
      </c>
      <c r="DR208" s="93">
        <v>1.3</v>
      </c>
      <c r="DS208" s="93">
        <v>130</v>
      </c>
      <c r="DT208" s="93">
        <v>156</v>
      </c>
      <c r="DU208" s="93">
        <v>325</v>
      </c>
      <c r="DV208" s="93">
        <v>360</v>
      </c>
      <c r="DW208" s="93">
        <v>234</v>
      </c>
      <c r="DX208" s="93">
        <v>220</v>
      </c>
      <c r="DY208" s="93">
        <v>730</v>
      </c>
      <c r="DZ208" s="26">
        <v>1</v>
      </c>
      <c r="EA208" s="26">
        <v>23</v>
      </c>
      <c r="EB208" s="26">
        <v>30</v>
      </c>
      <c r="EC208" s="26">
        <v>29</v>
      </c>
      <c r="ED208" s="26">
        <v>7</v>
      </c>
      <c r="EE208" s="26">
        <v>1</v>
      </c>
      <c r="EF208" s="26">
        <v>24</v>
      </c>
      <c r="EG208" s="26">
        <v>12</v>
      </c>
      <c r="EH208" s="26">
        <v>23</v>
      </c>
      <c r="EI208" s="26">
        <v>6</v>
      </c>
      <c r="EJ208" s="26">
        <v>23</v>
      </c>
      <c r="EK208" s="26">
        <v>18</v>
      </c>
      <c r="EL208" s="26">
        <v>13</v>
      </c>
      <c r="EM208" s="26">
        <v>209</v>
      </c>
      <c r="EN208" s="26">
        <v>26</v>
      </c>
      <c r="EO208" s="26">
        <v>121</v>
      </c>
      <c r="EP208" s="26">
        <v>337</v>
      </c>
      <c r="EQ208" s="26">
        <v>18</v>
      </c>
      <c r="ER208" s="26">
        <v>16</v>
      </c>
      <c r="ES208" s="26">
        <v>28</v>
      </c>
      <c r="ET208" s="26">
        <v>546</v>
      </c>
      <c r="EU208" s="26">
        <v>0</v>
      </c>
      <c r="EV208" s="93">
        <v>11</v>
      </c>
      <c r="EW208" s="93">
        <v>4</v>
      </c>
    </row>
    <row r="209" spans="1:153" x14ac:dyDescent="0.25">
      <c r="A209" s="18" t="s">
        <v>841</v>
      </c>
      <c r="B209" s="49" t="s">
        <v>601</v>
      </c>
      <c r="C209" s="93">
        <v>-9</v>
      </c>
      <c r="D209" s="26">
        <v>50</v>
      </c>
      <c r="E209" s="26">
        <v>3.2</v>
      </c>
      <c r="F209" s="26">
        <v>4.4000000000000004</v>
      </c>
      <c r="G209" s="26">
        <v>0.8</v>
      </c>
      <c r="H209" s="26">
        <v>0.5</v>
      </c>
      <c r="I209" s="26">
        <v>90.3</v>
      </c>
      <c r="J209" s="26">
        <v>0.7</v>
      </c>
      <c r="K209" s="26">
        <v>0.1</v>
      </c>
      <c r="L209" s="26">
        <v>0</v>
      </c>
      <c r="M209" s="93">
        <v>43</v>
      </c>
      <c r="N209" s="93">
        <v>20</v>
      </c>
      <c r="O209" s="93">
        <v>138</v>
      </c>
      <c r="P209" s="93">
        <v>0.1</v>
      </c>
      <c r="Q209" s="93">
        <v>786</v>
      </c>
      <c r="R209" s="93">
        <v>8</v>
      </c>
      <c r="S209" s="93">
        <v>16</v>
      </c>
      <c r="T209" s="93">
        <v>16</v>
      </c>
      <c r="U209" s="93">
        <v>166</v>
      </c>
      <c r="V209" s="93">
        <v>299</v>
      </c>
      <c r="W209" s="93">
        <v>91</v>
      </c>
      <c r="X209" s="93">
        <v>32</v>
      </c>
      <c r="Y209" s="93">
        <v>0.9</v>
      </c>
      <c r="Z209" s="93">
        <v>8</v>
      </c>
      <c r="AA209" s="93">
        <v>0</v>
      </c>
      <c r="AB209" s="93">
        <v>5066</v>
      </c>
      <c r="AC209" s="26">
        <v>201</v>
      </c>
      <c r="AD209" s="26">
        <v>71</v>
      </c>
      <c r="AE209" s="26">
        <v>12</v>
      </c>
      <c r="AF209" s="26">
        <v>6</v>
      </c>
      <c r="AG209" s="26">
        <v>14</v>
      </c>
      <c r="AH209" s="26">
        <v>10</v>
      </c>
      <c r="AI209" s="26">
        <v>326</v>
      </c>
      <c r="AJ209" s="26">
        <v>222</v>
      </c>
      <c r="AK209" s="26">
        <v>176</v>
      </c>
      <c r="AL209" s="26">
        <v>50</v>
      </c>
      <c r="AM209" s="26">
        <v>66</v>
      </c>
      <c r="AN209" s="26">
        <v>17</v>
      </c>
      <c r="AO209" s="26">
        <v>2.9</v>
      </c>
      <c r="AP209" s="93">
        <v>4.4000000000000004</v>
      </c>
      <c r="AQ209" s="93">
        <v>3982</v>
      </c>
      <c r="AR209" s="93">
        <v>0</v>
      </c>
      <c r="AS209" s="93">
        <v>0</v>
      </c>
      <c r="AT209" s="93">
        <v>0</v>
      </c>
      <c r="AU209" s="93">
        <v>0</v>
      </c>
      <c r="AV209" s="93">
        <v>310</v>
      </c>
      <c r="AW209" s="93">
        <v>351</v>
      </c>
      <c r="AX209" s="93">
        <v>0</v>
      </c>
      <c r="AY209" s="93">
        <v>661</v>
      </c>
      <c r="AZ209" s="93">
        <v>124</v>
      </c>
      <c r="BA209" s="93">
        <v>0</v>
      </c>
      <c r="BB209" s="93">
        <v>82</v>
      </c>
      <c r="BC209" s="93">
        <v>206</v>
      </c>
      <c r="BD209" s="93">
        <v>26</v>
      </c>
      <c r="BE209" s="93">
        <v>3</v>
      </c>
      <c r="BF209" s="93">
        <v>0</v>
      </c>
      <c r="BG209" s="93">
        <v>3542</v>
      </c>
      <c r="BH209" s="93">
        <v>3542</v>
      </c>
      <c r="BI209" s="26">
        <v>1012</v>
      </c>
      <c r="BJ209" s="26">
        <v>134</v>
      </c>
      <c r="BK209" s="26">
        <v>120</v>
      </c>
      <c r="BL209" s="26">
        <v>0</v>
      </c>
      <c r="BM209" s="26">
        <v>668</v>
      </c>
      <c r="BN209" s="26">
        <v>71</v>
      </c>
      <c r="BO209" s="26">
        <v>0</v>
      </c>
      <c r="BP209" s="26">
        <v>0</v>
      </c>
      <c r="BQ209" s="26">
        <v>0</v>
      </c>
      <c r="BR209" s="26">
        <v>0</v>
      </c>
      <c r="BS209" s="26">
        <v>0</v>
      </c>
      <c r="BT209" s="26">
        <v>0</v>
      </c>
      <c r="BU209" s="26">
        <v>0</v>
      </c>
      <c r="BV209" s="26">
        <v>0</v>
      </c>
      <c r="BW209" s="26">
        <v>0</v>
      </c>
      <c r="BX209" s="26">
        <v>0</v>
      </c>
      <c r="BY209" s="26">
        <v>3.2</v>
      </c>
      <c r="BZ209" s="26">
        <v>9</v>
      </c>
      <c r="CA209" s="26">
        <v>5</v>
      </c>
      <c r="CB209" s="26">
        <v>6</v>
      </c>
      <c r="CC209" s="26">
        <v>9</v>
      </c>
      <c r="CD209" s="26">
        <v>35</v>
      </c>
      <c r="CE209" s="26">
        <v>95</v>
      </c>
      <c r="CF209" s="26">
        <v>3</v>
      </c>
      <c r="CG209" s="26">
        <v>505</v>
      </c>
      <c r="CH209" s="26">
        <v>2</v>
      </c>
      <c r="CI209" s="26">
        <v>187</v>
      </c>
      <c r="CJ209" s="26">
        <v>26</v>
      </c>
      <c r="CK209" s="26">
        <v>0</v>
      </c>
      <c r="CL209" s="26">
        <v>0</v>
      </c>
      <c r="CM209" s="26">
        <v>882</v>
      </c>
      <c r="CN209" s="26">
        <v>3</v>
      </c>
      <c r="CO209" s="26">
        <v>2</v>
      </c>
      <c r="CP209" s="26">
        <v>100</v>
      </c>
      <c r="CQ209" s="26">
        <v>2</v>
      </c>
      <c r="CR209" s="26">
        <v>1012</v>
      </c>
      <c r="CS209" s="26">
        <v>134</v>
      </c>
      <c r="CT209" s="26">
        <v>120</v>
      </c>
      <c r="CU209" s="26">
        <v>0</v>
      </c>
      <c r="CV209" s="26">
        <v>1373</v>
      </c>
      <c r="CW209" s="26">
        <v>0</v>
      </c>
      <c r="CX209" s="26">
        <v>0</v>
      </c>
      <c r="CY209" s="26">
        <v>668</v>
      </c>
      <c r="CZ209" s="26">
        <v>71</v>
      </c>
      <c r="DA209" s="26">
        <v>0</v>
      </c>
      <c r="DB209" s="26">
        <v>0</v>
      </c>
      <c r="DC209" s="26">
        <v>0</v>
      </c>
      <c r="DD209" s="26">
        <v>0</v>
      </c>
      <c r="DE209" s="26">
        <v>0</v>
      </c>
      <c r="DF209" s="26">
        <v>0</v>
      </c>
      <c r="DG209" s="26">
        <v>0</v>
      </c>
      <c r="DH209" s="26">
        <v>0</v>
      </c>
      <c r="DI209" s="26">
        <v>0</v>
      </c>
      <c r="DJ209" s="26">
        <v>0</v>
      </c>
      <c r="DK209" s="26">
        <v>0</v>
      </c>
      <c r="DL209" s="26">
        <v>739</v>
      </c>
      <c r="DM209" s="26">
        <v>14</v>
      </c>
      <c r="DN209" s="26">
        <v>15</v>
      </c>
      <c r="DO209" s="26">
        <v>2965</v>
      </c>
      <c r="DP209" s="26">
        <v>162</v>
      </c>
      <c r="DQ209" s="26">
        <v>1</v>
      </c>
      <c r="DR209" s="93">
        <v>0.5</v>
      </c>
      <c r="DS209" s="93">
        <v>75</v>
      </c>
      <c r="DT209" s="93">
        <v>154</v>
      </c>
      <c r="DU209" s="93">
        <v>75</v>
      </c>
      <c r="DV209" s="93">
        <v>109</v>
      </c>
      <c r="DW209" s="93">
        <v>43</v>
      </c>
      <c r="DX209" s="93">
        <v>105</v>
      </c>
      <c r="DY209" s="93">
        <v>351</v>
      </c>
      <c r="DZ209" s="26">
        <v>0.8</v>
      </c>
      <c r="EA209" s="26">
        <v>30</v>
      </c>
      <c r="EB209" s="26">
        <v>51</v>
      </c>
      <c r="EC209" s="26">
        <v>25</v>
      </c>
      <c r="ED209" s="26">
        <v>10</v>
      </c>
      <c r="EE209" s="26">
        <v>14</v>
      </c>
      <c r="EF209" s="26">
        <v>34</v>
      </c>
      <c r="EG209" s="26">
        <v>20</v>
      </c>
      <c r="EH209" s="26">
        <v>24</v>
      </c>
      <c r="EI209" s="26">
        <v>8</v>
      </c>
      <c r="EJ209" s="26">
        <v>32</v>
      </c>
      <c r="EK209" s="26">
        <v>27</v>
      </c>
      <c r="EL209" s="26">
        <v>14</v>
      </c>
      <c r="EM209" s="26">
        <v>289</v>
      </c>
      <c r="EN209" s="26">
        <v>26</v>
      </c>
      <c r="EO209" s="26">
        <v>59</v>
      </c>
      <c r="EP209" s="26">
        <v>271</v>
      </c>
      <c r="EQ209" s="26">
        <v>27</v>
      </c>
      <c r="ER209" s="26">
        <v>73</v>
      </c>
      <c r="ES209" s="26">
        <v>38</v>
      </c>
      <c r="ET209" s="26">
        <v>494</v>
      </c>
      <c r="EU209" s="26">
        <v>0.8</v>
      </c>
      <c r="EV209" s="93">
        <v>5</v>
      </c>
      <c r="EW209" s="93">
        <v>2</v>
      </c>
    </row>
    <row r="210" spans="1:153" x14ac:dyDescent="0.25">
      <c r="A210" s="18" t="s">
        <v>841</v>
      </c>
      <c r="B210" s="49" t="s">
        <v>854</v>
      </c>
      <c r="C210" s="93">
        <v>-3.9</v>
      </c>
      <c r="D210" s="26">
        <v>25</v>
      </c>
      <c r="E210" s="26">
        <v>0.2</v>
      </c>
      <c r="F210" s="26">
        <v>4.2</v>
      </c>
      <c r="G210" s="26">
        <v>1.4</v>
      </c>
      <c r="H210" s="26">
        <v>3</v>
      </c>
      <c r="I210" s="26">
        <v>90.5</v>
      </c>
      <c r="J210" s="26">
        <v>0.6</v>
      </c>
      <c r="K210" s="26">
        <v>0.2</v>
      </c>
      <c r="L210" s="26">
        <v>0</v>
      </c>
      <c r="M210" s="93">
        <v>12</v>
      </c>
      <c r="N210" s="93">
        <v>0</v>
      </c>
      <c r="O210" s="93">
        <v>72</v>
      </c>
      <c r="P210" s="93">
        <v>0</v>
      </c>
      <c r="Q210" s="93">
        <v>1700</v>
      </c>
      <c r="R210" s="93">
        <v>80</v>
      </c>
      <c r="S210" s="93">
        <v>48</v>
      </c>
      <c r="T210" s="93">
        <v>37</v>
      </c>
      <c r="U210" s="93">
        <v>300</v>
      </c>
      <c r="V210" s="93">
        <v>533</v>
      </c>
      <c r="W210" s="93">
        <v>260</v>
      </c>
      <c r="X210" s="93">
        <v>110</v>
      </c>
      <c r="Y210" s="93">
        <v>1.2</v>
      </c>
      <c r="Z210" s="93">
        <v>79</v>
      </c>
      <c r="AA210" s="93">
        <v>0</v>
      </c>
      <c r="AB210" s="93">
        <v>45800</v>
      </c>
      <c r="AC210" s="26">
        <v>12</v>
      </c>
      <c r="AD210" s="26">
        <v>208</v>
      </c>
      <c r="AE210" s="26">
        <v>46</v>
      </c>
      <c r="AF210" s="26">
        <v>23</v>
      </c>
      <c r="AG210" s="26">
        <v>28</v>
      </c>
      <c r="AH210" s="26">
        <v>54</v>
      </c>
      <c r="AI210" s="26">
        <v>37</v>
      </c>
      <c r="AJ210" s="26">
        <v>500</v>
      </c>
      <c r="AK210" s="26">
        <v>210</v>
      </c>
      <c r="AL210" s="26">
        <v>33</v>
      </c>
      <c r="AM210" s="26">
        <v>100</v>
      </c>
      <c r="AN210" s="26">
        <v>12</v>
      </c>
      <c r="AO210" s="26">
        <v>5.2</v>
      </c>
      <c r="AP210" s="93">
        <v>4.2</v>
      </c>
      <c r="AQ210" s="93">
        <v>1205</v>
      </c>
      <c r="AR210" s="93">
        <v>0</v>
      </c>
      <c r="AS210" s="93">
        <v>0</v>
      </c>
      <c r="AT210" s="93">
        <v>0</v>
      </c>
      <c r="AU210" s="93">
        <v>0</v>
      </c>
      <c r="AV210" s="93">
        <v>1872</v>
      </c>
      <c r="AW210" s="93">
        <v>1872</v>
      </c>
      <c r="AX210" s="93">
        <v>0</v>
      </c>
      <c r="AY210" s="93">
        <v>3744</v>
      </c>
      <c r="AZ210" s="93">
        <v>333</v>
      </c>
      <c r="BA210" s="93">
        <v>0</v>
      </c>
      <c r="BB210" s="93">
        <v>0</v>
      </c>
      <c r="BC210" s="93">
        <v>333</v>
      </c>
      <c r="BD210" s="93">
        <v>0</v>
      </c>
      <c r="BE210" s="93">
        <v>0</v>
      </c>
      <c r="BF210" s="93">
        <v>0</v>
      </c>
      <c r="BG210" s="93">
        <v>83</v>
      </c>
      <c r="BH210" s="93">
        <v>83</v>
      </c>
      <c r="BI210" s="26">
        <v>7</v>
      </c>
      <c r="BJ210" s="26">
        <v>0</v>
      </c>
      <c r="BK210" s="26">
        <v>0</v>
      </c>
      <c r="BL210" s="26">
        <v>0</v>
      </c>
      <c r="BM210" s="26">
        <v>30</v>
      </c>
      <c r="BN210" s="26">
        <v>80</v>
      </c>
      <c r="BO210" s="26">
        <v>0</v>
      </c>
      <c r="BP210" s="26">
        <v>0</v>
      </c>
      <c r="BQ210" s="26">
        <v>0</v>
      </c>
      <c r="BR210" s="26">
        <v>0</v>
      </c>
      <c r="BS210" s="26">
        <v>0</v>
      </c>
      <c r="BT210" s="26">
        <v>0</v>
      </c>
      <c r="BU210" s="26">
        <v>0</v>
      </c>
      <c r="BV210" s="26">
        <v>0</v>
      </c>
      <c r="BW210" s="26">
        <v>0</v>
      </c>
      <c r="BX210" s="26">
        <v>0</v>
      </c>
      <c r="BY210" s="26">
        <v>0.2</v>
      </c>
      <c r="BZ210" s="26">
        <v>0</v>
      </c>
      <c r="CA210" s="26">
        <v>0</v>
      </c>
      <c r="CB210" s="26">
        <v>0</v>
      </c>
      <c r="CC210" s="26">
        <v>0</v>
      </c>
      <c r="CD210" s="26">
        <v>0</v>
      </c>
      <c r="CE210" s="26">
        <v>0</v>
      </c>
      <c r="CF210" s="26">
        <v>0</v>
      </c>
      <c r="CG210" s="26">
        <v>35</v>
      </c>
      <c r="CH210" s="26">
        <v>0</v>
      </c>
      <c r="CI210" s="26">
        <v>4</v>
      </c>
      <c r="CJ210" s="26">
        <v>0</v>
      </c>
      <c r="CK210" s="26">
        <v>0</v>
      </c>
      <c r="CL210" s="26">
        <v>0</v>
      </c>
      <c r="CM210" s="26">
        <v>39</v>
      </c>
      <c r="CN210" s="26">
        <v>0</v>
      </c>
      <c r="CO210" s="26">
        <v>0</v>
      </c>
      <c r="CP210" s="26">
        <v>4</v>
      </c>
      <c r="CQ210" s="26">
        <v>0</v>
      </c>
      <c r="CR210" s="26">
        <v>7</v>
      </c>
      <c r="CS210" s="26">
        <v>0</v>
      </c>
      <c r="CT210" s="26">
        <v>0</v>
      </c>
      <c r="CU210" s="26">
        <v>0</v>
      </c>
      <c r="CV210" s="26">
        <v>11</v>
      </c>
      <c r="CW210" s="26">
        <v>0</v>
      </c>
      <c r="CX210" s="26">
        <v>0</v>
      </c>
      <c r="CY210" s="26">
        <v>30</v>
      </c>
      <c r="CZ210" s="26">
        <v>80</v>
      </c>
      <c r="DA210" s="26">
        <v>0</v>
      </c>
      <c r="DB210" s="26">
        <v>0</v>
      </c>
      <c r="DC210" s="26">
        <v>0</v>
      </c>
      <c r="DD210" s="26">
        <v>0</v>
      </c>
      <c r="DE210" s="26">
        <v>0</v>
      </c>
      <c r="DF210" s="26">
        <v>0</v>
      </c>
      <c r="DG210" s="26">
        <v>0</v>
      </c>
      <c r="DH210" s="26">
        <v>0</v>
      </c>
      <c r="DI210" s="26">
        <v>0</v>
      </c>
      <c r="DJ210" s="26">
        <v>0</v>
      </c>
      <c r="DK210" s="26">
        <v>0</v>
      </c>
      <c r="DL210" s="26">
        <v>110</v>
      </c>
      <c r="DM210" s="26">
        <v>0</v>
      </c>
      <c r="DN210" s="26">
        <v>0</v>
      </c>
      <c r="DO210" s="26">
        <v>160</v>
      </c>
      <c r="DP210" s="26">
        <v>40</v>
      </c>
      <c r="DQ210" s="26">
        <v>0</v>
      </c>
      <c r="DR210" s="93">
        <v>3</v>
      </c>
      <c r="DS210" s="93">
        <v>502</v>
      </c>
      <c r="DT210" s="93">
        <v>355</v>
      </c>
      <c r="DU210" s="93">
        <v>1063</v>
      </c>
      <c r="DV210" s="93">
        <v>946</v>
      </c>
      <c r="DW210" s="93">
        <v>89</v>
      </c>
      <c r="DX210" s="93">
        <v>887</v>
      </c>
      <c r="DY210" s="93">
        <v>2069</v>
      </c>
      <c r="DZ210" s="26">
        <v>1.4</v>
      </c>
      <c r="EA210" s="26">
        <v>41</v>
      </c>
      <c r="EB210" s="26">
        <v>70</v>
      </c>
      <c r="EC210" s="26">
        <v>63</v>
      </c>
      <c r="ED210" s="26">
        <v>14</v>
      </c>
      <c r="EE210" s="26">
        <v>16</v>
      </c>
      <c r="EF210" s="26">
        <v>41</v>
      </c>
      <c r="EG210" s="26">
        <v>25</v>
      </c>
      <c r="EH210" s="26">
        <v>47</v>
      </c>
      <c r="EI210" s="26">
        <v>14</v>
      </c>
      <c r="EJ210" s="26">
        <v>55</v>
      </c>
      <c r="EK210" s="26">
        <v>103</v>
      </c>
      <c r="EL210" s="26">
        <v>27</v>
      </c>
      <c r="EM210" s="26">
        <v>516</v>
      </c>
      <c r="EN210" s="26">
        <v>55</v>
      </c>
      <c r="EO210" s="26">
        <v>116</v>
      </c>
      <c r="EP210" s="26">
        <v>288</v>
      </c>
      <c r="EQ210" s="26">
        <v>34</v>
      </c>
      <c r="ER210" s="26">
        <v>259</v>
      </c>
      <c r="ES210" s="26">
        <v>75</v>
      </c>
      <c r="ET210" s="26">
        <v>827</v>
      </c>
      <c r="EU210" s="26">
        <v>1.4</v>
      </c>
      <c r="EV210" s="93">
        <v>20</v>
      </c>
      <c r="EW210" s="93">
        <v>7</v>
      </c>
    </row>
    <row r="211" spans="1:153" x14ac:dyDescent="0.25">
      <c r="A211" s="18" t="s">
        <v>841</v>
      </c>
      <c r="B211" s="49" t="s">
        <v>777</v>
      </c>
      <c r="C211" s="93">
        <v>-2.7</v>
      </c>
      <c r="D211" s="26">
        <v>26</v>
      </c>
      <c r="E211" s="26">
        <v>0.4</v>
      </c>
      <c r="F211" s="26">
        <v>2.4</v>
      </c>
      <c r="G211" s="26">
        <v>3</v>
      </c>
      <c r="H211" s="26">
        <v>2.6</v>
      </c>
      <c r="I211" s="26">
        <v>90.4</v>
      </c>
      <c r="J211" s="26">
        <v>1.1000000000000001</v>
      </c>
      <c r="K211" s="26">
        <v>0.2</v>
      </c>
      <c r="L211" s="26">
        <v>0</v>
      </c>
      <c r="M211" s="93">
        <v>7</v>
      </c>
      <c r="N211" s="93">
        <v>0</v>
      </c>
      <c r="O211" s="93">
        <v>39</v>
      </c>
      <c r="P211" s="93">
        <v>0</v>
      </c>
      <c r="Q211" s="93">
        <v>2500</v>
      </c>
      <c r="R211" s="93">
        <v>100</v>
      </c>
      <c r="S211" s="93">
        <v>59</v>
      </c>
      <c r="T211" s="93">
        <v>64</v>
      </c>
      <c r="U211" s="93">
        <v>300</v>
      </c>
      <c r="V211" s="93">
        <v>800</v>
      </c>
      <c r="W211" s="93">
        <v>210</v>
      </c>
      <c r="X211" s="93">
        <v>200</v>
      </c>
      <c r="Y211" s="93">
        <v>0.1</v>
      </c>
      <c r="Z211" s="93">
        <v>90</v>
      </c>
      <c r="AA211" s="93">
        <v>0</v>
      </c>
      <c r="AB211" s="93">
        <v>49400</v>
      </c>
      <c r="AC211" s="26">
        <v>9</v>
      </c>
      <c r="AD211" s="26">
        <v>252</v>
      </c>
      <c r="AE211" s="26">
        <v>47</v>
      </c>
      <c r="AF211" s="26">
        <v>12</v>
      </c>
      <c r="AG211" s="26">
        <v>56</v>
      </c>
      <c r="AH211" s="26">
        <v>88</v>
      </c>
      <c r="AI211" s="26">
        <v>22</v>
      </c>
      <c r="AJ211" s="26">
        <v>900</v>
      </c>
      <c r="AK211" s="26">
        <v>300</v>
      </c>
      <c r="AL211" s="26">
        <v>70</v>
      </c>
      <c r="AM211" s="26">
        <v>200</v>
      </c>
      <c r="AN211" s="26">
        <v>12</v>
      </c>
      <c r="AO211" s="26">
        <v>5</v>
      </c>
      <c r="AP211" s="93">
        <v>2.4</v>
      </c>
      <c r="AQ211" s="93">
        <v>-16</v>
      </c>
      <c r="AR211" s="93">
        <v>0</v>
      </c>
      <c r="AS211" s="93">
        <v>0</v>
      </c>
      <c r="AT211" s="93">
        <v>0</v>
      </c>
      <c r="AU211" s="93">
        <v>0</v>
      </c>
      <c r="AV211" s="93">
        <v>855</v>
      </c>
      <c r="AW211" s="93">
        <v>856</v>
      </c>
      <c r="AX211" s="93">
        <v>0</v>
      </c>
      <c r="AY211" s="93">
        <v>1711</v>
      </c>
      <c r="AZ211" s="93">
        <v>603</v>
      </c>
      <c r="BA211" s="93">
        <v>0</v>
      </c>
      <c r="BB211" s="93">
        <v>0</v>
      </c>
      <c r="BC211" s="93">
        <v>603</v>
      </c>
      <c r="BD211" s="93">
        <v>0</v>
      </c>
      <c r="BE211" s="93">
        <v>0</v>
      </c>
      <c r="BF211" s="93">
        <v>0</v>
      </c>
      <c r="BG211" s="93">
        <v>96</v>
      </c>
      <c r="BH211" s="93">
        <v>96</v>
      </c>
      <c r="BI211" s="26">
        <v>34</v>
      </c>
      <c r="BJ211" s="26">
        <v>0</v>
      </c>
      <c r="BK211" s="26">
        <v>0</v>
      </c>
      <c r="BL211" s="26">
        <v>0</v>
      </c>
      <c r="BM211" s="26">
        <v>98</v>
      </c>
      <c r="BN211" s="26">
        <v>127</v>
      </c>
      <c r="BO211" s="26">
        <v>0</v>
      </c>
      <c r="BP211" s="26">
        <v>0</v>
      </c>
      <c r="BQ211" s="26">
        <v>0</v>
      </c>
      <c r="BR211" s="26">
        <v>0</v>
      </c>
      <c r="BS211" s="26">
        <v>0</v>
      </c>
      <c r="BT211" s="26">
        <v>0</v>
      </c>
      <c r="BU211" s="26">
        <v>0</v>
      </c>
      <c r="BV211" s="26">
        <v>0</v>
      </c>
      <c r="BW211" s="26">
        <v>0</v>
      </c>
      <c r="BX211" s="26">
        <v>0</v>
      </c>
      <c r="BY211" s="26">
        <v>0.4</v>
      </c>
      <c r="BZ211" s="26">
        <v>0</v>
      </c>
      <c r="CA211" s="26">
        <v>0</v>
      </c>
      <c r="CB211" s="26">
        <v>0</v>
      </c>
      <c r="CC211" s="26">
        <v>0</v>
      </c>
      <c r="CD211" s="26">
        <v>2</v>
      </c>
      <c r="CE211" s="26">
        <v>2</v>
      </c>
      <c r="CF211" s="26">
        <v>0</v>
      </c>
      <c r="CG211" s="26">
        <v>53</v>
      </c>
      <c r="CH211" s="26">
        <v>0</v>
      </c>
      <c r="CI211" s="26">
        <v>4</v>
      </c>
      <c r="CJ211" s="26">
        <v>0</v>
      </c>
      <c r="CK211" s="26">
        <v>0</v>
      </c>
      <c r="CL211" s="26">
        <v>0</v>
      </c>
      <c r="CM211" s="26">
        <v>61</v>
      </c>
      <c r="CN211" s="26">
        <v>0</v>
      </c>
      <c r="CO211" s="26">
        <v>0</v>
      </c>
      <c r="CP211" s="26">
        <v>0</v>
      </c>
      <c r="CQ211" s="26">
        <v>0</v>
      </c>
      <c r="CR211" s="26">
        <v>34</v>
      </c>
      <c r="CS211" s="26">
        <v>0</v>
      </c>
      <c r="CT211" s="26">
        <v>0</v>
      </c>
      <c r="CU211" s="26">
        <v>0</v>
      </c>
      <c r="CV211" s="26">
        <v>34</v>
      </c>
      <c r="CW211" s="26">
        <v>0</v>
      </c>
      <c r="CX211" s="26">
        <v>0</v>
      </c>
      <c r="CY211" s="26">
        <v>98</v>
      </c>
      <c r="CZ211" s="26">
        <v>127</v>
      </c>
      <c r="DA211" s="26">
        <v>0</v>
      </c>
      <c r="DB211" s="26">
        <v>0</v>
      </c>
      <c r="DC211" s="26">
        <v>0</v>
      </c>
      <c r="DD211" s="26">
        <v>0</v>
      </c>
      <c r="DE211" s="26">
        <v>0</v>
      </c>
      <c r="DF211" s="26">
        <v>0</v>
      </c>
      <c r="DG211" s="26">
        <v>0</v>
      </c>
      <c r="DH211" s="26">
        <v>0</v>
      </c>
      <c r="DI211" s="26">
        <v>0</v>
      </c>
      <c r="DJ211" s="26">
        <v>0</v>
      </c>
      <c r="DK211" s="26">
        <v>0</v>
      </c>
      <c r="DL211" s="26">
        <v>225</v>
      </c>
      <c r="DM211" s="26">
        <v>0</v>
      </c>
      <c r="DN211" s="26">
        <v>0</v>
      </c>
      <c r="DO211" s="26">
        <v>320</v>
      </c>
      <c r="DP211" s="26">
        <v>80</v>
      </c>
      <c r="DQ211" s="26">
        <v>0</v>
      </c>
      <c r="DR211" s="93">
        <v>2.6</v>
      </c>
      <c r="DS211" s="93">
        <v>437</v>
      </c>
      <c r="DT211" s="93">
        <v>308</v>
      </c>
      <c r="DU211" s="93">
        <v>926</v>
      </c>
      <c r="DV211" s="93">
        <v>822</v>
      </c>
      <c r="DW211" s="93">
        <v>77</v>
      </c>
      <c r="DX211" s="93">
        <v>874</v>
      </c>
      <c r="DY211" s="93">
        <v>1696</v>
      </c>
      <c r="DZ211" s="26">
        <v>3</v>
      </c>
      <c r="EA211" s="26">
        <v>90</v>
      </c>
      <c r="EB211" s="26">
        <v>153</v>
      </c>
      <c r="EC211" s="26">
        <v>138</v>
      </c>
      <c r="ED211" s="26">
        <v>30</v>
      </c>
      <c r="EE211" s="26">
        <v>36</v>
      </c>
      <c r="EF211" s="26">
        <v>90</v>
      </c>
      <c r="EG211" s="26">
        <v>54</v>
      </c>
      <c r="EH211" s="26">
        <v>102</v>
      </c>
      <c r="EI211" s="26">
        <v>30</v>
      </c>
      <c r="EJ211" s="26">
        <v>120</v>
      </c>
      <c r="EK211" s="26">
        <v>225</v>
      </c>
      <c r="EL211" s="26">
        <v>60</v>
      </c>
      <c r="EM211" s="26">
        <v>1128</v>
      </c>
      <c r="EN211" s="26">
        <v>120</v>
      </c>
      <c r="EO211" s="26">
        <v>255</v>
      </c>
      <c r="EP211" s="26">
        <v>630</v>
      </c>
      <c r="EQ211" s="26">
        <v>75</v>
      </c>
      <c r="ER211" s="26">
        <v>567</v>
      </c>
      <c r="ES211" s="26">
        <v>165</v>
      </c>
      <c r="ET211" s="26">
        <v>1812</v>
      </c>
      <c r="EU211" s="26">
        <v>3</v>
      </c>
      <c r="EV211" s="93">
        <v>40</v>
      </c>
      <c r="EW211" s="93">
        <v>13</v>
      </c>
    </row>
    <row r="212" spans="1:153" x14ac:dyDescent="0.25">
      <c r="A212" s="18" t="s">
        <v>841</v>
      </c>
      <c r="B212" s="49" t="s">
        <v>779</v>
      </c>
      <c r="C212" s="93">
        <v>-2.2999999999999998</v>
      </c>
      <c r="D212" s="26">
        <v>41</v>
      </c>
      <c r="E212" s="26">
        <v>2.1</v>
      </c>
      <c r="F212" s="26">
        <v>2.7</v>
      </c>
      <c r="G212" s="26">
        <v>2.7</v>
      </c>
      <c r="H212" s="26">
        <v>2.2999999999999998</v>
      </c>
      <c r="I212" s="26">
        <v>88.7</v>
      </c>
      <c r="J212" s="26">
        <v>1.5</v>
      </c>
      <c r="K212" s="26">
        <v>0.2</v>
      </c>
      <c r="L212" s="26">
        <v>0</v>
      </c>
      <c r="M212" s="93">
        <v>19</v>
      </c>
      <c r="N212" s="93">
        <v>12</v>
      </c>
      <c r="O212" s="93">
        <v>43</v>
      </c>
      <c r="P212" s="93">
        <v>0.1</v>
      </c>
      <c r="Q212" s="93">
        <v>2384</v>
      </c>
      <c r="R212" s="93">
        <v>96</v>
      </c>
      <c r="S212" s="93">
        <v>47</v>
      </c>
      <c r="T212" s="93">
        <v>57</v>
      </c>
      <c r="U212" s="93">
        <v>253</v>
      </c>
      <c r="V212" s="93">
        <v>703</v>
      </c>
      <c r="W212" s="93">
        <v>171</v>
      </c>
      <c r="X212" s="93">
        <v>157</v>
      </c>
      <c r="Y212" s="93">
        <v>0.1</v>
      </c>
      <c r="Z212" s="93">
        <v>54</v>
      </c>
      <c r="AA212" s="93">
        <v>0</v>
      </c>
      <c r="AB212" s="93">
        <v>33586</v>
      </c>
      <c r="AC212" s="26">
        <v>199</v>
      </c>
      <c r="AD212" s="26">
        <v>220</v>
      </c>
      <c r="AE212" s="26">
        <v>44</v>
      </c>
      <c r="AF212" s="26">
        <v>12</v>
      </c>
      <c r="AG212" s="26">
        <v>51</v>
      </c>
      <c r="AH212" s="26">
        <v>77</v>
      </c>
      <c r="AI212" s="26">
        <v>315</v>
      </c>
      <c r="AJ212" s="26">
        <v>792</v>
      </c>
      <c r="AK212" s="26">
        <v>284</v>
      </c>
      <c r="AL212" s="26">
        <v>67</v>
      </c>
      <c r="AM212" s="26">
        <v>179</v>
      </c>
      <c r="AN212" s="26">
        <v>13</v>
      </c>
      <c r="AO212" s="26">
        <v>4.8</v>
      </c>
      <c r="AP212" s="93">
        <v>2.7</v>
      </c>
      <c r="AQ212" s="93">
        <v>421</v>
      </c>
      <c r="AR212" s="93">
        <v>0</v>
      </c>
      <c r="AS212" s="93">
        <v>0</v>
      </c>
      <c r="AT212" s="93">
        <v>0</v>
      </c>
      <c r="AU212" s="93">
        <v>0</v>
      </c>
      <c r="AV212" s="93">
        <v>781</v>
      </c>
      <c r="AW212" s="93">
        <v>758</v>
      </c>
      <c r="AX212" s="93">
        <v>0</v>
      </c>
      <c r="AY212" s="93">
        <v>1539</v>
      </c>
      <c r="AZ212" s="93">
        <v>564</v>
      </c>
      <c r="BA212" s="93">
        <v>0</v>
      </c>
      <c r="BB212" s="93">
        <v>43</v>
      </c>
      <c r="BC212" s="93">
        <v>607</v>
      </c>
      <c r="BD212" s="93">
        <v>38</v>
      </c>
      <c r="BE212" s="93">
        <v>0</v>
      </c>
      <c r="BF212" s="93">
        <v>0</v>
      </c>
      <c r="BG212" s="93">
        <v>492</v>
      </c>
      <c r="BH212" s="93">
        <v>492</v>
      </c>
      <c r="BI212" s="26">
        <v>565</v>
      </c>
      <c r="BJ212" s="26">
        <v>63</v>
      </c>
      <c r="BK212" s="26">
        <v>56</v>
      </c>
      <c r="BL212" s="26">
        <v>0</v>
      </c>
      <c r="BM212" s="26">
        <v>384</v>
      </c>
      <c r="BN212" s="26">
        <v>143</v>
      </c>
      <c r="BO212" s="26">
        <v>0</v>
      </c>
      <c r="BP212" s="26">
        <v>0</v>
      </c>
      <c r="BQ212" s="26">
        <v>0</v>
      </c>
      <c r="BR212" s="26">
        <v>0</v>
      </c>
      <c r="BS212" s="26">
        <v>0</v>
      </c>
      <c r="BT212" s="26">
        <v>0</v>
      </c>
      <c r="BU212" s="26">
        <v>0</v>
      </c>
      <c r="BV212" s="26">
        <v>0</v>
      </c>
      <c r="BW212" s="26">
        <v>0</v>
      </c>
      <c r="BX212" s="26">
        <v>0</v>
      </c>
      <c r="BY212" s="26">
        <v>2.1</v>
      </c>
      <c r="BZ212" s="26">
        <v>14</v>
      </c>
      <c r="CA212" s="26">
        <v>9</v>
      </c>
      <c r="CB212" s="26">
        <v>6</v>
      </c>
      <c r="CC212" s="26">
        <v>12</v>
      </c>
      <c r="CD212" s="26">
        <v>27</v>
      </c>
      <c r="CE212" s="26">
        <v>100</v>
      </c>
      <c r="CF212" s="26">
        <v>5</v>
      </c>
      <c r="CG212" s="26">
        <v>353</v>
      </c>
      <c r="CH212" s="26">
        <v>3</v>
      </c>
      <c r="CI212" s="26">
        <v>117</v>
      </c>
      <c r="CJ212" s="26">
        <v>13</v>
      </c>
      <c r="CK212" s="26">
        <v>0</v>
      </c>
      <c r="CL212" s="26">
        <v>0</v>
      </c>
      <c r="CM212" s="26">
        <v>659</v>
      </c>
      <c r="CN212" s="26">
        <v>5</v>
      </c>
      <c r="CO212" s="26">
        <v>3</v>
      </c>
      <c r="CP212" s="26">
        <v>55</v>
      </c>
      <c r="CQ212" s="26">
        <v>4</v>
      </c>
      <c r="CR212" s="26">
        <v>565</v>
      </c>
      <c r="CS212" s="26">
        <v>63</v>
      </c>
      <c r="CT212" s="26">
        <v>56</v>
      </c>
      <c r="CU212" s="26">
        <v>0</v>
      </c>
      <c r="CV212" s="26">
        <v>751</v>
      </c>
      <c r="CW212" s="26">
        <v>0</v>
      </c>
      <c r="CX212" s="26">
        <v>0</v>
      </c>
      <c r="CY212" s="26">
        <v>384</v>
      </c>
      <c r="CZ212" s="26">
        <v>143</v>
      </c>
      <c r="DA212" s="26">
        <v>0</v>
      </c>
      <c r="DB212" s="26">
        <v>0</v>
      </c>
      <c r="DC212" s="26">
        <v>0</v>
      </c>
      <c r="DD212" s="26">
        <v>0</v>
      </c>
      <c r="DE212" s="26">
        <v>0</v>
      </c>
      <c r="DF212" s="26">
        <v>0</v>
      </c>
      <c r="DG212" s="26">
        <v>0</v>
      </c>
      <c r="DH212" s="26">
        <v>0</v>
      </c>
      <c r="DI212" s="26">
        <v>0</v>
      </c>
      <c r="DJ212" s="26">
        <v>0</v>
      </c>
      <c r="DK212" s="26">
        <v>0</v>
      </c>
      <c r="DL212" s="26">
        <v>527</v>
      </c>
      <c r="DM212" s="26">
        <v>23</v>
      </c>
      <c r="DN212" s="26">
        <v>18</v>
      </c>
      <c r="DO212" s="26">
        <v>1896</v>
      </c>
      <c r="DP212" s="26">
        <v>158</v>
      </c>
      <c r="DQ212" s="26">
        <v>1</v>
      </c>
      <c r="DR212" s="93">
        <v>2.2999999999999998</v>
      </c>
      <c r="DS212" s="93">
        <v>378</v>
      </c>
      <c r="DT212" s="93">
        <v>295</v>
      </c>
      <c r="DU212" s="93">
        <v>800</v>
      </c>
      <c r="DV212" s="93">
        <v>715</v>
      </c>
      <c r="DW212" s="93">
        <v>67</v>
      </c>
      <c r="DX212" s="93">
        <v>777</v>
      </c>
      <c r="DY212" s="93">
        <v>1478</v>
      </c>
      <c r="DZ212" s="26">
        <v>2.7</v>
      </c>
      <c r="EA212" s="26">
        <v>81</v>
      </c>
      <c r="EB212" s="26">
        <v>138</v>
      </c>
      <c r="EC212" s="26">
        <v>122</v>
      </c>
      <c r="ED212" s="26">
        <v>27</v>
      </c>
      <c r="EE212" s="26">
        <v>33</v>
      </c>
      <c r="EF212" s="26">
        <v>82</v>
      </c>
      <c r="EG212" s="26">
        <v>50</v>
      </c>
      <c r="EH212" s="26">
        <v>90</v>
      </c>
      <c r="EI212" s="26">
        <v>27</v>
      </c>
      <c r="EJ212" s="26">
        <v>107</v>
      </c>
      <c r="EK212" s="26">
        <v>199</v>
      </c>
      <c r="EL212" s="26">
        <v>53</v>
      </c>
      <c r="EM212" s="26">
        <v>1009</v>
      </c>
      <c r="EN212" s="26">
        <v>105</v>
      </c>
      <c r="EO212" s="26">
        <v>223</v>
      </c>
      <c r="EP212" s="26">
        <v>567</v>
      </c>
      <c r="EQ212" s="26">
        <v>68</v>
      </c>
      <c r="ER212" s="26">
        <v>490</v>
      </c>
      <c r="ES212" s="26">
        <v>145</v>
      </c>
      <c r="ET212" s="26">
        <v>1598</v>
      </c>
      <c r="EU212" s="26">
        <v>2.6</v>
      </c>
      <c r="EV212" s="93">
        <v>35</v>
      </c>
      <c r="EW212" s="93">
        <v>12</v>
      </c>
    </row>
    <row r="213" spans="1:153" x14ac:dyDescent="0.25">
      <c r="A213" s="18" t="s">
        <v>841</v>
      </c>
      <c r="B213" s="49" t="s">
        <v>778</v>
      </c>
      <c r="C213" s="93">
        <v>-0.2</v>
      </c>
      <c r="D213" s="26">
        <v>22</v>
      </c>
      <c r="E213" s="26">
        <v>0.4</v>
      </c>
      <c r="F213" s="26">
        <v>1.7</v>
      </c>
      <c r="G213" s="26">
        <v>2.7</v>
      </c>
      <c r="H213" s="26">
        <v>2.4</v>
      </c>
      <c r="I213" s="26">
        <v>91.7</v>
      </c>
      <c r="J213" s="26">
        <v>0.9</v>
      </c>
      <c r="K213" s="26">
        <v>0.2</v>
      </c>
      <c r="L213" s="26">
        <v>0</v>
      </c>
      <c r="M213" s="93">
        <v>6</v>
      </c>
      <c r="N213" s="93">
        <v>0</v>
      </c>
      <c r="O213" s="93">
        <v>36</v>
      </c>
      <c r="P213" s="93">
        <v>0</v>
      </c>
      <c r="Q213" s="93">
        <v>2537</v>
      </c>
      <c r="R213" s="93">
        <v>101</v>
      </c>
      <c r="S213" s="93">
        <v>30</v>
      </c>
      <c r="T213" s="93">
        <v>39</v>
      </c>
      <c r="U213" s="93">
        <v>183</v>
      </c>
      <c r="V213" s="93">
        <v>633</v>
      </c>
      <c r="W213" s="93">
        <v>149</v>
      </c>
      <c r="X213" s="93">
        <v>132</v>
      </c>
      <c r="Y213" s="93">
        <v>0</v>
      </c>
      <c r="Z213" s="93">
        <v>46</v>
      </c>
      <c r="AA213" s="93">
        <v>0</v>
      </c>
      <c r="AB213" s="93">
        <v>22560</v>
      </c>
      <c r="AC213" s="26">
        <v>7</v>
      </c>
      <c r="AD213" s="26">
        <v>128</v>
      </c>
      <c r="AE213" s="26">
        <v>46</v>
      </c>
      <c r="AF213" s="26">
        <v>7</v>
      </c>
      <c r="AG213" s="26">
        <v>51</v>
      </c>
      <c r="AH213" s="26">
        <v>80</v>
      </c>
      <c r="AI213" s="26">
        <v>20</v>
      </c>
      <c r="AJ213" s="26">
        <v>685</v>
      </c>
      <c r="AK213" s="26">
        <v>228</v>
      </c>
      <c r="AL213" s="26">
        <v>68</v>
      </c>
      <c r="AM213" s="26">
        <v>183</v>
      </c>
      <c r="AN213" s="26">
        <v>11</v>
      </c>
      <c r="AO213" s="26">
        <v>5.0999999999999996</v>
      </c>
      <c r="AP213" s="93">
        <v>1.7</v>
      </c>
      <c r="AQ213" s="93">
        <v>-714</v>
      </c>
      <c r="AR213" s="93">
        <v>0</v>
      </c>
      <c r="AS213" s="93">
        <v>0</v>
      </c>
      <c r="AT213" s="93">
        <v>0</v>
      </c>
      <c r="AU213" s="93">
        <v>0</v>
      </c>
      <c r="AV213" s="93">
        <v>607</v>
      </c>
      <c r="AW213" s="93">
        <v>609</v>
      </c>
      <c r="AX213" s="93">
        <v>0</v>
      </c>
      <c r="AY213" s="93">
        <v>1216</v>
      </c>
      <c r="AZ213" s="93">
        <v>428</v>
      </c>
      <c r="BA213" s="93">
        <v>0</v>
      </c>
      <c r="BB213" s="93">
        <v>0</v>
      </c>
      <c r="BC213" s="93">
        <v>428</v>
      </c>
      <c r="BD213" s="93">
        <v>0</v>
      </c>
      <c r="BE213" s="93">
        <v>0</v>
      </c>
      <c r="BF213" s="93">
        <v>0</v>
      </c>
      <c r="BG213" s="93">
        <v>68</v>
      </c>
      <c r="BH213" s="93">
        <v>68</v>
      </c>
      <c r="BI213" s="26">
        <v>31</v>
      </c>
      <c r="BJ213" s="26">
        <v>0</v>
      </c>
      <c r="BK213" s="26">
        <v>0</v>
      </c>
      <c r="BL213" s="26">
        <v>0</v>
      </c>
      <c r="BM213" s="26">
        <v>90</v>
      </c>
      <c r="BN213" s="26">
        <v>115</v>
      </c>
      <c r="BO213" s="26">
        <v>0</v>
      </c>
      <c r="BP213" s="26">
        <v>0</v>
      </c>
      <c r="BQ213" s="26">
        <v>0</v>
      </c>
      <c r="BR213" s="26">
        <v>0</v>
      </c>
      <c r="BS213" s="26">
        <v>0</v>
      </c>
      <c r="BT213" s="26">
        <v>0</v>
      </c>
      <c r="BU213" s="26">
        <v>0</v>
      </c>
      <c r="BV213" s="26">
        <v>0</v>
      </c>
      <c r="BW213" s="26">
        <v>0</v>
      </c>
      <c r="BX213" s="26">
        <v>0</v>
      </c>
      <c r="BY213" s="26">
        <v>0.4</v>
      </c>
      <c r="BZ213" s="26">
        <v>0</v>
      </c>
      <c r="CA213" s="26">
        <v>0</v>
      </c>
      <c r="CB213" s="26">
        <v>0</v>
      </c>
      <c r="CC213" s="26">
        <v>0</v>
      </c>
      <c r="CD213" s="26">
        <v>2</v>
      </c>
      <c r="CE213" s="26">
        <v>2</v>
      </c>
      <c r="CF213" s="26">
        <v>0</v>
      </c>
      <c r="CG213" s="26">
        <v>48</v>
      </c>
      <c r="CH213" s="26">
        <v>0</v>
      </c>
      <c r="CI213" s="26">
        <v>4</v>
      </c>
      <c r="CJ213" s="26">
        <v>0</v>
      </c>
      <c r="CK213" s="26">
        <v>0</v>
      </c>
      <c r="CL213" s="26">
        <v>0</v>
      </c>
      <c r="CM213" s="26">
        <v>56</v>
      </c>
      <c r="CN213" s="26">
        <v>0</v>
      </c>
      <c r="CO213" s="26">
        <v>0</v>
      </c>
      <c r="CP213" s="26">
        <v>0</v>
      </c>
      <c r="CQ213" s="26">
        <v>0</v>
      </c>
      <c r="CR213" s="26">
        <v>31</v>
      </c>
      <c r="CS213" s="26">
        <v>0</v>
      </c>
      <c r="CT213" s="26">
        <v>0</v>
      </c>
      <c r="CU213" s="26">
        <v>0</v>
      </c>
      <c r="CV213" s="26">
        <v>31</v>
      </c>
      <c r="CW213" s="26">
        <v>0</v>
      </c>
      <c r="CX213" s="26">
        <v>0</v>
      </c>
      <c r="CY213" s="26">
        <v>90</v>
      </c>
      <c r="CZ213" s="26">
        <v>115</v>
      </c>
      <c r="DA213" s="26">
        <v>0</v>
      </c>
      <c r="DB213" s="26">
        <v>0</v>
      </c>
      <c r="DC213" s="26">
        <v>0</v>
      </c>
      <c r="DD213" s="26">
        <v>0</v>
      </c>
      <c r="DE213" s="26">
        <v>0</v>
      </c>
      <c r="DF213" s="26">
        <v>0</v>
      </c>
      <c r="DG213" s="26">
        <v>0</v>
      </c>
      <c r="DH213" s="26">
        <v>0</v>
      </c>
      <c r="DI213" s="26">
        <v>0</v>
      </c>
      <c r="DJ213" s="26">
        <v>0</v>
      </c>
      <c r="DK213" s="26">
        <v>0</v>
      </c>
      <c r="DL213" s="26">
        <v>205</v>
      </c>
      <c r="DM213" s="26">
        <v>0</v>
      </c>
      <c r="DN213" s="26">
        <v>0</v>
      </c>
      <c r="DO213" s="26">
        <v>292</v>
      </c>
      <c r="DP213" s="26">
        <v>73</v>
      </c>
      <c r="DQ213" s="26">
        <v>0</v>
      </c>
      <c r="DR213" s="93">
        <v>2.4</v>
      </c>
      <c r="DS213" s="93">
        <v>412</v>
      </c>
      <c r="DT213" s="93">
        <v>291</v>
      </c>
      <c r="DU213" s="93">
        <v>874</v>
      </c>
      <c r="DV213" s="93">
        <v>776</v>
      </c>
      <c r="DW213" s="93">
        <v>73</v>
      </c>
      <c r="DX213" s="93">
        <v>825</v>
      </c>
      <c r="DY213" s="93">
        <v>1601</v>
      </c>
      <c r="DZ213" s="26">
        <v>2.7</v>
      </c>
      <c r="EA213" s="26">
        <v>82</v>
      </c>
      <c r="EB213" s="26">
        <v>140</v>
      </c>
      <c r="EC213" s="26">
        <v>126</v>
      </c>
      <c r="ED213" s="26">
        <v>27</v>
      </c>
      <c r="EE213" s="26">
        <v>33</v>
      </c>
      <c r="EF213" s="26">
        <v>82</v>
      </c>
      <c r="EG213" s="26">
        <v>49</v>
      </c>
      <c r="EH213" s="26">
        <v>93</v>
      </c>
      <c r="EI213" s="26">
        <v>27</v>
      </c>
      <c r="EJ213" s="26">
        <v>110</v>
      </c>
      <c r="EK213" s="26">
        <v>206</v>
      </c>
      <c r="EL213" s="26">
        <v>55</v>
      </c>
      <c r="EM213" s="26">
        <v>1030</v>
      </c>
      <c r="EN213" s="26">
        <v>110</v>
      </c>
      <c r="EO213" s="26">
        <v>233</v>
      </c>
      <c r="EP213" s="26">
        <v>574</v>
      </c>
      <c r="EQ213" s="26">
        <v>69</v>
      </c>
      <c r="ER213" s="26">
        <v>518</v>
      </c>
      <c r="ES213" s="26">
        <v>151</v>
      </c>
      <c r="ET213" s="26">
        <v>1655</v>
      </c>
      <c r="EU213" s="26">
        <v>2.7</v>
      </c>
      <c r="EV213" s="93">
        <v>41</v>
      </c>
      <c r="EW213" s="93">
        <v>14</v>
      </c>
    </row>
    <row r="214" spans="1:153" x14ac:dyDescent="0.25">
      <c r="A214" s="18" t="s">
        <v>841</v>
      </c>
      <c r="B214" s="49" t="s">
        <v>627</v>
      </c>
      <c r="C214" s="93">
        <v>-3.5</v>
      </c>
      <c r="D214" s="26">
        <v>19</v>
      </c>
      <c r="E214" s="26">
        <v>0.4</v>
      </c>
      <c r="F214" s="26">
        <v>2.1</v>
      </c>
      <c r="G214" s="26">
        <v>1.6</v>
      </c>
      <c r="H214" s="26">
        <v>1.1000000000000001</v>
      </c>
      <c r="I214" s="26">
        <v>93.9</v>
      </c>
      <c r="J214" s="26">
        <v>0.7</v>
      </c>
      <c r="K214" s="26">
        <v>0.3</v>
      </c>
      <c r="L214" s="26">
        <v>0</v>
      </c>
      <c r="M214" s="93">
        <v>58</v>
      </c>
      <c r="N214" s="93">
        <v>0</v>
      </c>
      <c r="O214" s="93">
        <v>350</v>
      </c>
      <c r="P214" s="93">
        <v>0</v>
      </c>
      <c r="Q214" s="93">
        <v>500</v>
      </c>
      <c r="R214" s="93">
        <v>5</v>
      </c>
      <c r="S214" s="93">
        <v>70</v>
      </c>
      <c r="T214" s="93">
        <v>90</v>
      </c>
      <c r="U214" s="93">
        <v>400</v>
      </c>
      <c r="V214" s="93">
        <v>717</v>
      </c>
      <c r="W214" s="93">
        <v>80</v>
      </c>
      <c r="X214" s="93">
        <v>89</v>
      </c>
      <c r="Y214" s="93">
        <v>2</v>
      </c>
      <c r="Z214" s="93">
        <v>48</v>
      </c>
      <c r="AA214" s="93">
        <v>0</v>
      </c>
      <c r="AB214" s="93">
        <v>16000</v>
      </c>
      <c r="AC214" s="26">
        <v>1</v>
      </c>
      <c r="AD214" s="26">
        <v>200</v>
      </c>
      <c r="AE214" s="26">
        <v>30</v>
      </c>
      <c r="AF214" s="26">
        <v>22</v>
      </c>
      <c r="AG214" s="26">
        <v>23</v>
      </c>
      <c r="AH214" s="26">
        <v>25</v>
      </c>
      <c r="AI214" s="26">
        <v>45</v>
      </c>
      <c r="AJ214" s="26">
        <v>1500</v>
      </c>
      <c r="AK214" s="26">
        <v>200</v>
      </c>
      <c r="AL214" s="26">
        <v>80</v>
      </c>
      <c r="AM214" s="26">
        <v>140</v>
      </c>
      <c r="AN214" s="26">
        <v>20</v>
      </c>
      <c r="AO214" s="26">
        <v>2.2999999999999998</v>
      </c>
      <c r="AP214" s="93">
        <v>2.1</v>
      </c>
      <c r="AQ214" s="93">
        <v>93</v>
      </c>
      <c r="AR214" s="93">
        <v>12</v>
      </c>
      <c r="AS214" s="93">
        <v>0</v>
      </c>
      <c r="AT214" s="93">
        <v>8</v>
      </c>
      <c r="AU214" s="93">
        <v>20</v>
      </c>
      <c r="AV214" s="93">
        <v>595</v>
      </c>
      <c r="AW214" s="93">
        <v>697</v>
      </c>
      <c r="AX214" s="93">
        <v>0</v>
      </c>
      <c r="AY214" s="93">
        <v>1292</v>
      </c>
      <c r="AZ214" s="93">
        <v>328</v>
      </c>
      <c r="BA214" s="93">
        <v>0</v>
      </c>
      <c r="BB214" s="93">
        <v>0</v>
      </c>
      <c r="BC214" s="93">
        <v>328</v>
      </c>
      <c r="BD214" s="93">
        <v>0</v>
      </c>
      <c r="BE214" s="93">
        <v>0</v>
      </c>
      <c r="BF214" s="93">
        <v>0</v>
      </c>
      <c r="BG214" s="93">
        <v>410</v>
      </c>
      <c r="BH214" s="93">
        <v>410</v>
      </c>
      <c r="BI214" s="26">
        <v>31</v>
      </c>
      <c r="BJ214" s="26">
        <v>0</v>
      </c>
      <c r="BK214" s="26">
        <v>0</v>
      </c>
      <c r="BL214" s="26">
        <v>0</v>
      </c>
      <c r="BM214" s="26">
        <v>72</v>
      </c>
      <c r="BN214" s="26">
        <v>120</v>
      </c>
      <c r="BO214" s="26">
        <v>0</v>
      </c>
      <c r="BP214" s="26">
        <v>0</v>
      </c>
      <c r="BQ214" s="26">
        <v>0</v>
      </c>
      <c r="BR214" s="26">
        <v>0</v>
      </c>
      <c r="BS214" s="26">
        <v>0</v>
      </c>
      <c r="BT214" s="26">
        <v>0</v>
      </c>
      <c r="BU214" s="26">
        <v>0</v>
      </c>
      <c r="BV214" s="26">
        <v>0</v>
      </c>
      <c r="BW214" s="26">
        <v>0</v>
      </c>
      <c r="BX214" s="26">
        <v>0</v>
      </c>
      <c r="BY214" s="26">
        <v>0.4</v>
      </c>
      <c r="BZ214" s="26">
        <v>0</v>
      </c>
      <c r="CA214" s="26">
        <v>0</v>
      </c>
      <c r="CB214" s="26">
        <v>0</v>
      </c>
      <c r="CC214" s="26">
        <v>0</v>
      </c>
      <c r="CD214" s="26">
        <v>2</v>
      </c>
      <c r="CE214" s="26">
        <v>2</v>
      </c>
      <c r="CF214" s="26">
        <v>0</v>
      </c>
      <c r="CG214" s="26">
        <v>82</v>
      </c>
      <c r="CH214" s="26">
        <v>0</v>
      </c>
      <c r="CI214" s="26">
        <v>9</v>
      </c>
      <c r="CJ214" s="26">
        <v>0</v>
      </c>
      <c r="CK214" s="26">
        <v>0</v>
      </c>
      <c r="CL214" s="26">
        <v>0</v>
      </c>
      <c r="CM214" s="26">
        <v>95</v>
      </c>
      <c r="CN214" s="26">
        <v>0</v>
      </c>
      <c r="CO214" s="26">
        <v>0</v>
      </c>
      <c r="CP214" s="26">
        <v>2</v>
      </c>
      <c r="CQ214" s="26">
        <v>0</v>
      </c>
      <c r="CR214" s="26">
        <v>31</v>
      </c>
      <c r="CS214" s="26">
        <v>0</v>
      </c>
      <c r="CT214" s="26">
        <v>0</v>
      </c>
      <c r="CU214" s="26">
        <v>0</v>
      </c>
      <c r="CV214" s="26">
        <v>33</v>
      </c>
      <c r="CW214" s="26">
        <v>0</v>
      </c>
      <c r="CX214" s="26">
        <v>0</v>
      </c>
      <c r="CY214" s="26">
        <v>72</v>
      </c>
      <c r="CZ214" s="26">
        <v>120</v>
      </c>
      <c r="DA214" s="26">
        <v>0</v>
      </c>
      <c r="DB214" s="26">
        <v>0</v>
      </c>
      <c r="DC214" s="26">
        <v>0</v>
      </c>
      <c r="DD214" s="26">
        <v>0</v>
      </c>
      <c r="DE214" s="26">
        <v>0</v>
      </c>
      <c r="DF214" s="26">
        <v>0</v>
      </c>
      <c r="DG214" s="26">
        <v>0</v>
      </c>
      <c r="DH214" s="26">
        <v>0</v>
      </c>
      <c r="DI214" s="26">
        <v>0</v>
      </c>
      <c r="DJ214" s="26">
        <v>0</v>
      </c>
      <c r="DK214" s="26">
        <v>0</v>
      </c>
      <c r="DL214" s="26">
        <v>192</v>
      </c>
      <c r="DM214" s="26">
        <v>0</v>
      </c>
      <c r="DN214" s="26">
        <v>0</v>
      </c>
      <c r="DO214" s="26">
        <v>320</v>
      </c>
      <c r="DP214" s="26">
        <v>80</v>
      </c>
      <c r="DQ214" s="26">
        <v>0</v>
      </c>
      <c r="DR214" s="93">
        <v>1.1000000000000001</v>
      </c>
      <c r="DS214" s="93">
        <v>88</v>
      </c>
      <c r="DT214" s="93">
        <v>176</v>
      </c>
      <c r="DU214" s="93">
        <v>385</v>
      </c>
      <c r="DV214" s="93">
        <v>363</v>
      </c>
      <c r="DW214" s="93">
        <v>88</v>
      </c>
      <c r="DX214" s="93">
        <v>264</v>
      </c>
      <c r="DY214" s="93">
        <v>836</v>
      </c>
      <c r="DZ214" s="26">
        <v>1.6</v>
      </c>
      <c r="EA214" s="26">
        <v>61</v>
      </c>
      <c r="EB214" s="26">
        <v>88</v>
      </c>
      <c r="EC214" s="26">
        <v>82</v>
      </c>
      <c r="ED214" s="26">
        <v>19</v>
      </c>
      <c r="EE214" s="26">
        <v>13</v>
      </c>
      <c r="EF214" s="26">
        <v>51</v>
      </c>
      <c r="EG214" s="26">
        <v>42</v>
      </c>
      <c r="EH214" s="26">
        <v>40</v>
      </c>
      <c r="EI214" s="26">
        <v>19</v>
      </c>
      <c r="EJ214" s="26">
        <v>62</v>
      </c>
      <c r="EK214" s="26">
        <v>67</v>
      </c>
      <c r="EL214" s="26">
        <v>27</v>
      </c>
      <c r="EM214" s="26">
        <v>571</v>
      </c>
      <c r="EN214" s="26">
        <v>72</v>
      </c>
      <c r="EO214" s="26">
        <v>192</v>
      </c>
      <c r="EP214" s="26">
        <v>247</v>
      </c>
      <c r="EQ214" s="26">
        <v>51</v>
      </c>
      <c r="ER214" s="26">
        <v>46</v>
      </c>
      <c r="ES214" s="26">
        <v>69</v>
      </c>
      <c r="ET214" s="26">
        <v>677</v>
      </c>
      <c r="EU214" s="26">
        <v>1.6</v>
      </c>
      <c r="EV214" s="93">
        <v>20</v>
      </c>
      <c r="EW214" s="93">
        <v>7</v>
      </c>
    </row>
    <row r="215" spans="1:153" x14ac:dyDescent="0.25">
      <c r="A215" s="18" t="s">
        <v>841</v>
      </c>
      <c r="B215" s="49" t="s">
        <v>628</v>
      </c>
      <c r="C215" s="93">
        <v>-2.9</v>
      </c>
      <c r="D215" s="26">
        <v>19</v>
      </c>
      <c r="E215" s="26">
        <v>0.4</v>
      </c>
      <c r="F215" s="26">
        <v>2.1</v>
      </c>
      <c r="G215" s="26">
        <v>1.6</v>
      </c>
      <c r="H215" s="26">
        <v>1.1000000000000001</v>
      </c>
      <c r="I215" s="26">
        <v>93.9</v>
      </c>
      <c r="J215" s="26">
        <v>0.6</v>
      </c>
      <c r="K215" s="26">
        <v>0.3</v>
      </c>
      <c r="L215" s="26">
        <v>0</v>
      </c>
      <c r="M215" s="93">
        <v>58</v>
      </c>
      <c r="N215" s="93">
        <v>0</v>
      </c>
      <c r="O215" s="93">
        <v>350</v>
      </c>
      <c r="P215" s="93">
        <v>0</v>
      </c>
      <c r="Q215" s="93">
        <v>556</v>
      </c>
      <c r="R215" s="93">
        <v>6</v>
      </c>
      <c r="S215" s="93">
        <v>54</v>
      </c>
      <c r="T215" s="93">
        <v>70</v>
      </c>
      <c r="U215" s="93">
        <v>311</v>
      </c>
      <c r="V215" s="93">
        <v>628</v>
      </c>
      <c r="W215" s="93">
        <v>62</v>
      </c>
      <c r="X215" s="93">
        <v>69</v>
      </c>
      <c r="Y215" s="93">
        <v>2</v>
      </c>
      <c r="Z215" s="93">
        <v>27</v>
      </c>
      <c r="AA215" s="93">
        <v>0</v>
      </c>
      <c r="AB215" s="93">
        <v>8890</v>
      </c>
      <c r="AC215" s="26">
        <v>1</v>
      </c>
      <c r="AD215" s="26">
        <v>167</v>
      </c>
      <c r="AE215" s="26">
        <v>32</v>
      </c>
      <c r="AF215" s="26">
        <v>22</v>
      </c>
      <c r="AG215" s="26">
        <v>23</v>
      </c>
      <c r="AH215" s="26">
        <v>26</v>
      </c>
      <c r="AI215" s="26">
        <v>46</v>
      </c>
      <c r="AJ215" s="26">
        <v>1417</v>
      </c>
      <c r="AK215" s="26">
        <v>211</v>
      </c>
      <c r="AL215" s="26">
        <v>84</v>
      </c>
      <c r="AM215" s="26">
        <v>140</v>
      </c>
      <c r="AN215" s="26">
        <v>20</v>
      </c>
      <c r="AO215" s="26">
        <v>2.2000000000000002</v>
      </c>
      <c r="AP215" s="93">
        <v>2.1</v>
      </c>
      <c r="AQ215" s="93">
        <v>893</v>
      </c>
      <c r="AR215" s="93">
        <v>12</v>
      </c>
      <c r="AS215" s="93">
        <v>0</v>
      </c>
      <c r="AT215" s="93">
        <v>8</v>
      </c>
      <c r="AU215" s="93">
        <v>20</v>
      </c>
      <c r="AV215" s="93">
        <v>595</v>
      </c>
      <c r="AW215" s="93">
        <v>697</v>
      </c>
      <c r="AX215" s="93">
        <v>0</v>
      </c>
      <c r="AY215" s="93">
        <v>1292</v>
      </c>
      <c r="AZ215" s="93">
        <v>328</v>
      </c>
      <c r="BA215" s="93">
        <v>0</v>
      </c>
      <c r="BB215" s="93">
        <v>0</v>
      </c>
      <c r="BC215" s="93">
        <v>328</v>
      </c>
      <c r="BD215" s="93">
        <v>0</v>
      </c>
      <c r="BE215" s="93">
        <v>0</v>
      </c>
      <c r="BF215" s="93">
        <v>0</v>
      </c>
      <c r="BG215" s="93">
        <v>410</v>
      </c>
      <c r="BH215" s="93">
        <v>410</v>
      </c>
      <c r="BI215" s="26">
        <v>31</v>
      </c>
      <c r="BJ215" s="26">
        <v>0</v>
      </c>
      <c r="BK215" s="26">
        <v>0</v>
      </c>
      <c r="BL215" s="26">
        <v>0</v>
      </c>
      <c r="BM215" s="26">
        <v>72</v>
      </c>
      <c r="BN215" s="26">
        <v>120</v>
      </c>
      <c r="BO215" s="26">
        <v>0</v>
      </c>
      <c r="BP215" s="26">
        <v>0</v>
      </c>
      <c r="BQ215" s="26">
        <v>0</v>
      </c>
      <c r="BR215" s="26">
        <v>0</v>
      </c>
      <c r="BS215" s="26">
        <v>0</v>
      </c>
      <c r="BT215" s="26">
        <v>0</v>
      </c>
      <c r="BU215" s="26">
        <v>0</v>
      </c>
      <c r="BV215" s="26">
        <v>0</v>
      </c>
      <c r="BW215" s="26">
        <v>0</v>
      </c>
      <c r="BX215" s="26">
        <v>0</v>
      </c>
      <c r="BY215" s="26">
        <v>0.4</v>
      </c>
      <c r="BZ215" s="26">
        <v>0</v>
      </c>
      <c r="CA215" s="26">
        <v>0</v>
      </c>
      <c r="CB215" s="26">
        <v>0</v>
      </c>
      <c r="CC215" s="26">
        <v>0</v>
      </c>
      <c r="CD215" s="26">
        <v>2</v>
      </c>
      <c r="CE215" s="26">
        <v>2</v>
      </c>
      <c r="CF215" s="26">
        <v>0</v>
      </c>
      <c r="CG215" s="26">
        <v>82</v>
      </c>
      <c r="CH215" s="26">
        <v>0</v>
      </c>
      <c r="CI215" s="26">
        <v>9</v>
      </c>
      <c r="CJ215" s="26">
        <v>0</v>
      </c>
      <c r="CK215" s="26">
        <v>0</v>
      </c>
      <c r="CL215" s="26">
        <v>0</v>
      </c>
      <c r="CM215" s="26">
        <v>95</v>
      </c>
      <c r="CN215" s="26">
        <v>0</v>
      </c>
      <c r="CO215" s="26">
        <v>0</v>
      </c>
      <c r="CP215" s="26">
        <v>2</v>
      </c>
      <c r="CQ215" s="26">
        <v>0</v>
      </c>
      <c r="CR215" s="26">
        <v>31</v>
      </c>
      <c r="CS215" s="26">
        <v>0</v>
      </c>
      <c r="CT215" s="26">
        <v>0</v>
      </c>
      <c r="CU215" s="26">
        <v>0</v>
      </c>
      <c r="CV215" s="26">
        <v>33</v>
      </c>
      <c r="CW215" s="26">
        <v>0</v>
      </c>
      <c r="CX215" s="26">
        <v>0</v>
      </c>
      <c r="CY215" s="26">
        <v>72</v>
      </c>
      <c r="CZ215" s="26">
        <v>120</v>
      </c>
      <c r="DA215" s="26">
        <v>0</v>
      </c>
      <c r="DB215" s="26">
        <v>0</v>
      </c>
      <c r="DC215" s="26">
        <v>0</v>
      </c>
      <c r="DD215" s="26">
        <v>0</v>
      </c>
      <c r="DE215" s="26">
        <v>0</v>
      </c>
      <c r="DF215" s="26">
        <v>0</v>
      </c>
      <c r="DG215" s="26">
        <v>0</v>
      </c>
      <c r="DH215" s="26">
        <v>0</v>
      </c>
      <c r="DI215" s="26">
        <v>0</v>
      </c>
      <c r="DJ215" s="26">
        <v>0</v>
      </c>
      <c r="DK215" s="26">
        <v>0</v>
      </c>
      <c r="DL215" s="26">
        <v>192</v>
      </c>
      <c r="DM215" s="26">
        <v>0</v>
      </c>
      <c r="DN215" s="26">
        <v>0</v>
      </c>
      <c r="DO215" s="26">
        <v>320</v>
      </c>
      <c r="DP215" s="26">
        <v>80</v>
      </c>
      <c r="DQ215" s="26">
        <v>0</v>
      </c>
      <c r="DR215" s="93">
        <v>1.1000000000000001</v>
      </c>
      <c r="DS215" s="93">
        <v>91</v>
      </c>
      <c r="DT215" s="93">
        <v>182</v>
      </c>
      <c r="DU215" s="93">
        <v>398</v>
      </c>
      <c r="DV215" s="93">
        <v>375</v>
      </c>
      <c r="DW215" s="93">
        <v>91</v>
      </c>
      <c r="DX215" s="93">
        <v>273</v>
      </c>
      <c r="DY215" s="93">
        <v>864</v>
      </c>
      <c r="DZ215" s="26">
        <v>1.6</v>
      </c>
      <c r="EA215" s="26">
        <v>61</v>
      </c>
      <c r="EB215" s="26">
        <v>88</v>
      </c>
      <c r="EC215" s="26">
        <v>82</v>
      </c>
      <c r="ED215" s="26">
        <v>19</v>
      </c>
      <c r="EE215" s="26">
        <v>13</v>
      </c>
      <c r="EF215" s="26">
        <v>51</v>
      </c>
      <c r="EG215" s="26">
        <v>42</v>
      </c>
      <c r="EH215" s="26">
        <v>40</v>
      </c>
      <c r="EI215" s="26">
        <v>19</v>
      </c>
      <c r="EJ215" s="26">
        <v>62</v>
      </c>
      <c r="EK215" s="26">
        <v>67</v>
      </c>
      <c r="EL215" s="26">
        <v>27</v>
      </c>
      <c r="EM215" s="26">
        <v>571</v>
      </c>
      <c r="EN215" s="26">
        <v>72</v>
      </c>
      <c r="EO215" s="26">
        <v>192</v>
      </c>
      <c r="EP215" s="26">
        <v>247</v>
      </c>
      <c r="EQ215" s="26">
        <v>51</v>
      </c>
      <c r="ER215" s="26">
        <v>46</v>
      </c>
      <c r="ES215" s="26">
        <v>69</v>
      </c>
      <c r="ET215" s="26">
        <v>677</v>
      </c>
      <c r="EU215" s="26">
        <v>1.6</v>
      </c>
      <c r="EV215" s="93">
        <v>22</v>
      </c>
      <c r="EW215" s="93">
        <v>7</v>
      </c>
    </row>
    <row r="216" spans="1:153" x14ac:dyDescent="0.25">
      <c r="A216" s="18" t="s">
        <v>841</v>
      </c>
      <c r="B216" s="49" t="s">
        <v>214</v>
      </c>
      <c r="C216" s="93">
        <v>-22</v>
      </c>
      <c r="D216" s="26">
        <v>28</v>
      </c>
      <c r="E216" s="26">
        <v>0.3</v>
      </c>
      <c r="F216" s="26">
        <v>4.9000000000000004</v>
      </c>
      <c r="G216" s="26">
        <v>1.2</v>
      </c>
      <c r="H216" s="26">
        <v>1.4</v>
      </c>
      <c r="I216" s="26">
        <v>91.5</v>
      </c>
      <c r="J216" s="26">
        <v>0.5</v>
      </c>
      <c r="K216" s="26">
        <v>0.2</v>
      </c>
      <c r="L216" s="26">
        <v>0</v>
      </c>
      <c r="M216" s="93">
        <v>1</v>
      </c>
      <c r="N216" s="93">
        <v>0</v>
      </c>
      <c r="O216" s="93">
        <v>7</v>
      </c>
      <c r="P216" s="93">
        <v>0</v>
      </c>
      <c r="Q216" s="93">
        <v>67</v>
      </c>
      <c r="R216" s="93">
        <v>1</v>
      </c>
      <c r="S216" s="93">
        <v>36</v>
      </c>
      <c r="T216" s="93">
        <v>20</v>
      </c>
      <c r="U216" s="93">
        <v>200</v>
      </c>
      <c r="V216" s="93">
        <v>517</v>
      </c>
      <c r="W216" s="93">
        <v>170</v>
      </c>
      <c r="X216" s="93">
        <v>156</v>
      </c>
      <c r="Y216" s="93">
        <v>4</v>
      </c>
      <c r="Z216" s="93">
        <v>11</v>
      </c>
      <c r="AA216" s="93">
        <v>0</v>
      </c>
      <c r="AB216" s="93">
        <v>7400</v>
      </c>
      <c r="AC216" s="26">
        <v>3</v>
      </c>
      <c r="AD216" s="26">
        <v>162</v>
      </c>
      <c r="AE216" s="26">
        <v>22</v>
      </c>
      <c r="AF216" s="26">
        <v>10</v>
      </c>
      <c r="AG216" s="26">
        <v>33</v>
      </c>
      <c r="AH216" s="26">
        <v>51</v>
      </c>
      <c r="AI216" s="26">
        <v>19</v>
      </c>
      <c r="AJ216" s="26">
        <v>221</v>
      </c>
      <c r="AK216" s="26">
        <v>184</v>
      </c>
      <c r="AL216" s="26">
        <v>44</v>
      </c>
      <c r="AM216" s="26">
        <v>126</v>
      </c>
      <c r="AN216" s="26">
        <v>42</v>
      </c>
      <c r="AO216" s="26">
        <v>1.8</v>
      </c>
      <c r="AP216" s="93">
        <v>4.9000000000000004</v>
      </c>
      <c r="AQ216" s="93">
        <v>3521</v>
      </c>
      <c r="AR216" s="93">
        <v>0</v>
      </c>
      <c r="AS216" s="93">
        <v>0</v>
      </c>
      <c r="AT216" s="93">
        <v>0</v>
      </c>
      <c r="AU216" s="93">
        <v>0</v>
      </c>
      <c r="AV216" s="93">
        <v>1658</v>
      </c>
      <c r="AW216" s="93">
        <v>1357</v>
      </c>
      <c r="AX216" s="93">
        <v>0</v>
      </c>
      <c r="AY216" s="93">
        <v>3015</v>
      </c>
      <c r="AZ216" s="93">
        <v>1906</v>
      </c>
      <c r="BA216" s="93">
        <v>0</v>
      </c>
      <c r="BB216" s="93">
        <v>0</v>
      </c>
      <c r="BC216" s="93">
        <v>1906</v>
      </c>
      <c r="BD216" s="93">
        <v>1132</v>
      </c>
      <c r="BE216" s="93">
        <v>0</v>
      </c>
      <c r="BF216" s="93">
        <v>0</v>
      </c>
      <c r="BG216" s="93">
        <v>0</v>
      </c>
      <c r="BH216" s="93">
        <v>0</v>
      </c>
      <c r="BI216" s="26">
        <v>32</v>
      </c>
      <c r="BJ216" s="26">
        <v>0</v>
      </c>
      <c r="BK216" s="26">
        <v>0</v>
      </c>
      <c r="BL216" s="26">
        <v>0</v>
      </c>
      <c r="BM216" s="26">
        <v>93</v>
      </c>
      <c r="BN216" s="26">
        <v>13</v>
      </c>
      <c r="BO216" s="26">
        <v>0</v>
      </c>
      <c r="BP216" s="26">
        <v>0</v>
      </c>
      <c r="BQ216" s="26">
        <v>0</v>
      </c>
      <c r="BR216" s="26">
        <v>0</v>
      </c>
      <c r="BS216" s="26">
        <v>0</v>
      </c>
      <c r="BT216" s="26">
        <v>0</v>
      </c>
      <c r="BU216" s="26">
        <v>0</v>
      </c>
      <c r="BV216" s="26">
        <v>0</v>
      </c>
      <c r="BW216" s="26">
        <v>0</v>
      </c>
      <c r="BX216" s="26">
        <v>0</v>
      </c>
      <c r="BY216" s="26">
        <v>0.3</v>
      </c>
      <c r="BZ216" s="26">
        <v>0</v>
      </c>
      <c r="CA216" s="26">
        <v>0</v>
      </c>
      <c r="CB216" s="26">
        <v>0</v>
      </c>
      <c r="CC216" s="26">
        <v>0</v>
      </c>
      <c r="CD216" s="26">
        <v>0</v>
      </c>
      <c r="CE216" s="26">
        <v>1</v>
      </c>
      <c r="CF216" s="26">
        <v>0</v>
      </c>
      <c r="CG216" s="26">
        <v>67</v>
      </c>
      <c r="CH216" s="26">
        <v>0</v>
      </c>
      <c r="CI216" s="26">
        <v>27</v>
      </c>
      <c r="CJ216" s="26">
        <v>0</v>
      </c>
      <c r="CK216" s="26">
        <v>0</v>
      </c>
      <c r="CL216" s="26">
        <v>0</v>
      </c>
      <c r="CM216" s="26">
        <v>95</v>
      </c>
      <c r="CN216" s="26">
        <v>0</v>
      </c>
      <c r="CO216" s="26">
        <v>0</v>
      </c>
      <c r="CP216" s="26">
        <v>0</v>
      </c>
      <c r="CQ216" s="26">
        <v>0</v>
      </c>
      <c r="CR216" s="26">
        <v>32</v>
      </c>
      <c r="CS216" s="26">
        <v>0</v>
      </c>
      <c r="CT216" s="26">
        <v>0</v>
      </c>
      <c r="CU216" s="26">
        <v>0</v>
      </c>
      <c r="CV216" s="26">
        <v>32</v>
      </c>
      <c r="CW216" s="26">
        <v>0</v>
      </c>
      <c r="CX216" s="26">
        <v>0</v>
      </c>
      <c r="CY216" s="26">
        <v>93</v>
      </c>
      <c r="CZ216" s="26">
        <v>13</v>
      </c>
      <c r="DA216" s="26">
        <v>0</v>
      </c>
      <c r="DB216" s="26">
        <v>0</v>
      </c>
      <c r="DC216" s="26">
        <v>0</v>
      </c>
      <c r="DD216" s="26">
        <v>0</v>
      </c>
      <c r="DE216" s="26">
        <v>0</v>
      </c>
      <c r="DF216" s="26">
        <v>0</v>
      </c>
      <c r="DG216" s="26">
        <v>0</v>
      </c>
      <c r="DH216" s="26">
        <v>0</v>
      </c>
      <c r="DI216" s="26">
        <v>0</v>
      </c>
      <c r="DJ216" s="26">
        <v>0</v>
      </c>
      <c r="DK216" s="26">
        <v>0</v>
      </c>
      <c r="DL216" s="26">
        <v>106</v>
      </c>
      <c r="DM216" s="26">
        <v>0</v>
      </c>
      <c r="DN216" s="26">
        <v>0</v>
      </c>
      <c r="DO216" s="26">
        <v>233</v>
      </c>
      <c r="DP216" s="26">
        <v>50</v>
      </c>
      <c r="DQ216" s="26">
        <v>0</v>
      </c>
      <c r="DR216" s="93">
        <v>1.4</v>
      </c>
      <c r="DS216" s="93">
        <v>70</v>
      </c>
      <c r="DT216" s="93">
        <v>504</v>
      </c>
      <c r="DU216" s="93">
        <v>392</v>
      </c>
      <c r="DV216" s="93">
        <v>510</v>
      </c>
      <c r="DW216" s="93">
        <v>70</v>
      </c>
      <c r="DX216" s="93">
        <v>290</v>
      </c>
      <c r="DY216" s="93">
        <v>1520</v>
      </c>
      <c r="DZ216" s="26">
        <v>1.2</v>
      </c>
      <c r="EA216" s="26">
        <v>19</v>
      </c>
      <c r="EB216" s="26">
        <v>33</v>
      </c>
      <c r="EC216" s="26">
        <v>57</v>
      </c>
      <c r="ED216" s="26">
        <v>12</v>
      </c>
      <c r="EE216" s="26">
        <v>29</v>
      </c>
      <c r="EF216" s="26">
        <v>35</v>
      </c>
      <c r="EG216" s="26">
        <v>41</v>
      </c>
      <c r="EH216" s="26">
        <v>20</v>
      </c>
      <c r="EI216" s="26">
        <v>19</v>
      </c>
      <c r="EJ216" s="26">
        <v>28</v>
      </c>
      <c r="EK216" s="26">
        <v>160</v>
      </c>
      <c r="EL216" s="26">
        <v>13</v>
      </c>
      <c r="EM216" s="26">
        <v>466</v>
      </c>
      <c r="EN216" s="26">
        <v>46</v>
      </c>
      <c r="EO216" s="26">
        <v>91</v>
      </c>
      <c r="EP216" s="26">
        <v>260</v>
      </c>
      <c r="EQ216" s="26">
        <v>69</v>
      </c>
      <c r="ER216" s="26">
        <v>51</v>
      </c>
      <c r="ES216" s="26">
        <v>47</v>
      </c>
      <c r="ET216" s="26">
        <v>564</v>
      </c>
      <c r="EU216" s="26">
        <v>0</v>
      </c>
      <c r="EV216" s="93">
        <v>13</v>
      </c>
      <c r="EW216" s="93">
        <v>4</v>
      </c>
    </row>
    <row r="217" spans="1:153" x14ac:dyDescent="0.25">
      <c r="A217" s="18" t="s">
        <v>874</v>
      </c>
      <c r="B217" s="49" t="s">
        <v>812</v>
      </c>
      <c r="C217" s="93">
        <v>6.5</v>
      </c>
      <c r="D217" s="26">
        <v>385</v>
      </c>
      <c r="E217" s="26">
        <v>6.5</v>
      </c>
      <c r="F217" s="26">
        <v>66.2</v>
      </c>
      <c r="G217" s="26">
        <v>14.5</v>
      </c>
      <c r="H217" s="26">
        <v>9.3000000000000007</v>
      </c>
      <c r="I217" s="26">
        <v>0.2</v>
      </c>
      <c r="J217" s="26">
        <v>3</v>
      </c>
      <c r="K217" s="26">
        <v>0</v>
      </c>
      <c r="L217" s="26">
        <v>0</v>
      </c>
      <c r="M217" s="93">
        <v>0</v>
      </c>
      <c r="N217" s="93">
        <v>0</v>
      </c>
      <c r="O217" s="93">
        <v>0</v>
      </c>
      <c r="P217" s="93">
        <v>0</v>
      </c>
      <c r="Q217" s="93">
        <v>100</v>
      </c>
      <c r="R217" s="93">
        <v>1</v>
      </c>
      <c r="S217" s="93">
        <v>80</v>
      </c>
      <c r="T217" s="93">
        <v>208</v>
      </c>
      <c r="U217" s="93">
        <v>1286</v>
      </c>
      <c r="V217" s="93">
        <v>4303</v>
      </c>
      <c r="W217" s="93">
        <v>1047</v>
      </c>
      <c r="X217" s="93">
        <v>223</v>
      </c>
      <c r="Y217" s="93">
        <v>1</v>
      </c>
      <c r="Z217" s="93">
        <v>49</v>
      </c>
      <c r="AA217" s="93">
        <v>0</v>
      </c>
      <c r="AB217" s="93">
        <v>4200</v>
      </c>
      <c r="AC217" s="26">
        <v>21</v>
      </c>
      <c r="AD217" s="26">
        <v>366</v>
      </c>
      <c r="AE217" s="26">
        <v>214</v>
      </c>
      <c r="AF217" s="26">
        <v>266</v>
      </c>
      <c r="AG217" s="26">
        <v>455</v>
      </c>
      <c r="AH217" s="26">
        <v>140</v>
      </c>
      <c r="AI217" s="26">
        <v>105</v>
      </c>
      <c r="AJ217" s="26">
        <v>7590</v>
      </c>
      <c r="AK217" s="26">
        <v>3180</v>
      </c>
      <c r="AL217" s="26">
        <v>777</v>
      </c>
      <c r="AM217" s="26">
        <v>2260</v>
      </c>
      <c r="AN217" s="26">
        <v>50</v>
      </c>
      <c r="AO217" s="26">
        <v>2.5</v>
      </c>
      <c r="AP217" s="93">
        <v>66.2</v>
      </c>
      <c r="AQ217" s="93">
        <v>5687</v>
      </c>
      <c r="AR217" s="93">
        <v>0</v>
      </c>
      <c r="AS217" s="93">
        <v>0</v>
      </c>
      <c r="AT217" s="93">
        <v>0</v>
      </c>
      <c r="AU217" s="93">
        <v>0</v>
      </c>
      <c r="AV217" s="93">
        <v>0</v>
      </c>
      <c r="AW217" s="93">
        <v>0</v>
      </c>
      <c r="AX217" s="93">
        <v>0</v>
      </c>
      <c r="AY217" s="93">
        <v>0</v>
      </c>
      <c r="AZ217" s="93">
        <v>1470</v>
      </c>
      <c r="BA217" s="93">
        <v>200</v>
      </c>
      <c r="BB217" s="93">
        <v>0</v>
      </c>
      <c r="BC217" s="93">
        <v>1670</v>
      </c>
      <c r="BD217" s="93">
        <v>662</v>
      </c>
      <c r="BE217" s="93">
        <v>330</v>
      </c>
      <c r="BF217" s="93">
        <v>0</v>
      </c>
      <c r="BG217" s="93">
        <v>55100</v>
      </c>
      <c r="BH217" s="93">
        <v>55100</v>
      </c>
      <c r="BI217" s="26">
        <v>1433</v>
      </c>
      <c r="BJ217" s="26">
        <v>0</v>
      </c>
      <c r="BK217" s="26">
        <v>0</v>
      </c>
      <c r="BL217" s="26">
        <v>0</v>
      </c>
      <c r="BM217" s="26">
        <v>2834</v>
      </c>
      <c r="BN217" s="26">
        <v>57</v>
      </c>
      <c r="BO217" s="26">
        <v>0</v>
      </c>
      <c r="BP217" s="26">
        <v>0</v>
      </c>
      <c r="BQ217" s="26">
        <v>0</v>
      </c>
      <c r="BR217" s="26">
        <v>0</v>
      </c>
      <c r="BS217" s="26">
        <v>0</v>
      </c>
      <c r="BT217" s="26">
        <v>0</v>
      </c>
      <c r="BU217" s="26">
        <v>0</v>
      </c>
      <c r="BV217" s="26">
        <v>0</v>
      </c>
      <c r="BW217" s="26">
        <v>0</v>
      </c>
      <c r="BX217" s="26">
        <v>0</v>
      </c>
      <c r="BY217" s="26">
        <v>6.5</v>
      </c>
      <c r="BZ217" s="26">
        <v>0</v>
      </c>
      <c r="CA217" s="26">
        <v>0</v>
      </c>
      <c r="CB217" s="26">
        <v>0</v>
      </c>
      <c r="CC217" s="26">
        <v>0</v>
      </c>
      <c r="CD217" s="26">
        <v>0</v>
      </c>
      <c r="CE217" s="26">
        <v>11</v>
      </c>
      <c r="CF217" s="26">
        <v>0</v>
      </c>
      <c r="CG217" s="26">
        <v>1284</v>
      </c>
      <c r="CH217" s="26">
        <v>70</v>
      </c>
      <c r="CI217" s="26">
        <v>220</v>
      </c>
      <c r="CJ217" s="26">
        <v>90</v>
      </c>
      <c r="CK217" s="26">
        <v>0</v>
      </c>
      <c r="CL217" s="26">
        <v>0</v>
      </c>
      <c r="CM217" s="26">
        <v>1675</v>
      </c>
      <c r="CN217" s="26">
        <v>0</v>
      </c>
      <c r="CO217" s="26">
        <v>0</v>
      </c>
      <c r="CP217" s="26">
        <v>28</v>
      </c>
      <c r="CQ217" s="26">
        <v>0</v>
      </c>
      <c r="CR217" s="26">
        <v>1433</v>
      </c>
      <c r="CS217" s="26">
        <v>0</v>
      </c>
      <c r="CT217" s="26">
        <v>0</v>
      </c>
      <c r="CU217" s="26">
        <v>0</v>
      </c>
      <c r="CV217" s="26">
        <v>1461</v>
      </c>
      <c r="CW217" s="26">
        <v>0</v>
      </c>
      <c r="CX217" s="26">
        <v>0</v>
      </c>
      <c r="CY217" s="26">
        <v>2834</v>
      </c>
      <c r="CZ217" s="26">
        <v>57</v>
      </c>
      <c r="DA217" s="26">
        <v>0</v>
      </c>
      <c r="DB217" s="26">
        <v>0</v>
      </c>
      <c r="DC217" s="26">
        <v>0</v>
      </c>
      <c r="DD217" s="26">
        <v>0</v>
      </c>
      <c r="DE217" s="26">
        <v>0</v>
      </c>
      <c r="DF217" s="26">
        <v>0</v>
      </c>
      <c r="DG217" s="26">
        <v>0</v>
      </c>
      <c r="DH217" s="26">
        <v>0</v>
      </c>
      <c r="DI217" s="26">
        <v>0</v>
      </c>
      <c r="DJ217" s="26">
        <v>0</v>
      </c>
      <c r="DK217" s="26">
        <v>0</v>
      </c>
      <c r="DL217" s="26">
        <v>2891</v>
      </c>
      <c r="DM217" s="26">
        <v>0</v>
      </c>
      <c r="DN217" s="26">
        <v>0</v>
      </c>
      <c r="DO217" s="26">
        <v>6027</v>
      </c>
      <c r="DP217" s="26">
        <v>911</v>
      </c>
      <c r="DQ217" s="26">
        <v>0</v>
      </c>
      <c r="DR217" s="93">
        <v>9.3000000000000007</v>
      </c>
      <c r="DS217" s="93">
        <v>1023</v>
      </c>
      <c r="DT217" s="93">
        <v>4836</v>
      </c>
      <c r="DU217" s="93">
        <v>1488</v>
      </c>
      <c r="DV217" s="93">
        <v>1209</v>
      </c>
      <c r="DW217" s="93">
        <v>744</v>
      </c>
      <c r="DX217" s="93">
        <v>3441</v>
      </c>
      <c r="DY217" s="93">
        <v>5859</v>
      </c>
      <c r="DZ217" s="26">
        <v>14.5</v>
      </c>
      <c r="EA217" s="26">
        <v>582</v>
      </c>
      <c r="EB217" s="26">
        <v>879</v>
      </c>
      <c r="EC217" s="26">
        <v>747</v>
      </c>
      <c r="ED217" s="26">
        <v>226</v>
      </c>
      <c r="EE217" s="26">
        <v>310</v>
      </c>
      <c r="EF217" s="26">
        <v>542</v>
      </c>
      <c r="EG217" s="26">
        <v>329</v>
      </c>
      <c r="EH217" s="26">
        <v>558</v>
      </c>
      <c r="EI217" s="26">
        <v>181</v>
      </c>
      <c r="EJ217" s="26">
        <v>679</v>
      </c>
      <c r="EK217" s="26">
        <v>1060</v>
      </c>
      <c r="EL217" s="26">
        <v>389</v>
      </c>
      <c r="EM217" s="26">
        <v>6482</v>
      </c>
      <c r="EN217" s="26">
        <v>799</v>
      </c>
      <c r="EO217" s="26">
        <v>1261</v>
      </c>
      <c r="EP217" s="26">
        <v>2259</v>
      </c>
      <c r="EQ217" s="26">
        <v>1636</v>
      </c>
      <c r="ER217" s="26">
        <v>698</v>
      </c>
      <c r="ES217" s="26">
        <v>1148</v>
      </c>
      <c r="ET217" s="26">
        <v>7801</v>
      </c>
      <c r="EU217" s="26">
        <v>0</v>
      </c>
      <c r="EV217" s="93">
        <v>66</v>
      </c>
      <c r="EW217" s="93">
        <v>22</v>
      </c>
    </row>
    <row r="218" spans="1:153" x14ac:dyDescent="0.25">
      <c r="A218" s="18" t="s">
        <v>874</v>
      </c>
      <c r="B218" s="49" t="s">
        <v>814</v>
      </c>
      <c r="C218" s="93">
        <v>2.4</v>
      </c>
      <c r="D218" s="26">
        <v>340</v>
      </c>
      <c r="E218" s="26">
        <v>1.7</v>
      </c>
      <c r="F218" s="26">
        <v>71</v>
      </c>
      <c r="G218" s="26">
        <v>9.1</v>
      </c>
      <c r="H218" s="26">
        <v>9.9</v>
      </c>
      <c r="I218" s="26">
        <v>6.6</v>
      </c>
      <c r="J218" s="26">
        <v>1.7</v>
      </c>
      <c r="K218" s="26">
        <v>0</v>
      </c>
      <c r="L218" s="26">
        <v>0</v>
      </c>
      <c r="M218" s="93">
        <v>0</v>
      </c>
      <c r="N218" s="93">
        <v>0</v>
      </c>
      <c r="O218" s="93">
        <v>18</v>
      </c>
      <c r="P218" s="93">
        <v>0</v>
      </c>
      <c r="Q218" s="93">
        <v>1170</v>
      </c>
      <c r="R218" s="93">
        <v>7</v>
      </c>
      <c r="S218" s="93">
        <v>600</v>
      </c>
      <c r="T218" s="93">
        <v>150</v>
      </c>
      <c r="U218" s="93">
        <v>2900</v>
      </c>
      <c r="V218" s="93">
        <v>5017</v>
      </c>
      <c r="W218" s="93">
        <v>1200</v>
      </c>
      <c r="X218" s="93">
        <v>600</v>
      </c>
      <c r="Y218" s="93">
        <v>5</v>
      </c>
      <c r="Z218" s="93">
        <v>50</v>
      </c>
      <c r="AA218" s="93">
        <v>0</v>
      </c>
      <c r="AB218" s="93">
        <v>0</v>
      </c>
      <c r="AC218" s="26">
        <v>1</v>
      </c>
      <c r="AD218" s="26">
        <v>400</v>
      </c>
      <c r="AE218" s="26">
        <v>75</v>
      </c>
      <c r="AF218" s="26">
        <v>130</v>
      </c>
      <c r="AG218" s="26">
        <v>290</v>
      </c>
      <c r="AH218" s="26">
        <v>120</v>
      </c>
      <c r="AI218" s="26">
        <v>30</v>
      </c>
      <c r="AJ218" s="26">
        <v>3100</v>
      </c>
      <c r="AK218" s="26">
        <v>4000</v>
      </c>
      <c r="AL218" s="26">
        <v>700</v>
      </c>
      <c r="AM218" s="26">
        <v>3000</v>
      </c>
      <c r="AN218" s="26">
        <v>170</v>
      </c>
      <c r="AO218" s="26">
        <v>0.6</v>
      </c>
      <c r="AP218" s="93">
        <v>71</v>
      </c>
      <c r="AQ218" s="93">
        <v>61099</v>
      </c>
      <c r="AR218" s="93">
        <v>0</v>
      </c>
      <c r="AS218" s="93">
        <v>0</v>
      </c>
      <c r="AT218" s="93">
        <v>0</v>
      </c>
      <c r="AU218" s="93">
        <v>0</v>
      </c>
      <c r="AV218" s="93">
        <v>71</v>
      </c>
      <c r="AW218" s="93">
        <v>71</v>
      </c>
      <c r="AX218" s="93">
        <v>0</v>
      </c>
      <c r="AY218" s="93">
        <v>142</v>
      </c>
      <c r="AZ218" s="93">
        <v>284</v>
      </c>
      <c r="BA218" s="93">
        <v>0</v>
      </c>
      <c r="BB218" s="93">
        <v>0</v>
      </c>
      <c r="BC218" s="93">
        <v>284</v>
      </c>
      <c r="BD218" s="93">
        <v>0</v>
      </c>
      <c r="BE218" s="93">
        <v>0</v>
      </c>
      <c r="BF218" s="93">
        <v>0</v>
      </c>
      <c r="BG218" s="93">
        <v>70574</v>
      </c>
      <c r="BH218" s="93">
        <v>70574</v>
      </c>
      <c r="BI218" s="26">
        <v>514</v>
      </c>
      <c r="BJ218" s="26">
        <v>0</v>
      </c>
      <c r="BK218" s="26">
        <v>0</v>
      </c>
      <c r="BL218" s="26">
        <v>0</v>
      </c>
      <c r="BM218" s="26">
        <v>473</v>
      </c>
      <c r="BN218" s="26">
        <v>78</v>
      </c>
      <c r="BO218" s="26">
        <v>0</v>
      </c>
      <c r="BP218" s="26">
        <v>0</v>
      </c>
      <c r="BQ218" s="26">
        <v>0</v>
      </c>
      <c r="BR218" s="26">
        <v>0</v>
      </c>
      <c r="BS218" s="26">
        <v>0</v>
      </c>
      <c r="BT218" s="26">
        <v>0</v>
      </c>
      <c r="BU218" s="26">
        <v>0</v>
      </c>
      <c r="BV218" s="26">
        <v>0</v>
      </c>
      <c r="BW218" s="26">
        <v>0</v>
      </c>
      <c r="BX218" s="26">
        <v>0</v>
      </c>
      <c r="BY218" s="26">
        <v>1.7</v>
      </c>
      <c r="BZ218" s="26">
        <v>0</v>
      </c>
      <c r="CA218" s="26">
        <v>0</v>
      </c>
      <c r="CB218" s="26">
        <v>0</v>
      </c>
      <c r="CC218" s="26">
        <v>0</v>
      </c>
      <c r="CD218" s="26">
        <v>0</v>
      </c>
      <c r="CE218" s="26">
        <v>7</v>
      </c>
      <c r="CF218" s="26">
        <v>0</v>
      </c>
      <c r="CG218" s="26">
        <v>231</v>
      </c>
      <c r="CH218" s="26">
        <v>0</v>
      </c>
      <c r="CI218" s="26">
        <v>31</v>
      </c>
      <c r="CJ218" s="26">
        <v>26</v>
      </c>
      <c r="CK218" s="26">
        <v>0</v>
      </c>
      <c r="CL218" s="26">
        <v>0</v>
      </c>
      <c r="CM218" s="26">
        <v>295</v>
      </c>
      <c r="CN218" s="26">
        <v>0</v>
      </c>
      <c r="CO218" s="26">
        <v>0</v>
      </c>
      <c r="CP218" s="26">
        <v>0</v>
      </c>
      <c r="CQ218" s="26">
        <v>0</v>
      </c>
      <c r="CR218" s="26">
        <v>514</v>
      </c>
      <c r="CS218" s="26">
        <v>0</v>
      </c>
      <c r="CT218" s="26">
        <v>0</v>
      </c>
      <c r="CU218" s="26">
        <v>0</v>
      </c>
      <c r="CV218" s="26">
        <v>514</v>
      </c>
      <c r="CW218" s="26">
        <v>0</v>
      </c>
      <c r="CX218" s="26">
        <v>0</v>
      </c>
      <c r="CY218" s="26">
        <v>473</v>
      </c>
      <c r="CZ218" s="26">
        <v>78</v>
      </c>
      <c r="DA218" s="26">
        <v>0</v>
      </c>
      <c r="DB218" s="26">
        <v>0</v>
      </c>
      <c r="DC218" s="26">
        <v>0</v>
      </c>
      <c r="DD218" s="26">
        <v>0</v>
      </c>
      <c r="DE218" s="26">
        <v>0</v>
      </c>
      <c r="DF218" s="26">
        <v>0</v>
      </c>
      <c r="DG218" s="26">
        <v>0</v>
      </c>
      <c r="DH218" s="26">
        <v>0</v>
      </c>
      <c r="DI218" s="26">
        <v>0</v>
      </c>
      <c r="DJ218" s="26">
        <v>0</v>
      </c>
      <c r="DK218" s="26">
        <v>0</v>
      </c>
      <c r="DL218" s="26">
        <v>551</v>
      </c>
      <c r="DM218" s="26">
        <v>0</v>
      </c>
      <c r="DN218" s="26">
        <v>0</v>
      </c>
      <c r="DO218" s="26">
        <v>1360</v>
      </c>
      <c r="DP218" s="26">
        <v>340</v>
      </c>
      <c r="DQ218" s="26">
        <v>0</v>
      </c>
      <c r="DR218" s="93">
        <v>9.9</v>
      </c>
      <c r="DS218" s="93">
        <v>1139</v>
      </c>
      <c r="DT218" s="93">
        <v>5099</v>
      </c>
      <c r="DU218" s="93">
        <v>1584</v>
      </c>
      <c r="DV218" s="93">
        <v>1287</v>
      </c>
      <c r="DW218" s="93">
        <v>792</v>
      </c>
      <c r="DX218" s="93">
        <v>4257</v>
      </c>
      <c r="DY218" s="93">
        <v>5644</v>
      </c>
      <c r="DZ218" s="26">
        <v>9.1</v>
      </c>
      <c r="EA218" s="26">
        <v>336</v>
      </c>
      <c r="EB218" s="26">
        <v>535</v>
      </c>
      <c r="EC218" s="26">
        <v>499</v>
      </c>
      <c r="ED218" s="26">
        <v>154</v>
      </c>
      <c r="EE218" s="26">
        <v>181</v>
      </c>
      <c r="EF218" s="26">
        <v>345</v>
      </c>
      <c r="EG218" s="26">
        <v>181</v>
      </c>
      <c r="EH218" s="26">
        <v>354</v>
      </c>
      <c r="EI218" s="26">
        <v>127</v>
      </c>
      <c r="EJ218" s="26">
        <v>499</v>
      </c>
      <c r="EK218" s="26">
        <v>717</v>
      </c>
      <c r="EL218" s="26">
        <v>190</v>
      </c>
      <c r="EM218" s="26">
        <v>4118</v>
      </c>
      <c r="EN218" s="26">
        <v>435</v>
      </c>
      <c r="EO218" s="26">
        <v>816</v>
      </c>
      <c r="EP218" s="26">
        <v>1541</v>
      </c>
      <c r="EQ218" s="26">
        <v>590</v>
      </c>
      <c r="ER218" s="26">
        <v>381</v>
      </c>
      <c r="ES218" s="26">
        <v>463</v>
      </c>
      <c r="ET218" s="26">
        <v>4226</v>
      </c>
      <c r="EU218" s="26">
        <v>9.1</v>
      </c>
      <c r="EV218" s="93">
        <v>150</v>
      </c>
      <c r="EW218" s="93">
        <v>50</v>
      </c>
    </row>
    <row r="219" spans="1:153" x14ac:dyDescent="0.25">
      <c r="A219" s="18" t="s">
        <v>874</v>
      </c>
      <c r="B219" s="49" t="s">
        <v>815</v>
      </c>
      <c r="C219" s="93">
        <v>-1.8</v>
      </c>
      <c r="D219" s="26">
        <v>346</v>
      </c>
      <c r="E219" s="26">
        <v>0.8</v>
      </c>
      <c r="F219" s="26">
        <v>78.3</v>
      </c>
      <c r="G219" s="26">
        <v>5.0999999999999996</v>
      </c>
      <c r="H219" s="26">
        <v>2.8</v>
      </c>
      <c r="I219" s="26">
        <v>12.3</v>
      </c>
      <c r="J219" s="26">
        <v>0.8</v>
      </c>
      <c r="K219" s="26">
        <v>0</v>
      </c>
      <c r="L219" s="26">
        <v>0</v>
      </c>
      <c r="M219" s="93">
        <v>0</v>
      </c>
      <c r="N219" s="93">
        <v>0</v>
      </c>
      <c r="O219" s="93">
        <v>0</v>
      </c>
      <c r="P219" s="93">
        <v>0</v>
      </c>
      <c r="Q219" s="93">
        <v>320</v>
      </c>
      <c r="R219" s="93">
        <v>7</v>
      </c>
      <c r="S219" s="93">
        <v>310</v>
      </c>
      <c r="T219" s="93">
        <v>80</v>
      </c>
      <c r="U219" s="93">
        <v>2100</v>
      </c>
      <c r="V219" s="93">
        <v>3283</v>
      </c>
      <c r="W219" s="93">
        <v>1000</v>
      </c>
      <c r="X219" s="93">
        <v>380</v>
      </c>
      <c r="Y219" s="93">
        <v>4</v>
      </c>
      <c r="Z219" s="93">
        <v>30</v>
      </c>
      <c r="AA219" s="93">
        <v>0</v>
      </c>
      <c r="AB219" s="93">
        <v>0</v>
      </c>
      <c r="AC219" s="26">
        <v>1</v>
      </c>
      <c r="AD219" s="26">
        <v>315</v>
      </c>
      <c r="AE219" s="26">
        <v>11</v>
      </c>
      <c r="AF219" s="26">
        <v>30</v>
      </c>
      <c r="AG219" s="26">
        <v>88</v>
      </c>
      <c r="AH219" s="26">
        <v>50</v>
      </c>
      <c r="AI219" s="26">
        <v>10</v>
      </c>
      <c r="AJ219" s="26">
        <v>1000</v>
      </c>
      <c r="AK219" s="26">
        <v>2000</v>
      </c>
      <c r="AL219" s="26">
        <v>70</v>
      </c>
      <c r="AM219" s="26">
        <v>2100</v>
      </c>
      <c r="AN219" s="26">
        <v>70</v>
      </c>
      <c r="AO219" s="26">
        <v>2.5</v>
      </c>
      <c r="AP219" s="93">
        <v>78.3</v>
      </c>
      <c r="AQ219" s="93">
        <v>7545</v>
      </c>
      <c r="AR219" s="93">
        <v>0</v>
      </c>
      <c r="AS219" s="93">
        <v>0</v>
      </c>
      <c r="AT219" s="93">
        <v>0</v>
      </c>
      <c r="AU219" s="93">
        <v>0</v>
      </c>
      <c r="AV219" s="93">
        <v>78</v>
      </c>
      <c r="AW219" s="93">
        <v>78</v>
      </c>
      <c r="AX219" s="93">
        <v>0</v>
      </c>
      <c r="AY219" s="93">
        <v>156</v>
      </c>
      <c r="AZ219" s="93">
        <v>313</v>
      </c>
      <c r="BA219" s="93">
        <v>0</v>
      </c>
      <c r="BB219" s="93">
        <v>0</v>
      </c>
      <c r="BC219" s="93">
        <v>313</v>
      </c>
      <c r="BD219" s="93">
        <v>0</v>
      </c>
      <c r="BE219" s="93">
        <v>0</v>
      </c>
      <c r="BF219" s="93">
        <v>0</v>
      </c>
      <c r="BG219" s="93">
        <v>77781</v>
      </c>
      <c r="BH219" s="93">
        <v>77781</v>
      </c>
      <c r="BI219" s="26">
        <v>242</v>
      </c>
      <c r="BJ219" s="26">
        <v>0</v>
      </c>
      <c r="BK219" s="26">
        <v>0</v>
      </c>
      <c r="BL219" s="26">
        <v>0</v>
      </c>
      <c r="BM219" s="26">
        <v>223</v>
      </c>
      <c r="BN219" s="26">
        <v>36</v>
      </c>
      <c r="BO219" s="26">
        <v>0</v>
      </c>
      <c r="BP219" s="26">
        <v>0</v>
      </c>
      <c r="BQ219" s="26">
        <v>0</v>
      </c>
      <c r="BR219" s="26">
        <v>0</v>
      </c>
      <c r="BS219" s="26">
        <v>0</v>
      </c>
      <c r="BT219" s="26">
        <v>0</v>
      </c>
      <c r="BU219" s="26">
        <v>0</v>
      </c>
      <c r="BV219" s="26">
        <v>0</v>
      </c>
      <c r="BW219" s="26">
        <v>0</v>
      </c>
      <c r="BX219" s="26">
        <v>0</v>
      </c>
      <c r="BY219" s="26">
        <v>0.8</v>
      </c>
      <c r="BZ219" s="26">
        <v>0</v>
      </c>
      <c r="CA219" s="26">
        <v>0</v>
      </c>
      <c r="CB219" s="26">
        <v>0</v>
      </c>
      <c r="CC219" s="26">
        <v>0</v>
      </c>
      <c r="CD219" s="26">
        <v>0</v>
      </c>
      <c r="CE219" s="26">
        <v>3</v>
      </c>
      <c r="CF219" s="26">
        <v>0</v>
      </c>
      <c r="CG219" s="26">
        <v>109</v>
      </c>
      <c r="CH219" s="26">
        <v>0</v>
      </c>
      <c r="CI219" s="26">
        <v>15</v>
      </c>
      <c r="CJ219" s="26">
        <v>12</v>
      </c>
      <c r="CK219" s="26">
        <v>0</v>
      </c>
      <c r="CL219" s="26">
        <v>0</v>
      </c>
      <c r="CM219" s="26">
        <v>139</v>
      </c>
      <c r="CN219" s="26">
        <v>0</v>
      </c>
      <c r="CO219" s="26">
        <v>0</v>
      </c>
      <c r="CP219" s="26">
        <v>0</v>
      </c>
      <c r="CQ219" s="26">
        <v>0</v>
      </c>
      <c r="CR219" s="26">
        <v>242</v>
      </c>
      <c r="CS219" s="26">
        <v>0</v>
      </c>
      <c r="CT219" s="26">
        <v>0</v>
      </c>
      <c r="CU219" s="26">
        <v>0</v>
      </c>
      <c r="CV219" s="26">
        <v>242</v>
      </c>
      <c r="CW219" s="26">
        <v>0</v>
      </c>
      <c r="CX219" s="26">
        <v>0</v>
      </c>
      <c r="CY219" s="26">
        <v>223</v>
      </c>
      <c r="CZ219" s="26">
        <v>36</v>
      </c>
      <c r="DA219" s="26">
        <v>0</v>
      </c>
      <c r="DB219" s="26">
        <v>0</v>
      </c>
      <c r="DC219" s="26">
        <v>0</v>
      </c>
      <c r="DD219" s="26">
        <v>0</v>
      </c>
      <c r="DE219" s="26">
        <v>0</v>
      </c>
      <c r="DF219" s="26">
        <v>0</v>
      </c>
      <c r="DG219" s="26">
        <v>0</v>
      </c>
      <c r="DH219" s="26">
        <v>0</v>
      </c>
      <c r="DI219" s="26">
        <v>0</v>
      </c>
      <c r="DJ219" s="26">
        <v>0</v>
      </c>
      <c r="DK219" s="26">
        <v>0</v>
      </c>
      <c r="DL219" s="26">
        <v>259</v>
      </c>
      <c r="DM219" s="26">
        <v>0</v>
      </c>
      <c r="DN219" s="26">
        <v>0</v>
      </c>
      <c r="DO219" s="26">
        <v>640</v>
      </c>
      <c r="DP219" s="26">
        <v>160</v>
      </c>
      <c r="DQ219" s="26">
        <v>0</v>
      </c>
      <c r="DR219" s="93">
        <v>2.8</v>
      </c>
      <c r="DS219" s="93">
        <v>322</v>
      </c>
      <c r="DT219" s="93">
        <v>1442</v>
      </c>
      <c r="DU219" s="93">
        <v>448</v>
      </c>
      <c r="DV219" s="93">
        <v>364</v>
      </c>
      <c r="DW219" s="93">
        <v>224</v>
      </c>
      <c r="DX219" s="93">
        <v>1204</v>
      </c>
      <c r="DY219" s="93">
        <v>1596</v>
      </c>
      <c r="DZ219" s="26">
        <v>5.0999999999999996</v>
      </c>
      <c r="EA219" s="26">
        <v>189</v>
      </c>
      <c r="EB219" s="26">
        <v>301</v>
      </c>
      <c r="EC219" s="26">
        <v>281</v>
      </c>
      <c r="ED219" s="26">
        <v>87</v>
      </c>
      <c r="EE219" s="26">
        <v>102</v>
      </c>
      <c r="EF219" s="26">
        <v>194</v>
      </c>
      <c r="EG219" s="26">
        <v>102</v>
      </c>
      <c r="EH219" s="26">
        <v>199</v>
      </c>
      <c r="EI219" s="26">
        <v>71</v>
      </c>
      <c r="EJ219" s="26">
        <v>281</v>
      </c>
      <c r="EK219" s="26">
        <v>403</v>
      </c>
      <c r="EL219" s="26">
        <v>107</v>
      </c>
      <c r="EM219" s="26">
        <v>2317</v>
      </c>
      <c r="EN219" s="26">
        <v>245</v>
      </c>
      <c r="EO219" s="26">
        <v>459</v>
      </c>
      <c r="EP219" s="26">
        <v>865</v>
      </c>
      <c r="EQ219" s="26">
        <v>332</v>
      </c>
      <c r="ER219" s="26">
        <v>214</v>
      </c>
      <c r="ES219" s="26">
        <v>260</v>
      </c>
      <c r="ET219" s="26">
        <v>2375</v>
      </c>
      <c r="EU219" s="26">
        <v>5.0999999999999996</v>
      </c>
      <c r="EV219" s="93">
        <v>84</v>
      </c>
      <c r="EW219" s="93">
        <v>28</v>
      </c>
    </row>
    <row r="220" spans="1:153" x14ac:dyDescent="0.25">
      <c r="A220" s="18" t="s">
        <v>874</v>
      </c>
      <c r="B220" s="49" t="s">
        <v>822</v>
      </c>
      <c r="C220" s="93">
        <v>11.4</v>
      </c>
      <c r="D220" s="26">
        <v>329</v>
      </c>
      <c r="E220" s="26">
        <v>1.7</v>
      </c>
      <c r="F220" s="26">
        <v>60.3</v>
      </c>
      <c r="G220" s="26">
        <v>17</v>
      </c>
      <c r="H220" s="26">
        <v>10</v>
      </c>
      <c r="I220" s="26">
        <v>9.1999999999999993</v>
      </c>
      <c r="J220" s="26">
        <v>1.8</v>
      </c>
      <c r="K220" s="26">
        <v>0</v>
      </c>
      <c r="L220" s="26">
        <v>0</v>
      </c>
      <c r="M220" s="93">
        <v>0</v>
      </c>
      <c r="N220" s="93">
        <v>0</v>
      </c>
      <c r="O220" s="93">
        <v>0</v>
      </c>
      <c r="P220" s="93">
        <v>0</v>
      </c>
      <c r="Q220" s="93">
        <v>220</v>
      </c>
      <c r="R220" s="93">
        <v>0</v>
      </c>
      <c r="S220" s="93">
        <v>303</v>
      </c>
      <c r="T220" s="93">
        <v>155</v>
      </c>
      <c r="U220" s="93">
        <v>6590</v>
      </c>
      <c r="V220" s="93">
        <v>9457</v>
      </c>
      <c r="W220" s="93">
        <v>1200</v>
      </c>
      <c r="X220" s="93">
        <v>300</v>
      </c>
      <c r="Y220" s="93">
        <v>6</v>
      </c>
      <c r="Z220" s="93">
        <v>50</v>
      </c>
      <c r="AA220" s="93">
        <v>0</v>
      </c>
      <c r="AB220" s="93">
        <v>0</v>
      </c>
      <c r="AC220" s="26">
        <v>1</v>
      </c>
      <c r="AD220" s="26">
        <v>415</v>
      </c>
      <c r="AE220" s="26">
        <v>25</v>
      </c>
      <c r="AF220" s="26">
        <v>136</v>
      </c>
      <c r="AG220" s="26">
        <v>422</v>
      </c>
      <c r="AH220" s="26">
        <v>129</v>
      </c>
      <c r="AI220" s="26">
        <v>18</v>
      </c>
      <c r="AJ220" s="26">
        <v>4350</v>
      </c>
      <c r="AK220" s="26">
        <v>3650</v>
      </c>
      <c r="AL220" s="26">
        <v>400</v>
      </c>
      <c r="AM220" s="26">
        <v>4410</v>
      </c>
      <c r="AN220" s="26">
        <v>55</v>
      </c>
      <c r="AO220" s="26">
        <v>0.6</v>
      </c>
      <c r="AP220" s="93">
        <v>60.3</v>
      </c>
      <c r="AQ220" s="93">
        <v>50341</v>
      </c>
      <c r="AR220" s="93">
        <v>0</v>
      </c>
      <c r="AS220" s="93">
        <v>0</v>
      </c>
      <c r="AT220" s="93">
        <v>0</v>
      </c>
      <c r="AU220" s="93">
        <v>0</v>
      </c>
      <c r="AV220" s="93">
        <v>60</v>
      </c>
      <c r="AW220" s="93">
        <v>60</v>
      </c>
      <c r="AX220" s="93">
        <v>0</v>
      </c>
      <c r="AY220" s="93">
        <v>120</v>
      </c>
      <c r="AZ220" s="93">
        <v>603</v>
      </c>
      <c r="BA220" s="93">
        <v>0</v>
      </c>
      <c r="BB220" s="93">
        <v>0</v>
      </c>
      <c r="BC220" s="93">
        <v>603</v>
      </c>
      <c r="BD220" s="93">
        <v>362</v>
      </c>
      <c r="BE220" s="93">
        <v>0</v>
      </c>
      <c r="BF220" s="93">
        <v>0</v>
      </c>
      <c r="BG220" s="93">
        <v>59215</v>
      </c>
      <c r="BH220" s="93">
        <v>59215</v>
      </c>
      <c r="BI220" s="26">
        <v>187</v>
      </c>
      <c r="BJ220" s="26">
        <v>5</v>
      </c>
      <c r="BK220" s="26">
        <v>0</v>
      </c>
      <c r="BL220" s="26">
        <v>0</v>
      </c>
      <c r="BM220" s="26">
        <v>724</v>
      </c>
      <c r="BN220" s="26">
        <v>49</v>
      </c>
      <c r="BO220" s="26">
        <v>0</v>
      </c>
      <c r="BP220" s="26">
        <v>0</v>
      </c>
      <c r="BQ220" s="26">
        <v>0</v>
      </c>
      <c r="BR220" s="26">
        <v>3</v>
      </c>
      <c r="BS220" s="26">
        <v>0</v>
      </c>
      <c r="BT220" s="26">
        <v>0</v>
      </c>
      <c r="BU220" s="26">
        <v>0</v>
      </c>
      <c r="BV220" s="26">
        <v>0</v>
      </c>
      <c r="BW220" s="26">
        <v>0</v>
      </c>
      <c r="BX220" s="26">
        <v>0</v>
      </c>
      <c r="BY220" s="26">
        <v>1.7</v>
      </c>
      <c r="BZ220" s="26">
        <v>0</v>
      </c>
      <c r="CA220" s="26">
        <v>0</v>
      </c>
      <c r="CB220" s="26">
        <v>0</v>
      </c>
      <c r="CC220" s="26">
        <v>0</v>
      </c>
      <c r="CD220" s="26">
        <v>1</v>
      </c>
      <c r="CE220" s="26">
        <v>3</v>
      </c>
      <c r="CF220" s="26">
        <v>1</v>
      </c>
      <c r="CG220" s="26">
        <v>220</v>
      </c>
      <c r="CH220" s="26">
        <v>0</v>
      </c>
      <c r="CI220" s="26">
        <v>12</v>
      </c>
      <c r="CJ220" s="26">
        <v>10</v>
      </c>
      <c r="CK220" s="26">
        <v>0</v>
      </c>
      <c r="CL220" s="26">
        <v>0</v>
      </c>
      <c r="CM220" s="26">
        <v>247</v>
      </c>
      <c r="CN220" s="26">
        <v>0</v>
      </c>
      <c r="CO220" s="26">
        <v>0</v>
      </c>
      <c r="CP220" s="26">
        <v>6</v>
      </c>
      <c r="CQ220" s="26">
        <v>0</v>
      </c>
      <c r="CR220" s="26">
        <v>187</v>
      </c>
      <c r="CS220" s="26">
        <v>5</v>
      </c>
      <c r="CT220" s="26">
        <v>0</v>
      </c>
      <c r="CU220" s="26">
        <v>0</v>
      </c>
      <c r="CV220" s="26">
        <v>198</v>
      </c>
      <c r="CW220" s="26">
        <v>0</v>
      </c>
      <c r="CX220" s="26">
        <v>0</v>
      </c>
      <c r="CY220" s="26">
        <v>724</v>
      </c>
      <c r="CZ220" s="26">
        <v>49</v>
      </c>
      <c r="DA220" s="26">
        <v>0</v>
      </c>
      <c r="DB220" s="26">
        <v>0</v>
      </c>
      <c r="DC220" s="26">
        <v>0</v>
      </c>
      <c r="DD220" s="26">
        <v>0</v>
      </c>
      <c r="DE220" s="26">
        <v>3</v>
      </c>
      <c r="DF220" s="26">
        <v>0</v>
      </c>
      <c r="DG220" s="26">
        <v>0</v>
      </c>
      <c r="DH220" s="26">
        <v>0</v>
      </c>
      <c r="DI220" s="26">
        <v>0</v>
      </c>
      <c r="DJ220" s="26">
        <v>0</v>
      </c>
      <c r="DK220" s="26">
        <v>0</v>
      </c>
      <c r="DL220" s="26">
        <v>776</v>
      </c>
      <c r="DM220" s="26">
        <v>0</v>
      </c>
      <c r="DN220" s="26">
        <v>0</v>
      </c>
      <c r="DO220" s="26">
        <v>1221</v>
      </c>
      <c r="DP220" s="26">
        <v>474</v>
      </c>
      <c r="DQ220" s="26">
        <v>0</v>
      </c>
      <c r="DR220" s="93">
        <v>10</v>
      </c>
      <c r="DS220" s="93">
        <v>4681</v>
      </c>
      <c r="DT220" s="93">
        <v>2988</v>
      </c>
      <c r="DU220" s="93">
        <v>598</v>
      </c>
      <c r="DV220" s="93">
        <v>1195</v>
      </c>
      <c r="DW220" s="93">
        <v>498</v>
      </c>
      <c r="DX220" s="93">
        <v>1277</v>
      </c>
      <c r="DY220" s="93">
        <v>8666</v>
      </c>
      <c r="DZ220" s="26">
        <v>17</v>
      </c>
      <c r="EA220" s="26">
        <v>683</v>
      </c>
      <c r="EB220" s="26">
        <v>1234</v>
      </c>
      <c r="EC220" s="26">
        <v>449</v>
      </c>
      <c r="ED220" s="26">
        <v>318</v>
      </c>
      <c r="EE220" s="26">
        <v>414</v>
      </c>
      <c r="EF220" s="26">
        <v>939</v>
      </c>
      <c r="EG220" s="26">
        <v>586</v>
      </c>
      <c r="EH220" s="26">
        <v>609</v>
      </c>
      <c r="EI220" s="26">
        <v>172</v>
      </c>
      <c r="EJ220" s="26">
        <v>844</v>
      </c>
      <c r="EK220" s="26">
        <v>888</v>
      </c>
      <c r="EL220" s="26">
        <v>444</v>
      </c>
      <c r="EM220" s="26">
        <v>7580</v>
      </c>
      <c r="EN220" s="26">
        <v>803</v>
      </c>
      <c r="EO220" s="26">
        <v>1052</v>
      </c>
      <c r="EP220" s="26">
        <v>5266</v>
      </c>
      <c r="EQ220" s="26">
        <v>952</v>
      </c>
      <c r="ER220" s="26">
        <v>1888</v>
      </c>
      <c r="ES220" s="26">
        <v>923</v>
      </c>
      <c r="ET220" s="26">
        <v>10884</v>
      </c>
      <c r="EU220" s="26">
        <v>0</v>
      </c>
      <c r="EV220" s="93">
        <v>125</v>
      </c>
      <c r="EW220" s="93">
        <v>42</v>
      </c>
    </row>
    <row r="221" spans="1:153" x14ac:dyDescent="0.25">
      <c r="A221" s="18" t="s">
        <v>874</v>
      </c>
      <c r="B221" s="49" t="s">
        <v>817</v>
      </c>
      <c r="C221" s="93">
        <v>5.3</v>
      </c>
      <c r="D221" s="26">
        <v>342</v>
      </c>
      <c r="E221" s="26">
        <v>3.6</v>
      </c>
      <c r="F221" s="26">
        <v>63.7</v>
      </c>
      <c r="G221" s="26">
        <v>12.7</v>
      </c>
      <c r="H221" s="26">
        <v>8.3000000000000007</v>
      </c>
      <c r="I221" s="26">
        <v>11</v>
      </c>
      <c r="J221" s="26">
        <v>0.8</v>
      </c>
      <c r="K221" s="26">
        <v>0</v>
      </c>
      <c r="L221" s="26">
        <v>0</v>
      </c>
      <c r="M221" s="93">
        <v>0</v>
      </c>
      <c r="N221" s="93">
        <v>0</v>
      </c>
      <c r="O221" s="93">
        <v>0</v>
      </c>
      <c r="P221" s="93">
        <v>0</v>
      </c>
      <c r="Q221" s="93">
        <v>1400</v>
      </c>
      <c r="R221" s="93">
        <v>0</v>
      </c>
      <c r="S221" s="93">
        <v>510</v>
      </c>
      <c r="T221" s="93">
        <v>26</v>
      </c>
      <c r="U221" s="93">
        <v>1500</v>
      </c>
      <c r="V221" s="93">
        <v>4500</v>
      </c>
      <c r="W221" s="93">
        <v>1200</v>
      </c>
      <c r="X221" s="93">
        <v>175</v>
      </c>
      <c r="Y221" s="93">
        <v>6</v>
      </c>
      <c r="Z221" s="93">
        <v>50</v>
      </c>
      <c r="AA221" s="93">
        <v>0</v>
      </c>
      <c r="AB221" s="93">
        <v>0</v>
      </c>
      <c r="AC221" s="26">
        <v>2</v>
      </c>
      <c r="AD221" s="26">
        <v>407</v>
      </c>
      <c r="AE221" s="26">
        <v>8</v>
      </c>
      <c r="AF221" s="26">
        <v>109</v>
      </c>
      <c r="AG221" s="26">
        <v>286</v>
      </c>
      <c r="AH221" s="26">
        <v>58</v>
      </c>
      <c r="AI221" s="26">
        <v>8</v>
      </c>
      <c r="AJ221" s="26">
        <v>9680</v>
      </c>
      <c r="AK221" s="26">
        <v>3363</v>
      </c>
      <c r="AL221" s="26">
        <v>460</v>
      </c>
      <c r="AM221" s="26">
        <v>3261</v>
      </c>
      <c r="AN221" s="26">
        <v>25</v>
      </c>
      <c r="AO221" s="26">
        <v>0.8</v>
      </c>
      <c r="AP221" s="93">
        <v>63.7</v>
      </c>
      <c r="AQ221" s="93">
        <v>55412</v>
      </c>
      <c r="AR221" s="93">
        <v>0</v>
      </c>
      <c r="AS221" s="93">
        <v>0</v>
      </c>
      <c r="AT221" s="93">
        <v>0</v>
      </c>
      <c r="AU221" s="93">
        <v>0</v>
      </c>
      <c r="AV221" s="93">
        <v>180</v>
      </c>
      <c r="AW221" s="93">
        <v>100</v>
      </c>
      <c r="AX221" s="93">
        <v>0</v>
      </c>
      <c r="AY221" s="93">
        <v>280</v>
      </c>
      <c r="AZ221" s="93">
        <v>540</v>
      </c>
      <c r="BA221" s="93">
        <v>3040</v>
      </c>
      <c r="BB221" s="93">
        <v>0</v>
      </c>
      <c r="BC221" s="93">
        <v>3580</v>
      </c>
      <c r="BD221" s="93">
        <v>382</v>
      </c>
      <c r="BE221" s="93">
        <v>0</v>
      </c>
      <c r="BF221" s="93">
        <v>0</v>
      </c>
      <c r="BG221" s="93">
        <v>57000</v>
      </c>
      <c r="BH221" s="93">
        <v>57000</v>
      </c>
      <c r="BI221" s="26">
        <v>508</v>
      </c>
      <c r="BJ221" s="26">
        <v>21</v>
      </c>
      <c r="BK221" s="26">
        <v>0</v>
      </c>
      <c r="BL221" s="26">
        <v>0</v>
      </c>
      <c r="BM221" s="26">
        <v>1386</v>
      </c>
      <c r="BN221" s="26">
        <v>0</v>
      </c>
      <c r="BO221" s="26">
        <v>0</v>
      </c>
      <c r="BP221" s="26">
        <v>2</v>
      </c>
      <c r="BQ221" s="26">
        <v>0</v>
      </c>
      <c r="BR221" s="26">
        <v>0</v>
      </c>
      <c r="BS221" s="26">
        <v>0</v>
      </c>
      <c r="BT221" s="26">
        <v>1</v>
      </c>
      <c r="BU221" s="26">
        <v>0</v>
      </c>
      <c r="BV221" s="26">
        <v>0</v>
      </c>
      <c r="BW221" s="26">
        <v>0</v>
      </c>
      <c r="BX221" s="26">
        <v>0</v>
      </c>
      <c r="BY221" s="26">
        <v>3.6</v>
      </c>
      <c r="BZ221" s="26">
        <v>0</v>
      </c>
      <c r="CA221" s="26">
        <v>0</v>
      </c>
      <c r="CB221" s="26">
        <v>0</v>
      </c>
      <c r="CC221" s="26">
        <v>0</v>
      </c>
      <c r="CD221" s="26">
        <v>7</v>
      </c>
      <c r="CE221" s="26">
        <v>1</v>
      </c>
      <c r="CF221" s="26">
        <v>0</v>
      </c>
      <c r="CG221" s="26">
        <v>409</v>
      </c>
      <c r="CH221" s="26">
        <v>0</v>
      </c>
      <c r="CI221" s="26">
        <v>28</v>
      </c>
      <c r="CJ221" s="26">
        <v>4</v>
      </c>
      <c r="CK221" s="26">
        <v>4</v>
      </c>
      <c r="CL221" s="26">
        <v>0</v>
      </c>
      <c r="CM221" s="26">
        <v>454</v>
      </c>
      <c r="CN221" s="26">
        <v>0</v>
      </c>
      <c r="CO221" s="26">
        <v>0</v>
      </c>
      <c r="CP221" s="26">
        <v>4</v>
      </c>
      <c r="CQ221" s="26">
        <v>0</v>
      </c>
      <c r="CR221" s="26">
        <v>508</v>
      </c>
      <c r="CS221" s="26">
        <v>21</v>
      </c>
      <c r="CT221" s="26">
        <v>0</v>
      </c>
      <c r="CU221" s="26">
        <v>0</v>
      </c>
      <c r="CV221" s="26">
        <v>533</v>
      </c>
      <c r="CW221" s="26">
        <v>0</v>
      </c>
      <c r="CX221" s="26">
        <v>0</v>
      </c>
      <c r="CY221" s="26">
        <v>1386</v>
      </c>
      <c r="CZ221" s="26">
        <v>0</v>
      </c>
      <c r="DA221" s="26">
        <v>0</v>
      </c>
      <c r="DB221" s="26">
        <v>0</v>
      </c>
      <c r="DC221" s="26">
        <v>2</v>
      </c>
      <c r="DD221" s="26">
        <v>0</v>
      </c>
      <c r="DE221" s="26">
        <v>0</v>
      </c>
      <c r="DF221" s="26">
        <v>0</v>
      </c>
      <c r="DG221" s="26">
        <v>1</v>
      </c>
      <c r="DH221" s="26">
        <v>0</v>
      </c>
      <c r="DI221" s="26">
        <v>0</v>
      </c>
      <c r="DJ221" s="26">
        <v>0</v>
      </c>
      <c r="DK221" s="26">
        <v>0</v>
      </c>
      <c r="DL221" s="26">
        <v>1388</v>
      </c>
      <c r="DM221" s="26">
        <v>0</v>
      </c>
      <c r="DN221" s="26">
        <v>0</v>
      </c>
      <c r="DO221" s="26">
        <v>2376</v>
      </c>
      <c r="DP221" s="26">
        <v>1002</v>
      </c>
      <c r="DQ221" s="26">
        <v>0</v>
      </c>
      <c r="DR221" s="93">
        <v>8.3000000000000007</v>
      </c>
      <c r="DS221" s="93">
        <v>3882</v>
      </c>
      <c r="DT221" s="93">
        <v>2478</v>
      </c>
      <c r="DU221" s="93">
        <v>496</v>
      </c>
      <c r="DV221" s="93">
        <v>991</v>
      </c>
      <c r="DW221" s="93">
        <v>413</v>
      </c>
      <c r="DX221" s="93">
        <v>1090</v>
      </c>
      <c r="DY221" s="93">
        <v>7290</v>
      </c>
      <c r="DZ221" s="26">
        <v>12.7</v>
      </c>
      <c r="EA221" s="26">
        <v>555</v>
      </c>
      <c r="EB221" s="26">
        <v>1023</v>
      </c>
      <c r="EC221" s="26">
        <v>353</v>
      </c>
      <c r="ED221" s="26">
        <v>230</v>
      </c>
      <c r="EE221" s="26">
        <v>470</v>
      </c>
      <c r="EF221" s="26">
        <v>760</v>
      </c>
      <c r="EG221" s="26">
        <v>540</v>
      </c>
      <c r="EH221" s="26">
        <v>505</v>
      </c>
      <c r="EI221" s="26">
        <v>180</v>
      </c>
      <c r="EJ221" s="26">
        <v>653</v>
      </c>
      <c r="EK221" s="26">
        <v>700</v>
      </c>
      <c r="EL221" s="26">
        <v>360</v>
      </c>
      <c r="EM221" s="26">
        <v>6328</v>
      </c>
      <c r="EN221" s="26">
        <v>470</v>
      </c>
      <c r="EO221" s="26">
        <v>550</v>
      </c>
      <c r="EP221" s="26">
        <v>5170</v>
      </c>
      <c r="EQ221" s="26">
        <v>580</v>
      </c>
      <c r="ER221" s="26">
        <v>1740</v>
      </c>
      <c r="ES221" s="26">
        <v>740</v>
      </c>
      <c r="ET221" s="26">
        <v>9250</v>
      </c>
      <c r="EU221" s="26">
        <v>0</v>
      </c>
      <c r="EV221" s="93">
        <v>125</v>
      </c>
      <c r="EW221" s="93">
        <v>42</v>
      </c>
    </row>
    <row r="222" spans="1:153" x14ac:dyDescent="0.25">
      <c r="A222" s="18" t="s">
        <v>874</v>
      </c>
      <c r="B222" s="49" t="s">
        <v>819</v>
      </c>
      <c r="C222" s="93">
        <v>6.3</v>
      </c>
      <c r="D222" s="26">
        <v>388</v>
      </c>
      <c r="E222" s="26">
        <v>2.1</v>
      </c>
      <c r="F222" s="26">
        <v>77</v>
      </c>
      <c r="G222" s="26">
        <v>11</v>
      </c>
      <c r="H222" s="26">
        <v>8.4</v>
      </c>
      <c r="I222" s="26">
        <v>0.3</v>
      </c>
      <c r="J222" s="26">
        <v>1.1000000000000001</v>
      </c>
      <c r="K222" s="26">
        <v>0</v>
      </c>
      <c r="L222" s="26">
        <v>0</v>
      </c>
      <c r="M222" s="93">
        <v>0</v>
      </c>
      <c r="N222" s="93">
        <v>0</v>
      </c>
      <c r="O222" s="93">
        <v>0</v>
      </c>
      <c r="P222" s="93">
        <v>0</v>
      </c>
      <c r="Q222" s="93">
        <v>0</v>
      </c>
      <c r="R222" s="93">
        <v>19</v>
      </c>
      <c r="S222" s="93">
        <v>500</v>
      </c>
      <c r="T222" s="93">
        <v>100</v>
      </c>
      <c r="U222" s="93">
        <v>5300</v>
      </c>
      <c r="V222" s="93">
        <v>7200</v>
      </c>
      <c r="W222" s="93">
        <v>1100</v>
      </c>
      <c r="X222" s="93">
        <v>400</v>
      </c>
      <c r="Y222" s="93">
        <v>6.2</v>
      </c>
      <c r="Z222" s="93">
        <v>54</v>
      </c>
      <c r="AA222" s="93">
        <v>0</v>
      </c>
      <c r="AB222" s="93">
        <v>0</v>
      </c>
      <c r="AC222" s="26">
        <v>4</v>
      </c>
      <c r="AD222" s="26">
        <v>373</v>
      </c>
      <c r="AE222" s="26">
        <v>35</v>
      </c>
      <c r="AF222" s="26">
        <v>119</v>
      </c>
      <c r="AG222" s="26">
        <v>331</v>
      </c>
      <c r="AH222" s="26">
        <v>140</v>
      </c>
      <c r="AI222" s="26">
        <v>53</v>
      </c>
      <c r="AJ222" s="26">
        <v>3400</v>
      </c>
      <c r="AK222" s="26">
        <v>2700</v>
      </c>
      <c r="AL222" s="26">
        <v>400</v>
      </c>
      <c r="AM222" s="26">
        <v>3600</v>
      </c>
      <c r="AN222" s="26">
        <v>100</v>
      </c>
      <c r="AO222" s="26">
        <v>2.7</v>
      </c>
      <c r="AP222" s="93">
        <v>77</v>
      </c>
      <c r="AQ222" s="93">
        <v>686</v>
      </c>
      <c r="AR222" s="93">
        <v>0</v>
      </c>
      <c r="AS222" s="93">
        <v>0</v>
      </c>
      <c r="AT222" s="93">
        <v>0</v>
      </c>
      <c r="AU222" s="93">
        <v>0</v>
      </c>
      <c r="AV222" s="93">
        <v>97.1</v>
      </c>
      <c r="AW222" s="93">
        <v>87.1</v>
      </c>
      <c r="AX222" s="93">
        <v>0</v>
      </c>
      <c r="AY222" s="93">
        <v>184.3</v>
      </c>
      <c r="AZ222" s="93">
        <v>1000</v>
      </c>
      <c r="BA222" s="93">
        <v>0</v>
      </c>
      <c r="BB222" s="93">
        <v>0</v>
      </c>
      <c r="BC222" s="93">
        <v>1015.7</v>
      </c>
      <c r="BD222" s="93">
        <v>300</v>
      </c>
      <c r="BE222" s="93">
        <v>170</v>
      </c>
      <c r="BF222" s="93">
        <v>0</v>
      </c>
      <c r="BG222" s="93">
        <v>75500</v>
      </c>
      <c r="BH222" s="93">
        <v>0</v>
      </c>
      <c r="BI222" s="26">
        <v>248.6</v>
      </c>
      <c r="BJ222" s="26">
        <v>6.8</v>
      </c>
      <c r="BK222" s="26">
        <v>0</v>
      </c>
      <c r="BL222" s="26">
        <v>0</v>
      </c>
      <c r="BM222" s="26">
        <v>900</v>
      </c>
      <c r="BN222" s="26">
        <v>100</v>
      </c>
      <c r="BO222" s="26">
        <v>0</v>
      </c>
      <c r="BP222" s="26">
        <v>0</v>
      </c>
      <c r="BQ222" s="26">
        <v>0</v>
      </c>
      <c r="BR222" s="26">
        <v>3.4</v>
      </c>
      <c r="BS222" s="26">
        <v>0</v>
      </c>
      <c r="BT222" s="26">
        <v>0</v>
      </c>
      <c r="BU222" s="26">
        <v>0</v>
      </c>
      <c r="BV222" s="26">
        <v>0</v>
      </c>
      <c r="BW222" s="26">
        <v>0</v>
      </c>
      <c r="BX222" s="26">
        <v>0</v>
      </c>
      <c r="BY222" s="26">
        <v>2.1</v>
      </c>
      <c r="BZ222" s="26">
        <v>0</v>
      </c>
      <c r="CA222" s="26">
        <v>0</v>
      </c>
      <c r="CB222" s="26">
        <v>0</v>
      </c>
      <c r="CC222" s="26">
        <v>0</v>
      </c>
      <c r="CD222" s="26">
        <v>0.7</v>
      </c>
      <c r="CE222" s="26">
        <v>2.1</v>
      </c>
      <c r="CF222" s="26">
        <v>0.7</v>
      </c>
      <c r="CG222" s="26">
        <v>180.3</v>
      </c>
      <c r="CH222" s="26">
        <v>0</v>
      </c>
      <c r="CI222" s="26">
        <v>8.9</v>
      </c>
      <c r="CJ222" s="26">
        <v>8.3000000000000007</v>
      </c>
      <c r="CK222" s="26">
        <v>0</v>
      </c>
      <c r="CL222" s="26">
        <v>0</v>
      </c>
      <c r="CM222" s="26">
        <v>200</v>
      </c>
      <c r="CN222" s="26">
        <v>0</v>
      </c>
      <c r="CO222" s="26">
        <v>0</v>
      </c>
      <c r="CP222" s="26">
        <v>7.9</v>
      </c>
      <c r="CQ222" s="26">
        <v>0</v>
      </c>
      <c r="CR222" s="26">
        <v>248.6</v>
      </c>
      <c r="CS222" s="26">
        <v>6.8</v>
      </c>
      <c r="CT222" s="26">
        <v>0</v>
      </c>
      <c r="CU222" s="26">
        <v>0</v>
      </c>
      <c r="CV222" s="26">
        <v>300</v>
      </c>
      <c r="CW222" s="26">
        <v>0</v>
      </c>
      <c r="CX222" s="26">
        <v>0</v>
      </c>
      <c r="CY222" s="26">
        <v>900</v>
      </c>
      <c r="CZ222" s="26">
        <v>100</v>
      </c>
      <c r="DA222" s="26">
        <v>0</v>
      </c>
      <c r="DB222" s="26">
        <v>0</v>
      </c>
      <c r="DC222" s="26">
        <v>0</v>
      </c>
      <c r="DD222" s="26">
        <v>0</v>
      </c>
      <c r="DE222" s="26">
        <v>3.4</v>
      </c>
      <c r="DF222" s="26">
        <v>0</v>
      </c>
      <c r="DG222" s="26">
        <v>0</v>
      </c>
      <c r="DH222" s="26">
        <v>0</v>
      </c>
      <c r="DI222" s="26">
        <v>0</v>
      </c>
      <c r="DJ222" s="26">
        <v>0</v>
      </c>
      <c r="DK222" s="26">
        <v>0</v>
      </c>
      <c r="DL222" s="26">
        <v>1000</v>
      </c>
      <c r="DM222" s="26">
        <v>0</v>
      </c>
      <c r="DN222" s="26">
        <v>0</v>
      </c>
      <c r="DO222" s="26">
        <v>1470</v>
      </c>
      <c r="DP222" s="26">
        <v>630</v>
      </c>
      <c r="DQ222" s="26">
        <v>0</v>
      </c>
      <c r="DR222" s="93">
        <v>8.4</v>
      </c>
      <c r="DS222" s="93">
        <v>3360</v>
      </c>
      <c r="DT222" s="93">
        <v>2520</v>
      </c>
      <c r="DU222" s="93">
        <v>588</v>
      </c>
      <c r="DV222" s="93">
        <v>1512</v>
      </c>
      <c r="DW222" s="93">
        <v>420</v>
      </c>
      <c r="DX222" s="93">
        <v>2100</v>
      </c>
      <c r="DY222" s="93">
        <v>6300</v>
      </c>
      <c r="DZ222" s="26">
        <v>11</v>
      </c>
      <c r="EA222" s="26">
        <v>427</v>
      </c>
      <c r="EB222" s="26">
        <v>750.9</v>
      </c>
      <c r="EC222" s="26">
        <v>293.60000000000002</v>
      </c>
      <c r="ED222" s="26">
        <v>166.6</v>
      </c>
      <c r="EE222" s="26">
        <v>231</v>
      </c>
      <c r="EF222" s="26">
        <v>519</v>
      </c>
      <c r="EG222" s="26">
        <v>319.3</v>
      </c>
      <c r="EH222" s="26">
        <v>316.60000000000002</v>
      </c>
      <c r="EI222" s="26">
        <v>116</v>
      </c>
      <c r="EJ222" s="26">
        <v>499.7</v>
      </c>
      <c r="EK222" s="26">
        <v>490.5</v>
      </c>
      <c r="EL222" s="26">
        <v>219.9</v>
      </c>
      <c r="EM222" s="26">
        <v>4350.1000000000004</v>
      </c>
      <c r="EN222" s="26">
        <v>385.6</v>
      </c>
      <c r="EO222" s="26">
        <v>541.1</v>
      </c>
      <c r="EP222" s="26">
        <v>3431.7</v>
      </c>
      <c r="EQ222" s="26">
        <v>485</v>
      </c>
      <c r="ER222" s="26">
        <v>1257.0999999999999</v>
      </c>
      <c r="ES222" s="26">
        <v>549.4</v>
      </c>
      <c r="ET222" s="26">
        <v>6649.9</v>
      </c>
      <c r="EU222" s="26">
        <v>0</v>
      </c>
      <c r="EV222" s="93">
        <v>90</v>
      </c>
      <c r="EW222" s="93">
        <v>30</v>
      </c>
    </row>
    <row r="223" spans="1:153" x14ac:dyDescent="0.25">
      <c r="A223" s="18" t="s">
        <v>874</v>
      </c>
      <c r="B223" s="49" t="s">
        <v>820</v>
      </c>
      <c r="C223" s="93">
        <v>7.7</v>
      </c>
      <c r="D223" s="26">
        <v>342</v>
      </c>
      <c r="E223" s="26">
        <v>1.6</v>
      </c>
      <c r="F223" s="26">
        <v>66.3</v>
      </c>
      <c r="G223" s="26">
        <v>12.9</v>
      </c>
      <c r="H223" s="26">
        <v>5.5</v>
      </c>
      <c r="I223" s="26">
        <v>12.8</v>
      </c>
      <c r="J223" s="26">
        <v>0.9</v>
      </c>
      <c r="K223" s="26">
        <v>0</v>
      </c>
      <c r="L223" s="26">
        <v>0</v>
      </c>
      <c r="M223" s="93">
        <v>0</v>
      </c>
      <c r="N223" s="93">
        <v>0</v>
      </c>
      <c r="O223" s="93">
        <v>0</v>
      </c>
      <c r="P223" s="93">
        <v>0</v>
      </c>
      <c r="Q223" s="93">
        <v>0</v>
      </c>
      <c r="R223" s="93">
        <v>0</v>
      </c>
      <c r="S223" s="93">
        <v>300</v>
      </c>
      <c r="T223" s="93">
        <v>100</v>
      </c>
      <c r="U223" s="93">
        <v>1500</v>
      </c>
      <c r="V223" s="93">
        <v>3700</v>
      </c>
      <c r="W223" s="93">
        <v>1200</v>
      </c>
      <c r="X223" s="93">
        <v>300</v>
      </c>
      <c r="Y223" s="93">
        <v>5</v>
      </c>
      <c r="Z223" s="93">
        <v>50</v>
      </c>
      <c r="AA223" s="93">
        <v>0</v>
      </c>
      <c r="AB223" s="93">
        <v>0</v>
      </c>
      <c r="AC223" s="26">
        <v>4</v>
      </c>
      <c r="AD223" s="26">
        <v>335.7</v>
      </c>
      <c r="AE223" s="26">
        <v>19.899999999999999</v>
      </c>
      <c r="AF223" s="26">
        <v>77.099999999999994</v>
      </c>
      <c r="AG223" s="26">
        <v>288.39999999999998</v>
      </c>
      <c r="AH223" s="26">
        <v>134.30000000000001</v>
      </c>
      <c r="AI223" s="26">
        <v>47.2</v>
      </c>
      <c r="AJ223" s="26">
        <v>2900</v>
      </c>
      <c r="AK223" s="26">
        <v>3800</v>
      </c>
      <c r="AL223" s="26">
        <v>300</v>
      </c>
      <c r="AM223" s="26">
        <v>2900</v>
      </c>
      <c r="AN223" s="26">
        <v>100</v>
      </c>
      <c r="AO223" s="26">
        <v>0.5</v>
      </c>
      <c r="AP223" s="93">
        <v>66.3</v>
      </c>
      <c r="AQ223" s="93">
        <v>608</v>
      </c>
      <c r="AR223" s="93">
        <v>0</v>
      </c>
      <c r="AS223" s="93">
        <v>0</v>
      </c>
      <c r="AT223" s="93">
        <v>0</v>
      </c>
      <c r="AU223" s="93">
        <v>0</v>
      </c>
      <c r="AV223" s="93">
        <v>66.599999999999994</v>
      </c>
      <c r="AW223" s="93">
        <v>51.1</v>
      </c>
      <c r="AX223" s="93">
        <v>0</v>
      </c>
      <c r="AY223" s="93">
        <v>117.7</v>
      </c>
      <c r="AZ223" s="93">
        <v>600</v>
      </c>
      <c r="BA223" s="93">
        <v>200</v>
      </c>
      <c r="BB223" s="93">
        <v>0</v>
      </c>
      <c r="BC223" s="93">
        <v>782.3</v>
      </c>
      <c r="BD223" s="93">
        <v>500</v>
      </c>
      <c r="BE223" s="93">
        <v>0</v>
      </c>
      <c r="BF223" s="93">
        <v>0</v>
      </c>
      <c r="BG223" s="93">
        <v>64900</v>
      </c>
      <c r="BH223" s="93">
        <v>0</v>
      </c>
      <c r="BI223" s="26">
        <v>167.2</v>
      </c>
      <c r="BJ223" s="26">
        <v>4.7</v>
      </c>
      <c r="BK223" s="26">
        <v>0</v>
      </c>
      <c r="BL223" s="26">
        <v>0</v>
      </c>
      <c r="BM223" s="26">
        <v>600</v>
      </c>
      <c r="BN223" s="26">
        <v>0</v>
      </c>
      <c r="BO223" s="26">
        <v>0</v>
      </c>
      <c r="BP223" s="26">
        <v>0</v>
      </c>
      <c r="BQ223" s="26">
        <v>0</v>
      </c>
      <c r="BR223" s="26">
        <v>2.2999999999999998</v>
      </c>
      <c r="BS223" s="26">
        <v>0</v>
      </c>
      <c r="BT223" s="26">
        <v>0</v>
      </c>
      <c r="BU223" s="26">
        <v>0</v>
      </c>
      <c r="BV223" s="26">
        <v>0</v>
      </c>
      <c r="BW223" s="26">
        <v>0</v>
      </c>
      <c r="BX223" s="26">
        <v>0</v>
      </c>
      <c r="BY223" s="26">
        <v>1.6</v>
      </c>
      <c r="BZ223" s="26">
        <v>0</v>
      </c>
      <c r="CA223" s="26">
        <v>0</v>
      </c>
      <c r="CB223" s="26">
        <v>0</v>
      </c>
      <c r="CC223" s="26">
        <v>0</v>
      </c>
      <c r="CD223" s="26">
        <v>1.6</v>
      </c>
      <c r="CE223" s="26">
        <v>3.2</v>
      </c>
      <c r="CF223" s="26">
        <v>1.6</v>
      </c>
      <c r="CG223" s="26">
        <v>266.8</v>
      </c>
      <c r="CH223" s="26">
        <v>0</v>
      </c>
      <c r="CI223" s="26">
        <v>14.2</v>
      </c>
      <c r="CJ223" s="26">
        <v>12.6</v>
      </c>
      <c r="CK223" s="26">
        <v>0</v>
      </c>
      <c r="CL223" s="26">
        <v>0</v>
      </c>
      <c r="CM223" s="26">
        <v>300</v>
      </c>
      <c r="CN223" s="26">
        <v>0</v>
      </c>
      <c r="CO223" s="26">
        <v>0</v>
      </c>
      <c r="CP223" s="26">
        <v>5.8</v>
      </c>
      <c r="CQ223" s="26">
        <v>0</v>
      </c>
      <c r="CR223" s="26">
        <v>167.2</v>
      </c>
      <c r="CS223" s="26">
        <v>4.7</v>
      </c>
      <c r="CT223" s="26">
        <v>0</v>
      </c>
      <c r="CU223" s="26">
        <v>0</v>
      </c>
      <c r="CV223" s="26">
        <v>200</v>
      </c>
      <c r="CW223" s="26">
        <v>0</v>
      </c>
      <c r="CX223" s="26">
        <v>0</v>
      </c>
      <c r="CY223" s="26">
        <v>600</v>
      </c>
      <c r="CZ223" s="26">
        <v>0</v>
      </c>
      <c r="DA223" s="26">
        <v>0</v>
      </c>
      <c r="DB223" s="26">
        <v>0</v>
      </c>
      <c r="DC223" s="26">
        <v>0</v>
      </c>
      <c r="DD223" s="26">
        <v>0</v>
      </c>
      <c r="DE223" s="26">
        <v>2.2999999999999998</v>
      </c>
      <c r="DF223" s="26">
        <v>0</v>
      </c>
      <c r="DG223" s="26">
        <v>0</v>
      </c>
      <c r="DH223" s="26">
        <v>0</v>
      </c>
      <c r="DI223" s="26">
        <v>0</v>
      </c>
      <c r="DJ223" s="26">
        <v>0</v>
      </c>
      <c r="DK223" s="26">
        <v>0</v>
      </c>
      <c r="DL223" s="26">
        <v>700</v>
      </c>
      <c r="DM223" s="26">
        <v>0</v>
      </c>
      <c r="DN223" s="26">
        <v>0</v>
      </c>
      <c r="DO223" s="26">
        <v>1174.5</v>
      </c>
      <c r="DP223" s="26">
        <v>425.5</v>
      </c>
      <c r="DQ223" s="26">
        <v>0</v>
      </c>
      <c r="DR223" s="93">
        <v>5.5</v>
      </c>
      <c r="DS223" s="93">
        <v>2584.3000000000002</v>
      </c>
      <c r="DT223" s="93">
        <v>1649.6</v>
      </c>
      <c r="DU223" s="93">
        <v>329.9</v>
      </c>
      <c r="DV223" s="93">
        <v>659.8</v>
      </c>
      <c r="DW223" s="93">
        <v>274.89999999999998</v>
      </c>
      <c r="DX223" s="93">
        <v>2117.6999999999998</v>
      </c>
      <c r="DY223" s="93">
        <v>3382.3</v>
      </c>
      <c r="DZ223" s="26">
        <v>12.9</v>
      </c>
      <c r="EA223" s="26">
        <v>509.2</v>
      </c>
      <c r="EB223" s="26">
        <v>873.7</v>
      </c>
      <c r="EC223" s="26">
        <v>352</v>
      </c>
      <c r="ED223" s="26">
        <v>195.8</v>
      </c>
      <c r="EE223" s="26">
        <v>260.3</v>
      </c>
      <c r="EF223" s="26">
        <v>598.79999999999995</v>
      </c>
      <c r="EG223" s="26">
        <v>390.5</v>
      </c>
      <c r="EH223" s="26">
        <v>378</v>
      </c>
      <c r="EI223" s="26">
        <v>130.19999999999999</v>
      </c>
      <c r="EJ223" s="26">
        <v>587.29999999999995</v>
      </c>
      <c r="EK223" s="26">
        <v>587.29999999999995</v>
      </c>
      <c r="EL223" s="26">
        <v>247.8</v>
      </c>
      <c r="EM223" s="26">
        <v>5110.8</v>
      </c>
      <c r="EN223" s="26">
        <v>456.1</v>
      </c>
      <c r="EO223" s="26">
        <v>639.4</v>
      </c>
      <c r="EP223" s="26">
        <v>3946.6</v>
      </c>
      <c r="EQ223" s="26">
        <v>598.79999999999995</v>
      </c>
      <c r="ER223" s="26">
        <v>1484.9</v>
      </c>
      <c r="ES223" s="26">
        <v>663.3</v>
      </c>
      <c r="ET223" s="26">
        <v>7789.2</v>
      </c>
      <c r="EU223" s="26">
        <v>0</v>
      </c>
      <c r="EV223" s="93">
        <v>125</v>
      </c>
      <c r="EW223" s="93">
        <v>41.7</v>
      </c>
    </row>
    <row r="224" spans="1:153" x14ac:dyDescent="0.25">
      <c r="A224" s="18" t="s">
        <v>874</v>
      </c>
      <c r="B224" s="49" t="s">
        <v>818</v>
      </c>
      <c r="C224" s="93">
        <v>6.6</v>
      </c>
      <c r="D224" s="26">
        <v>342</v>
      </c>
      <c r="E224" s="26">
        <v>1.3</v>
      </c>
      <c r="F224" s="26">
        <v>68.900000000000006</v>
      </c>
      <c r="G224" s="26">
        <v>12.4</v>
      </c>
      <c r="H224" s="26">
        <v>3.7</v>
      </c>
      <c r="I224" s="26">
        <v>13.1</v>
      </c>
      <c r="J224" s="26">
        <v>0.6</v>
      </c>
      <c r="K224" s="26">
        <v>0</v>
      </c>
      <c r="L224" s="26">
        <v>0</v>
      </c>
      <c r="M224" s="93">
        <v>0</v>
      </c>
      <c r="N224" s="93">
        <v>0</v>
      </c>
      <c r="O224" s="93">
        <v>0</v>
      </c>
      <c r="P224" s="93">
        <v>0</v>
      </c>
      <c r="Q224" s="93">
        <v>300</v>
      </c>
      <c r="R224" s="93">
        <v>0</v>
      </c>
      <c r="S224" s="93">
        <v>300</v>
      </c>
      <c r="T224" s="93">
        <v>100</v>
      </c>
      <c r="U224" s="93">
        <v>1500</v>
      </c>
      <c r="V224" s="93">
        <v>3583</v>
      </c>
      <c r="W224" s="93">
        <v>1200</v>
      </c>
      <c r="X224" s="93">
        <v>300</v>
      </c>
      <c r="Y224" s="93">
        <v>5</v>
      </c>
      <c r="Z224" s="93">
        <v>50</v>
      </c>
      <c r="AA224" s="93">
        <v>0</v>
      </c>
      <c r="AB224" s="93">
        <v>0</v>
      </c>
      <c r="AC224" s="26">
        <v>1</v>
      </c>
      <c r="AD224" s="26">
        <v>135</v>
      </c>
      <c r="AE224" s="26">
        <v>8</v>
      </c>
      <c r="AF224" s="26">
        <v>31</v>
      </c>
      <c r="AG224" s="26">
        <v>116</v>
      </c>
      <c r="AH224" s="26">
        <v>54</v>
      </c>
      <c r="AI224" s="26">
        <v>19</v>
      </c>
      <c r="AJ224" s="26">
        <v>1161</v>
      </c>
      <c r="AK224" s="26">
        <v>1547</v>
      </c>
      <c r="AL224" s="26">
        <v>101</v>
      </c>
      <c r="AM224" s="26">
        <v>1161</v>
      </c>
      <c r="AN224" s="26">
        <v>31</v>
      </c>
      <c r="AO224" s="26">
        <v>0.2</v>
      </c>
      <c r="AP224" s="93">
        <v>68.900000000000006</v>
      </c>
      <c r="AQ224" s="93">
        <v>652</v>
      </c>
      <c r="AR224" s="93">
        <v>0</v>
      </c>
      <c r="AS224" s="93">
        <v>0</v>
      </c>
      <c r="AT224" s="93">
        <v>0</v>
      </c>
      <c r="AU224" s="93">
        <v>0</v>
      </c>
      <c r="AV224" s="93">
        <v>56</v>
      </c>
      <c r="AW224" s="93">
        <v>43</v>
      </c>
      <c r="AX224" s="93">
        <v>0</v>
      </c>
      <c r="AY224" s="93">
        <v>99</v>
      </c>
      <c r="AZ224" s="93">
        <v>482</v>
      </c>
      <c r="BA224" s="93">
        <v>176</v>
      </c>
      <c r="BB224" s="93">
        <v>0</v>
      </c>
      <c r="BC224" s="93">
        <v>658</v>
      </c>
      <c r="BD224" s="93">
        <v>414</v>
      </c>
      <c r="BE224" s="93">
        <v>0</v>
      </c>
      <c r="BF224" s="93">
        <v>0</v>
      </c>
      <c r="BG224" s="93">
        <v>67659</v>
      </c>
      <c r="BH224" s="93">
        <v>67659</v>
      </c>
      <c r="BI224" s="26">
        <v>143</v>
      </c>
      <c r="BJ224" s="26">
        <v>4</v>
      </c>
      <c r="BK224" s="26">
        <v>0</v>
      </c>
      <c r="BL224" s="26">
        <v>0</v>
      </c>
      <c r="BM224" s="26">
        <v>556</v>
      </c>
      <c r="BN224" s="26">
        <v>38</v>
      </c>
      <c r="BO224" s="26">
        <v>0</v>
      </c>
      <c r="BP224" s="26">
        <v>0</v>
      </c>
      <c r="BQ224" s="26">
        <v>0</v>
      </c>
      <c r="BR224" s="26">
        <v>2</v>
      </c>
      <c r="BS224" s="26">
        <v>0</v>
      </c>
      <c r="BT224" s="26">
        <v>0</v>
      </c>
      <c r="BU224" s="26">
        <v>0</v>
      </c>
      <c r="BV224" s="26">
        <v>0</v>
      </c>
      <c r="BW224" s="26">
        <v>0</v>
      </c>
      <c r="BX224" s="26">
        <v>0</v>
      </c>
      <c r="BY224" s="26">
        <v>1.3</v>
      </c>
      <c r="BZ224" s="26">
        <v>0</v>
      </c>
      <c r="CA224" s="26">
        <v>0</v>
      </c>
      <c r="CB224" s="26">
        <v>0</v>
      </c>
      <c r="CC224" s="26">
        <v>0</v>
      </c>
      <c r="CD224" s="26">
        <v>1</v>
      </c>
      <c r="CE224" s="26">
        <v>2</v>
      </c>
      <c r="CF224" s="26">
        <v>1</v>
      </c>
      <c r="CG224" s="26">
        <v>169</v>
      </c>
      <c r="CH224" s="26">
        <v>0</v>
      </c>
      <c r="CI224" s="26">
        <v>9</v>
      </c>
      <c r="CJ224" s="26">
        <v>8</v>
      </c>
      <c r="CK224" s="26">
        <v>0</v>
      </c>
      <c r="CL224" s="26">
        <v>0</v>
      </c>
      <c r="CM224" s="26">
        <v>190</v>
      </c>
      <c r="CN224" s="26">
        <v>0</v>
      </c>
      <c r="CO224" s="26">
        <v>0</v>
      </c>
      <c r="CP224" s="26">
        <v>5</v>
      </c>
      <c r="CQ224" s="26">
        <v>0</v>
      </c>
      <c r="CR224" s="26">
        <v>143</v>
      </c>
      <c r="CS224" s="26">
        <v>4</v>
      </c>
      <c r="CT224" s="26">
        <v>0</v>
      </c>
      <c r="CU224" s="26">
        <v>0</v>
      </c>
      <c r="CV224" s="26">
        <v>152</v>
      </c>
      <c r="CW224" s="26">
        <v>0</v>
      </c>
      <c r="CX224" s="26">
        <v>0</v>
      </c>
      <c r="CY224" s="26">
        <v>556</v>
      </c>
      <c r="CZ224" s="26">
        <v>38</v>
      </c>
      <c r="DA224" s="26">
        <v>0</v>
      </c>
      <c r="DB224" s="26">
        <v>0</v>
      </c>
      <c r="DC224" s="26">
        <v>0</v>
      </c>
      <c r="DD224" s="26">
        <v>0</v>
      </c>
      <c r="DE224" s="26">
        <v>2</v>
      </c>
      <c r="DF224" s="26">
        <v>0</v>
      </c>
      <c r="DG224" s="26">
        <v>0</v>
      </c>
      <c r="DH224" s="26">
        <v>0</v>
      </c>
      <c r="DI224" s="26">
        <v>0</v>
      </c>
      <c r="DJ224" s="26">
        <v>0</v>
      </c>
      <c r="DK224" s="26">
        <v>0</v>
      </c>
      <c r="DL224" s="26">
        <v>596</v>
      </c>
      <c r="DM224" s="26">
        <v>0</v>
      </c>
      <c r="DN224" s="26">
        <v>0</v>
      </c>
      <c r="DO224" s="26">
        <v>938</v>
      </c>
      <c r="DP224" s="26">
        <v>364</v>
      </c>
      <c r="DQ224" s="26">
        <v>0</v>
      </c>
      <c r="DR224" s="93">
        <v>3.7</v>
      </c>
      <c r="DS224" s="93">
        <v>1739</v>
      </c>
      <c r="DT224" s="93">
        <v>1110</v>
      </c>
      <c r="DU224" s="93">
        <v>222</v>
      </c>
      <c r="DV224" s="93">
        <v>444</v>
      </c>
      <c r="DW224" s="93">
        <v>185</v>
      </c>
      <c r="DX224" s="93">
        <v>1425</v>
      </c>
      <c r="DY224" s="93">
        <v>2276</v>
      </c>
      <c r="DZ224" s="26">
        <v>12.4</v>
      </c>
      <c r="EA224" s="26">
        <v>489</v>
      </c>
      <c r="EB224" s="26">
        <v>839</v>
      </c>
      <c r="EC224" s="26">
        <v>338</v>
      </c>
      <c r="ED224" s="26">
        <v>188</v>
      </c>
      <c r="EE224" s="26">
        <v>250</v>
      </c>
      <c r="EF224" s="26">
        <v>575</v>
      </c>
      <c r="EG224" s="26">
        <v>375</v>
      </c>
      <c r="EH224" s="26">
        <v>363</v>
      </c>
      <c r="EI224" s="26">
        <v>125</v>
      </c>
      <c r="EJ224" s="26">
        <v>564</v>
      </c>
      <c r="EK224" s="26">
        <v>564</v>
      </c>
      <c r="EL224" s="26">
        <v>238</v>
      </c>
      <c r="EM224" s="26">
        <v>4908</v>
      </c>
      <c r="EN224" s="26">
        <v>438</v>
      </c>
      <c r="EO224" s="26">
        <v>614</v>
      </c>
      <c r="EP224" s="26">
        <v>3790</v>
      </c>
      <c r="EQ224" s="26">
        <v>575</v>
      </c>
      <c r="ER224" s="26">
        <v>1426</v>
      </c>
      <c r="ES224" s="26">
        <v>637</v>
      </c>
      <c r="ET224" s="26">
        <v>7480</v>
      </c>
      <c r="EU224" s="26">
        <v>0</v>
      </c>
      <c r="EV224" s="93">
        <v>125</v>
      </c>
      <c r="EW224" s="93">
        <v>42</v>
      </c>
    </row>
    <row r="225" spans="1:153" x14ac:dyDescent="0.25">
      <c r="A225" s="18" t="s">
        <v>874</v>
      </c>
      <c r="B225" s="49" t="s">
        <v>830</v>
      </c>
      <c r="C225" s="93">
        <v>3.2</v>
      </c>
      <c r="D225" s="26">
        <v>127</v>
      </c>
      <c r="E225" s="26">
        <v>1.3</v>
      </c>
      <c r="F225" s="26">
        <v>24.7</v>
      </c>
      <c r="G225" s="26">
        <v>3.8</v>
      </c>
      <c r="H225" s="26">
        <v>1.4</v>
      </c>
      <c r="I225" s="26">
        <v>68.099999999999994</v>
      </c>
      <c r="J225" s="26">
        <v>0.4</v>
      </c>
      <c r="K225" s="26">
        <v>0</v>
      </c>
      <c r="L225" s="26">
        <v>0</v>
      </c>
      <c r="M225" s="93">
        <v>0</v>
      </c>
      <c r="N225" s="93">
        <v>0</v>
      </c>
      <c r="O225" s="93">
        <v>0</v>
      </c>
      <c r="P225" s="93">
        <v>0</v>
      </c>
      <c r="Q225" s="93">
        <v>38</v>
      </c>
      <c r="R225" s="93">
        <v>0</v>
      </c>
      <c r="S225" s="93">
        <v>82</v>
      </c>
      <c r="T225" s="93">
        <v>31</v>
      </c>
      <c r="U225" s="93">
        <v>509</v>
      </c>
      <c r="V225" s="93">
        <v>1426</v>
      </c>
      <c r="W225" s="93">
        <v>283</v>
      </c>
      <c r="X225" s="93">
        <v>98</v>
      </c>
      <c r="Y225" s="93">
        <v>1.7</v>
      </c>
      <c r="Z225" s="93">
        <v>5</v>
      </c>
      <c r="AA225" s="93">
        <v>0</v>
      </c>
      <c r="AB225" s="93">
        <v>0</v>
      </c>
      <c r="AC225" s="26">
        <v>1</v>
      </c>
      <c r="AD225" s="26">
        <v>52</v>
      </c>
      <c r="AE225" s="26">
        <v>4</v>
      </c>
      <c r="AF225" s="26">
        <v>46</v>
      </c>
      <c r="AG225" s="26">
        <v>99</v>
      </c>
      <c r="AH225" s="26">
        <v>38</v>
      </c>
      <c r="AI225" s="26">
        <v>6</v>
      </c>
      <c r="AJ225" s="26">
        <v>2604</v>
      </c>
      <c r="AK225" s="26">
        <v>1028</v>
      </c>
      <c r="AL225" s="26">
        <v>230</v>
      </c>
      <c r="AM225" s="26">
        <v>418</v>
      </c>
      <c r="AN225" s="26">
        <v>19</v>
      </c>
      <c r="AO225" s="26">
        <v>0.9</v>
      </c>
      <c r="AP225" s="93">
        <v>24.7</v>
      </c>
      <c r="AQ225" s="93">
        <v>23255</v>
      </c>
      <c r="AR225" s="93">
        <v>0</v>
      </c>
      <c r="AS225" s="93">
        <v>0</v>
      </c>
      <c r="AT225" s="93">
        <v>0</v>
      </c>
      <c r="AU225" s="93">
        <v>0</v>
      </c>
      <c r="AV225" s="93">
        <v>0</v>
      </c>
      <c r="AW225" s="93">
        <v>0</v>
      </c>
      <c r="AX225" s="93">
        <v>0</v>
      </c>
      <c r="AY225" s="93">
        <v>0</v>
      </c>
      <c r="AZ225" s="93">
        <v>575</v>
      </c>
      <c r="BA225" s="93">
        <v>0</v>
      </c>
      <c r="BB225" s="93">
        <v>0</v>
      </c>
      <c r="BC225" s="93">
        <v>575</v>
      </c>
      <c r="BD225" s="93">
        <v>273</v>
      </c>
      <c r="BE225" s="93">
        <v>269</v>
      </c>
      <c r="BF225" s="93">
        <v>0</v>
      </c>
      <c r="BG225" s="93">
        <v>23805</v>
      </c>
      <c r="BH225" s="93">
        <v>23805</v>
      </c>
      <c r="BI225" s="26">
        <v>281</v>
      </c>
      <c r="BJ225" s="26">
        <v>0</v>
      </c>
      <c r="BK225" s="26">
        <v>0</v>
      </c>
      <c r="BL225" s="26">
        <v>0</v>
      </c>
      <c r="BM225" s="26">
        <v>535</v>
      </c>
      <c r="BN225" s="26">
        <v>39</v>
      </c>
      <c r="BO225" s="26">
        <v>0</v>
      </c>
      <c r="BP225" s="26">
        <v>0</v>
      </c>
      <c r="BQ225" s="26">
        <v>0</v>
      </c>
      <c r="BR225" s="26">
        <v>0</v>
      </c>
      <c r="BS225" s="26">
        <v>0</v>
      </c>
      <c r="BT225" s="26">
        <v>0</v>
      </c>
      <c r="BU225" s="26">
        <v>0</v>
      </c>
      <c r="BV225" s="26">
        <v>0</v>
      </c>
      <c r="BW225" s="26">
        <v>0</v>
      </c>
      <c r="BX225" s="26">
        <v>0</v>
      </c>
      <c r="BY225" s="26">
        <v>1.3</v>
      </c>
      <c r="BZ225" s="26">
        <v>0</v>
      </c>
      <c r="CA225" s="26">
        <v>0</v>
      </c>
      <c r="CB225" s="26">
        <v>0</v>
      </c>
      <c r="CC225" s="26">
        <v>0</v>
      </c>
      <c r="CD225" s="26">
        <v>0</v>
      </c>
      <c r="CE225" s="26">
        <v>3</v>
      </c>
      <c r="CF225" s="26">
        <v>0</v>
      </c>
      <c r="CG225" s="26">
        <v>229</v>
      </c>
      <c r="CH225" s="26">
        <v>0</v>
      </c>
      <c r="CI225" s="26">
        <v>57</v>
      </c>
      <c r="CJ225" s="26">
        <v>11</v>
      </c>
      <c r="CK225" s="26">
        <v>0</v>
      </c>
      <c r="CL225" s="26">
        <v>0</v>
      </c>
      <c r="CM225" s="26">
        <v>300</v>
      </c>
      <c r="CN225" s="26">
        <v>0</v>
      </c>
      <c r="CO225" s="26">
        <v>0</v>
      </c>
      <c r="CP225" s="26">
        <v>5</v>
      </c>
      <c r="CQ225" s="26">
        <v>0</v>
      </c>
      <c r="CR225" s="26">
        <v>281</v>
      </c>
      <c r="CS225" s="26">
        <v>0</v>
      </c>
      <c r="CT225" s="26">
        <v>0</v>
      </c>
      <c r="CU225" s="26">
        <v>0</v>
      </c>
      <c r="CV225" s="26">
        <v>286</v>
      </c>
      <c r="CW225" s="26">
        <v>0</v>
      </c>
      <c r="CX225" s="26">
        <v>0</v>
      </c>
      <c r="CY225" s="26">
        <v>535</v>
      </c>
      <c r="CZ225" s="26">
        <v>39</v>
      </c>
      <c r="DA225" s="26">
        <v>0</v>
      </c>
      <c r="DB225" s="26">
        <v>0</v>
      </c>
      <c r="DC225" s="26">
        <v>0</v>
      </c>
      <c r="DD225" s="26">
        <v>0</v>
      </c>
      <c r="DE225" s="26">
        <v>0</v>
      </c>
      <c r="DF225" s="26">
        <v>0</v>
      </c>
      <c r="DG225" s="26">
        <v>0</v>
      </c>
      <c r="DH225" s="26">
        <v>0</v>
      </c>
      <c r="DI225" s="26">
        <v>0</v>
      </c>
      <c r="DJ225" s="26">
        <v>0</v>
      </c>
      <c r="DK225" s="26">
        <v>0</v>
      </c>
      <c r="DL225" s="26">
        <v>574</v>
      </c>
      <c r="DM225" s="26">
        <v>0</v>
      </c>
      <c r="DN225" s="26">
        <v>0</v>
      </c>
      <c r="DO225" s="26">
        <v>1160</v>
      </c>
      <c r="DP225" s="26">
        <v>165</v>
      </c>
      <c r="DQ225" s="26">
        <v>0</v>
      </c>
      <c r="DR225" s="93">
        <v>1.4</v>
      </c>
      <c r="DS225" s="93">
        <v>154</v>
      </c>
      <c r="DT225" s="93">
        <v>726</v>
      </c>
      <c r="DU225" s="93">
        <v>224</v>
      </c>
      <c r="DV225" s="93">
        <v>182</v>
      </c>
      <c r="DW225" s="93">
        <v>112</v>
      </c>
      <c r="DX225" s="93">
        <v>502</v>
      </c>
      <c r="DY225" s="93">
        <v>896</v>
      </c>
      <c r="DZ225" s="26">
        <v>3.8</v>
      </c>
      <c r="EA225" s="26">
        <v>169</v>
      </c>
      <c r="EB225" s="26">
        <v>414</v>
      </c>
      <c r="EC225" s="26">
        <v>86</v>
      </c>
      <c r="ED225" s="26">
        <v>77</v>
      </c>
      <c r="EE225" s="26">
        <v>46</v>
      </c>
      <c r="EF225" s="26">
        <v>141</v>
      </c>
      <c r="EG225" s="26">
        <v>80</v>
      </c>
      <c r="EH225" s="26">
        <v>129</v>
      </c>
      <c r="EI225" s="26">
        <v>55</v>
      </c>
      <c r="EJ225" s="26">
        <v>187</v>
      </c>
      <c r="EK225" s="26">
        <v>114</v>
      </c>
      <c r="EL225" s="26">
        <v>58</v>
      </c>
      <c r="EM225" s="26">
        <v>1556</v>
      </c>
      <c r="EN225" s="26">
        <v>411</v>
      </c>
      <c r="EO225" s="26">
        <v>197</v>
      </c>
      <c r="EP225" s="26">
        <v>687</v>
      </c>
      <c r="EQ225" s="26">
        <v>101</v>
      </c>
      <c r="ER225" s="26">
        <v>335</v>
      </c>
      <c r="ES225" s="26">
        <v>516</v>
      </c>
      <c r="ET225" s="26">
        <v>2247</v>
      </c>
      <c r="EU225" s="26">
        <v>0</v>
      </c>
      <c r="EV225" s="93">
        <v>23</v>
      </c>
      <c r="EW225" s="93">
        <v>8</v>
      </c>
    </row>
    <row r="226" spans="1:153" x14ac:dyDescent="0.25">
      <c r="A226" s="18" t="s">
        <v>874</v>
      </c>
      <c r="B226" s="49" t="s">
        <v>831</v>
      </c>
      <c r="C226" s="93">
        <v>0.3</v>
      </c>
      <c r="D226" s="26">
        <v>345</v>
      </c>
      <c r="E226" s="26">
        <v>1.7</v>
      </c>
      <c r="F226" s="26">
        <v>75.400000000000006</v>
      </c>
      <c r="G226" s="26">
        <v>5.8</v>
      </c>
      <c r="H226" s="26">
        <v>2</v>
      </c>
      <c r="I226" s="26">
        <v>12.7</v>
      </c>
      <c r="J226" s="26">
        <v>2.4</v>
      </c>
      <c r="K226" s="26">
        <v>0</v>
      </c>
      <c r="L226" s="26">
        <v>0</v>
      </c>
      <c r="M226" s="93">
        <v>0</v>
      </c>
      <c r="N226" s="93">
        <v>0</v>
      </c>
      <c r="O226" s="93">
        <v>0</v>
      </c>
      <c r="P226" s="93">
        <v>0</v>
      </c>
      <c r="Q226" s="93">
        <v>179</v>
      </c>
      <c r="R226" s="93">
        <v>1</v>
      </c>
      <c r="S226" s="93">
        <v>250</v>
      </c>
      <c r="T226" s="93">
        <v>190</v>
      </c>
      <c r="U226" s="93">
        <v>1600</v>
      </c>
      <c r="V226" s="93">
        <v>3050</v>
      </c>
      <c r="W226" s="93">
        <v>900</v>
      </c>
      <c r="X226" s="93">
        <v>600</v>
      </c>
      <c r="Y226" s="93">
        <v>0.8</v>
      </c>
      <c r="Z226" s="93">
        <v>15</v>
      </c>
      <c r="AA226" s="93">
        <v>0</v>
      </c>
      <c r="AB226" s="93">
        <v>0</v>
      </c>
      <c r="AC226" s="26">
        <v>2</v>
      </c>
      <c r="AD226" s="26">
        <v>370</v>
      </c>
      <c r="AE226" s="26">
        <v>40</v>
      </c>
      <c r="AF226" s="26">
        <v>150</v>
      </c>
      <c r="AG226" s="26">
        <v>260</v>
      </c>
      <c r="AH226" s="26">
        <v>130</v>
      </c>
      <c r="AI226" s="26">
        <v>10</v>
      </c>
      <c r="AJ226" s="26">
        <v>6000</v>
      </c>
      <c r="AK226" s="26">
        <v>1000</v>
      </c>
      <c r="AL226" s="26">
        <v>700</v>
      </c>
      <c r="AM226" s="26">
        <v>1500</v>
      </c>
      <c r="AN226" s="26">
        <v>30</v>
      </c>
      <c r="AO226" s="26">
        <v>2</v>
      </c>
      <c r="AP226" s="93">
        <v>75.400000000000006</v>
      </c>
      <c r="AQ226" s="93">
        <v>734</v>
      </c>
      <c r="AR226" s="93">
        <v>0</v>
      </c>
      <c r="AS226" s="93">
        <v>0</v>
      </c>
      <c r="AT226" s="93">
        <v>0</v>
      </c>
      <c r="AU226" s="93">
        <v>0</v>
      </c>
      <c r="AV226" s="93">
        <v>0</v>
      </c>
      <c r="AW226" s="93">
        <v>0</v>
      </c>
      <c r="AX226" s="93">
        <v>0</v>
      </c>
      <c r="AY226" s="93">
        <v>0</v>
      </c>
      <c r="AZ226" s="93">
        <v>0</v>
      </c>
      <c r="BA226" s="93">
        <v>0</v>
      </c>
      <c r="BB226" s="93">
        <v>0</v>
      </c>
      <c r="BC226" s="93">
        <v>0</v>
      </c>
      <c r="BD226" s="93">
        <v>0</v>
      </c>
      <c r="BE226" s="93">
        <v>0</v>
      </c>
      <c r="BF226" s="93">
        <v>0</v>
      </c>
      <c r="BG226" s="93">
        <v>75400</v>
      </c>
      <c r="BH226" s="93">
        <v>75400</v>
      </c>
      <c r="BI226" s="26">
        <v>349</v>
      </c>
      <c r="BJ226" s="26">
        <v>0</v>
      </c>
      <c r="BK226" s="26">
        <v>0</v>
      </c>
      <c r="BL226" s="26">
        <v>0</v>
      </c>
      <c r="BM226" s="26">
        <v>677</v>
      </c>
      <c r="BN226" s="26">
        <v>50</v>
      </c>
      <c r="BO226" s="26">
        <v>0</v>
      </c>
      <c r="BP226" s="26">
        <v>0</v>
      </c>
      <c r="BQ226" s="26">
        <v>0</v>
      </c>
      <c r="BR226" s="26">
        <v>0</v>
      </c>
      <c r="BS226" s="26">
        <v>0</v>
      </c>
      <c r="BT226" s="26">
        <v>0</v>
      </c>
      <c r="BU226" s="26">
        <v>0</v>
      </c>
      <c r="BV226" s="26">
        <v>0</v>
      </c>
      <c r="BW226" s="26">
        <v>0</v>
      </c>
      <c r="BX226" s="26">
        <v>0</v>
      </c>
      <c r="BY226" s="26">
        <v>1.7</v>
      </c>
      <c r="BZ226" s="26">
        <v>0</v>
      </c>
      <c r="CA226" s="26">
        <v>0</v>
      </c>
      <c r="CB226" s="26">
        <v>0</v>
      </c>
      <c r="CC226" s="26">
        <v>0</v>
      </c>
      <c r="CD226" s="26">
        <v>0</v>
      </c>
      <c r="CE226" s="26">
        <v>4</v>
      </c>
      <c r="CF226" s="26">
        <v>0</v>
      </c>
      <c r="CG226" s="26">
        <v>287</v>
      </c>
      <c r="CH226" s="26">
        <v>0</v>
      </c>
      <c r="CI226" s="26">
        <v>73</v>
      </c>
      <c r="CJ226" s="26">
        <v>15</v>
      </c>
      <c r="CK226" s="26">
        <v>0</v>
      </c>
      <c r="CL226" s="26">
        <v>0</v>
      </c>
      <c r="CM226" s="26">
        <v>379</v>
      </c>
      <c r="CN226" s="26">
        <v>0</v>
      </c>
      <c r="CO226" s="26">
        <v>0</v>
      </c>
      <c r="CP226" s="26">
        <v>7</v>
      </c>
      <c r="CQ226" s="26">
        <v>0</v>
      </c>
      <c r="CR226" s="26">
        <v>349</v>
      </c>
      <c r="CS226" s="26">
        <v>0</v>
      </c>
      <c r="CT226" s="26">
        <v>0</v>
      </c>
      <c r="CU226" s="26">
        <v>0</v>
      </c>
      <c r="CV226" s="26">
        <v>356</v>
      </c>
      <c r="CW226" s="26">
        <v>0</v>
      </c>
      <c r="CX226" s="26">
        <v>0</v>
      </c>
      <c r="CY226" s="26">
        <v>677</v>
      </c>
      <c r="CZ226" s="26">
        <v>50</v>
      </c>
      <c r="DA226" s="26">
        <v>0</v>
      </c>
      <c r="DB226" s="26">
        <v>0</v>
      </c>
      <c r="DC226" s="26">
        <v>0</v>
      </c>
      <c r="DD226" s="26">
        <v>0</v>
      </c>
      <c r="DE226" s="26">
        <v>0</v>
      </c>
      <c r="DF226" s="26">
        <v>0</v>
      </c>
      <c r="DG226" s="26">
        <v>0</v>
      </c>
      <c r="DH226" s="26">
        <v>0</v>
      </c>
      <c r="DI226" s="26">
        <v>0</v>
      </c>
      <c r="DJ226" s="26">
        <v>0</v>
      </c>
      <c r="DK226" s="26">
        <v>0</v>
      </c>
      <c r="DL226" s="26">
        <v>727</v>
      </c>
      <c r="DM226" s="26">
        <v>0</v>
      </c>
      <c r="DN226" s="26">
        <v>0</v>
      </c>
      <c r="DO226" s="26">
        <v>1462</v>
      </c>
      <c r="DP226" s="26">
        <v>238</v>
      </c>
      <c r="DQ226" s="26">
        <v>0</v>
      </c>
      <c r="DR226" s="93">
        <v>2</v>
      </c>
      <c r="DS226" s="93">
        <v>220</v>
      </c>
      <c r="DT226" s="93">
        <v>1040</v>
      </c>
      <c r="DU226" s="93">
        <v>320</v>
      </c>
      <c r="DV226" s="93">
        <v>260</v>
      </c>
      <c r="DW226" s="93">
        <v>160</v>
      </c>
      <c r="DX226" s="93">
        <v>740</v>
      </c>
      <c r="DY226" s="93">
        <v>1260</v>
      </c>
      <c r="DZ226" s="26">
        <v>5.8</v>
      </c>
      <c r="EA226" s="26">
        <v>273</v>
      </c>
      <c r="EB226" s="26">
        <v>679</v>
      </c>
      <c r="EC226" s="26">
        <v>133</v>
      </c>
      <c r="ED226" s="26">
        <v>122</v>
      </c>
      <c r="EE226" s="26">
        <v>75</v>
      </c>
      <c r="EF226" s="26">
        <v>226</v>
      </c>
      <c r="EG226" s="26">
        <v>133</v>
      </c>
      <c r="EH226" s="26">
        <v>203</v>
      </c>
      <c r="EI226" s="26">
        <v>87</v>
      </c>
      <c r="EJ226" s="26">
        <v>302</v>
      </c>
      <c r="EK226" s="26">
        <v>180</v>
      </c>
      <c r="EL226" s="26">
        <v>99</v>
      </c>
      <c r="EM226" s="26">
        <v>2512</v>
      </c>
      <c r="EN226" s="26">
        <v>661</v>
      </c>
      <c r="EO226" s="26">
        <v>313</v>
      </c>
      <c r="EP226" s="26">
        <v>1131</v>
      </c>
      <c r="EQ226" s="26">
        <v>151</v>
      </c>
      <c r="ER226" s="26">
        <v>539</v>
      </c>
      <c r="ES226" s="26">
        <v>377</v>
      </c>
      <c r="ET226" s="26">
        <v>3172</v>
      </c>
      <c r="EU226" s="26">
        <v>5.8</v>
      </c>
      <c r="EV226" s="93">
        <v>50</v>
      </c>
      <c r="EW226" s="93">
        <v>17</v>
      </c>
    </row>
    <row r="227" spans="1:153" x14ac:dyDescent="0.25">
      <c r="A227" s="18" t="s">
        <v>874</v>
      </c>
      <c r="B227" s="49" t="s">
        <v>829</v>
      </c>
      <c r="C227" s="93">
        <v>8.4</v>
      </c>
      <c r="D227" s="26">
        <v>357</v>
      </c>
      <c r="E227" s="26">
        <v>3.9</v>
      </c>
      <c r="F227" s="26">
        <v>68.8</v>
      </c>
      <c r="G227" s="26">
        <v>10.6</v>
      </c>
      <c r="H227" s="26">
        <v>3.9</v>
      </c>
      <c r="I227" s="26">
        <v>10.5</v>
      </c>
      <c r="J227" s="26">
        <v>1.6</v>
      </c>
      <c r="K227" s="26">
        <v>0</v>
      </c>
      <c r="L227" s="26">
        <v>0</v>
      </c>
      <c r="M227" s="93">
        <v>0</v>
      </c>
      <c r="N227" s="93">
        <v>0</v>
      </c>
      <c r="O227" s="93">
        <v>0</v>
      </c>
      <c r="P227" s="93">
        <v>0</v>
      </c>
      <c r="Q227" s="93">
        <v>100</v>
      </c>
      <c r="R227" s="93">
        <v>1</v>
      </c>
      <c r="S227" s="93">
        <v>433</v>
      </c>
      <c r="T227" s="93">
        <v>109</v>
      </c>
      <c r="U227" s="93">
        <v>1800</v>
      </c>
      <c r="V227" s="93">
        <v>4367</v>
      </c>
      <c r="W227" s="93">
        <v>1000</v>
      </c>
      <c r="X227" s="93">
        <v>519</v>
      </c>
      <c r="Y227" s="93">
        <v>6</v>
      </c>
      <c r="Z227" s="93">
        <v>20</v>
      </c>
      <c r="AA227" s="93">
        <v>0</v>
      </c>
      <c r="AB227" s="93">
        <v>0</v>
      </c>
      <c r="AC227" s="26">
        <v>3</v>
      </c>
      <c r="AD227" s="26">
        <v>173</v>
      </c>
      <c r="AE227" s="26">
        <v>10</v>
      </c>
      <c r="AF227" s="26">
        <v>123</v>
      </c>
      <c r="AG227" s="26">
        <v>275</v>
      </c>
      <c r="AH227" s="26">
        <v>100</v>
      </c>
      <c r="AI227" s="26">
        <v>15</v>
      </c>
      <c r="AJ227" s="26">
        <v>6900</v>
      </c>
      <c r="AK227" s="26">
        <v>2867</v>
      </c>
      <c r="AL227" s="26">
        <v>610</v>
      </c>
      <c r="AM227" s="26">
        <v>1107</v>
      </c>
      <c r="AN227" s="26">
        <v>50</v>
      </c>
      <c r="AO227" s="26">
        <v>2.5</v>
      </c>
      <c r="AP227" s="93">
        <v>68.8</v>
      </c>
      <c r="AQ227" s="93">
        <v>6486</v>
      </c>
      <c r="AR227" s="93">
        <v>0</v>
      </c>
      <c r="AS227" s="93">
        <v>0</v>
      </c>
      <c r="AT227" s="93">
        <v>0</v>
      </c>
      <c r="AU227" s="93">
        <v>0</v>
      </c>
      <c r="AV227" s="93">
        <v>0</v>
      </c>
      <c r="AW227" s="93">
        <v>0</v>
      </c>
      <c r="AX227" s="93">
        <v>0</v>
      </c>
      <c r="AY227" s="93">
        <v>0</v>
      </c>
      <c r="AZ227" s="93">
        <v>1605</v>
      </c>
      <c r="BA227" s="93">
        <v>0</v>
      </c>
      <c r="BB227" s="93">
        <v>0</v>
      </c>
      <c r="BC227" s="93">
        <v>1605</v>
      </c>
      <c r="BD227" s="93">
        <v>761</v>
      </c>
      <c r="BE227" s="93">
        <v>712</v>
      </c>
      <c r="BF227" s="93">
        <v>0</v>
      </c>
      <c r="BG227" s="93">
        <v>66394</v>
      </c>
      <c r="BH227" s="93">
        <v>66394</v>
      </c>
      <c r="BI227" s="26">
        <v>826</v>
      </c>
      <c r="BJ227" s="26">
        <v>0</v>
      </c>
      <c r="BK227" s="26">
        <v>0</v>
      </c>
      <c r="BL227" s="26">
        <v>0</v>
      </c>
      <c r="BM227" s="26">
        <v>1573</v>
      </c>
      <c r="BN227" s="26">
        <v>115</v>
      </c>
      <c r="BO227" s="26">
        <v>0</v>
      </c>
      <c r="BP227" s="26">
        <v>0</v>
      </c>
      <c r="BQ227" s="26">
        <v>0</v>
      </c>
      <c r="BR227" s="26">
        <v>0</v>
      </c>
      <c r="BS227" s="26">
        <v>0</v>
      </c>
      <c r="BT227" s="26">
        <v>0</v>
      </c>
      <c r="BU227" s="26">
        <v>0</v>
      </c>
      <c r="BV227" s="26">
        <v>0</v>
      </c>
      <c r="BW227" s="26">
        <v>0</v>
      </c>
      <c r="BX227" s="26">
        <v>0</v>
      </c>
      <c r="BY227" s="26">
        <v>3.9</v>
      </c>
      <c r="BZ227" s="26">
        <v>0</v>
      </c>
      <c r="CA227" s="26">
        <v>0</v>
      </c>
      <c r="CB227" s="26">
        <v>0</v>
      </c>
      <c r="CC227" s="26">
        <v>0</v>
      </c>
      <c r="CD227" s="26">
        <v>0</v>
      </c>
      <c r="CE227" s="26">
        <v>9</v>
      </c>
      <c r="CF227" s="26">
        <v>0</v>
      </c>
      <c r="CG227" s="26">
        <v>675</v>
      </c>
      <c r="CH227" s="26">
        <v>0</v>
      </c>
      <c r="CI227" s="26">
        <v>169</v>
      </c>
      <c r="CJ227" s="26">
        <v>33</v>
      </c>
      <c r="CK227" s="26">
        <v>0</v>
      </c>
      <c r="CL227" s="26">
        <v>0</v>
      </c>
      <c r="CM227" s="26">
        <v>886</v>
      </c>
      <c r="CN227" s="26">
        <v>0</v>
      </c>
      <c r="CO227" s="26">
        <v>0</v>
      </c>
      <c r="CP227" s="26">
        <v>15</v>
      </c>
      <c r="CQ227" s="26">
        <v>0</v>
      </c>
      <c r="CR227" s="26">
        <v>826</v>
      </c>
      <c r="CS227" s="26">
        <v>0</v>
      </c>
      <c r="CT227" s="26">
        <v>0</v>
      </c>
      <c r="CU227" s="26">
        <v>0</v>
      </c>
      <c r="CV227" s="26">
        <v>841</v>
      </c>
      <c r="CW227" s="26">
        <v>0</v>
      </c>
      <c r="CX227" s="26">
        <v>0</v>
      </c>
      <c r="CY227" s="26">
        <v>1573</v>
      </c>
      <c r="CZ227" s="26">
        <v>115</v>
      </c>
      <c r="DA227" s="26">
        <v>0</v>
      </c>
      <c r="DB227" s="26">
        <v>0</v>
      </c>
      <c r="DC227" s="26">
        <v>0</v>
      </c>
      <c r="DD227" s="26">
        <v>0</v>
      </c>
      <c r="DE227" s="26">
        <v>0</v>
      </c>
      <c r="DF227" s="26">
        <v>0</v>
      </c>
      <c r="DG227" s="26">
        <v>0</v>
      </c>
      <c r="DH227" s="26">
        <v>0</v>
      </c>
      <c r="DI227" s="26">
        <v>0</v>
      </c>
      <c r="DJ227" s="26">
        <v>0</v>
      </c>
      <c r="DK227" s="26">
        <v>0</v>
      </c>
      <c r="DL227" s="26">
        <v>1688</v>
      </c>
      <c r="DM227" s="26">
        <v>0</v>
      </c>
      <c r="DN227" s="26">
        <v>0</v>
      </c>
      <c r="DO227" s="26">
        <v>3415</v>
      </c>
      <c r="DP227" s="26">
        <v>485</v>
      </c>
      <c r="DQ227" s="26">
        <v>0</v>
      </c>
      <c r="DR227" s="93">
        <v>3.9</v>
      </c>
      <c r="DS227" s="93">
        <v>429</v>
      </c>
      <c r="DT227" s="93">
        <v>2028</v>
      </c>
      <c r="DU227" s="93">
        <v>624</v>
      </c>
      <c r="DV227" s="93">
        <v>507</v>
      </c>
      <c r="DW227" s="93">
        <v>312</v>
      </c>
      <c r="DX227" s="93">
        <v>1400</v>
      </c>
      <c r="DY227" s="93">
        <v>2500</v>
      </c>
      <c r="DZ227" s="26">
        <v>10.6</v>
      </c>
      <c r="EA227" s="26">
        <v>471</v>
      </c>
      <c r="EB227" s="26">
        <v>1155</v>
      </c>
      <c r="EC227" s="26">
        <v>240</v>
      </c>
      <c r="ED227" s="26">
        <v>214</v>
      </c>
      <c r="EE227" s="26">
        <v>128</v>
      </c>
      <c r="EF227" s="26">
        <v>394</v>
      </c>
      <c r="EG227" s="26">
        <v>223</v>
      </c>
      <c r="EH227" s="26">
        <v>359</v>
      </c>
      <c r="EI227" s="26">
        <v>154</v>
      </c>
      <c r="EJ227" s="26">
        <v>522</v>
      </c>
      <c r="EK227" s="26">
        <v>317</v>
      </c>
      <c r="EL227" s="26">
        <v>163</v>
      </c>
      <c r="EM227" s="26">
        <v>4340</v>
      </c>
      <c r="EN227" s="26">
        <v>1147</v>
      </c>
      <c r="EO227" s="26">
        <v>548</v>
      </c>
      <c r="EP227" s="26">
        <v>1917</v>
      </c>
      <c r="EQ227" s="26">
        <v>282</v>
      </c>
      <c r="ER227" s="26">
        <v>933</v>
      </c>
      <c r="ES227" s="26">
        <v>1438</v>
      </c>
      <c r="ET227" s="26">
        <v>6265</v>
      </c>
      <c r="EU227" s="26">
        <v>0</v>
      </c>
      <c r="EV227" s="93">
        <v>62</v>
      </c>
      <c r="EW227" s="93">
        <v>21</v>
      </c>
    </row>
    <row r="228" spans="1:153" x14ac:dyDescent="0.25">
      <c r="A228" s="18" t="s">
        <v>874</v>
      </c>
      <c r="B228" s="49" t="s">
        <v>828</v>
      </c>
      <c r="C228" s="93">
        <v>8.4</v>
      </c>
      <c r="D228" s="26">
        <v>357</v>
      </c>
      <c r="E228" s="26">
        <v>3.9</v>
      </c>
      <c r="F228" s="26">
        <v>68.8</v>
      </c>
      <c r="G228" s="26">
        <v>10.6</v>
      </c>
      <c r="H228" s="26">
        <v>3.9</v>
      </c>
      <c r="I228" s="26">
        <v>10.5</v>
      </c>
      <c r="J228" s="26">
        <v>1.6</v>
      </c>
      <c r="K228" s="26">
        <v>0</v>
      </c>
      <c r="L228" s="26">
        <v>0</v>
      </c>
      <c r="M228" s="93">
        <v>0</v>
      </c>
      <c r="N228" s="93">
        <v>0</v>
      </c>
      <c r="O228" s="93">
        <v>0</v>
      </c>
      <c r="P228" s="93">
        <v>0</v>
      </c>
      <c r="Q228" s="93">
        <v>100</v>
      </c>
      <c r="R228" s="93">
        <v>1</v>
      </c>
      <c r="S228" s="93">
        <v>433</v>
      </c>
      <c r="T228" s="93">
        <v>109</v>
      </c>
      <c r="U228" s="93">
        <v>1800</v>
      </c>
      <c r="V228" s="93">
        <v>4367</v>
      </c>
      <c r="W228" s="93">
        <v>1000</v>
      </c>
      <c r="X228" s="93">
        <v>519</v>
      </c>
      <c r="Y228" s="93">
        <v>6</v>
      </c>
      <c r="Z228" s="93">
        <v>20</v>
      </c>
      <c r="AA228" s="93">
        <v>0</v>
      </c>
      <c r="AB228" s="93">
        <v>0</v>
      </c>
      <c r="AC228" s="26">
        <v>3</v>
      </c>
      <c r="AD228" s="26">
        <v>173</v>
      </c>
      <c r="AE228" s="26">
        <v>10</v>
      </c>
      <c r="AF228" s="26">
        <v>123</v>
      </c>
      <c r="AG228" s="26">
        <v>275</v>
      </c>
      <c r="AH228" s="26">
        <v>100</v>
      </c>
      <c r="AI228" s="26">
        <v>15</v>
      </c>
      <c r="AJ228" s="26">
        <v>6900</v>
      </c>
      <c r="AK228" s="26">
        <v>2867</v>
      </c>
      <c r="AL228" s="26">
        <v>610</v>
      </c>
      <c r="AM228" s="26">
        <v>1107</v>
      </c>
      <c r="AN228" s="26">
        <v>50</v>
      </c>
      <c r="AO228" s="26">
        <v>2.5</v>
      </c>
      <c r="AP228" s="93">
        <v>68.8</v>
      </c>
      <c r="AQ228" s="93">
        <v>6486</v>
      </c>
      <c r="AR228" s="93">
        <v>0</v>
      </c>
      <c r="AS228" s="93">
        <v>0</v>
      </c>
      <c r="AT228" s="93">
        <v>0</v>
      </c>
      <c r="AU228" s="93">
        <v>0</v>
      </c>
      <c r="AV228" s="93">
        <v>0</v>
      </c>
      <c r="AW228" s="93">
        <v>0</v>
      </c>
      <c r="AX228" s="93">
        <v>0</v>
      </c>
      <c r="AY228" s="93">
        <v>0</v>
      </c>
      <c r="AZ228" s="93">
        <v>1605</v>
      </c>
      <c r="BA228" s="93">
        <v>0</v>
      </c>
      <c r="BB228" s="93">
        <v>0</v>
      </c>
      <c r="BC228" s="93">
        <v>1605</v>
      </c>
      <c r="BD228" s="93">
        <v>761</v>
      </c>
      <c r="BE228" s="93">
        <v>712</v>
      </c>
      <c r="BF228" s="93">
        <v>0</v>
      </c>
      <c r="BG228" s="93">
        <v>66394</v>
      </c>
      <c r="BH228" s="93">
        <v>66394</v>
      </c>
      <c r="BI228" s="26">
        <v>826</v>
      </c>
      <c r="BJ228" s="26">
        <v>0</v>
      </c>
      <c r="BK228" s="26">
        <v>0</v>
      </c>
      <c r="BL228" s="26">
        <v>0</v>
      </c>
      <c r="BM228" s="26">
        <v>1573</v>
      </c>
      <c r="BN228" s="26">
        <v>115</v>
      </c>
      <c r="BO228" s="26">
        <v>0</v>
      </c>
      <c r="BP228" s="26">
        <v>0</v>
      </c>
      <c r="BQ228" s="26">
        <v>0</v>
      </c>
      <c r="BR228" s="26">
        <v>0</v>
      </c>
      <c r="BS228" s="26">
        <v>0</v>
      </c>
      <c r="BT228" s="26">
        <v>0</v>
      </c>
      <c r="BU228" s="26">
        <v>0</v>
      </c>
      <c r="BV228" s="26">
        <v>0</v>
      </c>
      <c r="BW228" s="26">
        <v>0</v>
      </c>
      <c r="BX228" s="26">
        <v>0</v>
      </c>
      <c r="BY228" s="26">
        <v>3.9</v>
      </c>
      <c r="BZ228" s="26">
        <v>0</v>
      </c>
      <c r="CA228" s="26">
        <v>0</v>
      </c>
      <c r="CB228" s="26">
        <v>0</v>
      </c>
      <c r="CC228" s="26">
        <v>0</v>
      </c>
      <c r="CD228" s="26">
        <v>0</v>
      </c>
      <c r="CE228" s="26">
        <v>9</v>
      </c>
      <c r="CF228" s="26">
        <v>0</v>
      </c>
      <c r="CG228" s="26">
        <v>675</v>
      </c>
      <c r="CH228" s="26">
        <v>0</v>
      </c>
      <c r="CI228" s="26">
        <v>169</v>
      </c>
      <c r="CJ228" s="26">
        <v>33</v>
      </c>
      <c r="CK228" s="26">
        <v>0</v>
      </c>
      <c r="CL228" s="26">
        <v>0</v>
      </c>
      <c r="CM228" s="26">
        <v>886</v>
      </c>
      <c r="CN228" s="26">
        <v>0</v>
      </c>
      <c r="CO228" s="26">
        <v>0</v>
      </c>
      <c r="CP228" s="26">
        <v>15</v>
      </c>
      <c r="CQ228" s="26">
        <v>0</v>
      </c>
      <c r="CR228" s="26">
        <v>826</v>
      </c>
      <c r="CS228" s="26">
        <v>0</v>
      </c>
      <c r="CT228" s="26">
        <v>0</v>
      </c>
      <c r="CU228" s="26">
        <v>0</v>
      </c>
      <c r="CV228" s="26">
        <v>841</v>
      </c>
      <c r="CW228" s="26">
        <v>0</v>
      </c>
      <c r="CX228" s="26">
        <v>0</v>
      </c>
      <c r="CY228" s="26">
        <v>1573</v>
      </c>
      <c r="CZ228" s="26">
        <v>115</v>
      </c>
      <c r="DA228" s="26">
        <v>0</v>
      </c>
      <c r="DB228" s="26">
        <v>0</v>
      </c>
      <c r="DC228" s="26">
        <v>0</v>
      </c>
      <c r="DD228" s="26">
        <v>0</v>
      </c>
      <c r="DE228" s="26">
        <v>0</v>
      </c>
      <c r="DF228" s="26">
        <v>0</v>
      </c>
      <c r="DG228" s="26">
        <v>0</v>
      </c>
      <c r="DH228" s="26">
        <v>0</v>
      </c>
      <c r="DI228" s="26">
        <v>0</v>
      </c>
      <c r="DJ228" s="26">
        <v>0</v>
      </c>
      <c r="DK228" s="26">
        <v>0</v>
      </c>
      <c r="DL228" s="26">
        <v>1688</v>
      </c>
      <c r="DM228" s="26">
        <v>0</v>
      </c>
      <c r="DN228" s="26">
        <v>0</v>
      </c>
      <c r="DO228" s="26">
        <v>3415</v>
      </c>
      <c r="DP228" s="26">
        <v>485</v>
      </c>
      <c r="DQ228" s="26">
        <v>0</v>
      </c>
      <c r="DR228" s="93">
        <v>3.9</v>
      </c>
      <c r="DS228" s="93">
        <v>429</v>
      </c>
      <c r="DT228" s="93">
        <v>2028</v>
      </c>
      <c r="DU228" s="93">
        <v>624</v>
      </c>
      <c r="DV228" s="93">
        <v>507</v>
      </c>
      <c r="DW228" s="93">
        <v>312</v>
      </c>
      <c r="DX228" s="93">
        <v>1400</v>
      </c>
      <c r="DY228" s="93">
        <v>2500</v>
      </c>
      <c r="DZ228" s="26">
        <v>10.6</v>
      </c>
      <c r="EA228" s="26">
        <v>471</v>
      </c>
      <c r="EB228" s="26">
        <v>1155</v>
      </c>
      <c r="EC228" s="26">
        <v>240</v>
      </c>
      <c r="ED228" s="26">
        <v>214</v>
      </c>
      <c r="EE228" s="26">
        <v>128</v>
      </c>
      <c r="EF228" s="26">
        <v>394</v>
      </c>
      <c r="EG228" s="26">
        <v>223</v>
      </c>
      <c r="EH228" s="26">
        <v>359</v>
      </c>
      <c r="EI228" s="26">
        <v>154</v>
      </c>
      <c r="EJ228" s="26">
        <v>522</v>
      </c>
      <c r="EK228" s="26">
        <v>317</v>
      </c>
      <c r="EL228" s="26">
        <v>163</v>
      </c>
      <c r="EM228" s="26">
        <v>4340</v>
      </c>
      <c r="EN228" s="26">
        <v>1147</v>
      </c>
      <c r="EO228" s="26">
        <v>548</v>
      </c>
      <c r="EP228" s="26">
        <v>1917</v>
      </c>
      <c r="EQ228" s="26">
        <v>282</v>
      </c>
      <c r="ER228" s="26">
        <v>933</v>
      </c>
      <c r="ES228" s="26">
        <v>1438</v>
      </c>
      <c r="ET228" s="26">
        <v>6265</v>
      </c>
      <c r="EU228" s="26">
        <v>0</v>
      </c>
      <c r="EV228" s="93">
        <v>62</v>
      </c>
      <c r="EW228" s="93">
        <v>21</v>
      </c>
    </row>
    <row r="229" spans="1:153" x14ac:dyDescent="0.25">
      <c r="A229" s="18" t="s">
        <v>874</v>
      </c>
      <c r="B229" s="49" t="s">
        <v>738</v>
      </c>
      <c r="C229" s="93">
        <v>0.8</v>
      </c>
      <c r="D229" s="26">
        <v>129</v>
      </c>
      <c r="E229" s="26">
        <v>2.9</v>
      </c>
      <c r="F229" s="26">
        <v>21.4</v>
      </c>
      <c r="G229" s="26">
        <v>3.9</v>
      </c>
      <c r="H229" s="26">
        <v>0.3</v>
      </c>
      <c r="I229" s="26">
        <v>70.7</v>
      </c>
      <c r="J229" s="26">
        <v>0.7</v>
      </c>
      <c r="K229" s="26">
        <v>0.2</v>
      </c>
      <c r="L229" s="26">
        <v>0</v>
      </c>
      <c r="M229" s="93">
        <v>23</v>
      </c>
      <c r="N229" s="93">
        <v>21</v>
      </c>
      <c r="O229" s="93">
        <v>12</v>
      </c>
      <c r="P229" s="93">
        <v>0</v>
      </c>
      <c r="Q229" s="93">
        <v>80</v>
      </c>
      <c r="R229" s="93">
        <v>4</v>
      </c>
      <c r="S229" s="93">
        <v>30</v>
      </c>
      <c r="T229" s="93">
        <v>128</v>
      </c>
      <c r="U229" s="93">
        <v>323</v>
      </c>
      <c r="V229" s="93">
        <v>1106</v>
      </c>
      <c r="W229" s="93">
        <v>374</v>
      </c>
      <c r="X229" s="93">
        <v>67</v>
      </c>
      <c r="Y229" s="93">
        <v>2.9</v>
      </c>
      <c r="Z229" s="93">
        <v>8</v>
      </c>
      <c r="AA229" s="93">
        <v>0</v>
      </c>
      <c r="AB229" s="93">
        <v>774</v>
      </c>
      <c r="AC229" s="26">
        <v>41</v>
      </c>
      <c r="AD229" s="26">
        <v>140</v>
      </c>
      <c r="AE229" s="26">
        <v>96</v>
      </c>
      <c r="AF229" s="26">
        <v>22</v>
      </c>
      <c r="AG229" s="26">
        <v>97</v>
      </c>
      <c r="AH229" s="26">
        <v>39</v>
      </c>
      <c r="AI229" s="26">
        <v>85</v>
      </c>
      <c r="AJ229" s="26">
        <v>198</v>
      </c>
      <c r="AK229" s="26">
        <v>408</v>
      </c>
      <c r="AL229" s="26">
        <v>40</v>
      </c>
      <c r="AM229" s="26">
        <v>402</v>
      </c>
      <c r="AN229" s="26">
        <v>23</v>
      </c>
      <c r="AO229" s="26">
        <v>5.9</v>
      </c>
      <c r="AP229" s="93">
        <v>21.4</v>
      </c>
      <c r="AQ229" s="93">
        <v>21097</v>
      </c>
      <c r="AR229" s="93">
        <v>0</v>
      </c>
      <c r="AS229" s="93">
        <v>0</v>
      </c>
      <c r="AT229" s="93">
        <v>0</v>
      </c>
      <c r="AU229" s="93">
        <v>0</v>
      </c>
      <c r="AV229" s="93">
        <v>1078</v>
      </c>
      <c r="AW229" s="93">
        <v>1196</v>
      </c>
      <c r="AX229" s="93">
        <v>0</v>
      </c>
      <c r="AY229" s="93">
        <v>2274</v>
      </c>
      <c r="AZ229" s="93">
        <v>87</v>
      </c>
      <c r="BA229" s="93">
        <v>0</v>
      </c>
      <c r="BB229" s="93">
        <v>3740</v>
      </c>
      <c r="BC229" s="93">
        <v>3827</v>
      </c>
      <c r="BD229" s="93">
        <v>47</v>
      </c>
      <c r="BE229" s="93">
        <v>0</v>
      </c>
      <c r="BF229" s="93">
        <v>0</v>
      </c>
      <c r="BG229" s="93">
        <v>15222</v>
      </c>
      <c r="BH229" s="93">
        <v>15222</v>
      </c>
      <c r="BI229" s="26">
        <v>706</v>
      </c>
      <c r="BJ229" s="26">
        <v>5</v>
      </c>
      <c r="BK229" s="26">
        <v>0</v>
      </c>
      <c r="BL229" s="26">
        <v>0</v>
      </c>
      <c r="BM229" s="26">
        <v>107</v>
      </c>
      <c r="BN229" s="26">
        <v>37</v>
      </c>
      <c r="BO229" s="26">
        <v>0</v>
      </c>
      <c r="BP229" s="26">
        <v>0</v>
      </c>
      <c r="BQ229" s="26">
        <v>0</v>
      </c>
      <c r="BR229" s="26">
        <v>0</v>
      </c>
      <c r="BS229" s="26">
        <v>0</v>
      </c>
      <c r="BT229" s="26">
        <v>0</v>
      </c>
      <c r="BU229" s="26">
        <v>0</v>
      </c>
      <c r="BV229" s="26">
        <v>0</v>
      </c>
      <c r="BW229" s="26">
        <v>0</v>
      </c>
      <c r="BX229" s="26">
        <v>0</v>
      </c>
      <c r="BY229" s="26">
        <v>2.9</v>
      </c>
      <c r="BZ229" s="26">
        <v>93</v>
      </c>
      <c r="CA229" s="26">
        <v>59</v>
      </c>
      <c r="CB229" s="26">
        <v>34</v>
      </c>
      <c r="CC229" s="26">
        <v>70</v>
      </c>
      <c r="CD229" s="26">
        <v>86</v>
      </c>
      <c r="CE229" s="26">
        <v>279</v>
      </c>
      <c r="CF229" s="26">
        <v>32</v>
      </c>
      <c r="CG229" s="26">
        <v>743</v>
      </c>
      <c r="CH229" s="26">
        <v>24</v>
      </c>
      <c r="CI229" s="26">
        <v>265</v>
      </c>
      <c r="CJ229" s="26">
        <v>14</v>
      </c>
      <c r="CK229" s="26">
        <v>0</v>
      </c>
      <c r="CL229" s="26">
        <v>0</v>
      </c>
      <c r="CM229" s="26">
        <v>1699</v>
      </c>
      <c r="CN229" s="26">
        <v>36</v>
      </c>
      <c r="CO229" s="26">
        <v>18</v>
      </c>
      <c r="CP229" s="26">
        <v>68</v>
      </c>
      <c r="CQ229" s="26">
        <v>26</v>
      </c>
      <c r="CR229" s="26">
        <v>706</v>
      </c>
      <c r="CS229" s="26">
        <v>5</v>
      </c>
      <c r="CT229" s="26">
        <v>0</v>
      </c>
      <c r="CU229" s="26">
        <v>0</v>
      </c>
      <c r="CV229" s="26">
        <v>859</v>
      </c>
      <c r="CW229" s="26">
        <v>0</v>
      </c>
      <c r="CX229" s="26">
        <v>0</v>
      </c>
      <c r="CY229" s="26">
        <v>107</v>
      </c>
      <c r="CZ229" s="26">
        <v>37</v>
      </c>
      <c r="DA229" s="26">
        <v>0</v>
      </c>
      <c r="DB229" s="26">
        <v>0</v>
      </c>
      <c r="DC229" s="26">
        <v>0</v>
      </c>
      <c r="DD229" s="26">
        <v>0</v>
      </c>
      <c r="DE229" s="26">
        <v>0</v>
      </c>
      <c r="DF229" s="26">
        <v>0</v>
      </c>
      <c r="DG229" s="26">
        <v>0</v>
      </c>
      <c r="DH229" s="26">
        <v>0</v>
      </c>
      <c r="DI229" s="26">
        <v>0</v>
      </c>
      <c r="DJ229" s="26">
        <v>0</v>
      </c>
      <c r="DK229" s="26">
        <v>0</v>
      </c>
      <c r="DL229" s="26">
        <v>144</v>
      </c>
      <c r="DM229" s="26">
        <v>152</v>
      </c>
      <c r="DN229" s="26">
        <v>104</v>
      </c>
      <c r="DO229" s="26">
        <v>2446</v>
      </c>
      <c r="DP229" s="26">
        <v>170</v>
      </c>
      <c r="DQ229" s="26">
        <v>10</v>
      </c>
      <c r="DR229" s="93">
        <v>0.3</v>
      </c>
      <c r="DS229" s="93">
        <v>10</v>
      </c>
      <c r="DT229" s="93">
        <v>160</v>
      </c>
      <c r="DU229" s="93">
        <v>36</v>
      </c>
      <c r="DV229" s="93">
        <v>41</v>
      </c>
      <c r="DW229" s="93">
        <v>26</v>
      </c>
      <c r="DX229" s="93">
        <v>171</v>
      </c>
      <c r="DY229" s="93">
        <v>102</v>
      </c>
      <c r="DZ229" s="26">
        <v>3.9</v>
      </c>
      <c r="EA229" s="26">
        <v>211</v>
      </c>
      <c r="EB229" s="26">
        <v>362</v>
      </c>
      <c r="EC229" s="26">
        <v>235</v>
      </c>
      <c r="ED229" s="26">
        <v>84</v>
      </c>
      <c r="EE229" s="26">
        <v>36</v>
      </c>
      <c r="EF229" s="26">
        <v>187</v>
      </c>
      <c r="EG229" s="26">
        <v>180</v>
      </c>
      <c r="EH229" s="26">
        <v>159</v>
      </c>
      <c r="EI229" s="26">
        <v>47</v>
      </c>
      <c r="EJ229" s="26">
        <v>252</v>
      </c>
      <c r="EK229" s="26">
        <v>164</v>
      </c>
      <c r="EL229" s="26">
        <v>83</v>
      </c>
      <c r="EM229" s="26">
        <v>2000</v>
      </c>
      <c r="EN229" s="26">
        <v>167</v>
      </c>
      <c r="EO229" s="26">
        <v>320</v>
      </c>
      <c r="EP229" s="26">
        <v>790</v>
      </c>
      <c r="EQ229" s="26">
        <v>115</v>
      </c>
      <c r="ER229" s="26">
        <v>312</v>
      </c>
      <c r="ES229" s="26">
        <v>202</v>
      </c>
      <c r="ET229" s="26">
        <v>1906</v>
      </c>
      <c r="EU229" s="26">
        <v>1.3</v>
      </c>
      <c r="EV229" s="93">
        <v>17</v>
      </c>
      <c r="EW229" s="93">
        <v>6</v>
      </c>
    </row>
    <row r="230" spans="1:153" x14ac:dyDescent="0.25">
      <c r="A230" s="18" t="s">
        <v>874</v>
      </c>
      <c r="B230" s="49" t="s">
        <v>824</v>
      </c>
      <c r="C230" s="93">
        <v>28.8</v>
      </c>
      <c r="D230" s="26">
        <v>314</v>
      </c>
      <c r="E230" s="26">
        <v>9.1999999999999993</v>
      </c>
      <c r="F230" s="26">
        <v>30.6</v>
      </c>
      <c r="G230" s="26">
        <v>26.6</v>
      </c>
      <c r="H230" s="26">
        <v>17.7</v>
      </c>
      <c r="I230" s="26">
        <v>2.2000000000000002</v>
      </c>
      <c r="J230" s="26">
        <v>4.2</v>
      </c>
      <c r="K230" s="26">
        <v>0</v>
      </c>
      <c r="L230" s="26">
        <v>0</v>
      </c>
      <c r="M230" s="93">
        <v>10</v>
      </c>
      <c r="N230" s="93">
        <v>0</v>
      </c>
      <c r="O230" s="93">
        <v>62</v>
      </c>
      <c r="P230" s="93">
        <v>0</v>
      </c>
      <c r="Q230" s="93">
        <v>24735</v>
      </c>
      <c r="R230" s="93">
        <v>131</v>
      </c>
      <c r="S230" s="93">
        <v>2010</v>
      </c>
      <c r="T230" s="93">
        <v>720</v>
      </c>
      <c r="U230" s="93">
        <v>4520</v>
      </c>
      <c r="V230" s="93">
        <v>8953</v>
      </c>
      <c r="W230" s="93">
        <v>1000</v>
      </c>
      <c r="X230" s="93">
        <v>492</v>
      </c>
      <c r="Y230" s="93">
        <v>17</v>
      </c>
      <c r="Z230" s="93">
        <v>520</v>
      </c>
      <c r="AA230" s="93">
        <v>0</v>
      </c>
      <c r="AB230" s="93">
        <v>0</v>
      </c>
      <c r="AC230" s="26">
        <v>5</v>
      </c>
      <c r="AD230" s="26">
        <v>837</v>
      </c>
      <c r="AE230" s="26">
        <v>69</v>
      </c>
      <c r="AF230" s="26">
        <v>250</v>
      </c>
      <c r="AG230" s="26">
        <v>1100</v>
      </c>
      <c r="AH230" s="26">
        <v>250</v>
      </c>
      <c r="AI230" s="26">
        <v>80</v>
      </c>
      <c r="AJ230" s="26">
        <v>7950</v>
      </c>
      <c r="AK230" s="26">
        <v>12000</v>
      </c>
      <c r="AL230" s="26">
        <v>950</v>
      </c>
      <c r="AM230" s="26">
        <v>11423</v>
      </c>
      <c r="AN230" s="26">
        <v>90</v>
      </c>
      <c r="AO230" s="26">
        <v>0.3</v>
      </c>
      <c r="AP230" s="93">
        <v>30.6</v>
      </c>
      <c r="AQ230" s="93">
        <v>12985</v>
      </c>
      <c r="AR230" s="93">
        <v>0</v>
      </c>
      <c r="AS230" s="93">
        <v>0</v>
      </c>
      <c r="AT230" s="93">
        <v>0</v>
      </c>
      <c r="AU230" s="93">
        <v>0</v>
      </c>
      <c r="AV230" s="93">
        <v>460</v>
      </c>
      <c r="AW230" s="93">
        <v>306</v>
      </c>
      <c r="AX230" s="93">
        <v>0</v>
      </c>
      <c r="AY230" s="93">
        <v>766</v>
      </c>
      <c r="AZ230" s="93">
        <v>9191</v>
      </c>
      <c r="BA230" s="93">
        <v>0</v>
      </c>
      <c r="BB230" s="93">
        <v>0</v>
      </c>
      <c r="BC230" s="93">
        <v>9191</v>
      </c>
      <c r="BD230" s="93">
        <v>6127</v>
      </c>
      <c r="BE230" s="93">
        <v>9500</v>
      </c>
      <c r="BF230" s="93">
        <v>0</v>
      </c>
      <c r="BG230" s="93">
        <v>14551</v>
      </c>
      <c r="BH230" s="93">
        <v>14551</v>
      </c>
      <c r="BI230" s="26">
        <v>1172</v>
      </c>
      <c r="BJ230" s="26">
        <v>0</v>
      </c>
      <c r="BK230" s="26">
        <v>0</v>
      </c>
      <c r="BL230" s="26">
        <v>0</v>
      </c>
      <c r="BM230" s="26">
        <v>3355</v>
      </c>
      <c r="BN230" s="26">
        <v>451</v>
      </c>
      <c r="BO230" s="26">
        <v>0</v>
      </c>
      <c r="BP230" s="26">
        <v>0</v>
      </c>
      <c r="BQ230" s="26">
        <v>0</v>
      </c>
      <c r="BR230" s="26">
        <v>0</v>
      </c>
      <c r="BS230" s="26">
        <v>0</v>
      </c>
      <c r="BT230" s="26">
        <v>0</v>
      </c>
      <c r="BU230" s="26">
        <v>0</v>
      </c>
      <c r="BV230" s="26">
        <v>0</v>
      </c>
      <c r="BW230" s="26">
        <v>0</v>
      </c>
      <c r="BX230" s="26">
        <v>0</v>
      </c>
      <c r="BY230" s="26">
        <v>9.1999999999999993</v>
      </c>
      <c r="BZ230" s="26">
        <v>0</v>
      </c>
      <c r="CA230" s="26">
        <v>0</v>
      </c>
      <c r="CB230" s="26">
        <v>0</v>
      </c>
      <c r="CC230" s="26">
        <v>0</v>
      </c>
      <c r="CD230" s="26">
        <v>0</v>
      </c>
      <c r="CE230" s="26">
        <v>6</v>
      </c>
      <c r="CF230" s="26">
        <v>0</v>
      </c>
      <c r="CG230" s="26">
        <v>1327</v>
      </c>
      <c r="CH230" s="26">
        <v>0</v>
      </c>
      <c r="CI230" s="26">
        <v>52</v>
      </c>
      <c r="CJ230" s="26">
        <v>45</v>
      </c>
      <c r="CK230" s="26">
        <v>0</v>
      </c>
      <c r="CL230" s="26">
        <v>0</v>
      </c>
      <c r="CM230" s="26">
        <v>1430</v>
      </c>
      <c r="CN230" s="26">
        <v>0</v>
      </c>
      <c r="CO230" s="26">
        <v>0</v>
      </c>
      <c r="CP230" s="26">
        <v>32</v>
      </c>
      <c r="CQ230" s="26">
        <v>0</v>
      </c>
      <c r="CR230" s="26">
        <v>1172</v>
      </c>
      <c r="CS230" s="26">
        <v>0</v>
      </c>
      <c r="CT230" s="26">
        <v>0</v>
      </c>
      <c r="CU230" s="26">
        <v>0</v>
      </c>
      <c r="CV230" s="26">
        <v>1204</v>
      </c>
      <c r="CW230" s="26">
        <v>0</v>
      </c>
      <c r="CX230" s="26">
        <v>0</v>
      </c>
      <c r="CY230" s="26">
        <v>3355</v>
      </c>
      <c r="CZ230" s="26">
        <v>451</v>
      </c>
      <c r="DA230" s="26">
        <v>0</v>
      </c>
      <c r="DB230" s="26">
        <v>0</v>
      </c>
      <c r="DC230" s="26">
        <v>0</v>
      </c>
      <c r="DD230" s="26">
        <v>0</v>
      </c>
      <c r="DE230" s="26">
        <v>0</v>
      </c>
      <c r="DF230" s="26">
        <v>0</v>
      </c>
      <c r="DG230" s="26">
        <v>0</v>
      </c>
      <c r="DH230" s="26">
        <v>0</v>
      </c>
      <c r="DI230" s="26">
        <v>0</v>
      </c>
      <c r="DJ230" s="26">
        <v>0</v>
      </c>
      <c r="DK230" s="26">
        <v>0</v>
      </c>
      <c r="DL230" s="26">
        <v>3806</v>
      </c>
      <c r="DM230" s="26">
        <v>0</v>
      </c>
      <c r="DN230" s="26">
        <v>0</v>
      </c>
      <c r="DO230" s="26">
        <v>6440</v>
      </c>
      <c r="DP230" s="26">
        <v>2760</v>
      </c>
      <c r="DQ230" s="26">
        <v>0</v>
      </c>
      <c r="DR230" s="93">
        <v>17.7</v>
      </c>
      <c r="DS230" s="93">
        <v>2648</v>
      </c>
      <c r="DT230" s="93">
        <v>5294</v>
      </c>
      <c r="DU230" s="93">
        <v>3530</v>
      </c>
      <c r="DV230" s="93">
        <v>5295</v>
      </c>
      <c r="DW230" s="93">
        <v>883</v>
      </c>
      <c r="DX230" s="93">
        <v>5295</v>
      </c>
      <c r="DY230" s="93">
        <v>12355</v>
      </c>
      <c r="DZ230" s="26">
        <v>26.6</v>
      </c>
      <c r="EA230" s="26">
        <v>1144</v>
      </c>
      <c r="EB230" s="26">
        <v>1756</v>
      </c>
      <c r="EC230" s="26">
        <v>1596</v>
      </c>
      <c r="ED230" s="26">
        <v>426</v>
      </c>
      <c r="EE230" s="26">
        <v>293</v>
      </c>
      <c r="EF230" s="26">
        <v>984</v>
      </c>
      <c r="EG230" s="26">
        <v>904</v>
      </c>
      <c r="EH230" s="26">
        <v>1330</v>
      </c>
      <c r="EI230" s="26">
        <v>266</v>
      </c>
      <c r="EJ230" s="26">
        <v>1436</v>
      </c>
      <c r="EK230" s="26">
        <v>1942</v>
      </c>
      <c r="EL230" s="26">
        <v>718</v>
      </c>
      <c r="EM230" s="26">
        <v>12795</v>
      </c>
      <c r="EN230" s="26">
        <v>1862</v>
      </c>
      <c r="EO230" s="26">
        <v>2394</v>
      </c>
      <c r="EP230" s="26">
        <v>4521</v>
      </c>
      <c r="EQ230" s="26">
        <v>1942</v>
      </c>
      <c r="ER230" s="26">
        <v>1490</v>
      </c>
      <c r="ES230" s="26">
        <v>1330</v>
      </c>
      <c r="ET230" s="26">
        <v>13539</v>
      </c>
      <c r="EU230" s="26">
        <v>26.6</v>
      </c>
      <c r="EV230" s="93">
        <v>843</v>
      </c>
      <c r="EW230" s="93">
        <v>281</v>
      </c>
    </row>
    <row r="231" spans="1:153" x14ac:dyDescent="0.25">
      <c r="A231" s="18" t="s">
        <v>874</v>
      </c>
      <c r="B231" s="49" t="s">
        <v>823</v>
      </c>
      <c r="C231" s="93">
        <v>3.3</v>
      </c>
      <c r="D231" s="26">
        <v>343</v>
      </c>
      <c r="E231" s="26">
        <v>1</v>
      </c>
      <c r="F231" s="26">
        <v>72.3</v>
      </c>
      <c r="G231" s="26">
        <v>10</v>
      </c>
      <c r="H231" s="26">
        <v>2.8</v>
      </c>
      <c r="I231" s="26">
        <v>13.6</v>
      </c>
      <c r="J231" s="26">
        <v>0.3</v>
      </c>
      <c r="K231" s="26">
        <v>0</v>
      </c>
      <c r="L231" s="26">
        <v>0</v>
      </c>
      <c r="M231" s="93">
        <v>0</v>
      </c>
      <c r="N231" s="93">
        <v>0</v>
      </c>
      <c r="O231" s="93">
        <v>0</v>
      </c>
      <c r="P231" s="93">
        <v>0</v>
      </c>
      <c r="Q231" s="93">
        <v>176</v>
      </c>
      <c r="R231" s="93">
        <v>0</v>
      </c>
      <c r="S231" s="93">
        <v>104</v>
      </c>
      <c r="T231" s="93">
        <v>13</v>
      </c>
      <c r="U231" s="93">
        <v>700</v>
      </c>
      <c r="V231" s="93">
        <v>2700</v>
      </c>
      <c r="W231" s="93">
        <v>210</v>
      </c>
      <c r="X231" s="93">
        <v>41</v>
      </c>
      <c r="Y231" s="93">
        <v>2</v>
      </c>
      <c r="Z231" s="93">
        <v>10</v>
      </c>
      <c r="AA231" s="93">
        <v>0</v>
      </c>
      <c r="AB231" s="93">
        <v>0</v>
      </c>
      <c r="AC231" s="26">
        <v>1</v>
      </c>
      <c r="AD231" s="26">
        <v>168</v>
      </c>
      <c r="AE231" s="26">
        <v>5</v>
      </c>
      <c r="AF231" s="26">
        <v>14</v>
      </c>
      <c r="AG231" s="26">
        <v>62</v>
      </c>
      <c r="AH231" s="26">
        <v>100</v>
      </c>
      <c r="AI231" s="26">
        <v>50</v>
      </c>
      <c r="AJ231" s="26">
        <v>567</v>
      </c>
      <c r="AK231" s="26">
        <v>512</v>
      </c>
      <c r="AL231" s="26">
        <v>106</v>
      </c>
      <c r="AM231" s="26">
        <v>395</v>
      </c>
      <c r="AN231" s="26">
        <v>50</v>
      </c>
      <c r="AO231" s="26">
        <v>7.4</v>
      </c>
      <c r="AP231" s="93">
        <v>72.3</v>
      </c>
      <c r="AQ231" s="93">
        <v>69591</v>
      </c>
      <c r="AR231" s="93">
        <v>0</v>
      </c>
      <c r="AS231" s="93">
        <v>0</v>
      </c>
      <c r="AT231" s="93">
        <v>0</v>
      </c>
      <c r="AU231" s="93">
        <v>0</v>
      </c>
      <c r="AV231" s="93">
        <v>32</v>
      </c>
      <c r="AW231" s="93">
        <v>30</v>
      </c>
      <c r="AX231" s="93">
        <v>0</v>
      </c>
      <c r="AY231" s="93">
        <v>62</v>
      </c>
      <c r="AZ231" s="93">
        <v>340</v>
      </c>
      <c r="BA231" s="93">
        <v>330</v>
      </c>
      <c r="BB231" s="93">
        <v>0</v>
      </c>
      <c r="BC231" s="93">
        <v>670</v>
      </c>
      <c r="BD231" s="93">
        <v>289</v>
      </c>
      <c r="BE231" s="93">
        <v>50</v>
      </c>
      <c r="BF231" s="93">
        <v>0</v>
      </c>
      <c r="BG231" s="93">
        <v>71000</v>
      </c>
      <c r="BH231" s="93">
        <v>71000</v>
      </c>
      <c r="BI231" s="26">
        <v>108</v>
      </c>
      <c r="BJ231" s="26">
        <v>3</v>
      </c>
      <c r="BK231" s="26">
        <v>0</v>
      </c>
      <c r="BL231" s="26">
        <v>0</v>
      </c>
      <c r="BM231" s="26">
        <v>419</v>
      </c>
      <c r="BN231" s="26">
        <v>28</v>
      </c>
      <c r="BO231" s="26">
        <v>0</v>
      </c>
      <c r="BP231" s="26">
        <v>0</v>
      </c>
      <c r="BQ231" s="26">
        <v>0</v>
      </c>
      <c r="BR231" s="26">
        <v>1</v>
      </c>
      <c r="BS231" s="26">
        <v>0</v>
      </c>
      <c r="BT231" s="26">
        <v>0</v>
      </c>
      <c r="BU231" s="26">
        <v>0</v>
      </c>
      <c r="BV231" s="26">
        <v>0</v>
      </c>
      <c r="BW231" s="26">
        <v>0</v>
      </c>
      <c r="BX231" s="26">
        <v>0</v>
      </c>
      <c r="BY231" s="26">
        <v>1</v>
      </c>
      <c r="BZ231" s="26">
        <v>0</v>
      </c>
      <c r="CA231" s="26">
        <v>0</v>
      </c>
      <c r="CB231" s="26">
        <v>0</v>
      </c>
      <c r="CC231" s="26">
        <v>0</v>
      </c>
      <c r="CD231" s="26">
        <v>1</v>
      </c>
      <c r="CE231" s="26">
        <v>1</v>
      </c>
      <c r="CF231" s="26">
        <v>1</v>
      </c>
      <c r="CG231" s="26">
        <v>127</v>
      </c>
      <c r="CH231" s="26">
        <v>0</v>
      </c>
      <c r="CI231" s="26">
        <v>7</v>
      </c>
      <c r="CJ231" s="26">
        <v>6</v>
      </c>
      <c r="CK231" s="26">
        <v>0</v>
      </c>
      <c r="CL231" s="26">
        <v>0</v>
      </c>
      <c r="CM231" s="26">
        <v>143</v>
      </c>
      <c r="CN231" s="26">
        <v>0</v>
      </c>
      <c r="CO231" s="26">
        <v>0</v>
      </c>
      <c r="CP231" s="26">
        <v>4</v>
      </c>
      <c r="CQ231" s="26">
        <v>0</v>
      </c>
      <c r="CR231" s="26">
        <v>108</v>
      </c>
      <c r="CS231" s="26">
        <v>3</v>
      </c>
      <c r="CT231" s="26">
        <v>0</v>
      </c>
      <c r="CU231" s="26">
        <v>0</v>
      </c>
      <c r="CV231" s="26">
        <v>115</v>
      </c>
      <c r="CW231" s="26">
        <v>0</v>
      </c>
      <c r="CX231" s="26">
        <v>0</v>
      </c>
      <c r="CY231" s="26">
        <v>419</v>
      </c>
      <c r="CZ231" s="26">
        <v>28</v>
      </c>
      <c r="DA231" s="26">
        <v>0</v>
      </c>
      <c r="DB231" s="26">
        <v>0</v>
      </c>
      <c r="DC231" s="26">
        <v>0</v>
      </c>
      <c r="DD231" s="26">
        <v>0</v>
      </c>
      <c r="DE231" s="26">
        <v>1</v>
      </c>
      <c r="DF231" s="26">
        <v>0</v>
      </c>
      <c r="DG231" s="26">
        <v>0</v>
      </c>
      <c r="DH231" s="26">
        <v>0</v>
      </c>
      <c r="DI231" s="26">
        <v>0</v>
      </c>
      <c r="DJ231" s="26">
        <v>0</v>
      </c>
      <c r="DK231" s="26">
        <v>0</v>
      </c>
      <c r="DL231" s="26">
        <v>448</v>
      </c>
      <c r="DM231" s="26">
        <v>0</v>
      </c>
      <c r="DN231" s="26">
        <v>0</v>
      </c>
      <c r="DO231" s="26">
        <v>706</v>
      </c>
      <c r="DP231" s="26">
        <v>274</v>
      </c>
      <c r="DQ231" s="26">
        <v>0</v>
      </c>
      <c r="DR231" s="93">
        <v>2.8</v>
      </c>
      <c r="DS231" s="93">
        <v>688</v>
      </c>
      <c r="DT231" s="93">
        <v>1649</v>
      </c>
      <c r="DU231" s="93">
        <v>138</v>
      </c>
      <c r="DV231" s="93">
        <v>600</v>
      </c>
      <c r="DW231" s="93">
        <v>0</v>
      </c>
      <c r="DX231" s="93">
        <v>1700</v>
      </c>
      <c r="DY231" s="93">
        <v>2300</v>
      </c>
      <c r="DZ231" s="26">
        <v>10</v>
      </c>
      <c r="EA231" s="26">
        <v>460</v>
      </c>
      <c r="EB231" s="26">
        <v>820</v>
      </c>
      <c r="EC231" s="26">
        <v>240</v>
      </c>
      <c r="ED231" s="26">
        <v>170</v>
      </c>
      <c r="EE231" s="26">
        <v>240</v>
      </c>
      <c r="EF231" s="26">
        <v>550</v>
      </c>
      <c r="EG231" s="26">
        <v>320</v>
      </c>
      <c r="EH231" s="26">
        <v>320</v>
      </c>
      <c r="EI231" s="26">
        <v>120</v>
      </c>
      <c r="EJ231" s="26">
        <v>490</v>
      </c>
      <c r="EK231" s="26">
        <v>430</v>
      </c>
      <c r="EL231" s="26">
        <v>220</v>
      </c>
      <c r="EM231" s="26">
        <v>4380</v>
      </c>
      <c r="EN231" s="26">
        <v>370</v>
      </c>
      <c r="EO231" s="26">
        <v>480</v>
      </c>
      <c r="EP231" s="26">
        <v>3660</v>
      </c>
      <c r="EQ231" s="26">
        <v>420</v>
      </c>
      <c r="ER231" s="26">
        <v>1450</v>
      </c>
      <c r="ES231" s="26">
        <v>660</v>
      </c>
      <c r="ET231" s="26">
        <v>7040</v>
      </c>
      <c r="EU231" s="26">
        <v>0</v>
      </c>
      <c r="EV231" s="93">
        <v>40</v>
      </c>
      <c r="EW231" s="93">
        <v>13</v>
      </c>
    </row>
    <row r="232" spans="1:153" x14ac:dyDescent="0.25">
      <c r="A232" s="18" t="s">
        <v>874</v>
      </c>
      <c r="B232" s="49" t="s">
        <v>826</v>
      </c>
      <c r="C232" s="93">
        <v>5.2</v>
      </c>
      <c r="D232" s="26">
        <v>345</v>
      </c>
      <c r="E232" s="26">
        <v>1.1000000000000001</v>
      </c>
      <c r="F232" s="26">
        <v>72</v>
      </c>
      <c r="G232" s="26">
        <v>10.6</v>
      </c>
      <c r="H232" s="26">
        <v>3.5</v>
      </c>
      <c r="I232" s="26">
        <v>12.3</v>
      </c>
      <c r="J232" s="26">
        <v>0.5</v>
      </c>
      <c r="K232" s="26">
        <v>0</v>
      </c>
      <c r="L232" s="26">
        <v>0</v>
      </c>
      <c r="M232" s="93">
        <v>0</v>
      </c>
      <c r="N232" s="93">
        <v>0</v>
      </c>
      <c r="O232" s="93">
        <v>0</v>
      </c>
      <c r="P232" s="93">
        <v>0</v>
      </c>
      <c r="Q232" s="93">
        <v>200</v>
      </c>
      <c r="R232" s="93">
        <v>0</v>
      </c>
      <c r="S232" s="93">
        <v>110</v>
      </c>
      <c r="T232" s="93">
        <v>80</v>
      </c>
      <c r="U232" s="93">
        <v>500</v>
      </c>
      <c r="V232" s="93">
        <v>2500</v>
      </c>
      <c r="W232" s="93">
        <v>400</v>
      </c>
      <c r="X232" s="93">
        <v>100</v>
      </c>
      <c r="Y232" s="93">
        <v>1</v>
      </c>
      <c r="Z232" s="93">
        <v>16</v>
      </c>
      <c r="AA232" s="93">
        <v>0</v>
      </c>
      <c r="AB232" s="93">
        <v>0</v>
      </c>
      <c r="AC232" s="26">
        <v>2</v>
      </c>
      <c r="AD232" s="26">
        <v>150</v>
      </c>
      <c r="AE232" s="26">
        <v>17</v>
      </c>
      <c r="AF232" s="26">
        <v>23</v>
      </c>
      <c r="AG232" s="26">
        <v>107</v>
      </c>
      <c r="AH232" s="26">
        <v>100</v>
      </c>
      <c r="AI232" s="26">
        <v>50</v>
      </c>
      <c r="AJ232" s="26">
        <v>1002</v>
      </c>
      <c r="AK232" s="26">
        <v>781</v>
      </c>
      <c r="AL232" s="26">
        <v>140</v>
      </c>
      <c r="AM232" s="26">
        <v>687</v>
      </c>
      <c r="AN232" s="26">
        <v>50</v>
      </c>
      <c r="AO232" s="26">
        <v>0.7</v>
      </c>
      <c r="AP232" s="93">
        <v>72</v>
      </c>
      <c r="AQ232" s="93">
        <v>685</v>
      </c>
      <c r="AR232" s="93">
        <v>0</v>
      </c>
      <c r="AS232" s="93">
        <v>0</v>
      </c>
      <c r="AT232" s="93">
        <v>0</v>
      </c>
      <c r="AU232" s="93">
        <v>0</v>
      </c>
      <c r="AV232" s="93">
        <v>50</v>
      </c>
      <c r="AW232" s="93">
        <v>32</v>
      </c>
      <c r="AX232" s="93">
        <v>0</v>
      </c>
      <c r="AY232" s="93">
        <v>82</v>
      </c>
      <c r="AZ232" s="93">
        <v>490</v>
      </c>
      <c r="BA232" s="93">
        <v>510</v>
      </c>
      <c r="BB232" s="93">
        <v>0</v>
      </c>
      <c r="BC232" s="93">
        <v>1000</v>
      </c>
      <c r="BD232" s="93">
        <v>288</v>
      </c>
      <c r="BE232" s="93">
        <v>0</v>
      </c>
      <c r="BF232" s="93">
        <v>0</v>
      </c>
      <c r="BG232" s="93">
        <v>70800</v>
      </c>
      <c r="BH232" s="93">
        <v>70800</v>
      </c>
      <c r="BI232" s="26">
        <v>124</v>
      </c>
      <c r="BJ232" s="26">
        <v>3</v>
      </c>
      <c r="BK232" s="26">
        <v>0</v>
      </c>
      <c r="BL232" s="26">
        <v>0</v>
      </c>
      <c r="BM232" s="26">
        <v>483</v>
      </c>
      <c r="BN232" s="26">
        <v>33</v>
      </c>
      <c r="BO232" s="26">
        <v>0</v>
      </c>
      <c r="BP232" s="26">
        <v>0</v>
      </c>
      <c r="BQ232" s="26">
        <v>0</v>
      </c>
      <c r="BR232" s="26">
        <v>2</v>
      </c>
      <c r="BS232" s="26">
        <v>0</v>
      </c>
      <c r="BT232" s="26">
        <v>0</v>
      </c>
      <c r="BU232" s="26">
        <v>0</v>
      </c>
      <c r="BV232" s="26">
        <v>0</v>
      </c>
      <c r="BW232" s="26">
        <v>0</v>
      </c>
      <c r="BX232" s="26">
        <v>0</v>
      </c>
      <c r="BY232" s="26">
        <v>1.1000000000000001</v>
      </c>
      <c r="BZ232" s="26">
        <v>0</v>
      </c>
      <c r="CA232" s="26">
        <v>0</v>
      </c>
      <c r="CB232" s="26">
        <v>0</v>
      </c>
      <c r="CC232" s="26">
        <v>0</v>
      </c>
      <c r="CD232" s="26">
        <v>1</v>
      </c>
      <c r="CE232" s="26">
        <v>2</v>
      </c>
      <c r="CF232" s="26">
        <v>1</v>
      </c>
      <c r="CG232" s="26">
        <v>146</v>
      </c>
      <c r="CH232" s="26">
        <v>0</v>
      </c>
      <c r="CI232" s="26">
        <v>8</v>
      </c>
      <c r="CJ232" s="26">
        <v>7</v>
      </c>
      <c r="CK232" s="26">
        <v>0</v>
      </c>
      <c r="CL232" s="26">
        <v>0</v>
      </c>
      <c r="CM232" s="26">
        <v>165</v>
      </c>
      <c r="CN232" s="26">
        <v>0</v>
      </c>
      <c r="CO232" s="26">
        <v>0</v>
      </c>
      <c r="CP232" s="26">
        <v>4</v>
      </c>
      <c r="CQ232" s="26">
        <v>0</v>
      </c>
      <c r="CR232" s="26">
        <v>124</v>
      </c>
      <c r="CS232" s="26">
        <v>3</v>
      </c>
      <c r="CT232" s="26">
        <v>0</v>
      </c>
      <c r="CU232" s="26">
        <v>0</v>
      </c>
      <c r="CV232" s="26">
        <v>131</v>
      </c>
      <c r="CW232" s="26">
        <v>0</v>
      </c>
      <c r="CX232" s="26">
        <v>0</v>
      </c>
      <c r="CY232" s="26">
        <v>483</v>
      </c>
      <c r="CZ232" s="26">
        <v>33</v>
      </c>
      <c r="DA232" s="26">
        <v>0</v>
      </c>
      <c r="DB232" s="26">
        <v>0</v>
      </c>
      <c r="DC232" s="26">
        <v>0</v>
      </c>
      <c r="DD232" s="26">
        <v>0</v>
      </c>
      <c r="DE232" s="26">
        <v>2</v>
      </c>
      <c r="DF232" s="26">
        <v>0</v>
      </c>
      <c r="DG232" s="26">
        <v>0</v>
      </c>
      <c r="DH232" s="26">
        <v>0</v>
      </c>
      <c r="DI232" s="26">
        <v>0</v>
      </c>
      <c r="DJ232" s="26">
        <v>0</v>
      </c>
      <c r="DK232" s="26">
        <v>0</v>
      </c>
      <c r="DL232" s="26">
        <v>518</v>
      </c>
      <c r="DM232" s="26">
        <v>0</v>
      </c>
      <c r="DN232" s="26">
        <v>0</v>
      </c>
      <c r="DO232" s="26">
        <v>814</v>
      </c>
      <c r="DP232" s="26">
        <v>316</v>
      </c>
      <c r="DQ232" s="26">
        <v>0</v>
      </c>
      <c r="DR232" s="93">
        <v>3.5</v>
      </c>
      <c r="DS232" s="93">
        <v>910</v>
      </c>
      <c r="DT232" s="93">
        <v>2205</v>
      </c>
      <c r="DU232" s="93">
        <v>105</v>
      </c>
      <c r="DV232" s="93">
        <v>600</v>
      </c>
      <c r="DW232" s="93">
        <v>30</v>
      </c>
      <c r="DX232" s="93">
        <v>1830</v>
      </c>
      <c r="DY232" s="93">
        <v>2267</v>
      </c>
      <c r="DZ232" s="26">
        <v>10.6</v>
      </c>
      <c r="EA232" s="26">
        <v>430</v>
      </c>
      <c r="EB232" s="26">
        <v>810</v>
      </c>
      <c r="EC232" s="26">
        <v>220</v>
      </c>
      <c r="ED232" s="26">
        <v>170</v>
      </c>
      <c r="EE232" s="26">
        <v>240</v>
      </c>
      <c r="EF232" s="26">
        <v>540</v>
      </c>
      <c r="EG232" s="26">
        <v>330</v>
      </c>
      <c r="EH232" s="26">
        <v>320</v>
      </c>
      <c r="EI232" s="26">
        <v>120</v>
      </c>
      <c r="EJ232" s="26">
        <v>480</v>
      </c>
      <c r="EK232" s="26">
        <v>400</v>
      </c>
      <c r="EL232" s="26">
        <v>210</v>
      </c>
      <c r="EM232" s="26">
        <v>4270</v>
      </c>
      <c r="EN232" s="26">
        <v>350</v>
      </c>
      <c r="EO232" s="26">
        <v>460</v>
      </c>
      <c r="EP232" s="26">
        <v>3830</v>
      </c>
      <c r="EQ232" s="26">
        <v>460</v>
      </c>
      <c r="ER232" s="26">
        <v>1410</v>
      </c>
      <c r="ES232" s="26">
        <v>580</v>
      </c>
      <c r="ET232" s="26">
        <v>7090</v>
      </c>
      <c r="EU232" s="26">
        <v>0</v>
      </c>
      <c r="EV232" s="93">
        <v>40</v>
      </c>
      <c r="EW232" s="93">
        <v>13</v>
      </c>
    </row>
    <row r="233" spans="1:153" x14ac:dyDescent="0.25">
      <c r="A233" s="18" t="s">
        <v>874</v>
      </c>
      <c r="B233" s="49" t="s">
        <v>827</v>
      </c>
      <c r="C233" s="93">
        <v>6.5</v>
      </c>
      <c r="D233" s="26">
        <v>313</v>
      </c>
      <c r="E233" s="26">
        <v>2</v>
      </c>
      <c r="F233" s="26">
        <v>61</v>
      </c>
      <c r="G233" s="26">
        <v>11.7</v>
      </c>
      <c r="H233" s="26">
        <v>10.3</v>
      </c>
      <c r="I233" s="26">
        <v>13</v>
      </c>
      <c r="J233" s="26">
        <v>1.8</v>
      </c>
      <c r="K233" s="26">
        <v>0</v>
      </c>
      <c r="L233" s="26">
        <v>0</v>
      </c>
      <c r="M233" s="93">
        <v>3</v>
      </c>
      <c r="N233" s="93">
        <v>0</v>
      </c>
      <c r="O233" s="93">
        <v>20</v>
      </c>
      <c r="P233" s="93">
        <v>0</v>
      </c>
      <c r="Q233" s="93">
        <v>1353</v>
      </c>
      <c r="R233" s="93">
        <v>17</v>
      </c>
      <c r="S233" s="93">
        <v>459</v>
      </c>
      <c r="T233" s="93">
        <v>107</v>
      </c>
      <c r="U233" s="93">
        <v>5100</v>
      </c>
      <c r="V233" s="93">
        <v>7050</v>
      </c>
      <c r="W233" s="93">
        <v>1180</v>
      </c>
      <c r="X233" s="93">
        <v>440</v>
      </c>
      <c r="Y233" s="93">
        <v>6</v>
      </c>
      <c r="Z233" s="93">
        <v>49</v>
      </c>
      <c r="AA233" s="93">
        <v>0</v>
      </c>
      <c r="AB233" s="93">
        <v>0</v>
      </c>
      <c r="AC233" s="26">
        <v>8</v>
      </c>
      <c r="AD233" s="26">
        <v>381</v>
      </c>
      <c r="AE233" s="26">
        <v>38</v>
      </c>
      <c r="AF233" s="26">
        <v>128</v>
      </c>
      <c r="AG233" s="26">
        <v>341</v>
      </c>
      <c r="AH233" s="26">
        <v>140</v>
      </c>
      <c r="AI233" s="26">
        <v>55</v>
      </c>
      <c r="AJ233" s="26">
        <v>3309</v>
      </c>
      <c r="AK233" s="26">
        <v>2690</v>
      </c>
      <c r="AL233" s="26">
        <v>459</v>
      </c>
      <c r="AM233" s="26">
        <v>3665</v>
      </c>
      <c r="AN233" s="26">
        <v>90</v>
      </c>
      <c r="AO233" s="26">
        <v>2.7</v>
      </c>
      <c r="AP233" s="93">
        <v>61</v>
      </c>
      <c r="AQ233" s="93">
        <v>5067</v>
      </c>
      <c r="AR233" s="93">
        <v>0</v>
      </c>
      <c r="AS233" s="93">
        <v>0</v>
      </c>
      <c r="AT233" s="93">
        <v>0</v>
      </c>
      <c r="AU233" s="93">
        <v>0</v>
      </c>
      <c r="AV233" s="93">
        <v>61</v>
      </c>
      <c r="AW233" s="93">
        <v>61</v>
      </c>
      <c r="AX233" s="93">
        <v>0</v>
      </c>
      <c r="AY233" s="93">
        <v>122</v>
      </c>
      <c r="AZ233" s="93">
        <v>610</v>
      </c>
      <c r="BA233" s="93">
        <v>0</v>
      </c>
      <c r="BB233" s="93">
        <v>0</v>
      </c>
      <c r="BC233" s="93">
        <v>610</v>
      </c>
      <c r="BD233" s="93">
        <v>366</v>
      </c>
      <c r="BE233" s="93">
        <v>170</v>
      </c>
      <c r="BF233" s="93">
        <v>0</v>
      </c>
      <c r="BG233" s="93">
        <v>59872</v>
      </c>
      <c r="BH233" s="93">
        <v>59872</v>
      </c>
      <c r="BI233" s="26">
        <v>220</v>
      </c>
      <c r="BJ233" s="26">
        <v>6</v>
      </c>
      <c r="BK233" s="26">
        <v>0</v>
      </c>
      <c r="BL233" s="26">
        <v>0</v>
      </c>
      <c r="BM233" s="26">
        <v>856</v>
      </c>
      <c r="BN233" s="26">
        <v>58</v>
      </c>
      <c r="BO233" s="26">
        <v>0</v>
      </c>
      <c r="BP233" s="26">
        <v>0</v>
      </c>
      <c r="BQ233" s="26">
        <v>0</v>
      </c>
      <c r="BR233" s="26">
        <v>3</v>
      </c>
      <c r="BS233" s="26">
        <v>0</v>
      </c>
      <c r="BT233" s="26">
        <v>0</v>
      </c>
      <c r="BU233" s="26">
        <v>0</v>
      </c>
      <c r="BV233" s="26">
        <v>0</v>
      </c>
      <c r="BW233" s="26">
        <v>0</v>
      </c>
      <c r="BX233" s="26">
        <v>0</v>
      </c>
      <c r="BY233" s="26">
        <v>2</v>
      </c>
      <c r="BZ233" s="26">
        <v>0</v>
      </c>
      <c r="CA233" s="26">
        <v>0</v>
      </c>
      <c r="CB233" s="26">
        <v>0</v>
      </c>
      <c r="CC233" s="26">
        <v>0</v>
      </c>
      <c r="CD233" s="26">
        <v>1</v>
      </c>
      <c r="CE233" s="26">
        <v>3</v>
      </c>
      <c r="CF233" s="26">
        <v>1</v>
      </c>
      <c r="CG233" s="26">
        <v>259</v>
      </c>
      <c r="CH233" s="26">
        <v>0</v>
      </c>
      <c r="CI233" s="26">
        <v>14</v>
      </c>
      <c r="CJ233" s="26">
        <v>12</v>
      </c>
      <c r="CK233" s="26">
        <v>0</v>
      </c>
      <c r="CL233" s="26">
        <v>0</v>
      </c>
      <c r="CM233" s="26">
        <v>290</v>
      </c>
      <c r="CN233" s="26">
        <v>0</v>
      </c>
      <c r="CO233" s="26">
        <v>0</v>
      </c>
      <c r="CP233" s="26">
        <v>7</v>
      </c>
      <c r="CQ233" s="26">
        <v>0</v>
      </c>
      <c r="CR233" s="26">
        <v>220</v>
      </c>
      <c r="CS233" s="26">
        <v>6</v>
      </c>
      <c r="CT233" s="26">
        <v>0</v>
      </c>
      <c r="CU233" s="26">
        <v>0</v>
      </c>
      <c r="CV233" s="26">
        <v>233</v>
      </c>
      <c r="CW233" s="26">
        <v>0</v>
      </c>
      <c r="CX233" s="26">
        <v>0</v>
      </c>
      <c r="CY233" s="26">
        <v>856</v>
      </c>
      <c r="CZ233" s="26">
        <v>58</v>
      </c>
      <c r="DA233" s="26">
        <v>0</v>
      </c>
      <c r="DB233" s="26">
        <v>0</v>
      </c>
      <c r="DC233" s="26">
        <v>0</v>
      </c>
      <c r="DD233" s="26">
        <v>0</v>
      </c>
      <c r="DE233" s="26">
        <v>3</v>
      </c>
      <c r="DF233" s="26">
        <v>0</v>
      </c>
      <c r="DG233" s="26">
        <v>0</v>
      </c>
      <c r="DH233" s="26">
        <v>0</v>
      </c>
      <c r="DI233" s="26">
        <v>0</v>
      </c>
      <c r="DJ233" s="26">
        <v>0</v>
      </c>
      <c r="DK233" s="26">
        <v>0</v>
      </c>
      <c r="DL233" s="26">
        <v>917</v>
      </c>
      <c r="DM233" s="26">
        <v>0</v>
      </c>
      <c r="DN233" s="26">
        <v>0</v>
      </c>
      <c r="DO233" s="26">
        <v>1440</v>
      </c>
      <c r="DP233" s="26">
        <v>560</v>
      </c>
      <c r="DQ233" s="26">
        <v>0</v>
      </c>
      <c r="DR233" s="93">
        <v>10.3</v>
      </c>
      <c r="DS233" s="93">
        <v>4120</v>
      </c>
      <c r="DT233" s="93">
        <v>3090</v>
      </c>
      <c r="DU233" s="93">
        <v>721</v>
      </c>
      <c r="DV233" s="93">
        <v>1854</v>
      </c>
      <c r="DW233" s="93">
        <v>515</v>
      </c>
      <c r="DX233" s="93">
        <v>2575</v>
      </c>
      <c r="DY233" s="93">
        <v>7725</v>
      </c>
      <c r="DZ233" s="26">
        <v>11.7</v>
      </c>
      <c r="EA233" s="26">
        <v>457</v>
      </c>
      <c r="EB233" s="26">
        <v>786</v>
      </c>
      <c r="EC233" s="26">
        <v>317</v>
      </c>
      <c r="ED233" s="26">
        <v>176</v>
      </c>
      <c r="EE233" s="26">
        <v>235</v>
      </c>
      <c r="EF233" s="26">
        <v>540</v>
      </c>
      <c r="EG233" s="26">
        <v>352</v>
      </c>
      <c r="EH233" s="26">
        <v>340</v>
      </c>
      <c r="EI233" s="26">
        <v>117</v>
      </c>
      <c r="EJ233" s="26">
        <v>528</v>
      </c>
      <c r="EK233" s="26">
        <v>528</v>
      </c>
      <c r="EL233" s="26">
        <v>223</v>
      </c>
      <c r="EM233" s="26">
        <v>4599</v>
      </c>
      <c r="EN233" s="26">
        <v>411</v>
      </c>
      <c r="EO233" s="26">
        <v>575</v>
      </c>
      <c r="EP233" s="26">
        <v>3553</v>
      </c>
      <c r="EQ233" s="26">
        <v>540</v>
      </c>
      <c r="ER233" s="26">
        <v>1337</v>
      </c>
      <c r="ES233" s="26">
        <v>598</v>
      </c>
      <c r="ET233" s="26">
        <v>7014</v>
      </c>
      <c r="EU233" s="26">
        <v>11.7</v>
      </c>
      <c r="EV233" s="93">
        <v>90</v>
      </c>
      <c r="EW233" s="93">
        <v>30</v>
      </c>
    </row>
    <row r="234" spans="1:153" x14ac:dyDescent="0.25">
      <c r="A234" s="18" t="s">
        <v>874</v>
      </c>
      <c r="B234" s="49" t="s">
        <v>825</v>
      </c>
      <c r="C234" s="93">
        <v>7.6</v>
      </c>
      <c r="D234" s="26">
        <v>309</v>
      </c>
      <c r="E234" s="26">
        <v>2.4</v>
      </c>
      <c r="F234" s="26">
        <v>59.5</v>
      </c>
      <c r="G234" s="26">
        <v>11.4</v>
      </c>
      <c r="H234" s="26">
        <v>10</v>
      </c>
      <c r="I234" s="26">
        <v>15</v>
      </c>
      <c r="J234" s="26">
        <v>1.7</v>
      </c>
      <c r="K234" s="26">
        <v>0</v>
      </c>
      <c r="L234" s="26">
        <v>0</v>
      </c>
      <c r="M234" s="93">
        <v>2</v>
      </c>
      <c r="N234" s="93">
        <v>0</v>
      </c>
      <c r="O234" s="93">
        <v>10</v>
      </c>
      <c r="P234" s="93">
        <v>0</v>
      </c>
      <c r="Q234" s="93">
        <v>1400</v>
      </c>
      <c r="R234" s="93">
        <v>0</v>
      </c>
      <c r="S234" s="93">
        <v>470</v>
      </c>
      <c r="T234" s="93">
        <v>170</v>
      </c>
      <c r="U234" s="93">
        <v>5200</v>
      </c>
      <c r="V234" s="93">
        <v>7117</v>
      </c>
      <c r="W234" s="93">
        <v>1200</v>
      </c>
      <c r="X234" s="93">
        <v>460</v>
      </c>
      <c r="Y234" s="93">
        <v>8.3000000000000007</v>
      </c>
      <c r="Z234" s="93">
        <v>50</v>
      </c>
      <c r="AA234" s="93">
        <v>0</v>
      </c>
      <c r="AB234" s="93">
        <v>0</v>
      </c>
      <c r="AC234" s="26">
        <v>3</v>
      </c>
      <c r="AD234" s="26">
        <v>337</v>
      </c>
      <c r="AE234" s="26">
        <v>32</v>
      </c>
      <c r="AF234" s="26">
        <v>124</v>
      </c>
      <c r="AG234" s="26">
        <v>345</v>
      </c>
      <c r="AH234" s="26">
        <v>125</v>
      </c>
      <c r="AI234" s="26">
        <v>37</v>
      </c>
      <c r="AJ234" s="26">
        <v>3400</v>
      </c>
      <c r="AK234" s="26">
        <v>3400</v>
      </c>
      <c r="AL234" s="26">
        <v>630</v>
      </c>
      <c r="AM234" s="26">
        <v>3100</v>
      </c>
      <c r="AN234" s="26">
        <v>90</v>
      </c>
      <c r="AO234" s="26">
        <v>2.7</v>
      </c>
      <c r="AP234" s="93">
        <v>59.5</v>
      </c>
      <c r="AQ234" s="93">
        <v>4953</v>
      </c>
      <c r="AR234" s="93">
        <v>0</v>
      </c>
      <c r="AS234" s="93">
        <v>0</v>
      </c>
      <c r="AT234" s="93">
        <v>0</v>
      </c>
      <c r="AU234" s="93">
        <v>0</v>
      </c>
      <c r="AV234" s="93">
        <v>60</v>
      </c>
      <c r="AW234" s="93">
        <v>60</v>
      </c>
      <c r="AX234" s="93">
        <v>0</v>
      </c>
      <c r="AY234" s="93">
        <v>120</v>
      </c>
      <c r="AZ234" s="93">
        <v>595</v>
      </c>
      <c r="BA234" s="93">
        <v>0</v>
      </c>
      <c r="BB234" s="93">
        <v>0</v>
      </c>
      <c r="BC234" s="93">
        <v>595</v>
      </c>
      <c r="BD234" s="93">
        <v>357</v>
      </c>
      <c r="BE234" s="93">
        <v>0</v>
      </c>
      <c r="BF234" s="93">
        <v>0</v>
      </c>
      <c r="BG234" s="93">
        <v>58458</v>
      </c>
      <c r="BH234" s="93">
        <v>58458</v>
      </c>
      <c r="BI234" s="26">
        <v>260</v>
      </c>
      <c r="BJ234" s="26">
        <v>7</v>
      </c>
      <c r="BK234" s="26">
        <v>0</v>
      </c>
      <c r="BL234" s="26">
        <v>0</v>
      </c>
      <c r="BM234" s="26">
        <v>1009</v>
      </c>
      <c r="BN234" s="26">
        <v>68</v>
      </c>
      <c r="BO234" s="26">
        <v>0</v>
      </c>
      <c r="BP234" s="26">
        <v>0</v>
      </c>
      <c r="BQ234" s="26">
        <v>0</v>
      </c>
      <c r="BR234" s="26">
        <v>3</v>
      </c>
      <c r="BS234" s="26">
        <v>0</v>
      </c>
      <c r="BT234" s="26">
        <v>0</v>
      </c>
      <c r="BU234" s="26">
        <v>0</v>
      </c>
      <c r="BV234" s="26">
        <v>0</v>
      </c>
      <c r="BW234" s="26">
        <v>0</v>
      </c>
      <c r="BX234" s="26">
        <v>0</v>
      </c>
      <c r="BY234" s="26">
        <v>2.4</v>
      </c>
      <c r="BZ234" s="26">
        <v>0</v>
      </c>
      <c r="CA234" s="26">
        <v>0</v>
      </c>
      <c r="CB234" s="26">
        <v>0</v>
      </c>
      <c r="CC234" s="26">
        <v>0</v>
      </c>
      <c r="CD234" s="26">
        <v>2</v>
      </c>
      <c r="CE234" s="26">
        <v>3</v>
      </c>
      <c r="CF234" s="26">
        <v>2</v>
      </c>
      <c r="CG234" s="26">
        <v>306</v>
      </c>
      <c r="CH234" s="26">
        <v>0</v>
      </c>
      <c r="CI234" s="26">
        <v>17</v>
      </c>
      <c r="CJ234" s="26">
        <v>14</v>
      </c>
      <c r="CK234" s="26">
        <v>0</v>
      </c>
      <c r="CL234" s="26">
        <v>0</v>
      </c>
      <c r="CM234" s="26">
        <v>344</v>
      </c>
      <c r="CN234" s="26">
        <v>0</v>
      </c>
      <c r="CO234" s="26">
        <v>0</v>
      </c>
      <c r="CP234" s="26">
        <v>8</v>
      </c>
      <c r="CQ234" s="26">
        <v>0</v>
      </c>
      <c r="CR234" s="26">
        <v>260</v>
      </c>
      <c r="CS234" s="26">
        <v>7</v>
      </c>
      <c r="CT234" s="26">
        <v>0</v>
      </c>
      <c r="CU234" s="26">
        <v>0</v>
      </c>
      <c r="CV234" s="26">
        <v>275</v>
      </c>
      <c r="CW234" s="26">
        <v>0</v>
      </c>
      <c r="CX234" s="26">
        <v>0</v>
      </c>
      <c r="CY234" s="26">
        <v>1009</v>
      </c>
      <c r="CZ234" s="26">
        <v>68</v>
      </c>
      <c r="DA234" s="26">
        <v>0</v>
      </c>
      <c r="DB234" s="26">
        <v>0</v>
      </c>
      <c r="DC234" s="26">
        <v>0</v>
      </c>
      <c r="DD234" s="26">
        <v>0</v>
      </c>
      <c r="DE234" s="26">
        <v>3</v>
      </c>
      <c r="DF234" s="26">
        <v>0</v>
      </c>
      <c r="DG234" s="26">
        <v>0</v>
      </c>
      <c r="DH234" s="26">
        <v>0</v>
      </c>
      <c r="DI234" s="26">
        <v>0</v>
      </c>
      <c r="DJ234" s="26">
        <v>0</v>
      </c>
      <c r="DK234" s="26">
        <v>0</v>
      </c>
      <c r="DL234" s="26">
        <v>1080</v>
      </c>
      <c r="DM234" s="26">
        <v>0</v>
      </c>
      <c r="DN234" s="26">
        <v>0</v>
      </c>
      <c r="DO234" s="26">
        <v>1699</v>
      </c>
      <c r="DP234" s="26">
        <v>661</v>
      </c>
      <c r="DQ234" s="26">
        <v>0</v>
      </c>
      <c r="DR234" s="93">
        <v>10</v>
      </c>
      <c r="DS234" s="93">
        <v>4000</v>
      </c>
      <c r="DT234" s="93">
        <v>3000</v>
      </c>
      <c r="DU234" s="93">
        <v>700</v>
      </c>
      <c r="DV234" s="93">
        <v>1800</v>
      </c>
      <c r="DW234" s="93">
        <v>500</v>
      </c>
      <c r="DX234" s="93">
        <v>2300</v>
      </c>
      <c r="DY234" s="93">
        <v>7700</v>
      </c>
      <c r="DZ234" s="26">
        <v>11.4</v>
      </c>
      <c r="EA234" s="26">
        <v>450</v>
      </c>
      <c r="EB234" s="26">
        <v>772</v>
      </c>
      <c r="EC234" s="26">
        <v>311</v>
      </c>
      <c r="ED234" s="26">
        <v>173</v>
      </c>
      <c r="EE234" s="26">
        <v>230</v>
      </c>
      <c r="EF234" s="26">
        <v>530</v>
      </c>
      <c r="EG234" s="26">
        <v>346</v>
      </c>
      <c r="EH234" s="26">
        <v>334</v>
      </c>
      <c r="EI234" s="26">
        <v>115</v>
      </c>
      <c r="EJ234" s="26">
        <v>518</v>
      </c>
      <c r="EK234" s="26">
        <v>518</v>
      </c>
      <c r="EL234" s="26">
        <v>219</v>
      </c>
      <c r="EM234" s="26">
        <v>4516</v>
      </c>
      <c r="EN234" s="26">
        <v>403</v>
      </c>
      <c r="EO234" s="26">
        <v>565</v>
      </c>
      <c r="EP234" s="26">
        <v>3493</v>
      </c>
      <c r="EQ234" s="26">
        <v>530</v>
      </c>
      <c r="ER234" s="26">
        <v>1314</v>
      </c>
      <c r="ES234" s="26">
        <v>588</v>
      </c>
      <c r="ET234" s="26">
        <v>6893</v>
      </c>
      <c r="EU234" s="26">
        <v>0</v>
      </c>
      <c r="EV234" s="93">
        <v>82</v>
      </c>
      <c r="EW234" s="93">
        <v>27</v>
      </c>
    </row>
    <row r="235" spans="1:153" x14ac:dyDescent="0.25">
      <c r="A235" s="18" t="s">
        <v>869</v>
      </c>
      <c r="B235" s="49" t="s">
        <v>696</v>
      </c>
      <c r="C235" s="93">
        <v>3.7</v>
      </c>
      <c r="D235" s="26">
        <v>248</v>
      </c>
      <c r="E235" s="26">
        <v>1.4</v>
      </c>
      <c r="F235" s="26">
        <v>50.7</v>
      </c>
      <c r="G235" s="26">
        <v>7.4</v>
      </c>
      <c r="H235" s="26">
        <v>3.2</v>
      </c>
      <c r="I235" s="26">
        <v>35.799999999999997</v>
      </c>
      <c r="J235" s="26">
        <v>1.5</v>
      </c>
      <c r="K235" s="26">
        <v>0</v>
      </c>
      <c r="L235" s="26">
        <v>0</v>
      </c>
      <c r="M235" s="93">
        <v>4</v>
      </c>
      <c r="N235" s="93">
        <v>3</v>
      </c>
      <c r="O235" s="93">
        <v>4</v>
      </c>
      <c r="P235" s="93">
        <v>0</v>
      </c>
      <c r="Q235" s="93">
        <v>358</v>
      </c>
      <c r="R235" s="93">
        <v>9</v>
      </c>
      <c r="S235" s="93">
        <v>68</v>
      </c>
      <c r="T235" s="93">
        <v>51</v>
      </c>
      <c r="U235" s="93">
        <v>765</v>
      </c>
      <c r="V235" s="93">
        <v>1998</v>
      </c>
      <c r="W235" s="93">
        <v>149</v>
      </c>
      <c r="X235" s="93">
        <v>84</v>
      </c>
      <c r="Y235" s="93">
        <v>2</v>
      </c>
      <c r="Z235" s="93">
        <v>9</v>
      </c>
      <c r="AA235" s="93">
        <v>0</v>
      </c>
      <c r="AB235" s="93">
        <v>1</v>
      </c>
      <c r="AC235" s="26">
        <v>451</v>
      </c>
      <c r="AD235" s="26">
        <v>100</v>
      </c>
      <c r="AE235" s="26">
        <v>16</v>
      </c>
      <c r="AF235" s="26">
        <v>21</v>
      </c>
      <c r="AG235" s="26">
        <v>78</v>
      </c>
      <c r="AH235" s="26">
        <v>71</v>
      </c>
      <c r="AI235" s="26">
        <v>731</v>
      </c>
      <c r="AJ235" s="26">
        <v>1325</v>
      </c>
      <c r="AK235" s="26">
        <v>924</v>
      </c>
      <c r="AL235" s="26">
        <v>180</v>
      </c>
      <c r="AM235" s="26">
        <v>511</v>
      </c>
      <c r="AN235" s="26">
        <v>43</v>
      </c>
      <c r="AO235" s="26">
        <v>2.1</v>
      </c>
      <c r="AP235" s="93">
        <v>50.7</v>
      </c>
      <c r="AQ235" s="93">
        <v>47493</v>
      </c>
      <c r="AR235" s="93">
        <v>0</v>
      </c>
      <c r="AS235" s="93">
        <v>0</v>
      </c>
      <c r="AT235" s="93">
        <v>0</v>
      </c>
      <c r="AU235" s="93">
        <v>0</v>
      </c>
      <c r="AV235" s="93">
        <v>55</v>
      </c>
      <c r="AW235" s="93">
        <v>53</v>
      </c>
      <c r="AX235" s="93">
        <v>0</v>
      </c>
      <c r="AY235" s="93">
        <v>108</v>
      </c>
      <c r="AZ235" s="93">
        <v>919</v>
      </c>
      <c r="BA235" s="93">
        <v>14</v>
      </c>
      <c r="BB235" s="93">
        <v>0</v>
      </c>
      <c r="BC235" s="93">
        <v>933</v>
      </c>
      <c r="BD235" s="93">
        <v>206</v>
      </c>
      <c r="BE235" s="93">
        <v>32</v>
      </c>
      <c r="BF235" s="93">
        <v>0</v>
      </c>
      <c r="BG235" s="93">
        <v>49404</v>
      </c>
      <c r="BH235" s="93">
        <v>49404</v>
      </c>
      <c r="BI235" s="26">
        <v>199</v>
      </c>
      <c r="BJ235" s="26">
        <v>35</v>
      </c>
      <c r="BK235" s="26">
        <v>33</v>
      </c>
      <c r="BL235" s="26">
        <v>0</v>
      </c>
      <c r="BM235" s="26">
        <v>364</v>
      </c>
      <c r="BN235" s="26">
        <v>33</v>
      </c>
      <c r="BO235" s="26">
        <v>0</v>
      </c>
      <c r="BP235" s="26">
        <v>0</v>
      </c>
      <c r="BQ235" s="26">
        <v>24</v>
      </c>
      <c r="BR235" s="26">
        <v>25</v>
      </c>
      <c r="BS235" s="26">
        <v>0</v>
      </c>
      <c r="BT235" s="26">
        <v>0</v>
      </c>
      <c r="BU235" s="26">
        <v>0</v>
      </c>
      <c r="BV235" s="26">
        <v>0</v>
      </c>
      <c r="BW235" s="26">
        <v>14</v>
      </c>
      <c r="BX235" s="26">
        <v>14</v>
      </c>
      <c r="BY235" s="26">
        <v>1.4</v>
      </c>
      <c r="BZ235" s="26">
        <v>0</v>
      </c>
      <c r="CA235" s="26">
        <v>0</v>
      </c>
      <c r="CB235" s="26">
        <v>9</v>
      </c>
      <c r="CC235" s="26">
        <v>7</v>
      </c>
      <c r="CD235" s="26">
        <v>27</v>
      </c>
      <c r="CE235" s="26">
        <v>28</v>
      </c>
      <c r="CF235" s="26">
        <v>1</v>
      </c>
      <c r="CG235" s="26">
        <v>192</v>
      </c>
      <c r="CH235" s="26">
        <v>2</v>
      </c>
      <c r="CI235" s="26">
        <v>50</v>
      </c>
      <c r="CJ235" s="26">
        <v>13</v>
      </c>
      <c r="CK235" s="26">
        <v>8</v>
      </c>
      <c r="CL235" s="26">
        <v>0</v>
      </c>
      <c r="CM235" s="26">
        <v>337</v>
      </c>
      <c r="CN235" s="26">
        <v>0</v>
      </c>
      <c r="CO235" s="26">
        <v>0</v>
      </c>
      <c r="CP235" s="26">
        <v>31</v>
      </c>
      <c r="CQ235" s="26">
        <v>0</v>
      </c>
      <c r="CR235" s="26">
        <v>199</v>
      </c>
      <c r="CS235" s="26">
        <v>35</v>
      </c>
      <c r="CT235" s="26">
        <v>33</v>
      </c>
      <c r="CU235" s="26">
        <v>0</v>
      </c>
      <c r="CV235" s="26">
        <v>298</v>
      </c>
      <c r="CW235" s="26">
        <v>0</v>
      </c>
      <c r="CX235" s="26">
        <v>0</v>
      </c>
      <c r="CY235" s="26">
        <v>364</v>
      </c>
      <c r="CZ235" s="26">
        <v>33</v>
      </c>
      <c r="DA235" s="26">
        <v>0</v>
      </c>
      <c r="DB235" s="26">
        <v>4</v>
      </c>
      <c r="DC235" s="26">
        <v>0</v>
      </c>
      <c r="DD235" s="26">
        <v>24</v>
      </c>
      <c r="DE235" s="26">
        <v>25</v>
      </c>
      <c r="DF235" s="26">
        <v>0</v>
      </c>
      <c r="DG235" s="26">
        <v>0</v>
      </c>
      <c r="DH235" s="26">
        <v>0</v>
      </c>
      <c r="DI235" s="26">
        <v>0</v>
      </c>
      <c r="DJ235" s="26">
        <v>14</v>
      </c>
      <c r="DK235" s="26">
        <v>14</v>
      </c>
      <c r="DL235" s="26">
        <v>478</v>
      </c>
      <c r="DM235" s="26">
        <v>0</v>
      </c>
      <c r="DN235" s="26">
        <v>16</v>
      </c>
      <c r="DO235" s="26">
        <v>1097</v>
      </c>
      <c r="DP235" s="26">
        <v>239</v>
      </c>
      <c r="DQ235" s="26">
        <v>0</v>
      </c>
      <c r="DR235" s="93">
        <v>3.2</v>
      </c>
      <c r="DS235" s="93">
        <v>842</v>
      </c>
      <c r="DT235" s="93">
        <v>1792</v>
      </c>
      <c r="DU235" s="93">
        <v>165</v>
      </c>
      <c r="DV235" s="93">
        <v>340</v>
      </c>
      <c r="DW235" s="93">
        <v>19</v>
      </c>
      <c r="DX235" s="93">
        <v>1162</v>
      </c>
      <c r="DY235" s="93">
        <v>1996</v>
      </c>
      <c r="DZ235" s="26">
        <v>7.4</v>
      </c>
      <c r="EA235" s="26">
        <v>288</v>
      </c>
      <c r="EB235" s="26">
        <v>525</v>
      </c>
      <c r="EC235" s="26">
        <v>165</v>
      </c>
      <c r="ED235" s="26">
        <v>106</v>
      </c>
      <c r="EE235" s="26">
        <v>161</v>
      </c>
      <c r="EF235" s="26">
        <v>355</v>
      </c>
      <c r="EG235" s="26">
        <v>197</v>
      </c>
      <c r="EH235" s="26">
        <v>212</v>
      </c>
      <c r="EI235" s="26">
        <v>74</v>
      </c>
      <c r="EJ235" s="26">
        <v>319</v>
      </c>
      <c r="EK235" s="26">
        <v>269</v>
      </c>
      <c r="EL235" s="26">
        <v>138</v>
      </c>
      <c r="EM235" s="26">
        <v>2809</v>
      </c>
      <c r="EN235" s="26">
        <v>241</v>
      </c>
      <c r="EO235" s="26">
        <v>338</v>
      </c>
      <c r="EP235" s="26">
        <v>2421</v>
      </c>
      <c r="EQ235" s="26">
        <v>277</v>
      </c>
      <c r="ER235" s="26">
        <v>871</v>
      </c>
      <c r="ES235" s="26">
        <v>387</v>
      </c>
      <c r="ET235" s="26">
        <v>4535</v>
      </c>
      <c r="EU235" s="26">
        <v>7.4</v>
      </c>
      <c r="EV235" s="93">
        <v>44</v>
      </c>
      <c r="EW235" s="93">
        <v>15</v>
      </c>
    </row>
    <row r="236" spans="1:153" x14ac:dyDescent="0.25">
      <c r="A236" s="18" t="s">
        <v>869</v>
      </c>
      <c r="B236" s="49" t="s">
        <v>699</v>
      </c>
      <c r="C236" s="93">
        <v>7.6</v>
      </c>
      <c r="D236" s="26">
        <v>352</v>
      </c>
      <c r="E236" s="26">
        <v>2.8</v>
      </c>
      <c r="F236" s="26">
        <v>68.3</v>
      </c>
      <c r="G236" s="26">
        <v>12.3</v>
      </c>
      <c r="H236" s="26">
        <v>5</v>
      </c>
      <c r="I236" s="26">
        <v>10.7</v>
      </c>
      <c r="J236" s="26">
        <v>0.9</v>
      </c>
      <c r="K236" s="26">
        <v>0</v>
      </c>
      <c r="L236" s="26">
        <v>0</v>
      </c>
      <c r="M236" s="93">
        <v>63</v>
      </c>
      <c r="N236" s="93">
        <v>63</v>
      </c>
      <c r="O236" s="93">
        <v>0</v>
      </c>
      <c r="P236" s="93">
        <v>0</v>
      </c>
      <c r="Q236" s="93">
        <v>210</v>
      </c>
      <c r="R236" s="93">
        <v>1</v>
      </c>
      <c r="S236" s="93">
        <v>170</v>
      </c>
      <c r="T236" s="93">
        <v>73</v>
      </c>
      <c r="U236" s="93">
        <v>1900</v>
      </c>
      <c r="V236" s="93">
        <v>3950</v>
      </c>
      <c r="W236" s="93">
        <v>300</v>
      </c>
      <c r="X236" s="93">
        <v>60</v>
      </c>
      <c r="Y236" s="93">
        <v>1</v>
      </c>
      <c r="Z236" s="93">
        <v>11</v>
      </c>
      <c r="AA236" s="93">
        <v>0</v>
      </c>
      <c r="AB236" s="93">
        <v>0</v>
      </c>
      <c r="AC236" s="26">
        <v>17</v>
      </c>
      <c r="AD236" s="26">
        <v>164</v>
      </c>
      <c r="AE236" s="26">
        <v>27</v>
      </c>
      <c r="AF236" s="26">
        <v>67</v>
      </c>
      <c r="AG236" s="26">
        <v>191</v>
      </c>
      <c r="AH236" s="26">
        <v>180</v>
      </c>
      <c r="AI236" s="26">
        <v>31</v>
      </c>
      <c r="AJ236" s="26">
        <v>1600</v>
      </c>
      <c r="AK236" s="26">
        <v>1600</v>
      </c>
      <c r="AL236" s="26">
        <v>150</v>
      </c>
      <c r="AM236" s="26">
        <v>730</v>
      </c>
      <c r="AN236" s="26">
        <v>80</v>
      </c>
      <c r="AO236" s="26">
        <v>0.6</v>
      </c>
      <c r="AP236" s="93">
        <v>68.3</v>
      </c>
      <c r="AQ236" s="93">
        <v>6329</v>
      </c>
      <c r="AR236" s="93">
        <v>0</v>
      </c>
      <c r="AS236" s="93">
        <v>0</v>
      </c>
      <c r="AT236" s="93">
        <v>0</v>
      </c>
      <c r="AU236" s="93">
        <v>0</v>
      </c>
      <c r="AV236" s="93">
        <v>68</v>
      </c>
      <c r="AW236" s="93">
        <v>68</v>
      </c>
      <c r="AX236" s="93">
        <v>0</v>
      </c>
      <c r="AY236" s="93">
        <v>136</v>
      </c>
      <c r="AZ236" s="93">
        <v>273</v>
      </c>
      <c r="BA236" s="93">
        <v>0</v>
      </c>
      <c r="BB236" s="93">
        <v>0</v>
      </c>
      <c r="BC236" s="93">
        <v>273</v>
      </c>
      <c r="BD236" s="93">
        <v>273</v>
      </c>
      <c r="BE236" s="93">
        <v>0</v>
      </c>
      <c r="BF236" s="93">
        <v>0</v>
      </c>
      <c r="BG236" s="93">
        <v>67608</v>
      </c>
      <c r="BH236" s="93">
        <v>67608</v>
      </c>
      <c r="BI236" s="26">
        <v>306</v>
      </c>
      <c r="BJ236" s="26">
        <v>8</v>
      </c>
      <c r="BK236" s="26">
        <v>0</v>
      </c>
      <c r="BL236" s="26">
        <v>0</v>
      </c>
      <c r="BM236" s="26">
        <v>1190</v>
      </c>
      <c r="BN236" s="26">
        <v>80</v>
      </c>
      <c r="BO236" s="26">
        <v>0</v>
      </c>
      <c r="BP236" s="26">
        <v>0</v>
      </c>
      <c r="BQ236" s="26">
        <v>0</v>
      </c>
      <c r="BR236" s="26">
        <v>4</v>
      </c>
      <c r="BS236" s="26">
        <v>0</v>
      </c>
      <c r="BT236" s="26">
        <v>0</v>
      </c>
      <c r="BU236" s="26">
        <v>0</v>
      </c>
      <c r="BV236" s="26">
        <v>0</v>
      </c>
      <c r="BW236" s="26">
        <v>0</v>
      </c>
      <c r="BX236" s="26">
        <v>0</v>
      </c>
      <c r="BY236" s="26">
        <v>2.8</v>
      </c>
      <c r="BZ236" s="26">
        <v>0</v>
      </c>
      <c r="CA236" s="26">
        <v>0</v>
      </c>
      <c r="CB236" s="26">
        <v>0</v>
      </c>
      <c r="CC236" s="26">
        <v>0</v>
      </c>
      <c r="CD236" s="26">
        <v>2</v>
      </c>
      <c r="CE236" s="26">
        <v>4</v>
      </c>
      <c r="CF236" s="26">
        <v>2</v>
      </c>
      <c r="CG236" s="26">
        <v>360</v>
      </c>
      <c r="CH236" s="26">
        <v>0</v>
      </c>
      <c r="CI236" s="26">
        <v>20</v>
      </c>
      <c r="CJ236" s="26">
        <v>16</v>
      </c>
      <c r="CK236" s="26">
        <v>0</v>
      </c>
      <c r="CL236" s="26">
        <v>0</v>
      </c>
      <c r="CM236" s="26">
        <v>404</v>
      </c>
      <c r="CN236" s="26">
        <v>0</v>
      </c>
      <c r="CO236" s="26">
        <v>0</v>
      </c>
      <c r="CP236" s="26">
        <v>10</v>
      </c>
      <c r="CQ236" s="26">
        <v>0</v>
      </c>
      <c r="CR236" s="26">
        <v>306</v>
      </c>
      <c r="CS236" s="26">
        <v>8</v>
      </c>
      <c r="CT236" s="26">
        <v>0</v>
      </c>
      <c r="CU236" s="26">
        <v>0</v>
      </c>
      <c r="CV236" s="26">
        <v>324</v>
      </c>
      <c r="CW236" s="26">
        <v>0</v>
      </c>
      <c r="CX236" s="26">
        <v>0</v>
      </c>
      <c r="CY236" s="26">
        <v>1190</v>
      </c>
      <c r="CZ236" s="26">
        <v>80</v>
      </c>
      <c r="DA236" s="26">
        <v>0</v>
      </c>
      <c r="DB236" s="26">
        <v>0</v>
      </c>
      <c r="DC236" s="26">
        <v>0</v>
      </c>
      <c r="DD236" s="26">
        <v>0</v>
      </c>
      <c r="DE236" s="26">
        <v>4</v>
      </c>
      <c r="DF236" s="26">
        <v>0</v>
      </c>
      <c r="DG236" s="26">
        <v>0</v>
      </c>
      <c r="DH236" s="26">
        <v>0</v>
      </c>
      <c r="DI236" s="26">
        <v>0</v>
      </c>
      <c r="DJ236" s="26">
        <v>0</v>
      </c>
      <c r="DK236" s="26">
        <v>0</v>
      </c>
      <c r="DL236" s="26">
        <v>1274</v>
      </c>
      <c r="DM236" s="26">
        <v>0</v>
      </c>
      <c r="DN236" s="26">
        <v>0</v>
      </c>
      <c r="DO236" s="26">
        <v>2002</v>
      </c>
      <c r="DP236" s="26">
        <v>778</v>
      </c>
      <c r="DQ236" s="26">
        <v>94</v>
      </c>
      <c r="DR236" s="93">
        <v>5</v>
      </c>
      <c r="DS236" s="93">
        <v>1250</v>
      </c>
      <c r="DT236" s="93">
        <v>3000</v>
      </c>
      <c r="DU236" s="93">
        <v>250</v>
      </c>
      <c r="DV236" s="93">
        <v>500</v>
      </c>
      <c r="DW236" s="93">
        <v>0</v>
      </c>
      <c r="DX236" s="93">
        <v>1800</v>
      </c>
      <c r="DY236" s="93">
        <v>3200</v>
      </c>
      <c r="DZ236" s="26">
        <v>12.3</v>
      </c>
      <c r="EA236" s="26">
        <v>469</v>
      </c>
      <c r="EB236" s="26">
        <v>864</v>
      </c>
      <c r="EC236" s="26">
        <v>234</v>
      </c>
      <c r="ED236" s="26">
        <v>173</v>
      </c>
      <c r="EE236" s="26">
        <v>271</v>
      </c>
      <c r="EF236" s="26">
        <v>592</v>
      </c>
      <c r="EG236" s="26">
        <v>321</v>
      </c>
      <c r="EH236" s="26">
        <v>333</v>
      </c>
      <c r="EI236" s="26">
        <v>123</v>
      </c>
      <c r="EJ236" s="26">
        <v>518</v>
      </c>
      <c r="EK236" s="26">
        <v>432</v>
      </c>
      <c r="EL236" s="26">
        <v>222</v>
      </c>
      <c r="EM236" s="26">
        <v>4552</v>
      </c>
      <c r="EN236" s="26">
        <v>370</v>
      </c>
      <c r="EO236" s="26">
        <v>518</v>
      </c>
      <c r="EP236" s="26">
        <v>4210</v>
      </c>
      <c r="EQ236" s="26">
        <v>457</v>
      </c>
      <c r="ER236" s="26">
        <v>1505</v>
      </c>
      <c r="ES236" s="26">
        <v>642</v>
      </c>
      <c r="ET236" s="26">
        <v>7702</v>
      </c>
      <c r="EU236" s="26">
        <v>12.3</v>
      </c>
      <c r="EV236" s="93">
        <v>60</v>
      </c>
      <c r="EW236" s="93">
        <v>20</v>
      </c>
    </row>
    <row r="237" spans="1:153" x14ac:dyDescent="0.25">
      <c r="A237" s="18" t="s">
        <v>869</v>
      </c>
      <c r="B237" s="49" t="s">
        <v>700</v>
      </c>
      <c r="C237" s="93">
        <v>7.6</v>
      </c>
      <c r="D237" s="26">
        <v>352</v>
      </c>
      <c r="E237" s="26">
        <v>2.8</v>
      </c>
      <c r="F237" s="26">
        <v>68.3</v>
      </c>
      <c r="G237" s="26">
        <v>12.3</v>
      </c>
      <c r="H237" s="26">
        <v>5</v>
      </c>
      <c r="I237" s="26">
        <v>10.7</v>
      </c>
      <c r="J237" s="26">
        <v>0.9</v>
      </c>
      <c r="K237" s="26">
        <v>0</v>
      </c>
      <c r="L237" s="26">
        <v>0</v>
      </c>
      <c r="M237" s="93">
        <v>63</v>
      </c>
      <c r="N237" s="93">
        <v>63</v>
      </c>
      <c r="O237" s="93">
        <v>0</v>
      </c>
      <c r="P237" s="93">
        <v>0</v>
      </c>
      <c r="Q237" s="93">
        <v>210</v>
      </c>
      <c r="R237" s="93">
        <v>1</v>
      </c>
      <c r="S237" s="93">
        <v>170</v>
      </c>
      <c r="T237" s="93">
        <v>73</v>
      </c>
      <c r="U237" s="93">
        <v>1900</v>
      </c>
      <c r="V237" s="93">
        <v>3950</v>
      </c>
      <c r="W237" s="93">
        <v>300</v>
      </c>
      <c r="X237" s="93">
        <v>60</v>
      </c>
      <c r="Y237" s="93">
        <v>1</v>
      </c>
      <c r="Z237" s="93">
        <v>11</v>
      </c>
      <c r="AA237" s="93">
        <v>0</v>
      </c>
      <c r="AB237" s="93">
        <v>0</v>
      </c>
      <c r="AC237" s="26">
        <v>17</v>
      </c>
      <c r="AD237" s="26">
        <v>164</v>
      </c>
      <c r="AE237" s="26">
        <v>27</v>
      </c>
      <c r="AF237" s="26">
        <v>67</v>
      </c>
      <c r="AG237" s="26">
        <v>191</v>
      </c>
      <c r="AH237" s="26">
        <v>180</v>
      </c>
      <c r="AI237" s="26">
        <v>31</v>
      </c>
      <c r="AJ237" s="26">
        <v>1600</v>
      </c>
      <c r="AK237" s="26">
        <v>1600</v>
      </c>
      <c r="AL237" s="26">
        <v>150</v>
      </c>
      <c r="AM237" s="26">
        <v>730</v>
      </c>
      <c r="AN237" s="26">
        <v>80</v>
      </c>
      <c r="AO237" s="26">
        <v>0.6</v>
      </c>
      <c r="AP237" s="93">
        <v>68.3</v>
      </c>
      <c r="AQ237" s="93">
        <v>6329</v>
      </c>
      <c r="AR237" s="93">
        <v>0</v>
      </c>
      <c r="AS237" s="93">
        <v>0</v>
      </c>
      <c r="AT237" s="93">
        <v>0</v>
      </c>
      <c r="AU237" s="93">
        <v>0</v>
      </c>
      <c r="AV237" s="93">
        <v>68</v>
      </c>
      <c r="AW237" s="93">
        <v>68</v>
      </c>
      <c r="AX237" s="93">
        <v>0</v>
      </c>
      <c r="AY237" s="93">
        <v>136</v>
      </c>
      <c r="AZ237" s="93">
        <v>273</v>
      </c>
      <c r="BA237" s="93">
        <v>0</v>
      </c>
      <c r="BB237" s="93">
        <v>0</v>
      </c>
      <c r="BC237" s="93">
        <v>273</v>
      </c>
      <c r="BD237" s="93">
        <v>273</v>
      </c>
      <c r="BE237" s="93">
        <v>0</v>
      </c>
      <c r="BF237" s="93">
        <v>0</v>
      </c>
      <c r="BG237" s="93">
        <v>67608</v>
      </c>
      <c r="BH237" s="93">
        <v>67608</v>
      </c>
      <c r="BI237" s="26">
        <v>306</v>
      </c>
      <c r="BJ237" s="26">
        <v>8</v>
      </c>
      <c r="BK237" s="26">
        <v>0</v>
      </c>
      <c r="BL237" s="26">
        <v>0</v>
      </c>
      <c r="BM237" s="26">
        <v>1190</v>
      </c>
      <c r="BN237" s="26">
        <v>80</v>
      </c>
      <c r="BO237" s="26">
        <v>0</v>
      </c>
      <c r="BP237" s="26">
        <v>0</v>
      </c>
      <c r="BQ237" s="26">
        <v>0</v>
      </c>
      <c r="BR237" s="26">
        <v>4</v>
      </c>
      <c r="BS237" s="26">
        <v>0</v>
      </c>
      <c r="BT237" s="26">
        <v>0</v>
      </c>
      <c r="BU237" s="26">
        <v>0</v>
      </c>
      <c r="BV237" s="26">
        <v>0</v>
      </c>
      <c r="BW237" s="26">
        <v>0</v>
      </c>
      <c r="BX237" s="26">
        <v>0</v>
      </c>
      <c r="BY237" s="26">
        <v>2.8</v>
      </c>
      <c r="BZ237" s="26">
        <v>0</v>
      </c>
      <c r="CA237" s="26">
        <v>0</v>
      </c>
      <c r="CB237" s="26">
        <v>0</v>
      </c>
      <c r="CC237" s="26">
        <v>0</v>
      </c>
      <c r="CD237" s="26">
        <v>2</v>
      </c>
      <c r="CE237" s="26">
        <v>4</v>
      </c>
      <c r="CF237" s="26">
        <v>2</v>
      </c>
      <c r="CG237" s="26">
        <v>360</v>
      </c>
      <c r="CH237" s="26">
        <v>0</v>
      </c>
      <c r="CI237" s="26">
        <v>20</v>
      </c>
      <c r="CJ237" s="26">
        <v>16</v>
      </c>
      <c r="CK237" s="26">
        <v>0</v>
      </c>
      <c r="CL237" s="26">
        <v>0</v>
      </c>
      <c r="CM237" s="26">
        <v>404</v>
      </c>
      <c r="CN237" s="26">
        <v>0</v>
      </c>
      <c r="CO237" s="26">
        <v>0</v>
      </c>
      <c r="CP237" s="26">
        <v>10</v>
      </c>
      <c r="CQ237" s="26">
        <v>0</v>
      </c>
      <c r="CR237" s="26">
        <v>306</v>
      </c>
      <c r="CS237" s="26">
        <v>8</v>
      </c>
      <c r="CT237" s="26">
        <v>0</v>
      </c>
      <c r="CU237" s="26">
        <v>0</v>
      </c>
      <c r="CV237" s="26">
        <v>324</v>
      </c>
      <c r="CW237" s="26">
        <v>0</v>
      </c>
      <c r="CX237" s="26">
        <v>0</v>
      </c>
      <c r="CY237" s="26">
        <v>1190</v>
      </c>
      <c r="CZ237" s="26">
        <v>80</v>
      </c>
      <c r="DA237" s="26">
        <v>0</v>
      </c>
      <c r="DB237" s="26">
        <v>0</v>
      </c>
      <c r="DC237" s="26">
        <v>0</v>
      </c>
      <c r="DD237" s="26">
        <v>0</v>
      </c>
      <c r="DE237" s="26">
        <v>4</v>
      </c>
      <c r="DF237" s="26">
        <v>0</v>
      </c>
      <c r="DG237" s="26">
        <v>0</v>
      </c>
      <c r="DH237" s="26">
        <v>0</v>
      </c>
      <c r="DI237" s="26">
        <v>0</v>
      </c>
      <c r="DJ237" s="26">
        <v>0</v>
      </c>
      <c r="DK237" s="26">
        <v>0</v>
      </c>
      <c r="DL237" s="26">
        <v>1274</v>
      </c>
      <c r="DM237" s="26">
        <v>0</v>
      </c>
      <c r="DN237" s="26">
        <v>0</v>
      </c>
      <c r="DO237" s="26">
        <v>2002</v>
      </c>
      <c r="DP237" s="26">
        <v>778</v>
      </c>
      <c r="DQ237" s="26">
        <v>94</v>
      </c>
      <c r="DR237" s="93">
        <v>5</v>
      </c>
      <c r="DS237" s="93">
        <v>1250</v>
      </c>
      <c r="DT237" s="93">
        <v>3000</v>
      </c>
      <c r="DU237" s="93">
        <v>250</v>
      </c>
      <c r="DV237" s="93">
        <v>500</v>
      </c>
      <c r="DW237" s="93">
        <v>0</v>
      </c>
      <c r="DX237" s="93">
        <v>1800</v>
      </c>
      <c r="DY237" s="93">
        <v>3200</v>
      </c>
      <c r="DZ237" s="26">
        <v>12.3</v>
      </c>
      <c r="EA237" s="26">
        <v>469</v>
      </c>
      <c r="EB237" s="26">
        <v>864</v>
      </c>
      <c r="EC237" s="26">
        <v>234</v>
      </c>
      <c r="ED237" s="26">
        <v>173</v>
      </c>
      <c r="EE237" s="26">
        <v>271</v>
      </c>
      <c r="EF237" s="26">
        <v>592</v>
      </c>
      <c r="EG237" s="26">
        <v>321</v>
      </c>
      <c r="EH237" s="26">
        <v>333</v>
      </c>
      <c r="EI237" s="26">
        <v>123</v>
      </c>
      <c r="EJ237" s="26">
        <v>518</v>
      </c>
      <c r="EK237" s="26">
        <v>432</v>
      </c>
      <c r="EL237" s="26">
        <v>222</v>
      </c>
      <c r="EM237" s="26">
        <v>4552</v>
      </c>
      <c r="EN237" s="26">
        <v>370</v>
      </c>
      <c r="EO237" s="26">
        <v>518</v>
      </c>
      <c r="EP237" s="26">
        <v>4210</v>
      </c>
      <c r="EQ237" s="26">
        <v>457</v>
      </c>
      <c r="ER237" s="26">
        <v>1505</v>
      </c>
      <c r="ES237" s="26">
        <v>642</v>
      </c>
      <c r="ET237" s="26">
        <v>7702</v>
      </c>
      <c r="EU237" s="26">
        <v>12.3</v>
      </c>
      <c r="EV237" s="93">
        <v>60</v>
      </c>
      <c r="EW237" s="93">
        <v>20</v>
      </c>
    </row>
    <row r="238" spans="1:153" x14ac:dyDescent="0.25">
      <c r="A238" s="18" t="s">
        <v>869</v>
      </c>
      <c r="B238" s="49" t="s">
        <v>697</v>
      </c>
      <c r="C238" s="93">
        <v>7.6</v>
      </c>
      <c r="D238" s="26">
        <v>352</v>
      </c>
      <c r="E238" s="26">
        <v>2.8</v>
      </c>
      <c r="F238" s="26">
        <v>68.3</v>
      </c>
      <c r="G238" s="26">
        <v>12.3</v>
      </c>
      <c r="H238" s="26">
        <v>5</v>
      </c>
      <c r="I238" s="26">
        <v>10.7</v>
      </c>
      <c r="J238" s="26">
        <v>0.9</v>
      </c>
      <c r="K238" s="26">
        <v>0</v>
      </c>
      <c r="L238" s="26">
        <v>0</v>
      </c>
      <c r="M238" s="93">
        <v>63</v>
      </c>
      <c r="N238" s="93">
        <v>63</v>
      </c>
      <c r="O238" s="93">
        <v>0</v>
      </c>
      <c r="P238" s="93">
        <v>0</v>
      </c>
      <c r="Q238" s="93">
        <v>210</v>
      </c>
      <c r="R238" s="93">
        <v>1</v>
      </c>
      <c r="S238" s="93">
        <v>170</v>
      </c>
      <c r="T238" s="93">
        <v>73</v>
      </c>
      <c r="U238" s="93">
        <v>1900</v>
      </c>
      <c r="V238" s="93">
        <v>3950</v>
      </c>
      <c r="W238" s="93">
        <v>300</v>
      </c>
      <c r="X238" s="93">
        <v>60</v>
      </c>
      <c r="Y238" s="93">
        <v>1</v>
      </c>
      <c r="Z238" s="93">
        <v>11</v>
      </c>
      <c r="AA238" s="93">
        <v>0</v>
      </c>
      <c r="AB238" s="93">
        <v>0</v>
      </c>
      <c r="AC238" s="26">
        <v>17</v>
      </c>
      <c r="AD238" s="26">
        <v>164</v>
      </c>
      <c r="AE238" s="26">
        <v>27</v>
      </c>
      <c r="AF238" s="26">
        <v>67</v>
      </c>
      <c r="AG238" s="26">
        <v>191</v>
      </c>
      <c r="AH238" s="26">
        <v>180</v>
      </c>
      <c r="AI238" s="26">
        <v>31</v>
      </c>
      <c r="AJ238" s="26">
        <v>1600</v>
      </c>
      <c r="AK238" s="26">
        <v>1600</v>
      </c>
      <c r="AL238" s="26">
        <v>150</v>
      </c>
      <c r="AM238" s="26">
        <v>730</v>
      </c>
      <c r="AN238" s="26">
        <v>80</v>
      </c>
      <c r="AO238" s="26">
        <v>0.6</v>
      </c>
      <c r="AP238" s="93">
        <v>68.3</v>
      </c>
      <c r="AQ238" s="93">
        <v>6329</v>
      </c>
      <c r="AR238" s="93">
        <v>0</v>
      </c>
      <c r="AS238" s="93">
        <v>0</v>
      </c>
      <c r="AT238" s="93">
        <v>0</v>
      </c>
      <c r="AU238" s="93">
        <v>0</v>
      </c>
      <c r="AV238" s="93">
        <v>68</v>
      </c>
      <c r="AW238" s="93">
        <v>68</v>
      </c>
      <c r="AX238" s="93">
        <v>0</v>
      </c>
      <c r="AY238" s="93">
        <v>136</v>
      </c>
      <c r="AZ238" s="93">
        <v>273</v>
      </c>
      <c r="BA238" s="93">
        <v>0</v>
      </c>
      <c r="BB238" s="93">
        <v>0</v>
      </c>
      <c r="BC238" s="93">
        <v>273</v>
      </c>
      <c r="BD238" s="93">
        <v>273</v>
      </c>
      <c r="BE238" s="93">
        <v>0</v>
      </c>
      <c r="BF238" s="93">
        <v>0</v>
      </c>
      <c r="BG238" s="93">
        <v>67608</v>
      </c>
      <c r="BH238" s="93">
        <v>67608</v>
      </c>
      <c r="BI238" s="26">
        <v>306</v>
      </c>
      <c r="BJ238" s="26">
        <v>8</v>
      </c>
      <c r="BK238" s="26">
        <v>0</v>
      </c>
      <c r="BL238" s="26">
        <v>0</v>
      </c>
      <c r="BM238" s="26">
        <v>1190</v>
      </c>
      <c r="BN238" s="26">
        <v>80</v>
      </c>
      <c r="BO238" s="26">
        <v>0</v>
      </c>
      <c r="BP238" s="26">
        <v>0</v>
      </c>
      <c r="BQ238" s="26">
        <v>0</v>
      </c>
      <c r="BR238" s="26">
        <v>4</v>
      </c>
      <c r="BS238" s="26">
        <v>0</v>
      </c>
      <c r="BT238" s="26">
        <v>0</v>
      </c>
      <c r="BU238" s="26">
        <v>0</v>
      </c>
      <c r="BV238" s="26">
        <v>0</v>
      </c>
      <c r="BW238" s="26">
        <v>0</v>
      </c>
      <c r="BX238" s="26">
        <v>0</v>
      </c>
      <c r="BY238" s="26">
        <v>2.8</v>
      </c>
      <c r="BZ238" s="26">
        <v>0</v>
      </c>
      <c r="CA238" s="26">
        <v>0</v>
      </c>
      <c r="CB238" s="26">
        <v>0</v>
      </c>
      <c r="CC238" s="26">
        <v>0</v>
      </c>
      <c r="CD238" s="26">
        <v>2</v>
      </c>
      <c r="CE238" s="26">
        <v>4</v>
      </c>
      <c r="CF238" s="26">
        <v>2</v>
      </c>
      <c r="CG238" s="26">
        <v>360</v>
      </c>
      <c r="CH238" s="26">
        <v>0</v>
      </c>
      <c r="CI238" s="26">
        <v>20</v>
      </c>
      <c r="CJ238" s="26">
        <v>16</v>
      </c>
      <c r="CK238" s="26">
        <v>0</v>
      </c>
      <c r="CL238" s="26">
        <v>0</v>
      </c>
      <c r="CM238" s="26">
        <v>404</v>
      </c>
      <c r="CN238" s="26">
        <v>0</v>
      </c>
      <c r="CO238" s="26">
        <v>0</v>
      </c>
      <c r="CP238" s="26">
        <v>10</v>
      </c>
      <c r="CQ238" s="26">
        <v>0</v>
      </c>
      <c r="CR238" s="26">
        <v>306</v>
      </c>
      <c r="CS238" s="26">
        <v>8</v>
      </c>
      <c r="CT238" s="26">
        <v>0</v>
      </c>
      <c r="CU238" s="26">
        <v>0</v>
      </c>
      <c r="CV238" s="26">
        <v>324</v>
      </c>
      <c r="CW238" s="26">
        <v>0</v>
      </c>
      <c r="CX238" s="26">
        <v>0</v>
      </c>
      <c r="CY238" s="26">
        <v>1190</v>
      </c>
      <c r="CZ238" s="26">
        <v>80</v>
      </c>
      <c r="DA238" s="26">
        <v>0</v>
      </c>
      <c r="DB238" s="26">
        <v>0</v>
      </c>
      <c r="DC238" s="26">
        <v>0</v>
      </c>
      <c r="DD238" s="26">
        <v>0</v>
      </c>
      <c r="DE238" s="26">
        <v>4</v>
      </c>
      <c r="DF238" s="26">
        <v>0</v>
      </c>
      <c r="DG238" s="26">
        <v>0</v>
      </c>
      <c r="DH238" s="26">
        <v>0</v>
      </c>
      <c r="DI238" s="26">
        <v>0</v>
      </c>
      <c r="DJ238" s="26">
        <v>0</v>
      </c>
      <c r="DK238" s="26">
        <v>0</v>
      </c>
      <c r="DL238" s="26">
        <v>1274</v>
      </c>
      <c r="DM238" s="26">
        <v>0</v>
      </c>
      <c r="DN238" s="26">
        <v>0</v>
      </c>
      <c r="DO238" s="26">
        <v>2002</v>
      </c>
      <c r="DP238" s="26">
        <v>778</v>
      </c>
      <c r="DQ238" s="26">
        <v>94</v>
      </c>
      <c r="DR238" s="93">
        <v>5</v>
      </c>
      <c r="DS238" s="93">
        <v>1250</v>
      </c>
      <c r="DT238" s="93">
        <v>3000</v>
      </c>
      <c r="DU238" s="93">
        <v>250</v>
      </c>
      <c r="DV238" s="93">
        <v>500</v>
      </c>
      <c r="DW238" s="93">
        <v>0</v>
      </c>
      <c r="DX238" s="93">
        <v>1800</v>
      </c>
      <c r="DY238" s="93">
        <v>3200</v>
      </c>
      <c r="DZ238" s="26">
        <v>12.3</v>
      </c>
      <c r="EA238" s="26">
        <v>469</v>
      </c>
      <c r="EB238" s="26">
        <v>864</v>
      </c>
      <c r="EC238" s="26">
        <v>234</v>
      </c>
      <c r="ED238" s="26">
        <v>173</v>
      </c>
      <c r="EE238" s="26">
        <v>271</v>
      </c>
      <c r="EF238" s="26">
        <v>592</v>
      </c>
      <c r="EG238" s="26">
        <v>321</v>
      </c>
      <c r="EH238" s="26">
        <v>333</v>
      </c>
      <c r="EI238" s="26">
        <v>123</v>
      </c>
      <c r="EJ238" s="26">
        <v>518</v>
      </c>
      <c r="EK238" s="26">
        <v>432</v>
      </c>
      <c r="EL238" s="26">
        <v>222</v>
      </c>
      <c r="EM238" s="26">
        <v>4552</v>
      </c>
      <c r="EN238" s="26">
        <v>370</v>
      </c>
      <c r="EO238" s="26">
        <v>518</v>
      </c>
      <c r="EP238" s="26">
        <v>4210</v>
      </c>
      <c r="EQ238" s="26">
        <v>457</v>
      </c>
      <c r="ER238" s="26">
        <v>1505</v>
      </c>
      <c r="ES238" s="26">
        <v>642</v>
      </c>
      <c r="ET238" s="26">
        <v>7702</v>
      </c>
      <c r="EU238" s="26">
        <v>12.3</v>
      </c>
      <c r="EV238" s="93">
        <v>60</v>
      </c>
      <c r="EW238" s="93">
        <v>20</v>
      </c>
    </row>
    <row r="239" spans="1:153" x14ac:dyDescent="0.25">
      <c r="A239" s="18" t="s">
        <v>869</v>
      </c>
      <c r="B239" s="49" t="s">
        <v>596</v>
      </c>
      <c r="C239" s="93">
        <v>76</v>
      </c>
      <c r="D239" s="26">
        <v>352</v>
      </c>
      <c r="E239" s="26">
        <v>2.8</v>
      </c>
      <c r="F239" s="26">
        <v>68.3</v>
      </c>
      <c r="G239" s="26">
        <v>12.3</v>
      </c>
      <c r="H239" s="26">
        <v>5</v>
      </c>
      <c r="I239" s="26">
        <v>10.7</v>
      </c>
      <c r="J239" s="26">
        <v>0.9</v>
      </c>
      <c r="K239" s="26">
        <v>0</v>
      </c>
      <c r="L239" s="26">
        <v>0</v>
      </c>
      <c r="M239" s="93">
        <v>63</v>
      </c>
      <c r="N239" s="93">
        <v>63</v>
      </c>
      <c r="O239" s="93">
        <v>0</v>
      </c>
      <c r="P239" s="93">
        <v>0</v>
      </c>
      <c r="Q239" s="93">
        <v>210</v>
      </c>
      <c r="R239" s="93">
        <v>1</v>
      </c>
      <c r="S239" s="93">
        <v>170</v>
      </c>
      <c r="T239" s="93">
        <v>73</v>
      </c>
      <c r="U239" s="93">
        <v>1900</v>
      </c>
      <c r="V239" s="93">
        <v>3950</v>
      </c>
      <c r="W239" s="93">
        <v>300</v>
      </c>
      <c r="X239" s="93">
        <v>60</v>
      </c>
      <c r="Y239" s="93">
        <v>1</v>
      </c>
      <c r="Z239" s="93">
        <v>11</v>
      </c>
      <c r="AA239" s="93">
        <v>0</v>
      </c>
      <c r="AB239" s="93">
        <v>0</v>
      </c>
      <c r="AC239" s="26">
        <v>17</v>
      </c>
      <c r="AD239" s="26">
        <v>164</v>
      </c>
      <c r="AE239" s="26">
        <v>27</v>
      </c>
      <c r="AF239" s="26">
        <v>67</v>
      </c>
      <c r="AG239" s="26">
        <v>191</v>
      </c>
      <c r="AH239" s="26">
        <v>180</v>
      </c>
      <c r="AI239" s="26">
        <v>31</v>
      </c>
      <c r="AJ239" s="26">
        <v>1600</v>
      </c>
      <c r="AK239" s="26">
        <v>1600</v>
      </c>
      <c r="AL239" s="26">
        <v>150</v>
      </c>
      <c r="AM239" s="26">
        <v>730</v>
      </c>
      <c r="AN239" s="26">
        <v>80</v>
      </c>
      <c r="AO239" s="26">
        <v>0.6</v>
      </c>
      <c r="AP239" s="93">
        <v>68.3</v>
      </c>
      <c r="AQ239" s="93">
        <v>6329</v>
      </c>
      <c r="AR239" s="93">
        <v>0</v>
      </c>
      <c r="AS239" s="93">
        <v>0</v>
      </c>
      <c r="AT239" s="93">
        <v>0</v>
      </c>
      <c r="AU239" s="93">
        <v>0</v>
      </c>
      <c r="AV239" s="93">
        <v>68</v>
      </c>
      <c r="AW239" s="93">
        <v>68</v>
      </c>
      <c r="AX239" s="93">
        <v>0</v>
      </c>
      <c r="AY239" s="93">
        <v>136</v>
      </c>
      <c r="AZ239" s="93">
        <v>273</v>
      </c>
      <c r="BA239" s="93">
        <v>0</v>
      </c>
      <c r="BB239" s="93">
        <v>0</v>
      </c>
      <c r="BC239" s="93">
        <v>273</v>
      </c>
      <c r="BD239" s="93">
        <v>273</v>
      </c>
      <c r="BE239" s="93">
        <v>0</v>
      </c>
      <c r="BF239" s="93">
        <v>0</v>
      </c>
      <c r="BG239" s="93">
        <v>67608</v>
      </c>
      <c r="BH239" s="93">
        <v>67608</v>
      </c>
      <c r="BI239" s="26">
        <v>306</v>
      </c>
      <c r="BJ239" s="26">
        <v>8</v>
      </c>
      <c r="BK239" s="26">
        <v>0</v>
      </c>
      <c r="BL239" s="26">
        <v>0</v>
      </c>
      <c r="BM239" s="26">
        <v>1190</v>
      </c>
      <c r="BN239" s="26">
        <v>80</v>
      </c>
      <c r="BO239" s="26">
        <v>0</v>
      </c>
      <c r="BP239" s="26">
        <v>0</v>
      </c>
      <c r="BQ239" s="26">
        <v>0</v>
      </c>
      <c r="BR239" s="26">
        <v>4</v>
      </c>
      <c r="BS239" s="26">
        <v>0</v>
      </c>
      <c r="BT239" s="26">
        <v>0</v>
      </c>
      <c r="BU239" s="26">
        <v>0</v>
      </c>
      <c r="BV239" s="26">
        <v>0</v>
      </c>
      <c r="BW239" s="26">
        <v>0</v>
      </c>
      <c r="BX239" s="26">
        <v>0</v>
      </c>
      <c r="BY239" s="26">
        <v>2.8</v>
      </c>
      <c r="BZ239" s="26">
        <v>0</v>
      </c>
      <c r="CA239" s="26">
        <v>0</v>
      </c>
      <c r="CB239" s="26">
        <v>0</v>
      </c>
      <c r="CC239" s="26">
        <v>0</v>
      </c>
      <c r="CD239" s="26">
        <v>2</v>
      </c>
      <c r="CE239" s="26">
        <v>4</v>
      </c>
      <c r="CF239" s="26">
        <v>2</v>
      </c>
      <c r="CG239" s="26">
        <v>360</v>
      </c>
      <c r="CH239" s="26">
        <v>0</v>
      </c>
      <c r="CI239" s="26">
        <v>20</v>
      </c>
      <c r="CJ239" s="26">
        <v>16</v>
      </c>
      <c r="CK239" s="26">
        <v>0</v>
      </c>
      <c r="CL239" s="26">
        <v>0</v>
      </c>
      <c r="CM239" s="26">
        <v>404</v>
      </c>
      <c r="CN239" s="26">
        <v>0</v>
      </c>
      <c r="CO239" s="26">
        <v>0</v>
      </c>
      <c r="CP239" s="26">
        <v>10</v>
      </c>
      <c r="CQ239" s="26">
        <v>0</v>
      </c>
      <c r="CR239" s="26">
        <v>306</v>
      </c>
      <c r="CS239" s="26">
        <v>8</v>
      </c>
      <c r="CT239" s="26">
        <v>0</v>
      </c>
      <c r="CU239" s="26">
        <v>0</v>
      </c>
      <c r="CV239" s="26">
        <v>324</v>
      </c>
      <c r="CW239" s="26">
        <v>0</v>
      </c>
      <c r="CX239" s="26">
        <v>0</v>
      </c>
      <c r="CY239" s="26">
        <v>1190</v>
      </c>
      <c r="CZ239" s="26">
        <v>80</v>
      </c>
      <c r="DA239" s="26">
        <v>0</v>
      </c>
      <c r="DB239" s="26">
        <v>0</v>
      </c>
      <c r="DC239" s="26">
        <v>0</v>
      </c>
      <c r="DD239" s="26">
        <v>0</v>
      </c>
      <c r="DE239" s="26">
        <v>4</v>
      </c>
      <c r="DF239" s="26">
        <v>0</v>
      </c>
      <c r="DG239" s="26">
        <v>0</v>
      </c>
      <c r="DH239" s="26">
        <v>0</v>
      </c>
      <c r="DI239" s="26">
        <v>0</v>
      </c>
      <c r="DJ239" s="26">
        <v>0</v>
      </c>
      <c r="DK239" s="26">
        <v>0</v>
      </c>
      <c r="DL239" s="26">
        <v>1274</v>
      </c>
      <c r="DM239" s="26">
        <v>0</v>
      </c>
      <c r="DN239" s="26">
        <v>0</v>
      </c>
      <c r="DO239" s="26">
        <v>2002</v>
      </c>
      <c r="DP239" s="26">
        <v>778</v>
      </c>
      <c r="DQ239" s="26">
        <v>94</v>
      </c>
      <c r="DR239" s="93">
        <v>5</v>
      </c>
      <c r="DS239" s="93">
        <v>1250</v>
      </c>
      <c r="DT239" s="93">
        <v>3000</v>
      </c>
      <c r="DU239" s="93">
        <v>250</v>
      </c>
      <c r="DV239" s="93">
        <v>500</v>
      </c>
      <c r="DW239" s="93">
        <v>0</v>
      </c>
      <c r="DX239" s="93">
        <v>1800</v>
      </c>
      <c r="DY239" s="93">
        <v>3200</v>
      </c>
      <c r="DZ239" s="26">
        <v>12.3</v>
      </c>
      <c r="EA239" s="26">
        <v>469</v>
      </c>
      <c r="EB239" s="26">
        <v>864</v>
      </c>
      <c r="EC239" s="26">
        <v>234</v>
      </c>
      <c r="ED239" s="26">
        <v>173</v>
      </c>
      <c r="EE239" s="26">
        <v>271</v>
      </c>
      <c r="EF239" s="26">
        <v>592</v>
      </c>
      <c r="EG239" s="26">
        <v>321</v>
      </c>
      <c r="EH239" s="26">
        <v>333</v>
      </c>
      <c r="EI239" s="26">
        <v>123</v>
      </c>
      <c r="EJ239" s="26">
        <v>518</v>
      </c>
      <c r="EK239" s="26">
        <v>432</v>
      </c>
      <c r="EL239" s="26">
        <v>222</v>
      </c>
      <c r="EM239" s="26">
        <v>4552</v>
      </c>
      <c r="EN239" s="26">
        <v>370</v>
      </c>
      <c r="EO239" s="26">
        <v>518</v>
      </c>
      <c r="EP239" s="26">
        <v>4210</v>
      </c>
      <c r="EQ239" s="26">
        <v>457</v>
      </c>
      <c r="ER239" s="26">
        <v>1505</v>
      </c>
      <c r="ES239" s="26">
        <v>642</v>
      </c>
      <c r="ET239" s="26">
        <v>7702</v>
      </c>
      <c r="EU239" s="26">
        <v>12.3</v>
      </c>
      <c r="EV239" s="93">
        <v>60</v>
      </c>
      <c r="EW239" s="93">
        <v>20</v>
      </c>
    </row>
    <row r="240" spans="1:153" x14ac:dyDescent="0.25">
      <c r="A240" s="18" t="s">
        <v>869</v>
      </c>
      <c r="B240" s="49" t="s">
        <v>596</v>
      </c>
      <c r="C240" s="93">
        <v>7.6</v>
      </c>
      <c r="D240" s="26">
        <v>352</v>
      </c>
      <c r="E240" s="26">
        <v>2.8</v>
      </c>
      <c r="F240" s="26">
        <v>68.3</v>
      </c>
      <c r="G240" s="26">
        <v>12.3</v>
      </c>
      <c r="H240" s="26">
        <v>5</v>
      </c>
      <c r="I240" s="26">
        <v>10.7</v>
      </c>
      <c r="J240" s="26">
        <v>0.9</v>
      </c>
      <c r="K240" s="26">
        <v>0</v>
      </c>
      <c r="L240" s="26">
        <v>0</v>
      </c>
      <c r="M240" s="93">
        <v>63</v>
      </c>
      <c r="N240" s="93">
        <v>63</v>
      </c>
      <c r="O240" s="93">
        <v>0</v>
      </c>
      <c r="P240" s="93">
        <v>0</v>
      </c>
      <c r="Q240" s="93">
        <v>210</v>
      </c>
      <c r="R240" s="93">
        <v>1</v>
      </c>
      <c r="S240" s="93">
        <v>170</v>
      </c>
      <c r="T240" s="93">
        <v>73</v>
      </c>
      <c r="U240" s="93">
        <v>1900</v>
      </c>
      <c r="V240" s="93">
        <v>3950</v>
      </c>
      <c r="W240" s="93">
        <v>300</v>
      </c>
      <c r="X240" s="93">
        <v>60</v>
      </c>
      <c r="Y240" s="93">
        <v>1</v>
      </c>
      <c r="Z240" s="93">
        <v>11</v>
      </c>
      <c r="AA240" s="93">
        <v>0</v>
      </c>
      <c r="AB240" s="93">
        <v>0</v>
      </c>
      <c r="AC240" s="26">
        <v>17</v>
      </c>
      <c r="AD240" s="26">
        <v>164</v>
      </c>
      <c r="AE240" s="26">
        <v>27</v>
      </c>
      <c r="AF240" s="26">
        <v>67</v>
      </c>
      <c r="AG240" s="26">
        <v>191</v>
      </c>
      <c r="AH240" s="26">
        <v>180</v>
      </c>
      <c r="AI240" s="26">
        <v>31</v>
      </c>
      <c r="AJ240" s="26">
        <v>1600</v>
      </c>
      <c r="AK240" s="26">
        <v>1600</v>
      </c>
      <c r="AL240" s="26">
        <v>150</v>
      </c>
      <c r="AM240" s="26">
        <v>730</v>
      </c>
      <c r="AN240" s="26">
        <v>80</v>
      </c>
      <c r="AO240" s="26">
        <v>0.6</v>
      </c>
      <c r="AP240" s="93">
        <v>68.3</v>
      </c>
      <c r="AQ240" s="93">
        <v>6329</v>
      </c>
      <c r="AR240" s="93">
        <v>0</v>
      </c>
      <c r="AS240" s="93">
        <v>0</v>
      </c>
      <c r="AT240" s="93">
        <v>0</v>
      </c>
      <c r="AU240" s="93">
        <v>0</v>
      </c>
      <c r="AV240" s="93">
        <v>68</v>
      </c>
      <c r="AW240" s="93">
        <v>68</v>
      </c>
      <c r="AX240" s="93">
        <v>0</v>
      </c>
      <c r="AY240" s="93">
        <v>136</v>
      </c>
      <c r="AZ240" s="93">
        <v>273</v>
      </c>
      <c r="BA240" s="93">
        <v>0</v>
      </c>
      <c r="BB240" s="93">
        <v>0</v>
      </c>
      <c r="BC240" s="93">
        <v>273</v>
      </c>
      <c r="BD240" s="93">
        <v>273</v>
      </c>
      <c r="BE240" s="93">
        <v>0</v>
      </c>
      <c r="BF240" s="93">
        <v>0</v>
      </c>
      <c r="BG240" s="93">
        <v>67608</v>
      </c>
      <c r="BH240" s="93">
        <v>67608</v>
      </c>
      <c r="BI240" s="26">
        <v>306</v>
      </c>
      <c r="BJ240" s="26">
        <v>8</v>
      </c>
      <c r="BK240" s="26">
        <v>0</v>
      </c>
      <c r="BL240" s="26">
        <v>0</v>
      </c>
      <c r="BM240" s="26">
        <v>1190</v>
      </c>
      <c r="BN240" s="26">
        <v>80</v>
      </c>
      <c r="BO240" s="26">
        <v>0</v>
      </c>
      <c r="BP240" s="26">
        <v>0</v>
      </c>
      <c r="BQ240" s="26">
        <v>0</v>
      </c>
      <c r="BR240" s="26">
        <v>4</v>
      </c>
      <c r="BS240" s="26">
        <v>0</v>
      </c>
      <c r="BT240" s="26">
        <v>0</v>
      </c>
      <c r="BU240" s="26">
        <v>0</v>
      </c>
      <c r="BV240" s="26">
        <v>0</v>
      </c>
      <c r="BW240" s="26">
        <v>0</v>
      </c>
      <c r="BX240" s="26">
        <v>0</v>
      </c>
      <c r="BY240" s="26">
        <v>2.8</v>
      </c>
      <c r="BZ240" s="26">
        <v>0</v>
      </c>
      <c r="CA240" s="26">
        <v>0</v>
      </c>
      <c r="CB240" s="26">
        <v>0</v>
      </c>
      <c r="CC240" s="26">
        <v>0</v>
      </c>
      <c r="CD240" s="26">
        <v>2</v>
      </c>
      <c r="CE240" s="26">
        <v>4</v>
      </c>
      <c r="CF240" s="26">
        <v>2</v>
      </c>
      <c r="CG240" s="26">
        <v>360</v>
      </c>
      <c r="CH240" s="26">
        <v>0</v>
      </c>
      <c r="CI240" s="26">
        <v>20</v>
      </c>
      <c r="CJ240" s="26">
        <v>16</v>
      </c>
      <c r="CK240" s="26">
        <v>0</v>
      </c>
      <c r="CL240" s="26">
        <v>0</v>
      </c>
      <c r="CM240" s="26">
        <v>404</v>
      </c>
      <c r="CN240" s="26">
        <v>0</v>
      </c>
      <c r="CO240" s="26">
        <v>0</v>
      </c>
      <c r="CP240" s="26">
        <v>10</v>
      </c>
      <c r="CQ240" s="26">
        <v>0</v>
      </c>
      <c r="CR240" s="26">
        <v>306</v>
      </c>
      <c r="CS240" s="26">
        <v>8</v>
      </c>
      <c r="CT240" s="26">
        <v>0</v>
      </c>
      <c r="CU240" s="26">
        <v>0</v>
      </c>
      <c r="CV240" s="26">
        <v>324</v>
      </c>
      <c r="CW240" s="26">
        <v>0</v>
      </c>
      <c r="CX240" s="26">
        <v>0</v>
      </c>
      <c r="CY240" s="26">
        <v>1190</v>
      </c>
      <c r="CZ240" s="26">
        <v>80</v>
      </c>
      <c r="DA240" s="26">
        <v>0</v>
      </c>
      <c r="DB240" s="26">
        <v>0</v>
      </c>
      <c r="DC240" s="26">
        <v>0</v>
      </c>
      <c r="DD240" s="26">
        <v>0</v>
      </c>
      <c r="DE240" s="26">
        <v>4</v>
      </c>
      <c r="DF240" s="26">
        <v>0</v>
      </c>
      <c r="DG240" s="26">
        <v>0</v>
      </c>
      <c r="DH240" s="26">
        <v>0</v>
      </c>
      <c r="DI240" s="26">
        <v>0</v>
      </c>
      <c r="DJ240" s="26">
        <v>0</v>
      </c>
      <c r="DK240" s="26">
        <v>0</v>
      </c>
      <c r="DL240" s="26">
        <v>1274</v>
      </c>
      <c r="DM240" s="26">
        <v>0</v>
      </c>
      <c r="DN240" s="26">
        <v>0</v>
      </c>
      <c r="DO240" s="26">
        <v>2002</v>
      </c>
      <c r="DP240" s="26">
        <v>778</v>
      </c>
      <c r="DQ240" s="26">
        <v>94</v>
      </c>
      <c r="DR240" s="93">
        <v>5</v>
      </c>
      <c r="DS240" s="93">
        <v>1250</v>
      </c>
      <c r="DT240" s="93">
        <v>3000</v>
      </c>
      <c r="DU240" s="93">
        <v>250</v>
      </c>
      <c r="DV240" s="93">
        <v>500</v>
      </c>
      <c r="DW240" s="93">
        <v>0</v>
      </c>
      <c r="DX240" s="93">
        <v>1800</v>
      </c>
      <c r="DY240" s="93">
        <v>3200</v>
      </c>
      <c r="DZ240" s="26">
        <v>12.3</v>
      </c>
      <c r="EA240" s="26">
        <v>469</v>
      </c>
      <c r="EB240" s="26">
        <v>864</v>
      </c>
      <c r="EC240" s="26">
        <v>234</v>
      </c>
      <c r="ED240" s="26">
        <v>173</v>
      </c>
      <c r="EE240" s="26">
        <v>271</v>
      </c>
      <c r="EF240" s="26">
        <v>592</v>
      </c>
      <c r="EG240" s="26">
        <v>321</v>
      </c>
      <c r="EH240" s="26">
        <v>333</v>
      </c>
      <c r="EI240" s="26">
        <v>123</v>
      </c>
      <c r="EJ240" s="26">
        <v>518</v>
      </c>
      <c r="EK240" s="26">
        <v>432</v>
      </c>
      <c r="EL240" s="26">
        <v>222</v>
      </c>
      <c r="EM240" s="26">
        <v>4552</v>
      </c>
      <c r="EN240" s="26">
        <v>370</v>
      </c>
      <c r="EO240" s="26">
        <v>518</v>
      </c>
      <c r="EP240" s="26">
        <v>4210</v>
      </c>
      <c r="EQ240" s="26">
        <v>457</v>
      </c>
      <c r="ER240" s="26">
        <v>1505</v>
      </c>
      <c r="ES240" s="26">
        <v>642</v>
      </c>
      <c r="ET240" s="26">
        <v>7702</v>
      </c>
      <c r="EU240" s="26">
        <v>12.3</v>
      </c>
      <c r="EV240" s="93">
        <v>60</v>
      </c>
      <c r="EW240" s="93">
        <v>20</v>
      </c>
    </row>
    <row r="241" spans="1:153" x14ac:dyDescent="0.25">
      <c r="A241" s="18" t="s">
        <v>869</v>
      </c>
      <c r="B241" s="49" t="s">
        <v>698</v>
      </c>
      <c r="C241" s="93">
        <v>7.6</v>
      </c>
      <c r="D241" s="26">
        <v>352</v>
      </c>
      <c r="E241" s="26">
        <v>2.8</v>
      </c>
      <c r="F241" s="26">
        <v>68.3</v>
      </c>
      <c r="G241" s="26">
        <v>12.3</v>
      </c>
      <c r="H241" s="26">
        <v>5</v>
      </c>
      <c r="I241" s="26">
        <v>10.7</v>
      </c>
      <c r="J241" s="26">
        <v>0.9</v>
      </c>
      <c r="K241" s="26">
        <v>0</v>
      </c>
      <c r="L241" s="26">
        <v>0</v>
      </c>
      <c r="M241" s="93">
        <v>63</v>
      </c>
      <c r="N241" s="93">
        <v>63</v>
      </c>
      <c r="O241" s="93">
        <v>0</v>
      </c>
      <c r="P241" s="93">
        <v>0</v>
      </c>
      <c r="Q241" s="93">
        <v>210</v>
      </c>
      <c r="R241" s="93">
        <v>1</v>
      </c>
      <c r="S241" s="93">
        <v>170</v>
      </c>
      <c r="T241" s="93">
        <v>73</v>
      </c>
      <c r="U241" s="93">
        <v>1900</v>
      </c>
      <c r="V241" s="93">
        <v>3950</v>
      </c>
      <c r="W241" s="93">
        <v>300</v>
      </c>
      <c r="X241" s="93">
        <v>60</v>
      </c>
      <c r="Y241" s="93">
        <v>1</v>
      </c>
      <c r="Z241" s="93">
        <v>11</v>
      </c>
      <c r="AA241" s="93">
        <v>0</v>
      </c>
      <c r="AB241" s="93">
        <v>0</v>
      </c>
      <c r="AC241" s="26">
        <v>17</v>
      </c>
      <c r="AD241" s="26">
        <v>164</v>
      </c>
      <c r="AE241" s="26">
        <v>27</v>
      </c>
      <c r="AF241" s="26">
        <v>67</v>
      </c>
      <c r="AG241" s="26">
        <v>191</v>
      </c>
      <c r="AH241" s="26">
        <v>180</v>
      </c>
      <c r="AI241" s="26">
        <v>31</v>
      </c>
      <c r="AJ241" s="26">
        <v>1600</v>
      </c>
      <c r="AK241" s="26">
        <v>1600</v>
      </c>
      <c r="AL241" s="26">
        <v>150</v>
      </c>
      <c r="AM241" s="26">
        <v>730</v>
      </c>
      <c r="AN241" s="26">
        <v>80</v>
      </c>
      <c r="AO241" s="26">
        <v>0.6</v>
      </c>
      <c r="AP241" s="93">
        <v>68.3</v>
      </c>
      <c r="AQ241" s="93">
        <v>6329</v>
      </c>
      <c r="AR241" s="93">
        <v>0</v>
      </c>
      <c r="AS241" s="93">
        <v>0</v>
      </c>
      <c r="AT241" s="93">
        <v>0</v>
      </c>
      <c r="AU241" s="93">
        <v>0</v>
      </c>
      <c r="AV241" s="93">
        <v>68</v>
      </c>
      <c r="AW241" s="93">
        <v>68</v>
      </c>
      <c r="AX241" s="93">
        <v>0</v>
      </c>
      <c r="AY241" s="93">
        <v>136</v>
      </c>
      <c r="AZ241" s="93">
        <v>273</v>
      </c>
      <c r="BA241" s="93">
        <v>0</v>
      </c>
      <c r="BB241" s="93">
        <v>0</v>
      </c>
      <c r="BC241" s="93">
        <v>273</v>
      </c>
      <c r="BD241" s="93">
        <v>273</v>
      </c>
      <c r="BE241" s="93">
        <v>0</v>
      </c>
      <c r="BF241" s="93">
        <v>0</v>
      </c>
      <c r="BG241" s="93">
        <v>67608</v>
      </c>
      <c r="BH241" s="93">
        <v>67608</v>
      </c>
      <c r="BI241" s="26">
        <v>306</v>
      </c>
      <c r="BJ241" s="26">
        <v>8</v>
      </c>
      <c r="BK241" s="26">
        <v>0</v>
      </c>
      <c r="BL241" s="26">
        <v>0</v>
      </c>
      <c r="BM241" s="26">
        <v>1190</v>
      </c>
      <c r="BN241" s="26">
        <v>80</v>
      </c>
      <c r="BO241" s="26">
        <v>0</v>
      </c>
      <c r="BP241" s="26">
        <v>0</v>
      </c>
      <c r="BQ241" s="26">
        <v>0</v>
      </c>
      <c r="BR241" s="26">
        <v>4</v>
      </c>
      <c r="BS241" s="26">
        <v>0</v>
      </c>
      <c r="BT241" s="26">
        <v>0</v>
      </c>
      <c r="BU241" s="26">
        <v>0</v>
      </c>
      <c r="BV241" s="26">
        <v>0</v>
      </c>
      <c r="BW241" s="26">
        <v>0</v>
      </c>
      <c r="BX241" s="26">
        <v>0</v>
      </c>
      <c r="BY241" s="26">
        <v>2.8</v>
      </c>
      <c r="BZ241" s="26">
        <v>0</v>
      </c>
      <c r="CA241" s="26">
        <v>0</v>
      </c>
      <c r="CB241" s="26">
        <v>0</v>
      </c>
      <c r="CC241" s="26">
        <v>0</v>
      </c>
      <c r="CD241" s="26">
        <v>2</v>
      </c>
      <c r="CE241" s="26">
        <v>4</v>
      </c>
      <c r="CF241" s="26">
        <v>2</v>
      </c>
      <c r="CG241" s="26">
        <v>360</v>
      </c>
      <c r="CH241" s="26">
        <v>0</v>
      </c>
      <c r="CI241" s="26">
        <v>20</v>
      </c>
      <c r="CJ241" s="26">
        <v>16</v>
      </c>
      <c r="CK241" s="26">
        <v>0</v>
      </c>
      <c r="CL241" s="26">
        <v>0</v>
      </c>
      <c r="CM241" s="26">
        <v>404</v>
      </c>
      <c r="CN241" s="26">
        <v>0</v>
      </c>
      <c r="CO241" s="26">
        <v>0</v>
      </c>
      <c r="CP241" s="26">
        <v>10</v>
      </c>
      <c r="CQ241" s="26">
        <v>0</v>
      </c>
      <c r="CR241" s="26">
        <v>306</v>
      </c>
      <c r="CS241" s="26">
        <v>8</v>
      </c>
      <c r="CT241" s="26">
        <v>0</v>
      </c>
      <c r="CU241" s="26">
        <v>0</v>
      </c>
      <c r="CV241" s="26">
        <v>324</v>
      </c>
      <c r="CW241" s="26">
        <v>0</v>
      </c>
      <c r="CX241" s="26">
        <v>0</v>
      </c>
      <c r="CY241" s="26">
        <v>1190</v>
      </c>
      <c r="CZ241" s="26">
        <v>80</v>
      </c>
      <c r="DA241" s="26">
        <v>0</v>
      </c>
      <c r="DB241" s="26">
        <v>0</v>
      </c>
      <c r="DC241" s="26">
        <v>0</v>
      </c>
      <c r="DD241" s="26">
        <v>0</v>
      </c>
      <c r="DE241" s="26">
        <v>4</v>
      </c>
      <c r="DF241" s="26">
        <v>0</v>
      </c>
      <c r="DG241" s="26">
        <v>0</v>
      </c>
      <c r="DH241" s="26">
        <v>0</v>
      </c>
      <c r="DI241" s="26">
        <v>0</v>
      </c>
      <c r="DJ241" s="26">
        <v>0</v>
      </c>
      <c r="DK241" s="26">
        <v>0</v>
      </c>
      <c r="DL241" s="26">
        <v>1274</v>
      </c>
      <c r="DM241" s="26">
        <v>0</v>
      </c>
      <c r="DN241" s="26">
        <v>0</v>
      </c>
      <c r="DO241" s="26">
        <v>2002</v>
      </c>
      <c r="DP241" s="26">
        <v>778</v>
      </c>
      <c r="DQ241" s="26">
        <v>94</v>
      </c>
      <c r="DR241" s="93">
        <v>5</v>
      </c>
      <c r="DS241" s="93">
        <v>1250</v>
      </c>
      <c r="DT241" s="93">
        <v>3000</v>
      </c>
      <c r="DU241" s="93">
        <v>250</v>
      </c>
      <c r="DV241" s="93">
        <v>500</v>
      </c>
      <c r="DW241" s="93">
        <v>0</v>
      </c>
      <c r="DX241" s="93">
        <v>1800</v>
      </c>
      <c r="DY241" s="93">
        <v>3200</v>
      </c>
      <c r="DZ241" s="26">
        <v>12.3</v>
      </c>
      <c r="EA241" s="26">
        <v>469</v>
      </c>
      <c r="EB241" s="26">
        <v>864</v>
      </c>
      <c r="EC241" s="26">
        <v>234</v>
      </c>
      <c r="ED241" s="26">
        <v>173</v>
      </c>
      <c r="EE241" s="26">
        <v>271</v>
      </c>
      <c r="EF241" s="26">
        <v>592</v>
      </c>
      <c r="EG241" s="26">
        <v>321</v>
      </c>
      <c r="EH241" s="26">
        <v>333</v>
      </c>
      <c r="EI241" s="26">
        <v>123</v>
      </c>
      <c r="EJ241" s="26">
        <v>518</v>
      </c>
      <c r="EK241" s="26">
        <v>432</v>
      </c>
      <c r="EL241" s="26">
        <v>222</v>
      </c>
      <c r="EM241" s="26">
        <v>4552</v>
      </c>
      <c r="EN241" s="26">
        <v>370</v>
      </c>
      <c r="EO241" s="26">
        <v>518</v>
      </c>
      <c r="EP241" s="26">
        <v>4210</v>
      </c>
      <c r="EQ241" s="26">
        <v>457</v>
      </c>
      <c r="ER241" s="26">
        <v>1505</v>
      </c>
      <c r="ES241" s="26">
        <v>642</v>
      </c>
      <c r="ET241" s="26">
        <v>7702</v>
      </c>
      <c r="EU241" s="26">
        <v>12.3</v>
      </c>
      <c r="EV241" s="93">
        <v>60</v>
      </c>
      <c r="EW241" s="93">
        <v>20</v>
      </c>
    </row>
    <row r="242" spans="1:153" x14ac:dyDescent="0.25">
      <c r="A242" s="18" t="s">
        <v>869</v>
      </c>
      <c r="B242" s="49" t="s">
        <v>847</v>
      </c>
      <c r="C242" s="93">
        <v>3.3</v>
      </c>
      <c r="D242" s="26">
        <v>150</v>
      </c>
      <c r="E242" s="26">
        <v>0.5</v>
      </c>
      <c r="F242" s="26">
        <v>30.3</v>
      </c>
      <c r="G242" s="26">
        <v>5.4</v>
      </c>
      <c r="H242" s="26">
        <v>2.2999999999999998</v>
      </c>
      <c r="I242" s="26">
        <v>61.2</v>
      </c>
      <c r="J242" s="26">
        <v>0.3</v>
      </c>
      <c r="K242" s="26">
        <v>0</v>
      </c>
      <c r="L242" s="26">
        <v>0</v>
      </c>
      <c r="M242" s="93">
        <v>0</v>
      </c>
      <c r="N242" s="93">
        <v>0</v>
      </c>
      <c r="O242" s="93">
        <v>0</v>
      </c>
      <c r="P242" s="93">
        <v>0</v>
      </c>
      <c r="Q242" s="93">
        <v>113</v>
      </c>
      <c r="R242" s="93">
        <v>0</v>
      </c>
      <c r="S242" s="93">
        <v>27</v>
      </c>
      <c r="T242" s="93">
        <v>19</v>
      </c>
      <c r="U242" s="93">
        <v>589</v>
      </c>
      <c r="V242" s="93">
        <v>1489</v>
      </c>
      <c r="W242" s="93">
        <v>82</v>
      </c>
      <c r="X242" s="93">
        <v>23</v>
      </c>
      <c r="Y242" s="93">
        <v>0</v>
      </c>
      <c r="Z242" s="93">
        <v>10</v>
      </c>
      <c r="AA242" s="93">
        <v>0</v>
      </c>
      <c r="AB242" s="93">
        <v>0</v>
      </c>
      <c r="AC242" s="26">
        <v>1</v>
      </c>
      <c r="AD242" s="26">
        <v>59</v>
      </c>
      <c r="AE242" s="26">
        <v>10</v>
      </c>
      <c r="AF242" s="26">
        <v>22</v>
      </c>
      <c r="AG242" s="26">
        <v>71</v>
      </c>
      <c r="AH242" s="26">
        <v>75</v>
      </c>
      <c r="AI242" s="26">
        <v>5</v>
      </c>
      <c r="AJ242" s="26">
        <v>510</v>
      </c>
      <c r="AK242" s="26">
        <v>680</v>
      </c>
      <c r="AL242" s="26">
        <v>122</v>
      </c>
      <c r="AM242" s="26">
        <v>370</v>
      </c>
      <c r="AN242" s="26">
        <v>17</v>
      </c>
      <c r="AO242" s="26">
        <v>0.5</v>
      </c>
      <c r="AP242" s="93">
        <v>30.3</v>
      </c>
      <c r="AQ242" s="93">
        <v>28017</v>
      </c>
      <c r="AR242" s="93">
        <v>0</v>
      </c>
      <c r="AS242" s="93">
        <v>0</v>
      </c>
      <c r="AT242" s="93">
        <v>0</v>
      </c>
      <c r="AU242" s="93">
        <v>0</v>
      </c>
      <c r="AV242" s="93">
        <v>30</v>
      </c>
      <c r="AW242" s="93">
        <v>30</v>
      </c>
      <c r="AX242" s="93">
        <v>0</v>
      </c>
      <c r="AY242" s="93">
        <v>60</v>
      </c>
      <c r="AZ242" s="93">
        <v>121</v>
      </c>
      <c r="BA242" s="93">
        <v>0</v>
      </c>
      <c r="BB242" s="93">
        <v>0</v>
      </c>
      <c r="BC242" s="93">
        <v>121</v>
      </c>
      <c r="BD242" s="93">
        <v>121</v>
      </c>
      <c r="BE242" s="93">
        <v>0</v>
      </c>
      <c r="BF242" s="93">
        <v>0</v>
      </c>
      <c r="BG242" s="93">
        <v>30026</v>
      </c>
      <c r="BH242" s="93">
        <v>30026</v>
      </c>
      <c r="BI242" s="26">
        <v>57</v>
      </c>
      <c r="BJ242" s="26">
        <v>1</v>
      </c>
      <c r="BK242" s="26">
        <v>0</v>
      </c>
      <c r="BL242" s="26">
        <v>0</v>
      </c>
      <c r="BM242" s="26">
        <v>221</v>
      </c>
      <c r="BN242" s="26">
        <v>15</v>
      </c>
      <c r="BO242" s="26">
        <v>0</v>
      </c>
      <c r="BP242" s="26">
        <v>0</v>
      </c>
      <c r="BQ242" s="26">
        <v>0</v>
      </c>
      <c r="BR242" s="26">
        <v>1</v>
      </c>
      <c r="BS242" s="26">
        <v>0</v>
      </c>
      <c r="BT242" s="26">
        <v>0</v>
      </c>
      <c r="BU242" s="26">
        <v>0</v>
      </c>
      <c r="BV242" s="26">
        <v>0</v>
      </c>
      <c r="BW242" s="26">
        <v>0</v>
      </c>
      <c r="BX242" s="26">
        <v>0</v>
      </c>
      <c r="BY242" s="26">
        <v>0.5</v>
      </c>
      <c r="BZ242" s="26">
        <v>0</v>
      </c>
      <c r="CA242" s="26">
        <v>0</v>
      </c>
      <c r="CB242" s="26">
        <v>0</v>
      </c>
      <c r="CC242" s="26">
        <v>0</v>
      </c>
      <c r="CD242" s="26">
        <v>0</v>
      </c>
      <c r="CE242" s="26">
        <v>1</v>
      </c>
      <c r="CF242" s="26">
        <v>0</v>
      </c>
      <c r="CG242" s="26">
        <v>67</v>
      </c>
      <c r="CH242" s="26">
        <v>0</v>
      </c>
      <c r="CI242" s="26">
        <v>4</v>
      </c>
      <c r="CJ242" s="26">
        <v>3</v>
      </c>
      <c r="CK242" s="26">
        <v>0</v>
      </c>
      <c r="CL242" s="26">
        <v>0</v>
      </c>
      <c r="CM242" s="26">
        <v>75</v>
      </c>
      <c r="CN242" s="26">
        <v>0</v>
      </c>
      <c r="CO242" s="26">
        <v>0</v>
      </c>
      <c r="CP242" s="26">
        <v>2</v>
      </c>
      <c r="CQ242" s="26">
        <v>0</v>
      </c>
      <c r="CR242" s="26">
        <v>57</v>
      </c>
      <c r="CS242" s="26">
        <v>1</v>
      </c>
      <c r="CT242" s="26">
        <v>0</v>
      </c>
      <c r="CU242" s="26">
        <v>0</v>
      </c>
      <c r="CV242" s="26">
        <v>60</v>
      </c>
      <c r="CW242" s="26">
        <v>0</v>
      </c>
      <c r="CX242" s="26">
        <v>0</v>
      </c>
      <c r="CY242" s="26">
        <v>221</v>
      </c>
      <c r="CZ242" s="26">
        <v>15</v>
      </c>
      <c r="DA242" s="26">
        <v>0</v>
      </c>
      <c r="DB242" s="26">
        <v>0</v>
      </c>
      <c r="DC242" s="26">
        <v>0</v>
      </c>
      <c r="DD242" s="26">
        <v>0</v>
      </c>
      <c r="DE242" s="26">
        <v>1</v>
      </c>
      <c r="DF242" s="26">
        <v>0</v>
      </c>
      <c r="DG242" s="26">
        <v>0</v>
      </c>
      <c r="DH242" s="26">
        <v>0</v>
      </c>
      <c r="DI242" s="26">
        <v>0</v>
      </c>
      <c r="DJ242" s="26">
        <v>0</v>
      </c>
      <c r="DK242" s="26">
        <v>0</v>
      </c>
      <c r="DL242" s="26">
        <v>237</v>
      </c>
      <c r="DM242" s="26">
        <v>0</v>
      </c>
      <c r="DN242" s="26">
        <v>0</v>
      </c>
      <c r="DO242" s="26">
        <v>372</v>
      </c>
      <c r="DP242" s="26">
        <v>145</v>
      </c>
      <c r="DQ242" s="26">
        <v>0</v>
      </c>
      <c r="DR242" s="93">
        <v>2.2999999999999998</v>
      </c>
      <c r="DS242" s="93">
        <v>578</v>
      </c>
      <c r="DT242" s="93">
        <v>1386</v>
      </c>
      <c r="DU242" s="93">
        <v>116</v>
      </c>
      <c r="DV242" s="93">
        <v>231</v>
      </c>
      <c r="DW242" s="93">
        <v>0</v>
      </c>
      <c r="DX242" s="93">
        <v>832</v>
      </c>
      <c r="DY242" s="93">
        <v>1479</v>
      </c>
      <c r="DZ242" s="26">
        <v>5.4</v>
      </c>
      <c r="EA242" s="26">
        <v>204</v>
      </c>
      <c r="EB242" s="26">
        <v>377</v>
      </c>
      <c r="EC242" s="26">
        <v>102</v>
      </c>
      <c r="ED242" s="26">
        <v>75</v>
      </c>
      <c r="EE242" s="26">
        <v>118</v>
      </c>
      <c r="EF242" s="26">
        <v>258</v>
      </c>
      <c r="EG242" s="26">
        <v>140</v>
      </c>
      <c r="EH242" s="26">
        <v>146</v>
      </c>
      <c r="EI242" s="26">
        <v>54</v>
      </c>
      <c r="EJ242" s="26">
        <v>226</v>
      </c>
      <c r="EK242" s="26">
        <v>189</v>
      </c>
      <c r="EL242" s="26">
        <v>97</v>
      </c>
      <c r="EM242" s="26">
        <v>1986</v>
      </c>
      <c r="EN242" s="26">
        <v>161</v>
      </c>
      <c r="EO242" s="26">
        <v>226</v>
      </c>
      <c r="EP242" s="26">
        <v>1835</v>
      </c>
      <c r="EQ242" s="26">
        <v>199</v>
      </c>
      <c r="ER242" s="26">
        <v>656</v>
      </c>
      <c r="ES242" s="26">
        <v>280</v>
      </c>
      <c r="ET242" s="26">
        <v>3357</v>
      </c>
      <c r="EU242" s="26">
        <v>5.4</v>
      </c>
      <c r="EV242" s="93">
        <v>26</v>
      </c>
      <c r="EW242" s="93">
        <v>9</v>
      </c>
    </row>
    <row r="243" spans="1:153" x14ac:dyDescent="0.25">
      <c r="A243" s="18" t="s">
        <v>869</v>
      </c>
      <c r="B243" s="49" t="s">
        <v>996</v>
      </c>
      <c r="C243" s="93">
        <v>7.6</v>
      </c>
      <c r="D243" s="26">
        <v>352</v>
      </c>
      <c r="E243" s="26">
        <v>2.8</v>
      </c>
      <c r="F243" s="26">
        <v>68.3</v>
      </c>
      <c r="G243" s="26">
        <v>12.3</v>
      </c>
      <c r="H243" s="26">
        <v>5</v>
      </c>
      <c r="I243" s="26">
        <v>10.7</v>
      </c>
      <c r="J243" s="26">
        <v>0.9</v>
      </c>
      <c r="K243" s="26">
        <v>0</v>
      </c>
      <c r="L243" s="26">
        <v>0</v>
      </c>
      <c r="M243" s="93">
        <v>63</v>
      </c>
      <c r="N243" s="93">
        <v>63</v>
      </c>
      <c r="O243" s="93">
        <v>0</v>
      </c>
      <c r="P243" s="93">
        <v>0</v>
      </c>
      <c r="Q243" s="93">
        <v>210</v>
      </c>
      <c r="R243" s="93">
        <v>1</v>
      </c>
      <c r="S243" s="93">
        <v>170</v>
      </c>
      <c r="T243" s="93">
        <v>73</v>
      </c>
      <c r="U243" s="93">
        <v>1900</v>
      </c>
      <c r="V243" s="93">
        <v>3950</v>
      </c>
      <c r="W243" s="93">
        <v>300</v>
      </c>
      <c r="X243" s="93">
        <v>60</v>
      </c>
      <c r="Y243" s="93">
        <v>1</v>
      </c>
      <c r="Z243" s="93">
        <v>11</v>
      </c>
      <c r="AA243" s="93">
        <v>0</v>
      </c>
      <c r="AB243" s="93">
        <v>0</v>
      </c>
      <c r="AC243" s="26">
        <v>17</v>
      </c>
      <c r="AD243" s="26">
        <v>164</v>
      </c>
      <c r="AE243" s="26">
        <v>27</v>
      </c>
      <c r="AF243" s="26">
        <v>67</v>
      </c>
      <c r="AG243" s="26">
        <v>191</v>
      </c>
      <c r="AH243" s="26">
        <v>180</v>
      </c>
      <c r="AI243" s="26">
        <v>31</v>
      </c>
      <c r="AJ243" s="26">
        <v>1600</v>
      </c>
      <c r="AK243" s="26">
        <v>1600</v>
      </c>
      <c r="AL243" s="26">
        <v>150</v>
      </c>
      <c r="AM243" s="26">
        <v>730</v>
      </c>
      <c r="AN243" s="26">
        <v>80</v>
      </c>
      <c r="AO243" s="26">
        <v>0.6</v>
      </c>
      <c r="AP243" s="93">
        <v>68.3</v>
      </c>
      <c r="AQ243" s="93">
        <v>6329</v>
      </c>
      <c r="AR243" s="93">
        <v>0</v>
      </c>
      <c r="AS243" s="93">
        <v>0</v>
      </c>
      <c r="AT243" s="93">
        <v>0</v>
      </c>
      <c r="AU243" s="93">
        <v>0</v>
      </c>
      <c r="AV243" s="93">
        <v>68</v>
      </c>
      <c r="AW243" s="93">
        <v>68</v>
      </c>
      <c r="AX243" s="93">
        <v>0</v>
      </c>
      <c r="AY243" s="93">
        <v>136</v>
      </c>
      <c r="AZ243" s="93">
        <v>273</v>
      </c>
      <c r="BA243" s="93">
        <v>0</v>
      </c>
      <c r="BB243" s="93">
        <v>0</v>
      </c>
      <c r="BC243" s="93">
        <v>273</v>
      </c>
      <c r="BD243" s="93">
        <v>273</v>
      </c>
      <c r="BE243" s="93">
        <v>0</v>
      </c>
      <c r="BF243" s="93">
        <v>0</v>
      </c>
      <c r="BG243" s="93">
        <v>67608</v>
      </c>
      <c r="BH243" s="93">
        <v>67608</v>
      </c>
      <c r="BI243" s="26">
        <v>306</v>
      </c>
      <c r="BJ243" s="26">
        <v>8</v>
      </c>
      <c r="BK243" s="26">
        <v>0</v>
      </c>
      <c r="BL243" s="26">
        <v>0</v>
      </c>
      <c r="BM243" s="26">
        <v>1190</v>
      </c>
      <c r="BN243" s="26">
        <v>80</v>
      </c>
      <c r="BO243" s="26">
        <v>0</v>
      </c>
      <c r="BP243" s="26">
        <v>0</v>
      </c>
      <c r="BQ243" s="26">
        <v>0</v>
      </c>
      <c r="BR243" s="26">
        <v>4</v>
      </c>
      <c r="BS243" s="26">
        <v>0</v>
      </c>
      <c r="BT243" s="26">
        <v>0</v>
      </c>
      <c r="BU243" s="26">
        <v>0</v>
      </c>
      <c r="BV243" s="26">
        <v>0</v>
      </c>
      <c r="BW243" s="26">
        <v>0</v>
      </c>
      <c r="BX243" s="26">
        <v>0</v>
      </c>
      <c r="BY243" s="26">
        <v>2.8</v>
      </c>
      <c r="BZ243" s="26">
        <v>0</v>
      </c>
      <c r="CA243" s="26">
        <v>0</v>
      </c>
      <c r="CB243" s="26">
        <v>0</v>
      </c>
      <c r="CC243" s="26">
        <v>0</v>
      </c>
      <c r="CD243" s="26">
        <v>2</v>
      </c>
      <c r="CE243" s="26">
        <v>4</v>
      </c>
      <c r="CF243" s="26">
        <v>2</v>
      </c>
      <c r="CG243" s="26">
        <v>360</v>
      </c>
      <c r="CH243" s="26">
        <v>0</v>
      </c>
      <c r="CI243" s="26">
        <v>20</v>
      </c>
      <c r="CJ243" s="26">
        <v>16</v>
      </c>
      <c r="CK243" s="26">
        <v>0</v>
      </c>
      <c r="CL243" s="26">
        <v>0</v>
      </c>
      <c r="CM243" s="26">
        <v>404</v>
      </c>
      <c r="CN243" s="26">
        <v>0</v>
      </c>
      <c r="CO243" s="26">
        <v>0</v>
      </c>
      <c r="CP243" s="26">
        <v>10</v>
      </c>
      <c r="CQ243" s="26">
        <v>0</v>
      </c>
      <c r="CR243" s="26">
        <v>306</v>
      </c>
      <c r="CS243" s="26">
        <v>8</v>
      </c>
      <c r="CT243" s="26">
        <v>0</v>
      </c>
      <c r="CU243" s="26">
        <v>0</v>
      </c>
      <c r="CV243" s="26">
        <v>324</v>
      </c>
      <c r="CW243" s="26">
        <v>0</v>
      </c>
      <c r="CX243" s="26">
        <v>0</v>
      </c>
      <c r="CY243" s="26">
        <v>1190</v>
      </c>
      <c r="CZ243" s="26">
        <v>80</v>
      </c>
      <c r="DA243" s="26">
        <v>0</v>
      </c>
      <c r="DB243" s="26">
        <v>0</v>
      </c>
      <c r="DC243" s="26">
        <v>0</v>
      </c>
      <c r="DD243" s="26">
        <v>0</v>
      </c>
      <c r="DE243" s="26">
        <v>4</v>
      </c>
      <c r="DF243" s="26">
        <v>0</v>
      </c>
      <c r="DG243" s="26">
        <v>0</v>
      </c>
      <c r="DH243" s="26">
        <v>0</v>
      </c>
      <c r="DI243" s="26">
        <v>0</v>
      </c>
      <c r="DJ243" s="26">
        <v>0</v>
      </c>
      <c r="DK243" s="26">
        <v>0</v>
      </c>
      <c r="DL243" s="26">
        <v>1274</v>
      </c>
      <c r="DM243" s="26">
        <v>0</v>
      </c>
      <c r="DN243" s="26">
        <v>0</v>
      </c>
      <c r="DO243" s="26">
        <v>2002</v>
      </c>
      <c r="DP243" s="26">
        <v>778</v>
      </c>
      <c r="DQ243" s="26">
        <v>94</v>
      </c>
      <c r="DR243" s="93">
        <v>5</v>
      </c>
      <c r="DS243" s="93">
        <v>1250</v>
      </c>
      <c r="DT243" s="93">
        <v>3000</v>
      </c>
      <c r="DU243" s="93">
        <v>250</v>
      </c>
      <c r="DV243" s="93">
        <v>500</v>
      </c>
      <c r="DW243" s="93">
        <v>0</v>
      </c>
      <c r="DX243" s="93">
        <v>1800</v>
      </c>
      <c r="DY243" s="93">
        <v>3200</v>
      </c>
      <c r="DZ243" s="26">
        <v>12.3</v>
      </c>
      <c r="EA243" s="26">
        <v>469</v>
      </c>
      <c r="EB243" s="26">
        <v>864</v>
      </c>
      <c r="EC243" s="26">
        <v>234</v>
      </c>
      <c r="ED243" s="26">
        <v>173</v>
      </c>
      <c r="EE243" s="26">
        <v>271</v>
      </c>
      <c r="EF243" s="26">
        <v>592</v>
      </c>
      <c r="EG243" s="26">
        <v>321</v>
      </c>
      <c r="EH243" s="26">
        <v>333</v>
      </c>
      <c r="EI243" s="26">
        <v>123</v>
      </c>
      <c r="EJ243" s="26">
        <v>518</v>
      </c>
      <c r="EK243" s="26">
        <v>432</v>
      </c>
      <c r="EL243" s="26">
        <v>222</v>
      </c>
      <c r="EM243" s="26">
        <v>4552</v>
      </c>
      <c r="EN243" s="26">
        <v>370</v>
      </c>
      <c r="EO243" s="26">
        <v>518</v>
      </c>
      <c r="EP243" s="26">
        <v>4210</v>
      </c>
      <c r="EQ243" s="26">
        <v>457</v>
      </c>
      <c r="ER243" s="26">
        <v>1505</v>
      </c>
      <c r="ES243" s="26">
        <v>642</v>
      </c>
      <c r="ET243" s="26">
        <v>7702</v>
      </c>
      <c r="EU243" s="26">
        <v>12.3</v>
      </c>
      <c r="EV243" s="93">
        <v>60</v>
      </c>
      <c r="EW243" s="93">
        <v>20</v>
      </c>
    </row>
    <row r="244" spans="1:153" x14ac:dyDescent="0.25">
      <c r="A244" s="18" t="s">
        <v>869</v>
      </c>
      <c r="B244" s="49" t="s">
        <v>991</v>
      </c>
      <c r="C244" s="93">
        <v>3.2</v>
      </c>
      <c r="D244" s="26">
        <v>126</v>
      </c>
      <c r="E244" s="26">
        <v>1</v>
      </c>
      <c r="F244" s="26">
        <v>24.4</v>
      </c>
      <c r="G244" s="26">
        <v>4.4000000000000004</v>
      </c>
      <c r="H244" s="26">
        <v>1.9</v>
      </c>
      <c r="I244" s="26">
        <v>68</v>
      </c>
      <c r="J244" s="26">
        <v>0.3</v>
      </c>
      <c r="K244" s="26">
        <v>0</v>
      </c>
      <c r="L244" s="26">
        <v>0</v>
      </c>
      <c r="M244" s="93">
        <v>23</v>
      </c>
      <c r="N244" s="93">
        <v>23</v>
      </c>
      <c r="O244" s="93">
        <v>0</v>
      </c>
      <c r="P244" s="93">
        <v>0</v>
      </c>
      <c r="Q244" s="93">
        <v>79</v>
      </c>
      <c r="R244" s="93">
        <v>0</v>
      </c>
      <c r="S244" s="93">
        <v>42</v>
      </c>
      <c r="T244" s="93">
        <v>19</v>
      </c>
      <c r="U244" s="93">
        <v>465</v>
      </c>
      <c r="V244" s="93">
        <v>1198</v>
      </c>
      <c r="W244" s="93">
        <v>68</v>
      </c>
      <c r="X244" s="93">
        <v>7</v>
      </c>
      <c r="Y244" s="93">
        <v>0</v>
      </c>
      <c r="Z244" s="93">
        <v>3</v>
      </c>
      <c r="AA244" s="93">
        <v>0</v>
      </c>
      <c r="AB244" s="93">
        <v>0</v>
      </c>
      <c r="AC244" s="26">
        <v>3</v>
      </c>
      <c r="AD244" s="26">
        <v>40</v>
      </c>
      <c r="AE244" s="26">
        <v>10</v>
      </c>
      <c r="AF244" s="26">
        <v>21</v>
      </c>
      <c r="AG244" s="26">
        <v>68</v>
      </c>
      <c r="AH244" s="26">
        <v>64</v>
      </c>
      <c r="AI244" s="26">
        <v>6</v>
      </c>
      <c r="AJ244" s="26">
        <v>452</v>
      </c>
      <c r="AK244" s="26">
        <v>602</v>
      </c>
      <c r="AL244" s="26">
        <v>51</v>
      </c>
      <c r="AM244" s="26">
        <v>261</v>
      </c>
      <c r="AN244" s="26">
        <v>29</v>
      </c>
      <c r="AO244" s="26">
        <v>0.4</v>
      </c>
      <c r="AP244" s="93">
        <v>24.4</v>
      </c>
      <c r="AQ244" s="93">
        <v>22535</v>
      </c>
      <c r="AR244" s="93">
        <v>0</v>
      </c>
      <c r="AS244" s="93">
        <v>0</v>
      </c>
      <c r="AT244" s="93">
        <v>0</v>
      </c>
      <c r="AU244" s="93">
        <v>0</v>
      </c>
      <c r="AV244" s="93">
        <v>24</v>
      </c>
      <c r="AW244" s="93">
        <v>24</v>
      </c>
      <c r="AX244" s="93">
        <v>0</v>
      </c>
      <c r="AY244" s="93">
        <v>48</v>
      </c>
      <c r="AZ244" s="93">
        <v>98</v>
      </c>
      <c r="BA244" s="93">
        <v>0</v>
      </c>
      <c r="BB244" s="93">
        <v>0</v>
      </c>
      <c r="BC244" s="93">
        <v>98</v>
      </c>
      <c r="BD244" s="93">
        <v>98</v>
      </c>
      <c r="BE244" s="93">
        <v>0</v>
      </c>
      <c r="BF244" s="93">
        <v>0</v>
      </c>
      <c r="BG244" s="93">
        <v>24173</v>
      </c>
      <c r="BH244" s="93">
        <v>24173</v>
      </c>
      <c r="BI244" s="26">
        <v>109</v>
      </c>
      <c r="BJ244" s="26">
        <v>3</v>
      </c>
      <c r="BK244" s="26">
        <v>0</v>
      </c>
      <c r="BL244" s="26">
        <v>0</v>
      </c>
      <c r="BM244" s="26">
        <v>425</v>
      </c>
      <c r="BN244" s="26">
        <v>29</v>
      </c>
      <c r="BO244" s="26">
        <v>0</v>
      </c>
      <c r="BP244" s="26">
        <v>0</v>
      </c>
      <c r="BQ244" s="26">
        <v>0</v>
      </c>
      <c r="BR244" s="26">
        <v>1</v>
      </c>
      <c r="BS244" s="26">
        <v>0</v>
      </c>
      <c r="BT244" s="26">
        <v>0</v>
      </c>
      <c r="BU244" s="26">
        <v>0</v>
      </c>
      <c r="BV244" s="26">
        <v>0</v>
      </c>
      <c r="BW244" s="26">
        <v>0</v>
      </c>
      <c r="BX244" s="26">
        <v>0</v>
      </c>
      <c r="BY244" s="26">
        <v>1</v>
      </c>
      <c r="BZ244" s="26">
        <v>0</v>
      </c>
      <c r="CA244" s="26">
        <v>0</v>
      </c>
      <c r="CB244" s="26">
        <v>0</v>
      </c>
      <c r="CC244" s="26">
        <v>0</v>
      </c>
      <c r="CD244" s="26">
        <v>1</v>
      </c>
      <c r="CE244" s="26">
        <v>1</v>
      </c>
      <c r="CF244" s="26">
        <v>1</v>
      </c>
      <c r="CG244" s="26">
        <v>129</v>
      </c>
      <c r="CH244" s="26">
        <v>0</v>
      </c>
      <c r="CI244" s="26">
        <v>7</v>
      </c>
      <c r="CJ244" s="26">
        <v>6</v>
      </c>
      <c r="CK244" s="26">
        <v>0</v>
      </c>
      <c r="CL244" s="26">
        <v>0</v>
      </c>
      <c r="CM244" s="26">
        <v>145</v>
      </c>
      <c r="CN244" s="26">
        <v>0</v>
      </c>
      <c r="CO244" s="26">
        <v>0</v>
      </c>
      <c r="CP244" s="26">
        <v>4</v>
      </c>
      <c r="CQ244" s="26">
        <v>0</v>
      </c>
      <c r="CR244" s="26">
        <v>109</v>
      </c>
      <c r="CS244" s="26">
        <v>3</v>
      </c>
      <c r="CT244" s="26">
        <v>0</v>
      </c>
      <c r="CU244" s="26">
        <v>0</v>
      </c>
      <c r="CV244" s="26">
        <v>116</v>
      </c>
      <c r="CW244" s="26">
        <v>0</v>
      </c>
      <c r="CX244" s="26">
        <v>0</v>
      </c>
      <c r="CY244" s="26">
        <v>425</v>
      </c>
      <c r="CZ244" s="26">
        <v>29</v>
      </c>
      <c r="DA244" s="26">
        <v>0</v>
      </c>
      <c r="DB244" s="26">
        <v>0</v>
      </c>
      <c r="DC244" s="26">
        <v>0</v>
      </c>
      <c r="DD244" s="26">
        <v>0</v>
      </c>
      <c r="DE244" s="26">
        <v>1</v>
      </c>
      <c r="DF244" s="26">
        <v>0</v>
      </c>
      <c r="DG244" s="26">
        <v>0</v>
      </c>
      <c r="DH244" s="26">
        <v>0</v>
      </c>
      <c r="DI244" s="26">
        <v>0</v>
      </c>
      <c r="DJ244" s="26">
        <v>0</v>
      </c>
      <c r="DK244" s="26">
        <v>0</v>
      </c>
      <c r="DL244" s="26">
        <v>455</v>
      </c>
      <c r="DM244" s="26">
        <v>0</v>
      </c>
      <c r="DN244" s="26">
        <v>0</v>
      </c>
      <c r="DO244" s="26">
        <v>716</v>
      </c>
      <c r="DP244" s="26">
        <v>278</v>
      </c>
      <c r="DQ244" s="26">
        <v>34</v>
      </c>
      <c r="DR244" s="93">
        <v>1.9</v>
      </c>
      <c r="DS244" s="93">
        <v>470</v>
      </c>
      <c r="DT244" s="93">
        <v>1130</v>
      </c>
      <c r="DU244" s="93">
        <v>94</v>
      </c>
      <c r="DV244" s="93">
        <v>188</v>
      </c>
      <c r="DW244" s="93">
        <v>0</v>
      </c>
      <c r="DX244" s="93">
        <v>677</v>
      </c>
      <c r="DY244" s="93">
        <v>1204</v>
      </c>
      <c r="DZ244" s="26">
        <v>4.4000000000000004</v>
      </c>
      <c r="EA244" s="26">
        <v>168</v>
      </c>
      <c r="EB244" s="26">
        <v>309</v>
      </c>
      <c r="EC244" s="26">
        <v>84</v>
      </c>
      <c r="ED244" s="26">
        <v>62</v>
      </c>
      <c r="EE244" s="26">
        <v>97</v>
      </c>
      <c r="EF244" s="26">
        <v>212</v>
      </c>
      <c r="EG244" s="26">
        <v>115</v>
      </c>
      <c r="EH244" s="26">
        <v>119</v>
      </c>
      <c r="EI244" s="26">
        <v>44</v>
      </c>
      <c r="EJ244" s="26">
        <v>185</v>
      </c>
      <c r="EK244" s="26">
        <v>154</v>
      </c>
      <c r="EL244" s="26">
        <v>79</v>
      </c>
      <c r="EM244" s="26">
        <v>1628</v>
      </c>
      <c r="EN244" s="26">
        <v>132</v>
      </c>
      <c r="EO244" s="26">
        <v>185</v>
      </c>
      <c r="EP244" s="26">
        <v>1505</v>
      </c>
      <c r="EQ244" s="26">
        <v>163</v>
      </c>
      <c r="ER244" s="26">
        <v>538</v>
      </c>
      <c r="ES244" s="26">
        <v>230</v>
      </c>
      <c r="ET244" s="26">
        <v>2753</v>
      </c>
      <c r="EU244" s="26">
        <v>4.4000000000000004</v>
      </c>
      <c r="EV244" s="93">
        <v>21</v>
      </c>
      <c r="EW244" s="93">
        <v>7</v>
      </c>
    </row>
    <row r="245" spans="1:153" x14ac:dyDescent="0.25">
      <c r="A245" s="18" t="s">
        <v>869</v>
      </c>
      <c r="B245" s="49" t="s">
        <v>999</v>
      </c>
      <c r="C245" s="93">
        <v>7.6</v>
      </c>
      <c r="D245" s="26">
        <v>352</v>
      </c>
      <c r="E245" s="26">
        <v>2.8</v>
      </c>
      <c r="F245" s="26">
        <v>68.3</v>
      </c>
      <c r="G245" s="26">
        <v>12.3</v>
      </c>
      <c r="H245" s="26">
        <v>5</v>
      </c>
      <c r="I245" s="26">
        <v>10.7</v>
      </c>
      <c r="J245" s="26">
        <v>0.9</v>
      </c>
      <c r="K245" s="26">
        <v>0</v>
      </c>
      <c r="L245" s="26">
        <v>0</v>
      </c>
      <c r="M245" s="93">
        <v>63</v>
      </c>
      <c r="N245" s="93">
        <v>63</v>
      </c>
      <c r="O245" s="93">
        <v>0</v>
      </c>
      <c r="P245" s="93">
        <v>0</v>
      </c>
      <c r="Q245" s="93">
        <v>210</v>
      </c>
      <c r="R245" s="93">
        <v>1</v>
      </c>
      <c r="S245" s="93">
        <v>170</v>
      </c>
      <c r="T245" s="93">
        <v>73</v>
      </c>
      <c r="U245" s="93">
        <v>1900</v>
      </c>
      <c r="V245" s="93">
        <v>3950</v>
      </c>
      <c r="W245" s="93">
        <v>300</v>
      </c>
      <c r="X245" s="93">
        <v>60</v>
      </c>
      <c r="Y245" s="93">
        <v>1</v>
      </c>
      <c r="Z245" s="93">
        <v>11</v>
      </c>
      <c r="AA245" s="93">
        <v>0</v>
      </c>
      <c r="AB245" s="93">
        <v>0</v>
      </c>
      <c r="AC245" s="26">
        <v>17</v>
      </c>
      <c r="AD245" s="26">
        <v>164</v>
      </c>
      <c r="AE245" s="26">
        <v>27</v>
      </c>
      <c r="AF245" s="26">
        <v>67</v>
      </c>
      <c r="AG245" s="26">
        <v>191</v>
      </c>
      <c r="AH245" s="26">
        <v>180</v>
      </c>
      <c r="AI245" s="26">
        <v>31</v>
      </c>
      <c r="AJ245" s="26">
        <v>1600</v>
      </c>
      <c r="AK245" s="26">
        <v>1600</v>
      </c>
      <c r="AL245" s="26">
        <v>150</v>
      </c>
      <c r="AM245" s="26">
        <v>730</v>
      </c>
      <c r="AN245" s="26">
        <v>80</v>
      </c>
      <c r="AO245" s="26">
        <v>0.6</v>
      </c>
      <c r="AP245" s="93">
        <v>68.3</v>
      </c>
      <c r="AQ245" s="93">
        <v>6329</v>
      </c>
      <c r="AR245" s="93">
        <v>0</v>
      </c>
      <c r="AS245" s="93">
        <v>0</v>
      </c>
      <c r="AT245" s="93">
        <v>0</v>
      </c>
      <c r="AU245" s="93">
        <v>0</v>
      </c>
      <c r="AV245" s="93">
        <v>68</v>
      </c>
      <c r="AW245" s="93">
        <v>68</v>
      </c>
      <c r="AX245" s="93">
        <v>0</v>
      </c>
      <c r="AY245" s="93">
        <v>136</v>
      </c>
      <c r="AZ245" s="93">
        <v>273</v>
      </c>
      <c r="BA245" s="93">
        <v>0</v>
      </c>
      <c r="BB245" s="93">
        <v>0</v>
      </c>
      <c r="BC245" s="93">
        <v>273</v>
      </c>
      <c r="BD245" s="93">
        <v>273</v>
      </c>
      <c r="BE245" s="93">
        <v>0</v>
      </c>
      <c r="BF245" s="93">
        <v>0</v>
      </c>
      <c r="BG245" s="93">
        <v>67608</v>
      </c>
      <c r="BH245" s="93">
        <v>67608</v>
      </c>
      <c r="BI245" s="26">
        <v>306</v>
      </c>
      <c r="BJ245" s="26">
        <v>8</v>
      </c>
      <c r="BK245" s="26">
        <v>0</v>
      </c>
      <c r="BL245" s="26">
        <v>0</v>
      </c>
      <c r="BM245" s="26">
        <v>1190</v>
      </c>
      <c r="BN245" s="26">
        <v>80</v>
      </c>
      <c r="BO245" s="26">
        <v>0</v>
      </c>
      <c r="BP245" s="26">
        <v>0</v>
      </c>
      <c r="BQ245" s="26">
        <v>0</v>
      </c>
      <c r="BR245" s="26">
        <v>4</v>
      </c>
      <c r="BS245" s="26">
        <v>0</v>
      </c>
      <c r="BT245" s="26">
        <v>0</v>
      </c>
      <c r="BU245" s="26">
        <v>0</v>
      </c>
      <c r="BV245" s="26">
        <v>0</v>
      </c>
      <c r="BW245" s="26">
        <v>0</v>
      </c>
      <c r="BX245" s="26">
        <v>0</v>
      </c>
      <c r="BY245" s="26">
        <v>2.8</v>
      </c>
      <c r="BZ245" s="26">
        <v>0</v>
      </c>
      <c r="CA245" s="26">
        <v>0</v>
      </c>
      <c r="CB245" s="26">
        <v>0</v>
      </c>
      <c r="CC245" s="26">
        <v>0</v>
      </c>
      <c r="CD245" s="26">
        <v>2</v>
      </c>
      <c r="CE245" s="26">
        <v>4</v>
      </c>
      <c r="CF245" s="26">
        <v>2</v>
      </c>
      <c r="CG245" s="26">
        <v>360</v>
      </c>
      <c r="CH245" s="26">
        <v>0</v>
      </c>
      <c r="CI245" s="26">
        <v>20</v>
      </c>
      <c r="CJ245" s="26">
        <v>16</v>
      </c>
      <c r="CK245" s="26">
        <v>0</v>
      </c>
      <c r="CL245" s="26">
        <v>0</v>
      </c>
      <c r="CM245" s="26">
        <v>404</v>
      </c>
      <c r="CN245" s="26">
        <v>0</v>
      </c>
      <c r="CO245" s="26">
        <v>0</v>
      </c>
      <c r="CP245" s="26">
        <v>10</v>
      </c>
      <c r="CQ245" s="26">
        <v>0</v>
      </c>
      <c r="CR245" s="26">
        <v>306</v>
      </c>
      <c r="CS245" s="26">
        <v>8</v>
      </c>
      <c r="CT245" s="26">
        <v>0</v>
      </c>
      <c r="CU245" s="26">
        <v>0</v>
      </c>
      <c r="CV245" s="26">
        <v>324</v>
      </c>
      <c r="CW245" s="26">
        <v>0</v>
      </c>
      <c r="CX245" s="26">
        <v>0</v>
      </c>
      <c r="CY245" s="26">
        <v>1190</v>
      </c>
      <c r="CZ245" s="26">
        <v>80</v>
      </c>
      <c r="DA245" s="26">
        <v>0</v>
      </c>
      <c r="DB245" s="26">
        <v>0</v>
      </c>
      <c r="DC245" s="26">
        <v>0</v>
      </c>
      <c r="DD245" s="26">
        <v>0</v>
      </c>
      <c r="DE245" s="26">
        <v>4</v>
      </c>
      <c r="DF245" s="26">
        <v>0</v>
      </c>
      <c r="DG245" s="26">
        <v>0</v>
      </c>
      <c r="DH245" s="26">
        <v>0</v>
      </c>
      <c r="DI245" s="26">
        <v>0</v>
      </c>
      <c r="DJ245" s="26">
        <v>0</v>
      </c>
      <c r="DK245" s="26">
        <v>0</v>
      </c>
      <c r="DL245" s="26">
        <v>1274</v>
      </c>
      <c r="DM245" s="26">
        <v>0</v>
      </c>
      <c r="DN245" s="26">
        <v>0</v>
      </c>
      <c r="DO245" s="26">
        <v>2002</v>
      </c>
      <c r="DP245" s="26">
        <v>778</v>
      </c>
      <c r="DQ245" s="26">
        <v>94</v>
      </c>
      <c r="DR245" s="93">
        <v>5</v>
      </c>
      <c r="DS245" s="93">
        <v>1250</v>
      </c>
      <c r="DT245" s="93">
        <v>3000</v>
      </c>
      <c r="DU245" s="93">
        <v>250</v>
      </c>
      <c r="DV245" s="93">
        <v>500</v>
      </c>
      <c r="DW245" s="93">
        <v>0</v>
      </c>
      <c r="DX245" s="93">
        <v>1800</v>
      </c>
      <c r="DY245" s="93">
        <v>3200</v>
      </c>
      <c r="DZ245" s="26">
        <v>12.3</v>
      </c>
      <c r="EA245" s="26">
        <v>469</v>
      </c>
      <c r="EB245" s="26">
        <v>864</v>
      </c>
      <c r="EC245" s="26">
        <v>234</v>
      </c>
      <c r="ED245" s="26">
        <v>173</v>
      </c>
      <c r="EE245" s="26">
        <v>271</v>
      </c>
      <c r="EF245" s="26">
        <v>592</v>
      </c>
      <c r="EG245" s="26">
        <v>321</v>
      </c>
      <c r="EH245" s="26">
        <v>333</v>
      </c>
      <c r="EI245" s="26">
        <v>123</v>
      </c>
      <c r="EJ245" s="26">
        <v>518</v>
      </c>
      <c r="EK245" s="26">
        <v>432</v>
      </c>
      <c r="EL245" s="26">
        <v>222</v>
      </c>
      <c r="EM245" s="26">
        <v>4552</v>
      </c>
      <c r="EN245" s="26">
        <v>370</v>
      </c>
      <c r="EO245" s="26">
        <v>518</v>
      </c>
      <c r="EP245" s="26">
        <v>4210</v>
      </c>
      <c r="EQ245" s="26">
        <v>457</v>
      </c>
      <c r="ER245" s="26">
        <v>1505</v>
      </c>
      <c r="ES245" s="26">
        <v>642</v>
      </c>
      <c r="ET245" s="26">
        <v>7702</v>
      </c>
      <c r="EU245" s="26">
        <v>12.3</v>
      </c>
      <c r="EV245" s="93">
        <v>60</v>
      </c>
      <c r="EW245" s="93">
        <v>20</v>
      </c>
    </row>
    <row r="246" spans="1:153" x14ac:dyDescent="0.25">
      <c r="A246" s="18" t="s">
        <v>869</v>
      </c>
      <c r="B246" s="49" t="s">
        <v>598</v>
      </c>
      <c r="C246" s="93">
        <v>76</v>
      </c>
      <c r="D246" s="26">
        <v>352</v>
      </c>
      <c r="E246" s="26">
        <v>2.8</v>
      </c>
      <c r="F246" s="26">
        <v>68.3</v>
      </c>
      <c r="G246" s="26">
        <v>12.3</v>
      </c>
      <c r="H246" s="26">
        <v>5</v>
      </c>
      <c r="I246" s="26">
        <v>10.7</v>
      </c>
      <c r="J246" s="26">
        <v>0.9</v>
      </c>
      <c r="K246" s="26">
        <v>0</v>
      </c>
      <c r="L246" s="26">
        <v>0</v>
      </c>
      <c r="M246" s="93">
        <v>63</v>
      </c>
      <c r="N246" s="93">
        <v>63</v>
      </c>
      <c r="O246" s="93">
        <v>0</v>
      </c>
      <c r="P246" s="93">
        <v>0</v>
      </c>
      <c r="Q246" s="93">
        <v>210</v>
      </c>
      <c r="R246" s="93">
        <v>1</v>
      </c>
      <c r="S246" s="93">
        <v>170</v>
      </c>
      <c r="T246" s="93">
        <v>73</v>
      </c>
      <c r="U246" s="93">
        <v>1900</v>
      </c>
      <c r="V246" s="93">
        <v>3950</v>
      </c>
      <c r="W246" s="93">
        <v>300</v>
      </c>
      <c r="X246" s="93">
        <v>60</v>
      </c>
      <c r="Y246" s="93">
        <v>1</v>
      </c>
      <c r="Z246" s="93">
        <v>11</v>
      </c>
      <c r="AA246" s="93">
        <v>0</v>
      </c>
      <c r="AB246" s="93">
        <v>0</v>
      </c>
      <c r="AC246" s="26">
        <v>17</v>
      </c>
      <c r="AD246" s="26">
        <v>164</v>
      </c>
      <c r="AE246" s="26">
        <v>27</v>
      </c>
      <c r="AF246" s="26">
        <v>67</v>
      </c>
      <c r="AG246" s="26">
        <v>191</v>
      </c>
      <c r="AH246" s="26">
        <v>180</v>
      </c>
      <c r="AI246" s="26">
        <v>31</v>
      </c>
      <c r="AJ246" s="26">
        <v>1600</v>
      </c>
      <c r="AK246" s="26">
        <v>1600</v>
      </c>
      <c r="AL246" s="26">
        <v>150</v>
      </c>
      <c r="AM246" s="26">
        <v>730</v>
      </c>
      <c r="AN246" s="26">
        <v>80</v>
      </c>
      <c r="AO246" s="26">
        <v>0.6</v>
      </c>
      <c r="AP246" s="93">
        <v>68.3</v>
      </c>
      <c r="AQ246" s="93">
        <v>6329</v>
      </c>
      <c r="AR246" s="93">
        <v>0</v>
      </c>
      <c r="AS246" s="93">
        <v>0</v>
      </c>
      <c r="AT246" s="93">
        <v>0</v>
      </c>
      <c r="AU246" s="93">
        <v>0</v>
      </c>
      <c r="AV246" s="93">
        <v>68</v>
      </c>
      <c r="AW246" s="93">
        <v>68</v>
      </c>
      <c r="AX246" s="93">
        <v>0</v>
      </c>
      <c r="AY246" s="93">
        <v>136</v>
      </c>
      <c r="AZ246" s="93">
        <v>273</v>
      </c>
      <c r="BA246" s="93">
        <v>0</v>
      </c>
      <c r="BB246" s="93">
        <v>0</v>
      </c>
      <c r="BC246" s="93">
        <v>273</v>
      </c>
      <c r="BD246" s="93">
        <v>273</v>
      </c>
      <c r="BE246" s="93">
        <v>0</v>
      </c>
      <c r="BF246" s="93">
        <v>0</v>
      </c>
      <c r="BG246" s="93">
        <v>67608</v>
      </c>
      <c r="BH246" s="93">
        <v>67608</v>
      </c>
      <c r="BI246" s="26">
        <v>306</v>
      </c>
      <c r="BJ246" s="26">
        <v>8</v>
      </c>
      <c r="BK246" s="26">
        <v>0</v>
      </c>
      <c r="BL246" s="26">
        <v>0</v>
      </c>
      <c r="BM246" s="26">
        <v>1190</v>
      </c>
      <c r="BN246" s="26">
        <v>80</v>
      </c>
      <c r="BO246" s="26">
        <v>0</v>
      </c>
      <c r="BP246" s="26">
        <v>0</v>
      </c>
      <c r="BQ246" s="26">
        <v>0</v>
      </c>
      <c r="BR246" s="26">
        <v>4</v>
      </c>
      <c r="BS246" s="26">
        <v>0</v>
      </c>
      <c r="BT246" s="26">
        <v>0</v>
      </c>
      <c r="BU246" s="26">
        <v>0</v>
      </c>
      <c r="BV246" s="26">
        <v>0</v>
      </c>
      <c r="BW246" s="26">
        <v>0</v>
      </c>
      <c r="BX246" s="26">
        <v>0</v>
      </c>
      <c r="BY246" s="26">
        <v>2.8</v>
      </c>
      <c r="BZ246" s="26">
        <v>0</v>
      </c>
      <c r="CA246" s="26">
        <v>0</v>
      </c>
      <c r="CB246" s="26">
        <v>0</v>
      </c>
      <c r="CC246" s="26">
        <v>0</v>
      </c>
      <c r="CD246" s="26">
        <v>2</v>
      </c>
      <c r="CE246" s="26">
        <v>4</v>
      </c>
      <c r="CF246" s="26">
        <v>2</v>
      </c>
      <c r="CG246" s="26">
        <v>360</v>
      </c>
      <c r="CH246" s="26">
        <v>0</v>
      </c>
      <c r="CI246" s="26">
        <v>20</v>
      </c>
      <c r="CJ246" s="26">
        <v>16</v>
      </c>
      <c r="CK246" s="26">
        <v>0</v>
      </c>
      <c r="CL246" s="26">
        <v>0</v>
      </c>
      <c r="CM246" s="26">
        <v>404</v>
      </c>
      <c r="CN246" s="26">
        <v>0</v>
      </c>
      <c r="CO246" s="26">
        <v>0</v>
      </c>
      <c r="CP246" s="26">
        <v>10</v>
      </c>
      <c r="CQ246" s="26">
        <v>0</v>
      </c>
      <c r="CR246" s="26">
        <v>306</v>
      </c>
      <c r="CS246" s="26">
        <v>8</v>
      </c>
      <c r="CT246" s="26">
        <v>0</v>
      </c>
      <c r="CU246" s="26">
        <v>0</v>
      </c>
      <c r="CV246" s="26">
        <v>324</v>
      </c>
      <c r="CW246" s="26">
        <v>0</v>
      </c>
      <c r="CX246" s="26">
        <v>0</v>
      </c>
      <c r="CY246" s="26">
        <v>1190</v>
      </c>
      <c r="CZ246" s="26">
        <v>80</v>
      </c>
      <c r="DA246" s="26">
        <v>0</v>
      </c>
      <c r="DB246" s="26">
        <v>0</v>
      </c>
      <c r="DC246" s="26">
        <v>0</v>
      </c>
      <c r="DD246" s="26">
        <v>0</v>
      </c>
      <c r="DE246" s="26">
        <v>4</v>
      </c>
      <c r="DF246" s="26">
        <v>0</v>
      </c>
      <c r="DG246" s="26">
        <v>0</v>
      </c>
      <c r="DH246" s="26">
        <v>0</v>
      </c>
      <c r="DI246" s="26">
        <v>0</v>
      </c>
      <c r="DJ246" s="26">
        <v>0</v>
      </c>
      <c r="DK246" s="26">
        <v>0</v>
      </c>
      <c r="DL246" s="26">
        <v>1274</v>
      </c>
      <c r="DM246" s="26">
        <v>0</v>
      </c>
      <c r="DN246" s="26">
        <v>0</v>
      </c>
      <c r="DO246" s="26">
        <v>2002</v>
      </c>
      <c r="DP246" s="26">
        <v>778</v>
      </c>
      <c r="DQ246" s="26">
        <v>94</v>
      </c>
      <c r="DR246" s="93">
        <v>5</v>
      </c>
      <c r="DS246" s="93">
        <v>1250</v>
      </c>
      <c r="DT246" s="93">
        <v>3000</v>
      </c>
      <c r="DU246" s="93">
        <v>250</v>
      </c>
      <c r="DV246" s="93">
        <v>500</v>
      </c>
      <c r="DW246" s="93">
        <v>0</v>
      </c>
      <c r="DX246" s="93">
        <v>1800</v>
      </c>
      <c r="DY246" s="93">
        <v>3200</v>
      </c>
      <c r="DZ246" s="26">
        <v>12.3</v>
      </c>
      <c r="EA246" s="26">
        <v>469</v>
      </c>
      <c r="EB246" s="26">
        <v>864</v>
      </c>
      <c r="EC246" s="26">
        <v>234</v>
      </c>
      <c r="ED246" s="26">
        <v>173</v>
      </c>
      <c r="EE246" s="26">
        <v>271</v>
      </c>
      <c r="EF246" s="26">
        <v>592</v>
      </c>
      <c r="EG246" s="26">
        <v>321</v>
      </c>
      <c r="EH246" s="26">
        <v>333</v>
      </c>
      <c r="EI246" s="26">
        <v>123</v>
      </c>
      <c r="EJ246" s="26">
        <v>518</v>
      </c>
      <c r="EK246" s="26">
        <v>432</v>
      </c>
      <c r="EL246" s="26">
        <v>222</v>
      </c>
      <c r="EM246" s="26">
        <v>4552</v>
      </c>
      <c r="EN246" s="26">
        <v>370</v>
      </c>
      <c r="EO246" s="26">
        <v>518</v>
      </c>
      <c r="EP246" s="26">
        <v>4210</v>
      </c>
      <c r="EQ246" s="26">
        <v>457</v>
      </c>
      <c r="ER246" s="26">
        <v>1505</v>
      </c>
      <c r="ES246" s="26">
        <v>642</v>
      </c>
      <c r="ET246" s="26">
        <v>7702</v>
      </c>
      <c r="EU246" s="26">
        <v>12.3</v>
      </c>
      <c r="EV246" s="93">
        <v>60</v>
      </c>
      <c r="EW246" s="93">
        <v>20</v>
      </c>
    </row>
    <row r="247" spans="1:153" x14ac:dyDescent="0.25">
      <c r="A247" s="18" t="s">
        <v>869</v>
      </c>
      <c r="B247" s="49" t="s">
        <v>598</v>
      </c>
      <c r="C247" s="93">
        <v>7.6</v>
      </c>
      <c r="D247" s="26">
        <v>352</v>
      </c>
      <c r="E247" s="26">
        <v>2.8</v>
      </c>
      <c r="F247" s="26">
        <v>68.3</v>
      </c>
      <c r="G247" s="26">
        <v>12.3</v>
      </c>
      <c r="H247" s="26">
        <v>5</v>
      </c>
      <c r="I247" s="26">
        <v>10.7</v>
      </c>
      <c r="J247" s="26">
        <v>0.9</v>
      </c>
      <c r="K247" s="26">
        <v>0</v>
      </c>
      <c r="L247" s="26">
        <v>0</v>
      </c>
      <c r="M247" s="93">
        <v>63</v>
      </c>
      <c r="N247" s="93">
        <v>63</v>
      </c>
      <c r="O247" s="93">
        <v>0</v>
      </c>
      <c r="P247" s="93">
        <v>0</v>
      </c>
      <c r="Q247" s="93">
        <v>210</v>
      </c>
      <c r="R247" s="93">
        <v>1</v>
      </c>
      <c r="S247" s="93">
        <v>170</v>
      </c>
      <c r="T247" s="93">
        <v>73</v>
      </c>
      <c r="U247" s="93">
        <v>1900</v>
      </c>
      <c r="V247" s="93">
        <v>3950</v>
      </c>
      <c r="W247" s="93">
        <v>300</v>
      </c>
      <c r="X247" s="93">
        <v>60</v>
      </c>
      <c r="Y247" s="93">
        <v>1</v>
      </c>
      <c r="Z247" s="93">
        <v>11</v>
      </c>
      <c r="AA247" s="93">
        <v>0</v>
      </c>
      <c r="AB247" s="93">
        <v>0</v>
      </c>
      <c r="AC247" s="26">
        <v>17</v>
      </c>
      <c r="AD247" s="26">
        <v>164</v>
      </c>
      <c r="AE247" s="26">
        <v>27</v>
      </c>
      <c r="AF247" s="26">
        <v>67</v>
      </c>
      <c r="AG247" s="26">
        <v>191</v>
      </c>
      <c r="AH247" s="26">
        <v>180</v>
      </c>
      <c r="AI247" s="26">
        <v>31</v>
      </c>
      <c r="AJ247" s="26">
        <v>1600</v>
      </c>
      <c r="AK247" s="26">
        <v>1600</v>
      </c>
      <c r="AL247" s="26">
        <v>150</v>
      </c>
      <c r="AM247" s="26">
        <v>730</v>
      </c>
      <c r="AN247" s="26">
        <v>80</v>
      </c>
      <c r="AO247" s="26">
        <v>0.6</v>
      </c>
      <c r="AP247" s="93">
        <v>68.3</v>
      </c>
      <c r="AQ247" s="93">
        <v>6329</v>
      </c>
      <c r="AR247" s="93">
        <v>0</v>
      </c>
      <c r="AS247" s="93">
        <v>0</v>
      </c>
      <c r="AT247" s="93">
        <v>0</v>
      </c>
      <c r="AU247" s="93">
        <v>0</v>
      </c>
      <c r="AV247" s="93">
        <v>68</v>
      </c>
      <c r="AW247" s="93">
        <v>68</v>
      </c>
      <c r="AX247" s="93">
        <v>0</v>
      </c>
      <c r="AY247" s="93">
        <v>136</v>
      </c>
      <c r="AZ247" s="93">
        <v>273</v>
      </c>
      <c r="BA247" s="93">
        <v>0</v>
      </c>
      <c r="BB247" s="93">
        <v>0</v>
      </c>
      <c r="BC247" s="93">
        <v>273</v>
      </c>
      <c r="BD247" s="93">
        <v>273</v>
      </c>
      <c r="BE247" s="93">
        <v>0</v>
      </c>
      <c r="BF247" s="93">
        <v>0</v>
      </c>
      <c r="BG247" s="93">
        <v>67608</v>
      </c>
      <c r="BH247" s="93">
        <v>67608</v>
      </c>
      <c r="BI247" s="26">
        <v>306</v>
      </c>
      <c r="BJ247" s="26">
        <v>8</v>
      </c>
      <c r="BK247" s="26">
        <v>0</v>
      </c>
      <c r="BL247" s="26">
        <v>0</v>
      </c>
      <c r="BM247" s="26">
        <v>1190</v>
      </c>
      <c r="BN247" s="26">
        <v>80</v>
      </c>
      <c r="BO247" s="26">
        <v>0</v>
      </c>
      <c r="BP247" s="26">
        <v>0</v>
      </c>
      <c r="BQ247" s="26">
        <v>0</v>
      </c>
      <c r="BR247" s="26">
        <v>4</v>
      </c>
      <c r="BS247" s="26">
        <v>0</v>
      </c>
      <c r="BT247" s="26">
        <v>0</v>
      </c>
      <c r="BU247" s="26">
        <v>0</v>
      </c>
      <c r="BV247" s="26">
        <v>0</v>
      </c>
      <c r="BW247" s="26">
        <v>0</v>
      </c>
      <c r="BX247" s="26">
        <v>0</v>
      </c>
      <c r="BY247" s="26">
        <v>2.8</v>
      </c>
      <c r="BZ247" s="26">
        <v>0</v>
      </c>
      <c r="CA247" s="26">
        <v>0</v>
      </c>
      <c r="CB247" s="26">
        <v>0</v>
      </c>
      <c r="CC247" s="26">
        <v>0</v>
      </c>
      <c r="CD247" s="26">
        <v>2</v>
      </c>
      <c r="CE247" s="26">
        <v>4</v>
      </c>
      <c r="CF247" s="26">
        <v>2</v>
      </c>
      <c r="CG247" s="26">
        <v>360</v>
      </c>
      <c r="CH247" s="26">
        <v>0</v>
      </c>
      <c r="CI247" s="26">
        <v>20</v>
      </c>
      <c r="CJ247" s="26">
        <v>16</v>
      </c>
      <c r="CK247" s="26">
        <v>0</v>
      </c>
      <c r="CL247" s="26">
        <v>0</v>
      </c>
      <c r="CM247" s="26">
        <v>404</v>
      </c>
      <c r="CN247" s="26">
        <v>0</v>
      </c>
      <c r="CO247" s="26">
        <v>0</v>
      </c>
      <c r="CP247" s="26">
        <v>10</v>
      </c>
      <c r="CQ247" s="26">
        <v>0</v>
      </c>
      <c r="CR247" s="26">
        <v>306</v>
      </c>
      <c r="CS247" s="26">
        <v>8</v>
      </c>
      <c r="CT247" s="26">
        <v>0</v>
      </c>
      <c r="CU247" s="26">
        <v>0</v>
      </c>
      <c r="CV247" s="26">
        <v>324</v>
      </c>
      <c r="CW247" s="26">
        <v>0</v>
      </c>
      <c r="CX247" s="26">
        <v>0</v>
      </c>
      <c r="CY247" s="26">
        <v>1190</v>
      </c>
      <c r="CZ247" s="26">
        <v>80</v>
      </c>
      <c r="DA247" s="26">
        <v>0</v>
      </c>
      <c r="DB247" s="26">
        <v>0</v>
      </c>
      <c r="DC247" s="26">
        <v>0</v>
      </c>
      <c r="DD247" s="26">
        <v>0</v>
      </c>
      <c r="DE247" s="26">
        <v>4</v>
      </c>
      <c r="DF247" s="26">
        <v>0</v>
      </c>
      <c r="DG247" s="26">
        <v>0</v>
      </c>
      <c r="DH247" s="26">
        <v>0</v>
      </c>
      <c r="DI247" s="26">
        <v>0</v>
      </c>
      <c r="DJ247" s="26">
        <v>0</v>
      </c>
      <c r="DK247" s="26">
        <v>0</v>
      </c>
      <c r="DL247" s="26">
        <v>1274</v>
      </c>
      <c r="DM247" s="26">
        <v>0</v>
      </c>
      <c r="DN247" s="26">
        <v>0</v>
      </c>
      <c r="DO247" s="26">
        <v>2002</v>
      </c>
      <c r="DP247" s="26">
        <v>778</v>
      </c>
      <c r="DQ247" s="26">
        <v>94</v>
      </c>
      <c r="DR247" s="93">
        <v>5</v>
      </c>
      <c r="DS247" s="93">
        <v>1250</v>
      </c>
      <c r="DT247" s="93">
        <v>3000</v>
      </c>
      <c r="DU247" s="93">
        <v>250</v>
      </c>
      <c r="DV247" s="93">
        <v>500</v>
      </c>
      <c r="DW247" s="93">
        <v>0</v>
      </c>
      <c r="DX247" s="93">
        <v>1800</v>
      </c>
      <c r="DY247" s="93">
        <v>3200</v>
      </c>
      <c r="DZ247" s="26">
        <v>12.3</v>
      </c>
      <c r="EA247" s="26">
        <v>469</v>
      </c>
      <c r="EB247" s="26">
        <v>864</v>
      </c>
      <c r="EC247" s="26">
        <v>234</v>
      </c>
      <c r="ED247" s="26">
        <v>173</v>
      </c>
      <c r="EE247" s="26">
        <v>271</v>
      </c>
      <c r="EF247" s="26">
        <v>592</v>
      </c>
      <c r="EG247" s="26">
        <v>321</v>
      </c>
      <c r="EH247" s="26">
        <v>333</v>
      </c>
      <c r="EI247" s="26">
        <v>123</v>
      </c>
      <c r="EJ247" s="26">
        <v>518</v>
      </c>
      <c r="EK247" s="26">
        <v>432</v>
      </c>
      <c r="EL247" s="26">
        <v>222</v>
      </c>
      <c r="EM247" s="26">
        <v>4552</v>
      </c>
      <c r="EN247" s="26">
        <v>370</v>
      </c>
      <c r="EO247" s="26">
        <v>518</v>
      </c>
      <c r="EP247" s="26">
        <v>4210</v>
      </c>
      <c r="EQ247" s="26">
        <v>457</v>
      </c>
      <c r="ER247" s="26">
        <v>1505</v>
      </c>
      <c r="ES247" s="26">
        <v>642</v>
      </c>
      <c r="ET247" s="26">
        <v>7702</v>
      </c>
      <c r="EU247" s="26">
        <v>12.3</v>
      </c>
      <c r="EV247" s="93">
        <v>60</v>
      </c>
      <c r="EW247" s="93">
        <v>20</v>
      </c>
    </row>
    <row r="248" spans="1:153" x14ac:dyDescent="0.25">
      <c r="A248" s="18" t="s">
        <v>869</v>
      </c>
      <c r="B248" s="49" t="s">
        <v>992</v>
      </c>
      <c r="C248" s="93">
        <v>6.1</v>
      </c>
      <c r="D248" s="26">
        <v>343</v>
      </c>
      <c r="E248" s="26">
        <v>2.5</v>
      </c>
      <c r="F248" s="26">
        <v>67.400000000000006</v>
      </c>
      <c r="G248" s="26">
        <v>11.4</v>
      </c>
      <c r="H248" s="26">
        <v>7</v>
      </c>
      <c r="I248" s="26">
        <v>11</v>
      </c>
      <c r="J248" s="26">
        <v>0.7</v>
      </c>
      <c r="K248" s="26">
        <v>0</v>
      </c>
      <c r="L248" s="26">
        <v>0</v>
      </c>
      <c r="M248" s="93">
        <v>44</v>
      </c>
      <c r="N248" s="93">
        <v>44</v>
      </c>
      <c r="O248" s="93">
        <v>2</v>
      </c>
      <c r="P248" s="93">
        <v>0</v>
      </c>
      <c r="Q248" s="93">
        <v>1102</v>
      </c>
      <c r="R248" s="93">
        <v>37</v>
      </c>
      <c r="S248" s="93">
        <v>120</v>
      </c>
      <c r="T248" s="93">
        <v>78</v>
      </c>
      <c r="U248" s="93">
        <v>1219</v>
      </c>
      <c r="V248" s="93">
        <v>3252</v>
      </c>
      <c r="W248" s="93">
        <v>667</v>
      </c>
      <c r="X248" s="93">
        <v>92</v>
      </c>
      <c r="Y248" s="93">
        <v>5</v>
      </c>
      <c r="Z248" s="93">
        <v>26</v>
      </c>
      <c r="AA248" s="93">
        <v>0</v>
      </c>
      <c r="AB248" s="93">
        <v>0</v>
      </c>
      <c r="AC248" s="26">
        <v>24</v>
      </c>
      <c r="AD248" s="26">
        <v>133</v>
      </c>
      <c r="AE248" s="26">
        <v>26</v>
      </c>
      <c r="AF248" s="26">
        <v>30</v>
      </c>
      <c r="AG248" s="26">
        <v>120</v>
      </c>
      <c r="AH248" s="26">
        <v>155</v>
      </c>
      <c r="AI248" s="26">
        <v>114</v>
      </c>
      <c r="AJ248" s="26">
        <v>1309</v>
      </c>
      <c r="AK248" s="26">
        <v>3442</v>
      </c>
      <c r="AL248" s="26">
        <v>171</v>
      </c>
      <c r="AM248" s="26">
        <v>591</v>
      </c>
      <c r="AN248" s="26">
        <v>77</v>
      </c>
      <c r="AO248" s="26">
        <v>2</v>
      </c>
      <c r="AP248" s="93">
        <v>67.400000000000006</v>
      </c>
      <c r="AQ248" s="93">
        <v>60477</v>
      </c>
      <c r="AR248" s="93">
        <v>0</v>
      </c>
      <c r="AS248" s="93">
        <v>0</v>
      </c>
      <c r="AT248" s="93">
        <v>0</v>
      </c>
      <c r="AU248" s="93">
        <v>0</v>
      </c>
      <c r="AV248" s="93">
        <v>177</v>
      </c>
      <c r="AW248" s="93">
        <v>67</v>
      </c>
      <c r="AX248" s="93">
        <v>0</v>
      </c>
      <c r="AY248" s="93">
        <v>244</v>
      </c>
      <c r="AZ248" s="93">
        <v>673</v>
      </c>
      <c r="BA248" s="93">
        <v>0</v>
      </c>
      <c r="BB248" s="93">
        <v>0</v>
      </c>
      <c r="BC248" s="93">
        <v>673</v>
      </c>
      <c r="BD248" s="93">
        <v>404</v>
      </c>
      <c r="BE248" s="93">
        <v>0</v>
      </c>
      <c r="BF248" s="93">
        <v>0</v>
      </c>
      <c r="BG248" s="93">
        <v>66113</v>
      </c>
      <c r="BH248" s="93">
        <v>66113</v>
      </c>
      <c r="BI248" s="26">
        <v>734</v>
      </c>
      <c r="BJ248" s="26">
        <v>2</v>
      </c>
      <c r="BK248" s="26">
        <v>0</v>
      </c>
      <c r="BL248" s="26">
        <v>0</v>
      </c>
      <c r="BM248" s="26">
        <v>491</v>
      </c>
      <c r="BN248" s="26">
        <v>66</v>
      </c>
      <c r="BO248" s="26">
        <v>0</v>
      </c>
      <c r="BP248" s="26">
        <v>0</v>
      </c>
      <c r="BQ248" s="26">
        <v>0</v>
      </c>
      <c r="BR248" s="26">
        <v>15</v>
      </c>
      <c r="BS248" s="26">
        <v>0</v>
      </c>
      <c r="BT248" s="26">
        <v>0</v>
      </c>
      <c r="BU248" s="26">
        <v>0</v>
      </c>
      <c r="BV248" s="26">
        <v>0</v>
      </c>
      <c r="BW248" s="26">
        <v>0</v>
      </c>
      <c r="BX248" s="26">
        <v>18</v>
      </c>
      <c r="BY248" s="26">
        <v>2.5</v>
      </c>
      <c r="BZ248" s="26">
        <v>0</v>
      </c>
      <c r="CA248" s="26">
        <v>0</v>
      </c>
      <c r="CB248" s="26">
        <v>0</v>
      </c>
      <c r="CC248" s="26">
        <v>0</v>
      </c>
      <c r="CD248" s="26">
        <v>1</v>
      </c>
      <c r="CE248" s="26">
        <v>6</v>
      </c>
      <c r="CF248" s="26">
        <v>1</v>
      </c>
      <c r="CG248" s="26">
        <v>482</v>
      </c>
      <c r="CH248" s="26">
        <v>0</v>
      </c>
      <c r="CI248" s="26">
        <v>139</v>
      </c>
      <c r="CJ248" s="26">
        <v>11</v>
      </c>
      <c r="CK248" s="26">
        <v>0</v>
      </c>
      <c r="CL248" s="26">
        <v>0</v>
      </c>
      <c r="CM248" s="26">
        <v>640</v>
      </c>
      <c r="CN248" s="26">
        <v>0</v>
      </c>
      <c r="CO248" s="26">
        <v>0</v>
      </c>
      <c r="CP248" s="26">
        <v>62</v>
      </c>
      <c r="CQ248" s="26">
        <v>0</v>
      </c>
      <c r="CR248" s="26">
        <v>734</v>
      </c>
      <c r="CS248" s="26">
        <v>2</v>
      </c>
      <c r="CT248" s="26">
        <v>0</v>
      </c>
      <c r="CU248" s="26">
        <v>0</v>
      </c>
      <c r="CV248" s="26">
        <v>798</v>
      </c>
      <c r="CW248" s="26">
        <v>0</v>
      </c>
      <c r="CX248" s="26">
        <v>0</v>
      </c>
      <c r="CY248" s="26">
        <v>491</v>
      </c>
      <c r="CZ248" s="26">
        <v>66</v>
      </c>
      <c r="DA248" s="26">
        <v>0</v>
      </c>
      <c r="DB248" s="26">
        <v>0</v>
      </c>
      <c r="DC248" s="26">
        <v>0</v>
      </c>
      <c r="DD248" s="26">
        <v>0</v>
      </c>
      <c r="DE248" s="26">
        <v>15</v>
      </c>
      <c r="DF248" s="26">
        <v>0</v>
      </c>
      <c r="DG248" s="26">
        <v>0</v>
      </c>
      <c r="DH248" s="26">
        <v>0</v>
      </c>
      <c r="DI248" s="26">
        <v>0</v>
      </c>
      <c r="DJ248" s="26">
        <v>0</v>
      </c>
      <c r="DK248" s="26">
        <v>18</v>
      </c>
      <c r="DL248" s="26">
        <v>590</v>
      </c>
      <c r="DM248" s="26">
        <v>0</v>
      </c>
      <c r="DN248" s="26">
        <v>0</v>
      </c>
      <c r="DO248" s="26">
        <v>2028</v>
      </c>
      <c r="DP248" s="26">
        <v>517</v>
      </c>
      <c r="DQ248" s="26">
        <v>63</v>
      </c>
      <c r="DR248" s="93">
        <v>7</v>
      </c>
      <c r="DS248" s="93">
        <v>2784</v>
      </c>
      <c r="DT248" s="93">
        <v>2086</v>
      </c>
      <c r="DU248" s="93">
        <v>487</v>
      </c>
      <c r="DV248" s="93">
        <v>1252</v>
      </c>
      <c r="DW248" s="93">
        <v>348</v>
      </c>
      <c r="DX248" s="93">
        <v>1739</v>
      </c>
      <c r="DY248" s="93">
        <v>5218</v>
      </c>
      <c r="DZ248" s="26">
        <v>11.4</v>
      </c>
      <c r="EA248" s="26">
        <v>489</v>
      </c>
      <c r="EB248" s="26">
        <v>798</v>
      </c>
      <c r="EC248" s="26">
        <v>368</v>
      </c>
      <c r="ED248" s="26">
        <v>201</v>
      </c>
      <c r="EE248" s="26">
        <v>232</v>
      </c>
      <c r="EF248" s="26">
        <v>548</v>
      </c>
      <c r="EG248" s="26">
        <v>364</v>
      </c>
      <c r="EH248" s="26">
        <v>374</v>
      </c>
      <c r="EI248" s="26">
        <v>122</v>
      </c>
      <c r="EJ248" s="26">
        <v>584</v>
      </c>
      <c r="EK248" s="26">
        <v>550</v>
      </c>
      <c r="EL248" s="26">
        <v>219</v>
      </c>
      <c r="EM248" s="26">
        <v>4849</v>
      </c>
      <c r="EN248" s="26">
        <v>439</v>
      </c>
      <c r="EO248" s="26">
        <v>648</v>
      </c>
      <c r="EP248" s="26">
        <v>3077</v>
      </c>
      <c r="EQ248" s="26">
        <v>493</v>
      </c>
      <c r="ER248" s="26">
        <v>1140</v>
      </c>
      <c r="ES248" s="26">
        <v>621</v>
      </c>
      <c r="ET248" s="26">
        <v>6418</v>
      </c>
      <c r="EU248" s="26">
        <v>9.3000000000000007</v>
      </c>
      <c r="EV248" s="93">
        <v>80</v>
      </c>
      <c r="EW248" s="93">
        <v>27</v>
      </c>
    </row>
    <row r="249" spans="1:153" x14ac:dyDescent="0.25">
      <c r="A249" s="18" t="s">
        <v>869</v>
      </c>
      <c r="B249" s="49" t="s">
        <v>997</v>
      </c>
      <c r="C249" s="93">
        <v>2.5</v>
      </c>
      <c r="D249" s="26">
        <v>122</v>
      </c>
      <c r="E249" s="26">
        <v>0.9</v>
      </c>
      <c r="F249" s="26">
        <v>24.1</v>
      </c>
      <c r="G249" s="26">
        <v>4.0999999999999996</v>
      </c>
      <c r="H249" s="26">
        <v>2.6</v>
      </c>
      <c r="I249" s="26">
        <v>68.099999999999994</v>
      </c>
      <c r="J249" s="26">
        <v>0.2</v>
      </c>
      <c r="K249" s="26">
        <v>0</v>
      </c>
      <c r="L249" s="26">
        <v>0</v>
      </c>
      <c r="M249" s="93">
        <v>16</v>
      </c>
      <c r="N249" s="93">
        <v>16</v>
      </c>
      <c r="O249" s="93">
        <v>1</v>
      </c>
      <c r="P249" s="93">
        <v>0</v>
      </c>
      <c r="Q249" s="93">
        <v>415</v>
      </c>
      <c r="R249" s="93">
        <v>14</v>
      </c>
      <c r="S249" s="93">
        <v>29</v>
      </c>
      <c r="T249" s="93">
        <v>21</v>
      </c>
      <c r="U249" s="93">
        <v>298</v>
      </c>
      <c r="V249" s="93">
        <v>1031</v>
      </c>
      <c r="W249" s="93">
        <v>151</v>
      </c>
      <c r="X249" s="93">
        <v>10</v>
      </c>
      <c r="Y249" s="93">
        <v>2</v>
      </c>
      <c r="Z249" s="93">
        <v>7</v>
      </c>
      <c r="AA249" s="93">
        <v>0</v>
      </c>
      <c r="AB249" s="93">
        <v>0</v>
      </c>
      <c r="AC249" s="26">
        <v>5</v>
      </c>
      <c r="AD249" s="26">
        <v>32</v>
      </c>
      <c r="AE249" s="26">
        <v>9</v>
      </c>
      <c r="AF249" s="26">
        <v>10</v>
      </c>
      <c r="AG249" s="26">
        <v>43</v>
      </c>
      <c r="AH249" s="26">
        <v>55</v>
      </c>
      <c r="AI249" s="26">
        <v>21</v>
      </c>
      <c r="AJ249" s="26">
        <v>369</v>
      </c>
      <c r="AK249" s="26">
        <v>1295</v>
      </c>
      <c r="AL249" s="26">
        <v>58</v>
      </c>
      <c r="AM249" s="26">
        <v>211</v>
      </c>
      <c r="AN249" s="26">
        <v>27</v>
      </c>
      <c r="AO249" s="26">
        <v>0.8</v>
      </c>
      <c r="AP249" s="93">
        <v>24.1</v>
      </c>
      <c r="AQ249" s="93">
        <v>21482</v>
      </c>
      <c r="AR249" s="93">
        <v>0</v>
      </c>
      <c r="AS249" s="93">
        <v>0</v>
      </c>
      <c r="AT249" s="93">
        <v>0</v>
      </c>
      <c r="AU249" s="93">
        <v>0</v>
      </c>
      <c r="AV249" s="93">
        <v>63</v>
      </c>
      <c r="AW249" s="93">
        <v>24</v>
      </c>
      <c r="AX249" s="93">
        <v>0</v>
      </c>
      <c r="AY249" s="93">
        <v>87</v>
      </c>
      <c r="AZ249" s="93">
        <v>241</v>
      </c>
      <c r="BA249" s="93">
        <v>0</v>
      </c>
      <c r="BB249" s="93">
        <v>0</v>
      </c>
      <c r="BC249" s="93">
        <v>241</v>
      </c>
      <c r="BD249" s="93">
        <v>144</v>
      </c>
      <c r="BE249" s="93">
        <v>0</v>
      </c>
      <c r="BF249" s="93">
        <v>0</v>
      </c>
      <c r="BG249" s="93">
        <v>23627</v>
      </c>
      <c r="BH249" s="93">
        <v>23627</v>
      </c>
      <c r="BI249" s="26">
        <v>264</v>
      </c>
      <c r="BJ249" s="26">
        <v>1</v>
      </c>
      <c r="BK249" s="26">
        <v>0</v>
      </c>
      <c r="BL249" s="26">
        <v>0</v>
      </c>
      <c r="BM249" s="26">
        <v>175</v>
      </c>
      <c r="BN249" s="26">
        <v>24</v>
      </c>
      <c r="BO249" s="26">
        <v>0</v>
      </c>
      <c r="BP249" s="26">
        <v>0</v>
      </c>
      <c r="BQ249" s="26">
        <v>0</v>
      </c>
      <c r="BR249" s="26">
        <v>5</v>
      </c>
      <c r="BS249" s="26">
        <v>0</v>
      </c>
      <c r="BT249" s="26">
        <v>0</v>
      </c>
      <c r="BU249" s="26">
        <v>0</v>
      </c>
      <c r="BV249" s="26">
        <v>0</v>
      </c>
      <c r="BW249" s="26">
        <v>0</v>
      </c>
      <c r="BX249" s="26">
        <v>6</v>
      </c>
      <c r="BY249" s="26">
        <v>0.9</v>
      </c>
      <c r="BZ249" s="26">
        <v>0</v>
      </c>
      <c r="CA249" s="26">
        <v>0</v>
      </c>
      <c r="CB249" s="26">
        <v>0</v>
      </c>
      <c r="CC249" s="26">
        <v>0</v>
      </c>
      <c r="CD249" s="26">
        <v>0</v>
      </c>
      <c r="CE249" s="26">
        <v>2</v>
      </c>
      <c r="CF249" s="26">
        <v>0</v>
      </c>
      <c r="CG249" s="26">
        <v>172</v>
      </c>
      <c r="CH249" s="26">
        <v>0</v>
      </c>
      <c r="CI249" s="26">
        <v>50</v>
      </c>
      <c r="CJ249" s="26">
        <v>4</v>
      </c>
      <c r="CK249" s="26">
        <v>0</v>
      </c>
      <c r="CL249" s="26">
        <v>0</v>
      </c>
      <c r="CM249" s="26">
        <v>228</v>
      </c>
      <c r="CN249" s="26">
        <v>0</v>
      </c>
      <c r="CO249" s="26">
        <v>0</v>
      </c>
      <c r="CP249" s="26">
        <v>22</v>
      </c>
      <c r="CQ249" s="26">
        <v>0</v>
      </c>
      <c r="CR249" s="26">
        <v>264</v>
      </c>
      <c r="CS249" s="26">
        <v>1</v>
      </c>
      <c r="CT249" s="26">
        <v>0</v>
      </c>
      <c r="CU249" s="26">
        <v>0</v>
      </c>
      <c r="CV249" s="26">
        <v>287</v>
      </c>
      <c r="CW249" s="26">
        <v>0</v>
      </c>
      <c r="CX249" s="26">
        <v>0</v>
      </c>
      <c r="CY249" s="26">
        <v>175</v>
      </c>
      <c r="CZ249" s="26">
        <v>24</v>
      </c>
      <c r="DA249" s="26">
        <v>0</v>
      </c>
      <c r="DB249" s="26">
        <v>0</v>
      </c>
      <c r="DC249" s="26">
        <v>0</v>
      </c>
      <c r="DD249" s="26">
        <v>0</v>
      </c>
      <c r="DE249" s="26">
        <v>5</v>
      </c>
      <c r="DF249" s="26">
        <v>0</v>
      </c>
      <c r="DG249" s="26">
        <v>0</v>
      </c>
      <c r="DH249" s="26">
        <v>0</v>
      </c>
      <c r="DI249" s="26">
        <v>0</v>
      </c>
      <c r="DJ249" s="26">
        <v>0</v>
      </c>
      <c r="DK249" s="26">
        <v>6</v>
      </c>
      <c r="DL249" s="26">
        <v>210</v>
      </c>
      <c r="DM249" s="26">
        <v>0</v>
      </c>
      <c r="DN249" s="26">
        <v>0</v>
      </c>
      <c r="DO249" s="26">
        <v>725</v>
      </c>
      <c r="DP249" s="26">
        <v>185</v>
      </c>
      <c r="DQ249" s="26">
        <v>23</v>
      </c>
      <c r="DR249" s="93">
        <v>2.6</v>
      </c>
      <c r="DS249" s="93">
        <v>1047</v>
      </c>
      <c r="DT249" s="93">
        <v>785</v>
      </c>
      <c r="DU249" s="93">
        <v>183</v>
      </c>
      <c r="DV249" s="93">
        <v>471</v>
      </c>
      <c r="DW249" s="93">
        <v>131</v>
      </c>
      <c r="DX249" s="93">
        <v>654</v>
      </c>
      <c r="DY249" s="93">
        <v>1963</v>
      </c>
      <c r="DZ249" s="26">
        <v>4.0999999999999996</v>
      </c>
      <c r="EA249" s="26">
        <v>175</v>
      </c>
      <c r="EB249" s="26">
        <v>285</v>
      </c>
      <c r="EC249" s="26">
        <v>132</v>
      </c>
      <c r="ED249" s="26">
        <v>72</v>
      </c>
      <c r="EE249" s="26">
        <v>83</v>
      </c>
      <c r="EF249" s="26">
        <v>196</v>
      </c>
      <c r="EG249" s="26">
        <v>130</v>
      </c>
      <c r="EH249" s="26">
        <v>134</v>
      </c>
      <c r="EI249" s="26">
        <v>44</v>
      </c>
      <c r="EJ249" s="26">
        <v>209</v>
      </c>
      <c r="EK249" s="26">
        <v>197</v>
      </c>
      <c r="EL249" s="26">
        <v>78</v>
      </c>
      <c r="EM249" s="26">
        <v>1735</v>
      </c>
      <c r="EN249" s="26">
        <v>157</v>
      </c>
      <c r="EO249" s="26">
        <v>232</v>
      </c>
      <c r="EP249" s="26">
        <v>1097</v>
      </c>
      <c r="EQ249" s="26">
        <v>176</v>
      </c>
      <c r="ER249" s="26">
        <v>407</v>
      </c>
      <c r="ES249" s="26">
        <v>222</v>
      </c>
      <c r="ET249" s="26">
        <v>2291</v>
      </c>
      <c r="EU249" s="26">
        <v>3.3</v>
      </c>
      <c r="EV249" s="93">
        <v>29</v>
      </c>
      <c r="EW249" s="93">
        <v>10</v>
      </c>
    </row>
    <row r="250" spans="1:153" x14ac:dyDescent="0.25">
      <c r="A250" s="18" t="s">
        <v>869</v>
      </c>
      <c r="B250" s="49" t="s">
        <v>995</v>
      </c>
      <c r="C250" s="93">
        <v>3.4</v>
      </c>
      <c r="D250" s="26">
        <v>140</v>
      </c>
      <c r="E250" s="26">
        <v>1.1000000000000001</v>
      </c>
      <c r="F250" s="26">
        <v>27.3</v>
      </c>
      <c r="G250" s="26">
        <v>4.9000000000000004</v>
      </c>
      <c r="H250" s="26">
        <v>2</v>
      </c>
      <c r="I250" s="26">
        <v>64.2</v>
      </c>
      <c r="J250" s="26">
        <v>0.5</v>
      </c>
      <c r="K250" s="26">
        <v>0</v>
      </c>
      <c r="L250" s="26">
        <v>0</v>
      </c>
      <c r="M250" s="93">
        <v>24</v>
      </c>
      <c r="N250" s="93">
        <v>24</v>
      </c>
      <c r="O250" s="93">
        <v>0</v>
      </c>
      <c r="P250" s="93">
        <v>0</v>
      </c>
      <c r="Q250" s="93">
        <v>84</v>
      </c>
      <c r="R250" s="93">
        <v>0</v>
      </c>
      <c r="S250" s="93">
        <v>44</v>
      </c>
      <c r="T250" s="93">
        <v>20</v>
      </c>
      <c r="U250" s="93">
        <v>493</v>
      </c>
      <c r="V250" s="93">
        <v>1310</v>
      </c>
      <c r="W250" s="93">
        <v>72</v>
      </c>
      <c r="X250" s="93">
        <v>7</v>
      </c>
      <c r="Y250" s="93">
        <v>0</v>
      </c>
      <c r="Z250" s="93">
        <v>3</v>
      </c>
      <c r="AA250" s="93">
        <v>0</v>
      </c>
      <c r="AB250" s="93">
        <v>0</v>
      </c>
      <c r="AC250" s="26">
        <v>76</v>
      </c>
      <c r="AD250" s="26">
        <v>43</v>
      </c>
      <c r="AE250" s="26">
        <v>10</v>
      </c>
      <c r="AF250" s="26">
        <v>23</v>
      </c>
      <c r="AG250" s="26">
        <v>72</v>
      </c>
      <c r="AH250" s="26">
        <v>68</v>
      </c>
      <c r="AI250" s="26">
        <v>118</v>
      </c>
      <c r="AJ250" s="26">
        <v>479</v>
      </c>
      <c r="AK250" s="26">
        <v>639</v>
      </c>
      <c r="AL250" s="26">
        <v>54</v>
      </c>
      <c r="AM250" s="26">
        <v>278</v>
      </c>
      <c r="AN250" s="26">
        <v>30</v>
      </c>
      <c r="AO250" s="26">
        <v>0.4</v>
      </c>
      <c r="AP250" s="93">
        <v>27.3</v>
      </c>
      <c r="AQ250" s="93">
        <v>25269</v>
      </c>
      <c r="AR250" s="93">
        <v>0</v>
      </c>
      <c r="AS250" s="93">
        <v>0</v>
      </c>
      <c r="AT250" s="93">
        <v>0</v>
      </c>
      <c r="AU250" s="93">
        <v>0</v>
      </c>
      <c r="AV250" s="93">
        <v>27</v>
      </c>
      <c r="AW250" s="93">
        <v>27</v>
      </c>
      <c r="AX250" s="93">
        <v>0</v>
      </c>
      <c r="AY250" s="93">
        <v>54</v>
      </c>
      <c r="AZ250" s="93">
        <v>109</v>
      </c>
      <c r="BA250" s="93">
        <v>0</v>
      </c>
      <c r="BB250" s="93">
        <v>0</v>
      </c>
      <c r="BC250" s="93">
        <v>109</v>
      </c>
      <c r="BD250" s="93">
        <v>109</v>
      </c>
      <c r="BE250" s="93">
        <v>0</v>
      </c>
      <c r="BF250" s="93">
        <v>0</v>
      </c>
      <c r="BG250" s="93">
        <v>26993</v>
      </c>
      <c r="BH250" s="93">
        <v>26993</v>
      </c>
      <c r="BI250" s="26">
        <v>122</v>
      </c>
      <c r="BJ250" s="26">
        <v>3</v>
      </c>
      <c r="BK250" s="26">
        <v>0</v>
      </c>
      <c r="BL250" s="26">
        <v>0</v>
      </c>
      <c r="BM250" s="26">
        <v>475</v>
      </c>
      <c r="BN250" s="26">
        <v>32</v>
      </c>
      <c r="BO250" s="26">
        <v>0</v>
      </c>
      <c r="BP250" s="26">
        <v>0</v>
      </c>
      <c r="BQ250" s="26">
        <v>0</v>
      </c>
      <c r="BR250" s="26">
        <v>2</v>
      </c>
      <c r="BS250" s="26">
        <v>0</v>
      </c>
      <c r="BT250" s="26">
        <v>0</v>
      </c>
      <c r="BU250" s="26">
        <v>0</v>
      </c>
      <c r="BV250" s="26">
        <v>0</v>
      </c>
      <c r="BW250" s="26">
        <v>0</v>
      </c>
      <c r="BX250" s="26">
        <v>0</v>
      </c>
      <c r="BY250" s="26">
        <v>1.1000000000000001</v>
      </c>
      <c r="BZ250" s="26">
        <v>0</v>
      </c>
      <c r="CA250" s="26">
        <v>0</v>
      </c>
      <c r="CB250" s="26">
        <v>0</v>
      </c>
      <c r="CC250" s="26">
        <v>0</v>
      </c>
      <c r="CD250" s="26">
        <v>1</v>
      </c>
      <c r="CE250" s="26">
        <v>2</v>
      </c>
      <c r="CF250" s="26">
        <v>1</v>
      </c>
      <c r="CG250" s="26">
        <v>144</v>
      </c>
      <c r="CH250" s="26">
        <v>0</v>
      </c>
      <c r="CI250" s="26">
        <v>8</v>
      </c>
      <c r="CJ250" s="26">
        <v>6</v>
      </c>
      <c r="CK250" s="26">
        <v>0</v>
      </c>
      <c r="CL250" s="26">
        <v>0</v>
      </c>
      <c r="CM250" s="26">
        <v>162</v>
      </c>
      <c r="CN250" s="26">
        <v>0</v>
      </c>
      <c r="CO250" s="26">
        <v>0</v>
      </c>
      <c r="CP250" s="26">
        <v>4</v>
      </c>
      <c r="CQ250" s="26">
        <v>0</v>
      </c>
      <c r="CR250" s="26">
        <v>122</v>
      </c>
      <c r="CS250" s="26">
        <v>3</v>
      </c>
      <c r="CT250" s="26">
        <v>0</v>
      </c>
      <c r="CU250" s="26">
        <v>0</v>
      </c>
      <c r="CV250" s="26">
        <v>129</v>
      </c>
      <c r="CW250" s="26">
        <v>0</v>
      </c>
      <c r="CX250" s="26">
        <v>0</v>
      </c>
      <c r="CY250" s="26">
        <v>475</v>
      </c>
      <c r="CZ250" s="26">
        <v>32</v>
      </c>
      <c r="DA250" s="26">
        <v>0</v>
      </c>
      <c r="DB250" s="26">
        <v>0</v>
      </c>
      <c r="DC250" s="26">
        <v>0</v>
      </c>
      <c r="DD250" s="26">
        <v>0</v>
      </c>
      <c r="DE250" s="26">
        <v>2</v>
      </c>
      <c r="DF250" s="26">
        <v>0</v>
      </c>
      <c r="DG250" s="26">
        <v>0</v>
      </c>
      <c r="DH250" s="26">
        <v>0</v>
      </c>
      <c r="DI250" s="26">
        <v>0</v>
      </c>
      <c r="DJ250" s="26">
        <v>0</v>
      </c>
      <c r="DK250" s="26">
        <v>0</v>
      </c>
      <c r="DL250" s="26">
        <v>509</v>
      </c>
      <c r="DM250" s="26">
        <v>0</v>
      </c>
      <c r="DN250" s="26">
        <v>0</v>
      </c>
      <c r="DO250" s="26">
        <v>800</v>
      </c>
      <c r="DP250" s="26">
        <v>310</v>
      </c>
      <c r="DQ250" s="26">
        <v>38</v>
      </c>
      <c r="DR250" s="93">
        <v>2</v>
      </c>
      <c r="DS250" s="93">
        <v>499</v>
      </c>
      <c r="DT250" s="93">
        <v>1197</v>
      </c>
      <c r="DU250" s="93">
        <v>100</v>
      </c>
      <c r="DV250" s="93">
        <v>200</v>
      </c>
      <c r="DW250" s="93">
        <v>0</v>
      </c>
      <c r="DX250" s="93">
        <v>719</v>
      </c>
      <c r="DY250" s="93">
        <v>1278</v>
      </c>
      <c r="DZ250" s="26">
        <v>4.9000000000000004</v>
      </c>
      <c r="EA250" s="26">
        <v>188</v>
      </c>
      <c r="EB250" s="26">
        <v>345</v>
      </c>
      <c r="EC250" s="26">
        <v>94</v>
      </c>
      <c r="ED250" s="26">
        <v>69</v>
      </c>
      <c r="EE250" s="26">
        <v>108</v>
      </c>
      <c r="EF250" s="26">
        <v>237</v>
      </c>
      <c r="EG250" s="26">
        <v>128</v>
      </c>
      <c r="EH250" s="26">
        <v>133</v>
      </c>
      <c r="EI250" s="26">
        <v>49</v>
      </c>
      <c r="EJ250" s="26">
        <v>207</v>
      </c>
      <c r="EK250" s="26">
        <v>173</v>
      </c>
      <c r="EL250" s="26">
        <v>89</v>
      </c>
      <c r="EM250" s="26">
        <v>1820</v>
      </c>
      <c r="EN250" s="26">
        <v>148</v>
      </c>
      <c r="EO250" s="26">
        <v>207</v>
      </c>
      <c r="EP250" s="26">
        <v>1677</v>
      </c>
      <c r="EQ250" s="26">
        <v>183</v>
      </c>
      <c r="ER250" s="26">
        <v>601</v>
      </c>
      <c r="ES250" s="26">
        <v>257</v>
      </c>
      <c r="ET250" s="26">
        <v>3073</v>
      </c>
      <c r="EU250" s="26">
        <v>4.9000000000000004</v>
      </c>
      <c r="EV250" s="93">
        <v>24</v>
      </c>
      <c r="EW250" s="93">
        <v>8</v>
      </c>
    </row>
    <row r="251" spans="1:153" x14ac:dyDescent="0.25">
      <c r="A251" s="18" t="s">
        <v>869</v>
      </c>
      <c r="B251" s="49" t="s">
        <v>599</v>
      </c>
      <c r="C251" s="93">
        <v>15</v>
      </c>
      <c r="D251" s="26">
        <v>121</v>
      </c>
      <c r="E251" s="26">
        <v>4.0999999999999996</v>
      </c>
      <c r="F251" s="26">
        <v>15.3</v>
      </c>
      <c r="G251" s="26">
        <v>5.6</v>
      </c>
      <c r="H251" s="26">
        <v>1.6</v>
      </c>
      <c r="I251" s="26">
        <v>72.2</v>
      </c>
      <c r="J251" s="26">
        <v>1.1000000000000001</v>
      </c>
      <c r="K251" s="26">
        <v>0.1</v>
      </c>
      <c r="L251" s="26">
        <v>0</v>
      </c>
      <c r="M251" s="93">
        <v>72</v>
      </c>
      <c r="N251" s="93">
        <v>19</v>
      </c>
      <c r="O251" s="93">
        <v>280</v>
      </c>
      <c r="P251" s="93">
        <v>0</v>
      </c>
      <c r="Q251" s="93">
        <v>1415</v>
      </c>
      <c r="R251" s="93">
        <v>24</v>
      </c>
      <c r="S251" s="93">
        <v>66</v>
      </c>
      <c r="T251" s="93">
        <v>55</v>
      </c>
      <c r="U251" s="93">
        <v>801</v>
      </c>
      <c r="V251" s="93">
        <v>1801</v>
      </c>
      <c r="W251" s="93">
        <v>183</v>
      </c>
      <c r="X251" s="93">
        <v>66</v>
      </c>
      <c r="Y251" s="93">
        <v>1</v>
      </c>
      <c r="Z251" s="93">
        <v>7</v>
      </c>
      <c r="AA251" s="93">
        <v>0.2</v>
      </c>
      <c r="AB251" s="93">
        <v>2912</v>
      </c>
      <c r="AC251" s="26">
        <v>213</v>
      </c>
      <c r="AD251" s="26">
        <v>157</v>
      </c>
      <c r="AE251" s="26">
        <v>41</v>
      </c>
      <c r="AF251" s="26">
        <v>20</v>
      </c>
      <c r="AG251" s="26">
        <v>85</v>
      </c>
      <c r="AH251" s="26">
        <v>65</v>
      </c>
      <c r="AI251" s="26">
        <v>331</v>
      </c>
      <c r="AJ251" s="26">
        <v>660</v>
      </c>
      <c r="AK251" s="26">
        <v>828</v>
      </c>
      <c r="AL251" s="26">
        <v>82</v>
      </c>
      <c r="AM251" s="26">
        <v>203</v>
      </c>
      <c r="AN251" s="26">
        <v>33</v>
      </c>
      <c r="AO251" s="26">
        <v>3.5</v>
      </c>
      <c r="AP251" s="93">
        <v>15.3</v>
      </c>
      <c r="AQ251" s="93">
        <v>13637</v>
      </c>
      <c r="AR251" s="93">
        <v>4</v>
      </c>
      <c r="AS251" s="93">
        <v>1</v>
      </c>
      <c r="AT251" s="93">
        <v>0</v>
      </c>
      <c r="AU251" s="93">
        <v>5</v>
      </c>
      <c r="AV251" s="93">
        <v>536</v>
      </c>
      <c r="AW251" s="93">
        <v>571</v>
      </c>
      <c r="AX251" s="93">
        <v>0</v>
      </c>
      <c r="AY251" s="93">
        <v>1144</v>
      </c>
      <c r="AZ251" s="93">
        <v>284</v>
      </c>
      <c r="BA251" s="93">
        <v>0</v>
      </c>
      <c r="BB251" s="93">
        <v>0</v>
      </c>
      <c r="BC251" s="93">
        <v>284</v>
      </c>
      <c r="BD251" s="93">
        <v>103</v>
      </c>
      <c r="BE251" s="93">
        <v>0</v>
      </c>
      <c r="BF251" s="93">
        <v>22</v>
      </c>
      <c r="BG251" s="93">
        <v>13711</v>
      </c>
      <c r="BH251" s="93">
        <v>13733</v>
      </c>
      <c r="BI251" s="26">
        <v>1123</v>
      </c>
      <c r="BJ251" s="26">
        <v>13</v>
      </c>
      <c r="BK251" s="26">
        <v>2</v>
      </c>
      <c r="BL251" s="26">
        <v>0</v>
      </c>
      <c r="BM251" s="26">
        <v>1334</v>
      </c>
      <c r="BN251" s="26">
        <v>48</v>
      </c>
      <c r="BO251" s="26">
        <v>0</v>
      </c>
      <c r="BP251" s="26">
        <v>1</v>
      </c>
      <c r="BQ251" s="26">
        <v>1</v>
      </c>
      <c r="BR251" s="26">
        <v>3</v>
      </c>
      <c r="BS251" s="26">
        <v>1</v>
      </c>
      <c r="BT251" s="26">
        <v>0</v>
      </c>
      <c r="BU251" s="26">
        <v>0</v>
      </c>
      <c r="BV251" s="26">
        <v>0</v>
      </c>
      <c r="BW251" s="26">
        <v>0</v>
      </c>
      <c r="BX251" s="26">
        <v>0</v>
      </c>
      <c r="BY251" s="26">
        <v>4.0999999999999996</v>
      </c>
      <c r="BZ251" s="26">
        <v>16</v>
      </c>
      <c r="CA251" s="26">
        <v>11</v>
      </c>
      <c r="CB251" s="26">
        <v>6</v>
      </c>
      <c r="CC251" s="26">
        <v>12</v>
      </c>
      <c r="CD251" s="26">
        <v>18</v>
      </c>
      <c r="CE251" s="26">
        <v>81</v>
      </c>
      <c r="CF251" s="26">
        <v>10</v>
      </c>
      <c r="CG251" s="26">
        <v>623</v>
      </c>
      <c r="CH251" s="26">
        <v>11</v>
      </c>
      <c r="CI251" s="26">
        <v>300</v>
      </c>
      <c r="CJ251" s="26">
        <v>12</v>
      </c>
      <c r="CK251" s="26">
        <v>11</v>
      </c>
      <c r="CL251" s="26">
        <v>3</v>
      </c>
      <c r="CM251" s="26">
        <v>1114</v>
      </c>
      <c r="CN251" s="26">
        <v>17</v>
      </c>
      <c r="CO251" s="26">
        <v>3</v>
      </c>
      <c r="CP251" s="26">
        <v>77</v>
      </c>
      <c r="CQ251" s="26">
        <v>5</v>
      </c>
      <c r="CR251" s="26">
        <v>1123</v>
      </c>
      <c r="CS251" s="26">
        <v>13</v>
      </c>
      <c r="CT251" s="26">
        <v>2</v>
      </c>
      <c r="CU251" s="26">
        <v>0</v>
      </c>
      <c r="CV251" s="26">
        <v>1240</v>
      </c>
      <c r="CW251" s="26">
        <v>0</v>
      </c>
      <c r="CX251" s="26">
        <v>0</v>
      </c>
      <c r="CY251" s="26">
        <v>1334</v>
      </c>
      <c r="CZ251" s="26">
        <v>48</v>
      </c>
      <c r="DA251" s="26">
        <v>0</v>
      </c>
      <c r="DB251" s="26">
        <v>0</v>
      </c>
      <c r="DC251" s="26">
        <v>1</v>
      </c>
      <c r="DD251" s="26">
        <v>1</v>
      </c>
      <c r="DE251" s="26">
        <v>3</v>
      </c>
      <c r="DF251" s="26">
        <v>1</v>
      </c>
      <c r="DG251" s="26">
        <v>0</v>
      </c>
      <c r="DH251" s="26">
        <v>0</v>
      </c>
      <c r="DI251" s="26">
        <v>0</v>
      </c>
      <c r="DJ251" s="26">
        <v>0</v>
      </c>
      <c r="DK251" s="26">
        <v>0</v>
      </c>
      <c r="DL251" s="26">
        <v>1388</v>
      </c>
      <c r="DM251" s="26">
        <v>27</v>
      </c>
      <c r="DN251" s="26">
        <v>18</v>
      </c>
      <c r="DO251" s="26">
        <v>3697</v>
      </c>
      <c r="DP251" s="26">
        <v>339</v>
      </c>
      <c r="DQ251" s="26">
        <v>26</v>
      </c>
      <c r="DR251" s="93">
        <v>1.6</v>
      </c>
      <c r="DS251" s="93">
        <v>350</v>
      </c>
      <c r="DT251" s="93">
        <v>750</v>
      </c>
      <c r="DU251" s="93">
        <v>201</v>
      </c>
      <c r="DV251" s="93">
        <v>295</v>
      </c>
      <c r="DW251" s="93">
        <v>35</v>
      </c>
      <c r="DX251" s="93">
        <v>527</v>
      </c>
      <c r="DY251" s="93">
        <v>1104</v>
      </c>
      <c r="DZ251" s="26">
        <v>5.6</v>
      </c>
      <c r="EA251" s="26">
        <v>245</v>
      </c>
      <c r="EB251" s="26">
        <v>409</v>
      </c>
      <c r="EC251" s="26">
        <v>281</v>
      </c>
      <c r="ED251" s="26">
        <v>103</v>
      </c>
      <c r="EE251" s="26">
        <v>84</v>
      </c>
      <c r="EF251" s="26">
        <v>244</v>
      </c>
      <c r="EG251" s="26">
        <v>174</v>
      </c>
      <c r="EH251" s="26">
        <v>195</v>
      </c>
      <c r="EI251" s="26">
        <v>60</v>
      </c>
      <c r="EJ251" s="26">
        <v>269</v>
      </c>
      <c r="EK251" s="26">
        <v>247</v>
      </c>
      <c r="EL251" s="26">
        <v>138</v>
      </c>
      <c r="EM251" s="26">
        <v>2449</v>
      </c>
      <c r="EN251" s="26">
        <v>218</v>
      </c>
      <c r="EO251" s="26">
        <v>377</v>
      </c>
      <c r="EP251" s="26">
        <v>1439</v>
      </c>
      <c r="EQ251" s="26">
        <v>205</v>
      </c>
      <c r="ER251" s="26">
        <v>486</v>
      </c>
      <c r="ES251" s="26">
        <v>259</v>
      </c>
      <c r="ET251" s="26">
        <v>2984</v>
      </c>
      <c r="EU251" s="26">
        <v>3</v>
      </c>
      <c r="EV251" s="93">
        <v>31</v>
      </c>
      <c r="EW251" s="93">
        <v>10</v>
      </c>
    </row>
    <row r="252" spans="1:153" x14ac:dyDescent="0.25">
      <c r="A252" s="18" t="s">
        <v>869</v>
      </c>
      <c r="B252" s="49" t="s">
        <v>600</v>
      </c>
      <c r="C252" s="93">
        <v>24</v>
      </c>
      <c r="D252" s="26">
        <v>124</v>
      </c>
      <c r="E252" s="26">
        <v>3.8</v>
      </c>
      <c r="F252" s="26">
        <v>17</v>
      </c>
      <c r="G252" s="26">
        <v>5.2</v>
      </c>
      <c r="H252" s="26">
        <v>1.6</v>
      </c>
      <c r="I252" s="26">
        <v>71.3</v>
      </c>
      <c r="J252" s="26">
        <v>1</v>
      </c>
      <c r="K252" s="26">
        <v>0.1</v>
      </c>
      <c r="L252" s="26">
        <v>0</v>
      </c>
      <c r="M252" s="93">
        <v>55</v>
      </c>
      <c r="N252" s="93">
        <v>38</v>
      </c>
      <c r="O252" s="93">
        <v>99</v>
      </c>
      <c r="P252" s="93">
        <v>0.1</v>
      </c>
      <c r="Q252" s="93">
        <v>277</v>
      </c>
      <c r="R252" s="93">
        <v>9</v>
      </c>
      <c r="S252" s="93">
        <v>50</v>
      </c>
      <c r="T252" s="93">
        <v>48</v>
      </c>
      <c r="U252" s="93">
        <v>627</v>
      </c>
      <c r="V252" s="93">
        <v>1560</v>
      </c>
      <c r="W252" s="93">
        <v>184</v>
      </c>
      <c r="X252" s="93">
        <v>34</v>
      </c>
      <c r="Y252" s="93">
        <v>0.9</v>
      </c>
      <c r="Z252" s="93">
        <v>7</v>
      </c>
      <c r="AA252" s="93">
        <v>0.2</v>
      </c>
      <c r="AB252" s="93">
        <v>3510</v>
      </c>
      <c r="AC252" s="26">
        <v>221</v>
      </c>
      <c r="AD252" s="26">
        <v>98</v>
      </c>
      <c r="AE252" s="26">
        <v>43</v>
      </c>
      <c r="AF252" s="26">
        <v>20</v>
      </c>
      <c r="AG252" s="26">
        <v>82</v>
      </c>
      <c r="AH252" s="26">
        <v>63</v>
      </c>
      <c r="AI252" s="26">
        <v>355</v>
      </c>
      <c r="AJ252" s="26">
        <v>580</v>
      </c>
      <c r="AK252" s="26">
        <v>735</v>
      </c>
      <c r="AL252" s="26">
        <v>65</v>
      </c>
      <c r="AM252" s="26">
        <v>211</v>
      </c>
      <c r="AN252" s="26">
        <v>35</v>
      </c>
      <c r="AO252" s="26">
        <v>2.5</v>
      </c>
      <c r="AP252" s="93">
        <v>17</v>
      </c>
      <c r="AQ252" s="93">
        <v>15448</v>
      </c>
      <c r="AR252" s="93">
        <v>34</v>
      </c>
      <c r="AS252" s="93">
        <v>0</v>
      </c>
      <c r="AT252" s="93">
        <v>0</v>
      </c>
      <c r="AU252" s="93">
        <v>34</v>
      </c>
      <c r="AV252" s="93">
        <v>264</v>
      </c>
      <c r="AW252" s="93">
        <v>299</v>
      </c>
      <c r="AX252" s="93">
        <v>0</v>
      </c>
      <c r="AY252" s="93">
        <v>563</v>
      </c>
      <c r="AZ252" s="93">
        <v>148</v>
      </c>
      <c r="BA252" s="93">
        <v>0</v>
      </c>
      <c r="BB252" s="93">
        <v>14</v>
      </c>
      <c r="BC252" s="93">
        <v>162</v>
      </c>
      <c r="BD252" s="93">
        <v>73</v>
      </c>
      <c r="BE252" s="93">
        <v>1</v>
      </c>
      <c r="BF252" s="93">
        <v>45</v>
      </c>
      <c r="BG252" s="93">
        <v>16157</v>
      </c>
      <c r="BH252" s="93">
        <v>16202</v>
      </c>
      <c r="BI252" s="26">
        <v>893</v>
      </c>
      <c r="BJ252" s="26">
        <v>9</v>
      </c>
      <c r="BK252" s="26">
        <v>0</v>
      </c>
      <c r="BL252" s="26">
        <v>0</v>
      </c>
      <c r="BM252" s="26">
        <v>386</v>
      </c>
      <c r="BN252" s="26">
        <v>65</v>
      </c>
      <c r="BO252" s="26">
        <v>0</v>
      </c>
      <c r="BP252" s="26">
        <v>0</v>
      </c>
      <c r="BQ252" s="26">
        <v>0</v>
      </c>
      <c r="BR252" s="26">
        <v>2</v>
      </c>
      <c r="BS252" s="26">
        <v>0</v>
      </c>
      <c r="BT252" s="26">
        <v>0</v>
      </c>
      <c r="BU252" s="26">
        <v>0</v>
      </c>
      <c r="BV252" s="26">
        <v>0</v>
      </c>
      <c r="BW252" s="26">
        <v>0</v>
      </c>
      <c r="BX252" s="26">
        <v>0</v>
      </c>
      <c r="BY252" s="26">
        <v>3.8</v>
      </c>
      <c r="BZ252" s="26">
        <v>96</v>
      </c>
      <c r="CA252" s="26">
        <v>61</v>
      </c>
      <c r="CB252" s="26">
        <v>35</v>
      </c>
      <c r="CC252" s="26">
        <v>72</v>
      </c>
      <c r="CD252" s="26">
        <v>90</v>
      </c>
      <c r="CE252" s="26">
        <v>293</v>
      </c>
      <c r="CF252" s="26">
        <v>34</v>
      </c>
      <c r="CG252" s="26">
        <v>893</v>
      </c>
      <c r="CH252" s="26">
        <v>26</v>
      </c>
      <c r="CI252" s="26">
        <v>313</v>
      </c>
      <c r="CJ252" s="26">
        <v>18</v>
      </c>
      <c r="CK252" s="26">
        <v>0</v>
      </c>
      <c r="CL252" s="26">
        <v>0</v>
      </c>
      <c r="CM252" s="26">
        <v>1931</v>
      </c>
      <c r="CN252" s="26">
        <v>38</v>
      </c>
      <c r="CO252" s="26">
        <v>19</v>
      </c>
      <c r="CP252" s="26">
        <v>82</v>
      </c>
      <c r="CQ252" s="26">
        <v>29</v>
      </c>
      <c r="CR252" s="26">
        <v>893</v>
      </c>
      <c r="CS252" s="26">
        <v>9</v>
      </c>
      <c r="CT252" s="26">
        <v>0</v>
      </c>
      <c r="CU252" s="26">
        <v>0</v>
      </c>
      <c r="CV252" s="26">
        <v>1070</v>
      </c>
      <c r="CW252" s="26">
        <v>0</v>
      </c>
      <c r="CX252" s="26">
        <v>0</v>
      </c>
      <c r="CY252" s="26">
        <v>386</v>
      </c>
      <c r="CZ252" s="26">
        <v>65</v>
      </c>
      <c r="DA252" s="26">
        <v>0</v>
      </c>
      <c r="DB252" s="26">
        <v>0</v>
      </c>
      <c r="DC252" s="26">
        <v>0</v>
      </c>
      <c r="DD252" s="26">
        <v>0</v>
      </c>
      <c r="DE252" s="26">
        <v>2</v>
      </c>
      <c r="DF252" s="26">
        <v>0</v>
      </c>
      <c r="DG252" s="26">
        <v>0</v>
      </c>
      <c r="DH252" s="26">
        <v>0</v>
      </c>
      <c r="DI252" s="26">
        <v>0</v>
      </c>
      <c r="DJ252" s="26">
        <v>0</v>
      </c>
      <c r="DK252" s="26">
        <v>0</v>
      </c>
      <c r="DL252" s="26">
        <v>453</v>
      </c>
      <c r="DM252" s="26">
        <v>157</v>
      </c>
      <c r="DN252" s="26">
        <v>107</v>
      </c>
      <c r="DO252" s="26">
        <v>3190</v>
      </c>
      <c r="DP252" s="26">
        <v>378</v>
      </c>
      <c r="DQ252" s="26">
        <v>34</v>
      </c>
      <c r="DR252" s="93">
        <v>1.6</v>
      </c>
      <c r="DS252" s="93">
        <v>333</v>
      </c>
      <c r="DT252" s="93">
        <v>827</v>
      </c>
      <c r="DU252" s="93">
        <v>113</v>
      </c>
      <c r="DV252" s="93">
        <v>250</v>
      </c>
      <c r="DW252" s="93">
        <v>31</v>
      </c>
      <c r="DX252" s="93">
        <v>502</v>
      </c>
      <c r="DY252" s="93">
        <v>1052</v>
      </c>
      <c r="DZ252" s="26">
        <v>5.2</v>
      </c>
      <c r="EA252" s="26">
        <v>225</v>
      </c>
      <c r="EB252" s="26">
        <v>387</v>
      </c>
      <c r="EC252" s="26">
        <v>228</v>
      </c>
      <c r="ED252" s="26">
        <v>92</v>
      </c>
      <c r="EE252" s="26">
        <v>85</v>
      </c>
      <c r="EF252" s="26">
        <v>235</v>
      </c>
      <c r="EG252" s="26">
        <v>159</v>
      </c>
      <c r="EH252" s="26">
        <v>173</v>
      </c>
      <c r="EI252" s="26">
        <v>56</v>
      </c>
      <c r="EJ252" s="26">
        <v>247</v>
      </c>
      <c r="EK252" s="26">
        <v>218</v>
      </c>
      <c r="EL252" s="26">
        <v>119</v>
      </c>
      <c r="EM252" s="26">
        <v>2224</v>
      </c>
      <c r="EN252" s="26">
        <v>188</v>
      </c>
      <c r="EO252" s="26">
        <v>307</v>
      </c>
      <c r="EP252" s="26">
        <v>1435</v>
      </c>
      <c r="EQ252" s="26">
        <v>186</v>
      </c>
      <c r="ER252" s="26">
        <v>510</v>
      </c>
      <c r="ES252" s="26">
        <v>251</v>
      </c>
      <c r="ET252" s="26">
        <v>2877</v>
      </c>
      <c r="EU252" s="26">
        <v>3.2</v>
      </c>
      <c r="EV252" s="93">
        <v>25</v>
      </c>
      <c r="EW252" s="93">
        <v>8</v>
      </c>
    </row>
    <row r="253" spans="1:153" x14ac:dyDescent="0.25">
      <c r="A253" s="18" t="s">
        <v>869</v>
      </c>
      <c r="B253" s="49" t="s">
        <v>998</v>
      </c>
      <c r="C253" s="93">
        <v>9.1999999999999993</v>
      </c>
      <c r="D253" s="26">
        <v>333</v>
      </c>
      <c r="E253" s="26">
        <v>4.2</v>
      </c>
      <c r="F253" s="26">
        <v>60.3</v>
      </c>
      <c r="G253" s="26">
        <v>12.5</v>
      </c>
      <c r="H253" s="26">
        <v>10.1</v>
      </c>
      <c r="I253" s="26">
        <v>11</v>
      </c>
      <c r="J253" s="26">
        <v>1.8</v>
      </c>
      <c r="K253" s="26">
        <v>0</v>
      </c>
      <c r="L253" s="26">
        <v>0</v>
      </c>
      <c r="M253" s="93">
        <v>34</v>
      </c>
      <c r="N253" s="93">
        <v>31</v>
      </c>
      <c r="O253" s="93">
        <v>10</v>
      </c>
      <c r="P253" s="93">
        <v>0</v>
      </c>
      <c r="Q253" s="93">
        <v>1636</v>
      </c>
      <c r="R253" s="93">
        <v>33</v>
      </c>
      <c r="S253" s="93">
        <v>442</v>
      </c>
      <c r="T253" s="93">
        <v>173</v>
      </c>
      <c r="U253" s="93">
        <v>5004</v>
      </c>
      <c r="V253" s="93">
        <v>7154</v>
      </c>
      <c r="W253" s="93">
        <v>1319</v>
      </c>
      <c r="X253" s="93">
        <v>436</v>
      </c>
      <c r="Y253" s="93">
        <v>11</v>
      </c>
      <c r="Z253" s="93">
        <v>46</v>
      </c>
      <c r="AA253" s="93">
        <v>0</v>
      </c>
      <c r="AB253" s="93">
        <v>0</v>
      </c>
      <c r="AC253" s="26">
        <v>6</v>
      </c>
      <c r="AD253" s="26">
        <v>347</v>
      </c>
      <c r="AE253" s="26">
        <v>41</v>
      </c>
      <c r="AF253" s="26">
        <v>127</v>
      </c>
      <c r="AG253" s="26">
        <v>383</v>
      </c>
      <c r="AH253" s="26">
        <v>136</v>
      </c>
      <c r="AI253" s="26">
        <v>43</v>
      </c>
      <c r="AJ253" s="26">
        <v>3863</v>
      </c>
      <c r="AK253" s="26">
        <v>3642</v>
      </c>
      <c r="AL253" s="26">
        <v>664</v>
      </c>
      <c r="AM253" s="26">
        <v>3144</v>
      </c>
      <c r="AN253" s="26">
        <v>94</v>
      </c>
      <c r="AO253" s="26">
        <v>4</v>
      </c>
      <c r="AP253" s="93">
        <v>60.3</v>
      </c>
      <c r="AQ253" s="93">
        <v>50212</v>
      </c>
      <c r="AR253" s="93">
        <v>0</v>
      </c>
      <c r="AS253" s="93">
        <v>0</v>
      </c>
      <c r="AT253" s="93">
        <v>0</v>
      </c>
      <c r="AU253" s="93">
        <v>0</v>
      </c>
      <c r="AV253" s="93">
        <v>124</v>
      </c>
      <c r="AW253" s="93">
        <v>61</v>
      </c>
      <c r="AX253" s="93">
        <v>0</v>
      </c>
      <c r="AY253" s="93">
        <v>185</v>
      </c>
      <c r="AZ253" s="93">
        <v>602</v>
      </c>
      <c r="BA253" s="93">
        <v>0</v>
      </c>
      <c r="BB253" s="93">
        <v>0</v>
      </c>
      <c r="BC253" s="93">
        <v>602</v>
      </c>
      <c r="BD253" s="93">
        <v>362</v>
      </c>
      <c r="BE253" s="93">
        <v>0</v>
      </c>
      <c r="BF253" s="93">
        <v>0</v>
      </c>
      <c r="BG253" s="93">
        <v>59188</v>
      </c>
      <c r="BH253" s="93">
        <v>59188</v>
      </c>
      <c r="BI253" s="26">
        <v>920</v>
      </c>
      <c r="BJ253" s="26">
        <v>7</v>
      </c>
      <c r="BK253" s="26">
        <v>0</v>
      </c>
      <c r="BL253" s="26">
        <v>0</v>
      </c>
      <c r="BM253" s="26">
        <v>1187</v>
      </c>
      <c r="BN253" s="26">
        <v>114</v>
      </c>
      <c r="BO253" s="26">
        <v>0</v>
      </c>
      <c r="BP253" s="26">
        <v>0</v>
      </c>
      <c r="BQ253" s="26">
        <v>0</v>
      </c>
      <c r="BR253" s="26">
        <v>18</v>
      </c>
      <c r="BS253" s="26">
        <v>0</v>
      </c>
      <c r="BT253" s="26">
        <v>0</v>
      </c>
      <c r="BU253" s="26">
        <v>0</v>
      </c>
      <c r="BV253" s="26">
        <v>0</v>
      </c>
      <c r="BW253" s="26">
        <v>0</v>
      </c>
      <c r="BX253" s="26">
        <v>18</v>
      </c>
      <c r="BY253" s="26">
        <v>4.2</v>
      </c>
      <c r="BZ253" s="26">
        <v>0</v>
      </c>
      <c r="CA253" s="26">
        <v>0</v>
      </c>
      <c r="CB253" s="26">
        <v>0</v>
      </c>
      <c r="CC253" s="26">
        <v>0</v>
      </c>
      <c r="CD253" s="26">
        <v>2</v>
      </c>
      <c r="CE253" s="26">
        <v>7</v>
      </c>
      <c r="CF253" s="26">
        <v>2</v>
      </c>
      <c r="CG253" s="26">
        <v>699</v>
      </c>
      <c r="CH253" s="26">
        <v>0</v>
      </c>
      <c r="CI253" s="26">
        <v>152</v>
      </c>
      <c r="CJ253" s="26">
        <v>21</v>
      </c>
      <c r="CK253" s="26">
        <v>0</v>
      </c>
      <c r="CL253" s="26">
        <v>0</v>
      </c>
      <c r="CM253" s="26">
        <v>883</v>
      </c>
      <c r="CN253" s="26">
        <v>0</v>
      </c>
      <c r="CO253" s="26">
        <v>0</v>
      </c>
      <c r="CP253" s="26">
        <v>68</v>
      </c>
      <c r="CQ253" s="26">
        <v>0</v>
      </c>
      <c r="CR253" s="26">
        <v>920</v>
      </c>
      <c r="CS253" s="26">
        <v>7</v>
      </c>
      <c r="CT253" s="26">
        <v>0</v>
      </c>
      <c r="CU253" s="26">
        <v>0</v>
      </c>
      <c r="CV253" s="26">
        <v>995</v>
      </c>
      <c r="CW253" s="26">
        <v>0</v>
      </c>
      <c r="CX253" s="26">
        <v>0</v>
      </c>
      <c r="CY253" s="26">
        <v>1187</v>
      </c>
      <c r="CZ253" s="26">
        <v>114</v>
      </c>
      <c r="DA253" s="26">
        <v>0</v>
      </c>
      <c r="DB253" s="26">
        <v>0</v>
      </c>
      <c r="DC253" s="26">
        <v>0</v>
      </c>
      <c r="DD253" s="26">
        <v>0</v>
      </c>
      <c r="DE253" s="26">
        <v>18</v>
      </c>
      <c r="DF253" s="26">
        <v>0</v>
      </c>
      <c r="DG253" s="26">
        <v>0</v>
      </c>
      <c r="DH253" s="26">
        <v>0</v>
      </c>
      <c r="DI253" s="26">
        <v>0</v>
      </c>
      <c r="DJ253" s="26">
        <v>0</v>
      </c>
      <c r="DK253" s="26">
        <v>18</v>
      </c>
      <c r="DL253" s="26">
        <v>1337</v>
      </c>
      <c r="DM253" s="26">
        <v>0</v>
      </c>
      <c r="DN253" s="26">
        <v>0</v>
      </c>
      <c r="DO253" s="26">
        <v>3215</v>
      </c>
      <c r="DP253" s="26">
        <v>976</v>
      </c>
      <c r="DQ253" s="26">
        <v>74</v>
      </c>
      <c r="DR253" s="93">
        <v>10.1</v>
      </c>
      <c r="DS253" s="93">
        <v>4049</v>
      </c>
      <c r="DT253" s="93">
        <v>3038</v>
      </c>
      <c r="DU253" s="93">
        <v>708</v>
      </c>
      <c r="DV253" s="93">
        <v>1823</v>
      </c>
      <c r="DW253" s="93">
        <v>507</v>
      </c>
      <c r="DX253" s="93">
        <v>2531</v>
      </c>
      <c r="DY253" s="93">
        <v>7594</v>
      </c>
      <c r="DZ253" s="26">
        <v>12.5</v>
      </c>
      <c r="EA253" s="26">
        <v>508</v>
      </c>
      <c r="EB253" s="26">
        <v>854</v>
      </c>
      <c r="EC253" s="26">
        <v>372</v>
      </c>
      <c r="ED253" s="26">
        <v>197</v>
      </c>
      <c r="EE253" s="26">
        <v>246</v>
      </c>
      <c r="EF253" s="26">
        <v>573</v>
      </c>
      <c r="EG253" s="26">
        <v>387</v>
      </c>
      <c r="EH253" s="26">
        <v>387</v>
      </c>
      <c r="EI253" s="26">
        <v>129</v>
      </c>
      <c r="EJ253" s="26">
        <v>581</v>
      </c>
      <c r="EK253" s="26">
        <v>586</v>
      </c>
      <c r="EL253" s="26">
        <v>241</v>
      </c>
      <c r="EM253" s="26">
        <v>5061</v>
      </c>
      <c r="EN253" s="26">
        <v>453</v>
      </c>
      <c r="EO253" s="26">
        <v>653</v>
      </c>
      <c r="EP253" s="26">
        <v>3623</v>
      </c>
      <c r="EQ253" s="26">
        <v>561</v>
      </c>
      <c r="ER253" s="26">
        <v>1358</v>
      </c>
      <c r="ES253" s="26">
        <v>671</v>
      </c>
      <c r="ET253" s="26">
        <v>7319</v>
      </c>
      <c r="EU253" s="26">
        <v>11.6</v>
      </c>
      <c r="EV253" s="93">
        <v>83</v>
      </c>
      <c r="EW253" s="93">
        <v>28</v>
      </c>
    </row>
    <row r="254" spans="1:153" x14ac:dyDescent="0.25">
      <c r="A254" s="18" t="s">
        <v>869</v>
      </c>
      <c r="B254" s="49" t="s">
        <v>993</v>
      </c>
      <c r="C254" s="93">
        <v>8.5</v>
      </c>
      <c r="D254" s="26">
        <v>323</v>
      </c>
      <c r="E254" s="26">
        <v>2.5</v>
      </c>
      <c r="F254" s="26">
        <v>60.6</v>
      </c>
      <c r="G254" s="26">
        <v>13.4</v>
      </c>
      <c r="H254" s="26">
        <v>11.5</v>
      </c>
      <c r="I254" s="26">
        <v>10.5</v>
      </c>
      <c r="J254" s="26">
        <v>1.5</v>
      </c>
      <c r="K254" s="26">
        <v>0</v>
      </c>
      <c r="L254" s="26">
        <v>0</v>
      </c>
      <c r="M254" s="93">
        <v>0</v>
      </c>
      <c r="N254" s="93">
        <v>0</v>
      </c>
      <c r="O254" s="93">
        <v>0</v>
      </c>
      <c r="P254" s="93">
        <v>0</v>
      </c>
      <c r="Q254" s="93">
        <v>250</v>
      </c>
      <c r="R254" s="93">
        <v>0</v>
      </c>
      <c r="S254" s="93">
        <v>670</v>
      </c>
      <c r="T254" s="93">
        <v>110</v>
      </c>
      <c r="U254" s="93">
        <v>3100</v>
      </c>
      <c r="V254" s="93">
        <v>5333</v>
      </c>
      <c r="W254" s="93">
        <v>800</v>
      </c>
      <c r="X254" s="93">
        <v>200</v>
      </c>
      <c r="Y254" s="93">
        <v>1</v>
      </c>
      <c r="Z254" s="93">
        <v>40</v>
      </c>
      <c r="AA254" s="93">
        <v>0</v>
      </c>
      <c r="AB254" s="93">
        <v>0</v>
      </c>
      <c r="AC254" s="26">
        <v>5</v>
      </c>
      <c r="AD254" s="26">
        <v>390</v>
      </c>
      <c r="AE254" s="26">
        <v>34</v>
      </c>
      <c r="AF254" s="26">
        <v>120</v>
      </c>
      <c r="AG254" s="26">
        <v>370</v>
      </c>
      <c r="AH254" s="26">
        <v>190</v>
      </c>
      <c r="AI254" s="26">
        <v>22</v>
      </c>
      <c r="AJ254" s="26">
        <v>3900</v>
      </c>
      <c r="AK254" s="26">
        <v>3000</v>
      </c>
      <c r="AL254" s="26">
        <v>510</v>
      </c>
      <c r="AM254" s="26">
        <v>264</v>
      </c>
      <c r="AN254" s="26">
        <v>40</v>
      </c>
      <c r="AO254" s="26">
        <v>1.9</v>
      </c>
      <c r="AP254" s="93">
        <v>60.6</v>
      </c>
      <c r="AQ254" s="93">
        <v>491</v>
      </c>
      <c r="AR254" s="93">
        <v>0</v>
      </c>
      <c r="AS254" s="93">
        <v>0</v>
      </c>
      <c r="AT254" s="93">
        <v>0</v>
      </c>
      <c r="AU254" s="93">
        <v>0</v>
      </c>
      <c r="AV254" s="93">
        <v>61</v>
      </c>
      <c r="AW254" s="93">
        <v>61</v>
      </c>
      <c r="AX254" s="93">
        <v>0</v>
      </c>
      <c r="AY254" s="93">
        <v>122</v>
      </c>
      <c r="AZ254" s="93">
        <v>606</v>
      </c>
      <c r="BA254" s="93">
        <v>0</v>
      </c>
      <c r="BB254" s="93">
        <v>0</v>
      </c>
      <c r="BC254" s="93">
        <v>606</v>
      </c>
      <c r="BD254" s="93">
        <v>364</v>
      </c>
      <c r="BE254" s="93">
        <v>0</v>
      </c>
      <c r="BF254" s="93">
        <v>0</v>
      </c>
      <c r="BG254" s="93">
        <v>59508</v>
      </c>
      <c r="BH254" s="93">
        <v>59508</v>
      </c>
      <c r="BI254" s="26">
        <v>275</v>
      </c>
      <c r="BJ254" s="26">
        <v>7</v>
      </c>
      <c r="BK254" s="26">
        <v>0</v>
      </c>
      <c r="BL254" s="26">
        <v>0</v>
      </c>
      <c r="BM254" s="26">
        <v>1069</v>
      </c>
      <c r="BN254" s="26">
        <v>72</v>
      </c>
      <c r="BO254" s="26">
        <v>0</v>
      </c>
      <c r="BP254" s="26">
        <v>0</v>
      </c>
      <c r="BQ254" s="26">
        <v>0</v>
      </c>
      <c r="BR254" s="26">
        <v>4</v>
      </c>
      <c r="BS254" s="26">
        <v>0</v>
      </c>
      <c r="BT254" s="26">
        <v>0</v>
      </c>
      <c r="BU254" s="26">
        <v>0</v>
      </c>
      <c r="BV254" s="26">
        <v>0</v>
      </c>
      <c r="BW254" s="26">
        <v>0</v>
      </c>
      <c r="BX254" s="26">
        <v>0</v>
      </c>
      <c r="BY254" s="26">
        <v>2.5</v>
      </c>
      <c r="BZ254" s="26">
        <v>0</v>
      </c>
      <c r="CA254" s="26">
        <v>0</v>
      </c>
      <c r="CB254" s="26">
        <v>0</v>
      </c>
      <c r="CC254" s="26">
        <v>0</v>
      </c>
      <c r="CD254" s="26">
        <v>2</v>
      </c>
      <c r="CE254" s="26">
        <v>4</v>
      </c>
      <c r="CF254" s="26">
        <v>2</v>
      </c>
      <c r="CG254" s="26">
        <v>324</v>
      </c>
      <c r="CH254" s="26">
        <v>0</v>
      </c>
      <c r="CI254" s="26">
        <v>18</v>
      </c>
      <c r="CJ254" s="26">
        <v>14</v>
      </c>
      <c r="CK254" s="26">
        <v>0</v>
      </c>
      <c r="CL254" s="26">
        <v>0</v>
      </c>
      <c r="CM254" s="26">
        <v>364</v>
      </c>
      <c r="CN254" s="26">
        <v>0</v>
      </c>
      <c r="CO254" s="26">
        <v>0</v>
      </c>
      <c r="CP254" s="26">
        <v>9</v>
      </c>
      <c r="CQ254" s="26">
        <v>0</v>
      </c>
      <c r="CR254" s="26">
        <v>275</v>
      </c>
      <c r="CS254" s="26">
        <v>7</v>
      </c>
      <c r="CT254" s="26">
        <v>0</v>
      </c>
      <c r="CU254" s="26">
        <v>0</v>
      </c>
      <c r="CV254" s="26">
        <v>291</v>
      </c>
      <c r="CW254" s="26">
        <v>0</v>
      </c>
      <c r="CX254" s="26">
        <v>0</v>
      </c>
      <c r="CY254" s="26">
        <v>1069</v>
      </c>
      <c r="CZ254" s="26">
        <v>72</v>
      </c>
      <c r="DA254" s="26">
        <v>0</v>
      </c>
      <c r="DB254" s="26">
        <v>0</v>
      </c>
      <c r="DC254" s="26">
        <v>0</v>
      </c>
      <c r="DD254" s="26">
        <v>0</v>
      </c>
      <c r="DE254" s="26">
        <v>4</v>
      </c>
      <c r="DF254" s="26">
        <v>0</v>
      </c>
      <c r="DG254" s="26">
        <v>0</v>
      </c>
      <c r="DH254" s="26">
        <v>0</v>
      </c>
      <c r="DI254" s="26">
        <v>0</v>
      </c>
      <c r="DJ254" s="26">
        <v>0</v>
      </c>
      <c r="DK254" s="26">
        <v>0</v>
      </c>
      <c r="DL254" s="26">
        <v>1145</v>
      </c>
      <c r="DM254" s="26">
        <v>0</v>
      </c>
      <c r="DN254" s="26">
        <v>0</v>
      </c>
      <c r="DO254" s="26">
        <v>1800</v>
      </c>
      <c r="DP254" s="26">
        <v>700</v>
      </c>
      <c r="DQ254" s="26">
        <v>0</v>
      </c>
      <c r="DR254" s="93">
        <v>11.5</v>
      </c>
      <c r="DS254" s="93">
        <v>4600</v>
      </c>
      <c r="DT254" s="93">
        <v>3450</v>
      </c>
      <c r="DU254" s="93">
        <v>805</v>
      </c>
      <c r="DV254" s="93">
        <v>2070</v>
      </c>
      <c r="DW254" s="93">
        <v>575</v>
      </c>
      <c r="DX254" s="93">
        <v>2875</v>
      </c>
      <c r="DY254" s="93">
        <v>8625</v>
      </c>
      <c r="DZ254" s="26">
        <v>13.4</v>
      </c>
      <c r="EA254" s="26">
        <v>523</v>
      </c>
      <c r="EB254" s="26">
        <v>898</v>
      </c>
      <c r="EC254" s="26">
        <v>362</v>
      </c>
      <c r="ED254" s="26">
        <v>201</v>
      </c>
      <c r="EE254" s="26">
        <v>268</v>
      </c>
      <c r="EF254" s="26">
        <v>616</v>
      </c>
      <c r="EG254" s="26">
        <v>402</v>
      </c>
      <c r="EH254" s="26">
        <v>389</v>
      </c>
      <c r="EI254" s="26">
        <v>134</v>
      </c>
      <c r="EJ254" s="26">
        <v>603</v>
      </c>
      <c r="EK254" s="26">
        <v>603</v>
      </c>
      <c r="EL254" s="26">
        <v>255</v>
      </c>
      <c r="EM254" s="26">
        <v>5254</v>
      </c>
      <c r="EN254" s="26">
        <v>469</v>
      </c>
      <c r="EO254" s="26">
        <v>657</v>
      </c>
      <c r="EP254" s="26">
        <v>4059</v>
      </c>
      <c r="EQ254" s="26">
        <v>616</v>
      </c>
      <c r="ER254" s="26">
        <v>1528</v>
      </c>
      <c r="ES254" s="26">
        <v>683</v>
      </c>
      <c r="ET254" s="26">
        <v>8012</v>
      </c>
      <c r="EU254" s="26">
        <v>13.4</v>
      </c>
      <c r="EV254" s="93">
        <v>80</v>
      </c>
      <c r="EW254" s="93">
        <v>27</v>
      </c>
    </row>
    <row r="255" spans="1:153" x14ac:dyDescent="0.25">
      <c r="A255" s="18" t="s">
        <v>869</v>
      </c>
      <c r="B255" s="49" t="s">
        <v>994</v>
      </c>
      <c r="C255" s="93">
        <v>8.5</v>
      </c>
      <c r="D255" s="26">
        <v>323</v>
      </c>
      <c r="E255" s="26">
        <v>2.5</v>
      </c>
      <c r="F255" s="26">
        <v>60.6</v>
      </c>
      <c r="G255" s="26">
        <v>13.4</v>
      </c>
      <c r="H255" s="26">
        <v>11.5</v>
      </c>
      <c r="I255" s="26">
        <v>10.5</v>
      </c>
      <c r="J255" s="26">
        <v>1.5</v>
      </c>
      <c r="K255" s="26">
        <v>0</v>
      </c>
      <c r="L255" s="26">
        <v>0</v>
      </c>
      <c r="M255" s="93">
        <v>0</v>
      </c>
      <c r="N255" s="93">
        <v>0</v>
      </c>
      <c r="O255" s="93">
        <v>0</v>
      </c>
      <c r="P255" s="93">
        <v>0</v>
      </c>
      <c r="Q255" s="93">
        <v>250</v>
      </c>
      <c r="R255" s="93">
        <v>0</v>
      </c>
      <c r="S255" s="93">
        <v>670</v>
      </c>
      <c r="T255" s="93">
        <v>110</v>
      </c>
      <c r="U255" s="93">
        <v>3100</v>
      </c>
      <c r="V255" s="93">
        <v>5333</v>
      </c>
      <c r="W255" s="93">
        <v>800</v>
      </c>
      <c r="X255" s="93">
        <v>200</v>
      </c>
      <c r="Y255" s="93">
        <v>1</v>
      </c>
      <c r="Z255" s="93">
        <v>40</v>
      </c>
      <c r="AA255" s="93">
        <v>0</v>
      </c>
      <c r="AB255" s="93">
        <v>0</v>
      </c>
      <c r="AC255" s="26">
        <v>5</v>
      </c>
      <c r="AD255" s="26">
        <v>390</v>
      </c>
      <c r="AE255" s="26">
        <v>34</v>
      </c>
      <c r="AF255" s="26">
        <v>120</v>
      </c>
      <c r="AG255" s="26">
        <v>370</v>
      </c>
      <c r="AH255" s="26">
        <v>190</v>
      </c>
      <c r="AI255" s="26">
        <v>22</v>
      </c>
      <c r="AJ255" s="26">
        <v>3900</v>
      </c>
      <c r="AK255" s="26">
        <v>3000</v>
      </c>
      <c r="AL255" s="26">
        <v>510</v>
      </c>
      <c r="AM255" s="26">
        <v>264</v>
      </c>
      <c r="AN255" s="26">
        <v>40</v>
      </c>
      <c r="AO255" s="26">
        <v>1.9</v>
      </c>
      <c r="AP255" s="93">
        <v>60.6</v>
      </c>
      <c r="AQ255" s="93">
        <v>491</v>
      </c>
      <c r="AR255" s="93">
        <v>0</v>
      </c>
      <c r="AS255" s="93">
        <v>0</v>
      </c>
      <c r="AT255" s="93">
        <v>0</v>
      </c>
      <c r="AU255" s="93">
        <v>0</v>
      </c>
      <c r="AV255" s="93">
        <v>61</v>
      </c>
      <c r="AW255" s="93">
        <v>61</v>
      </c>
      <c r="AX255" s="93">
        <v>0</v>
      </c>
      <c r="AY255" s="93">
        <v>122</v>
      </c>
      <c r="AZ255" s="93">
        <v>606</v>
      </c>
      <c r="BA255" s="93">
        <v>0</v>
      </c>
      <c r="BB255" s="93">
        <v>0</v>
      </c>
      <c r="BC255" s="93">
        <v>606</v>
      </c>
      <c r="BD255" s="93">
        <v>364</v>
      </c>
      <c r="BE255" s="93">
        <v>0</v>
      </c>
      <c r="BF255" s="93">
        <v>0</v>
      </c>
      <c r="BG255" s="93">
        <v>59508</v>
      </c>
      <c r="BH255" s="93">
        <v>59508</v>
      </c>
      <c r="BI255" s="26">
        <v>275</v>
      </c>
      <c r="BJ255" s="26">
        <v>7</v>
      </c>
      <c r="BK255" s="26">
        <v>0</v>
      </c>
      <c r="BL255" s="26">
        <v>0</v>
      </c>
      <c r="BM255" s="26">
        <v>1069</v>
      </c>
      <c r="BN255" s="26">
        <v>72</v>
      </c>
      <c r="BO255" s="26">
        <v>0</v>
      </c>
      <c r="BP255" s="26">
        <v>0</v>
      </c>
      <c r="BQ255" s="26">
        <v>0</v>
      </c>
      <c r="BR255" s="26">
        <v>4</v>
      </c>
      <c r="BS255" s="26">
        <v>0</v>
      </c>
      <c r="BT255" s="26">
        <v>0</v>
      </c>
      <c r="BU255" s="26">
        <v>0</v>
      </c>
      <c r="BV255" s="26">
        <v>0</v>
      </c>
      <c r="BW255" s="26">
        <v>0</v>
      </c>
      <c r="BX255" s="26">
        <v>0</v>
      </c>
      <c r="BY255" s="26">
        <v>2.5</v>
      </c>
      <c r="BZ255" s="26">
        <v>0</v>
      </c>
      <c r="CA255" s="26">
        <v>0</v>
      </c>
      <c r="CB255" s="26">
        <v>0</v>
      </c>
      <c r="CC255" s="26">
        <v>0</v>
      </c>
      <c r="CD255" s="26">
        <v>2</v>
      </c>
      <c r="CE255" s="26">
        <v>4</v>
      </c>
      <c r="CF255" s="26">
        <v>2</v>
      </c>
      <c r="CG255" s="26">
        <v>324</v>
      </c>
      <c r="CH255" s="26">
        <v>0</v>
      </c>
      <c r="CI255" s="26">
        <v>18</v>
      </c>
      <c r="CJ255" s="26">
        <v>14</v>
      </c>
      <c r="CK255" s="26">
        <v>0</v>
      </c>
      <c r="CL255" s="26">
        <v>0</v>
      </c>
      <c r="CM255" s="26">
        <v>364</v>
      </c>
      <c r="CN255" s="26">
        <v>0</v>
      </c>
      <c r="CO255" s="26">
        <v>0</v>
      </c>
      <c r="CP255" s="26">
        <v>9</v>
      </c>
      <c r="CQ255" s="26">
        <v>0</v>
      </c>
      <c r="CR255" s="26">
        <v>275</v>
      </c>
      <c r="CS255" s="26">
        <v>7</v>
      </c>
      <c r="CT255" s="26">
        <v>0</v>
      </c>
      <c r="CU255" s="26">
        <v>0</v>
      </c>
      <c r="CV255" s="26">
        <v>291</v>
      </c>
      <c r="CW255" s="26">
        <v>0</v>
      </c>
      <c r="CX255" s="26">
        <v>0</v>
      </c>
      <c r="CY255" s="26">
        <v>1069</v>
      </c>
      <c r="CZ255" s="26">
        <v>72</v>
      </c>
      <c r="DA255" s="26">
        <v>0</v>
      </c>
      <c r="DB255" s="26">
        <v>0</v>
      </c>
      <c r="DC255" s="26">
        <v>0</v>
      </c>
      <c r="DD255" s="26">
        <v>0</v>
      </c>
      <c r="DE255" s="26">
        <v>4</v>
      </c>
      <c r="DF255" s="26">
        <v>0</v>
      </c>
      <c r="DG255" s="26">
        <v>0</v>
      </c>
      <c r="DH255" s="26">
        <v>0</v>
      </c>
      <c r="DI255" s="26">
        <v>0</v>
      </c>
      <c r="DJ255" s="26">
        <v>0</v>
      </c>
      <c r="DK255" s="26">
        <v>0</v>
      </c>
      <c r="DL255" s="26">
        <v>1145</v>
      </c>
      <c r="DM255" s="26">
        <v>0</v>
      </c>
      <c r="DN255" s="26">
        <v>0</v>
      </c>
      <c r="DO255" s="26">
        <v>1800</v>
      </c>
      <c r="DP255" s="26">
        <v>700</v>
      </c>
      <c r="DQ255" s="26">
        <v>0</v>
      </c>
      <c r="DR255" s="93">
        <v>11.5</v>
      </c>
      <c r="DS255" s="93">
        <v>4600</v>
      </c>
      <c r="DT255" s="93">
        <v>3450</v>
      </c>
      <c r="DU255" s="93">
        <v>805</v>
      </c>
      <c r="DV255" s="93">
        <v>2070</v>
      </c>
      <c r="DW255" s="93">
        <v>575</v>
      </c>
      <c r="DX255" s="93">
        <v>2875</v>
      </c>
      <c r="DY255" s="93">
        <v>8625</v>
      </c>
      <c r="DZ255" s="26">
        <v>13.4</v>
      </c>
      <c r="EA255" s="26">
        <v>523</v>
      </c>
      <c r="EB255" s="26">
        <v>898</v>
      </c>
      <c r="EC255" s="26">
        <v>362</v>
      </c>
      <c r="ED255" s="26">
        <v>201</v>
      </c>
      <c r="EE255" s="26">
        <v>268</v>
      </c>
      <c r="EF255" s="26">
        <v>616</v>
      </c>
      <c r="EG255" s="26">
        <v>402</v>
      </c>
      <c r="EH255" s="26">
        <v>389</v>
      </c>
      <c r="EI255" s="26">
        <v>134</v>
      </c>
      <c r="EJ255" s="26">
        <v>603</v>
      </c>
      <c r="EK255" s="26">
        <v>603</v>
      </c>
      <c r="EL255" s="26">
        <v>255</v>
      </c>
      <c r="EM255" s="26">
        <v>5254</v>
      </c>
      <c r="EN255" s="26">
        <v>469</v>
      </c>
      <c r="EO255" s="26">
        <v>657</v>
      </c>
      <c r="EP255" s="26">
        <v>4059</v>
      </c>
      <c r="EQ255" s="26">
        <v>616</v>
      </c>
      <c r="ER255" s="26">
        <v>1528</v>
      </c>
      <c r="ES255" s="26">
        <v>683</v>
      </c>
      <c r="ET255" s="26">
        <v>8012</v>
      </c>
      <c r="EU255" s="26">
        <v>13.4</v>
      </c>
      <c r="EV255" s="93">
        <v>80</v>
      </c>
      <c r="EW255" s="93">
        <v>27</v>
      </c>
    </row>
    <row r="256" spans="1:153" x14ac:dyDescent="0.25">
      <c r="A256" s="18" t="s">
        <v>869</v>
      </c>
      <c r="B256" s="49" t="s">
        <v>990</v>
      </c>
      <c r="C256" s="93">
        <v>5.0999999999999996</v>
      </c>
      <c r="D256" s="26">
        <v>139</v>
      </c>
      <c r="E256" s="26">
        <v>1.1000000000000001</v>
      </c>
      <c r="F256" s="26">
        <v>26.1</v>
      </c>
      <c r="G256" s="26">
        <v>5.8</v>
      </c>
      <c r="H256" s="26">
        <v>5.2</v>
      </c>
      <c r="I256" s="26">
        <v>61.3</v>
      </c>
      <c r="J256" s="26">
        <v>0.6</v>
      </c>
      <c r="K256" s="26">
        <v>0</v>
      </c>
      <c r="L256" s="26">
        <v>0</v>
      </c>
      <c r="M256" s="93">
        <v>0</v>
      </c>
      <c r="N256" s="93">
        <v>0</v>
      </c>
      <c r="O256" s="93">
        <v>0</v>
      </c>
      <c r="P256" s="93">
        <v>0</v>
      </c>
      <c r="Q256" s="93">
        <v>113</v>
      </c>
      <c r="R256" s="93">
        <v>0</v>
      </c>
      <c r="S256" s="93">
        <v>152</v>
      </c>
      <c r="T256" s="93">
        <v>35</v>
      </c>
      <c r="U256" s="93">
        <v>912</v>
      </c>
      <c r="V256" s="93">
        <v>1879</v>
      </c>
      <c r="W256" s="93">
        <v>217</v>
      </c>
      <c r="X256" s="93">
        <v>23</v>
      </c>
      <c r="Y256" s="93">
        <v>0</v>
      </c>
      <c r="Z256" s="93">
        <v>13</v>
      </c>
      <c r="AA256" s="93">
        <v>0</v>
      </c>
      <c r="AB256" s="93">
        <v>0</v>
      </c>
      <c r="AC256" s="26">
        <v>1</v>
      </c>
      <c r="AD256" s="26">
        <v>106</v>
      </c>
      <c r="AE256" s="26">
        <v>14</v>
      </c>
      <c r="AF256" s="26">
        <v>46</v>
      </c>
      <c r="AG256" s="26">
        <v>159</v>
      </c>
      <c r="AH256" s="26">
        <v>82</v>
      </c>
      <c r="AI256" s="26">
        <v>5</v>
      </c>
      <c r="AJ256" s="26">
        <v>1324</v>
      </c>
      <c r="AK256" s="26">
        <v>1358</v>
      </c>
      <c r="AL256" s="26">
        <v>208</v>
      </c>
      <c r="AM256" s="26">
        <v>114</v>
      </c>
      <c r="AN256" s="26">
        <v>17</v>
      </c>
      <c r="AO256" s="26">
        <v>0.9</v>
      </c>
      <c r="AP256" s="93">
        <v>26.1</v>
      </c>
      <c r="AQ256" s="93">
        <v>20851</v>
      </c>
      <c r="AR256" s="93">
        <v>0</v>
      </c>
      <c r="AS256" s="93">
        <v>0</v>
      </c>
      <c r="AT256" s="93">
        <v>0</v>
      </c>
      <c r="AU256" s="93">
        <v>0</v>
      </c>
      <c r="AV256" s="93">
        <v>26</v>
      </c>
      <c r="AW256" s="93">
        <v>26</v>
      </c>
      <c r="AX256" s="93">
        <v>0</v>
      </c>
      <c r="AY256" s="93">
        <v>52</v>
      </c>
      <c r="AZ256" s="93">
        <v>261</v>
      </c>
      <c r="BA256" s="93">
        <v>0</v>
      </c>
      <c r="BB256" s="93">
        <v>0</v>
      </c>
      <c r="BC256" s="93">
        <v>261</v>
      </c>
      <c r="BD256" s="93">
        <v>157</v>
      </c>
      <c r="BE256" s="93">
        <v>0</v>
      </c>
      <c r="BF256" s="93">
        <v>0</v>
      </c>
      <c r="BG256" s="93">
        <v>25586</v>
      </c>
      <c r="BH256" s="93">
        <v>25586</v>
      </c>
      <c r="BI256" s="26">
        <v>118</v>
      </c>
      <c r="BJ256" s="26">
        <v>3</v>
      </c>
      <c r="BK256" s="26">
        <v>0</v>
      </c>
      <c r="BL256" s="26">
        <v>0</v>
      </c>
      <c r="BM256" s="26">
        <v>459</v>
      </c>
      <c r="BN256" s="26">
        <v>31</v>
      </c>
      <c r="BO256" s="26">
        <v>0</v>
      </c>
      <c r="BP256" s="26">
        <v>0</v>
      </c>
      <c r="BQ256" s="26">
        <v>0</v>
      </c>
      <c r="BR256" s="26">
        <v>2</v>
      </c>
      <c r="BS256" s="26">
        <v>0</v>
      </c>
      <c r="BT256" s="26">
        <v>0</v>
      </c>
      <c r="BU256" s="26">
        <v>0</v>
      </c>
      <c r="BV256" s="26">
        <v>0</v>
      </c>
      <c r="BW256" s="26">
        <v>0</v>
      </c>
      <c r="BX256" s="26">
        <v>0</v>
      </c>
      <c r="BY256" s="26">
        <v>1.1000000000000001</v>
      </c>
      <c r="BZ256" s="26">
        <v>0</v>
      </c>
      <c r="CA256" s="26">
        <v>0</v>
      </c>
      <c r="CB256" s="26">
        <v>0</v>
      </c>
      <c r="CC256" s="26">
        <v>0</v>
      </c>
      <c r="CD256" s="26">
        <v>1</v>
      </c>
      <c r="CE256" s="26">
        <v>2</v>
      </c>
      <c r="CF256" s="26">
        <v>1</v>
      </c>
      <c r="CG256" s="26">
        <v>139</v>
      </c>
      <c r="CH256" s="26">
        <v>0</v>
      </c>
      <c r="CI256" s="26">
        <v>8</v>
      </c>
      <c r="CJ256" s="26">
        <v>6</v>
      </c>
      <c r="CK256" s="26">
        <v>0</v>
      </c>
      <c r="CL256" s="26">
        <v>0</v>
      </c>
      <c r="CM256" s="26">
        <v>157</v>
      </c>
      <c r="CN256" s="26">
        <v>0</v>
      </c>
      <c r="CO256" s="26">
        <v>0</v>
      </c>
      <c r="CP256" s="26">
        <v>4</v>
      </c>
      <c r="CQ256" s="26">
        <v>0</v>
      </c>
      <c r="CR256" s="26">
        <v>118</v>
      </c>
      <c r="CS256" s="26">
        <v>3</v>
      </c>
      <c r="CT256" s="26">
        <v>0</v>
      </c>
      <c r="CU256" s="26">
        <v>0</v>
      </c>
      <c r="CV256" s="26">
        <v>125</v>
      </c>
      <c r="CW256" s="26">
        <v>0</v>
      </c>
      <c r="CX256" s="26">
        <v>0</v>
      </c>
      <c r="CY256" s="26">
        <v>459</v>
      </c>
      <c r="CZ256" s="26">
        <v>31</v>
      </c>
      <c r="DA256" s="26">
        <v>0</v>
      </c>
      <c r="DB256" s="26">
        <v>0</v>
      </c>
      <c r="DC256" s="26">
        <v>0</v>
      </c>
      <c r="DD256" s="26">
        <v>0</v>
      </c>
      <c r="DE256" s="26">
        <v>2</v>
      </c>
      <c r="DF256" s="26">
        <v>0</v>
      </c>
      <c r="DG256" s="26">
        <v>0</v>
      </c>
      <c r="DH256" s="26">
        <v>0</v>
      </c>
      <c r="DI256" s="26">
        <v>0</v>
      </c>
      <c r="DJ256" s="26">
        <v>0</v>
      </c>
      <c r="DK256" s="26">
        <v>0</v>
      </c>
      <c r="DL256" s="26">
        <v>492</v>
      </c>
      <c r="DM256" s="26">
        <v>0</v>
      </c>
      <c r="DN256" s="26">
        <v>0</v>
      </c>
      <c r="DO256" s="26">
        <v>774</v>
      </c>
      <c r="DP256" s="26">
        <v>301</v>
      </c>
      <c r="DQ256" s="26">
        <v>0</v>
      </c>
      <c r="DR256" s="93">
        <v>5.2</v>
      </c>
      <c r="DS256" s="93">
        <v>2083</v>
      </c>
      <c r="DT256" s="93">
        <v>1561</v>
      </c>
      <c r="DU256" s="93">
        <v>364</v>
      </c>
      <c r="DV256" s="93">
        <v>937</v>
      </c>
      <c r="DW256" s="93">
        <v>260</v>
      </c>
      <c r="DX256" s="93">
        <v>1301</v>
      </c>
      <c r="DY256" s="93">
        <v>3904</v>
      </c>
      <c r="DZ256" s="26">
        <v>5.8</v>
      </c>
      <c r="EA256" s="26">
        <v>225</v>
      </c>
      <c r="EB256" s="26">
        <v>386</v>
      </c>
      <c r="EC256" s="26">
        <v>156</v>
      </c>
      <c r="ED256" s="26">
        <v>86</v>
      </c>
      <c r="EE256" s="26">
        <v>115</v>
      </c>
      <c r="EF256" s="26">
        <v>265</v>
      </c>
      <c r="EG256" s="26">
        <v>173</v>
      </c>
      <c r="EH256" s="26">
        <v>167</v>
      </c>
      <c r="EI256" s="26">
        <v>58</v>
      </c>
      <c r="EJ256" s="26">
        <v>259</v>
      </c>
      <c r="EK256" s="26">
        <v>259</v>
      </c>
      <c r="EL256" s="26">
        <v>110</v>
      </c>
      <c r="EM256" s="26">
        <v>2259</v>
      </c>
      <c r="EN256" s="26">
        <v>202</v>
      </c>
      <c r="EO256" s="26">
        <v>282</v>
      </c>
      <c r="EP256" s="26">
        <v>1744</v>
      </c>
      <c r="EQ256" s="26">
        <v>265</v>
      </c>
      <c r="ER256" s="26">
        <v>657</v>
      </c>
      <c r="ES256" s="26">
        <v>294</v>
      </c>
      <c r="ET256" s="26">
        <v>3444</v>
      </c>
      <c r="EU256" s="26">
        <v>5.8</v>
      </c>
      <c r="EV256" s="93">
        <v>34</v>
      </c>
      <c r="EW256" s="93">
        <v>11</v>
      </c>
    </row>
    <row r="257" spans="1:153" x14ac:dyDescent="0.25">
      <c r="A257" s="18" t="s">
        <v>869</v>
      </c>
      <c r="B257" s="49" t="s">
        <v>846</v>
      </c>
      <c r="C257" s="93">
        <v>3.5</v>
      </c>
      <c r="D257" s="26">
        <v>235</v>
      </c>
      <c r="E257" s="26">
        <v>1.3</v>
      </c>
      <c r="F257" s="26">
        <v>48.1</v>
      </c>
      <c r="G257" s="26">
        <v>7.1</v>
      </c>
      <c r="H257" s="26">
        <v>3</v>
      </c>
      <c r="I257" s="26">
        <v>39.1</v>
      </c>
      <c r="J257" s="26">
        <v>1.5</v>
      </c>
      <c r="K257" s="26">
        <v>0</v>
      </c>
      <c r="L257" s="26">
        <v>0</v>
      </c>
      <c r="M257" s="93">
        <v>4</v>
      </c>
      <c r="N257" s="93">
        <v>3</v>
      </c>
      <c r="O257" s="93">
        <v>4</v>
      </c>
      <c r="P257" s="93">
        <v>0</v>
      </c>
      <c r="Q257" s="93">
        <v>340</v>
      </c>
      <c r="R257" s="93">
        <v>9</v>
      </c>
      <c r="S257" s="93">
        <v>76</v>
      </c>
      <c r="T257" s="93">
        <v>57</v>
      </c>
      <c r="U257" s="93">
        <v>764</v>
      </c>
      <c r="V257" s="93">
        <v>1931</v>
      </c>
      <c r="W257" s="93">
        <v>189</v>
      </c>
      <c r="X257" s="93">
        <v>106</v>
      </c>
      <c r="Y257" s="93">
        <v>2</v>
      </c>
      <c r="Z257" s="93">
        <v>17</v>
      </c>
      <c r="AA257" s="93">
        <v>0</v>
      </c>
      <c r="AB257" s="93">
        <v>1</v>
      </c>
      <c r="AC257" s="26">
        <v>428</v>
      </c>
      <c r="AD257" s="26">
        <v>95</v>
      </c>
      <c r="AE257" s="26">
        <v>15</v>
      </c>
      <c r="AF257" s="26">
        <v>20</v>
      </c>
      <c r="AG257" s="26">
        <v>74</v>
      </c>
      <c r="AH257" s="26">
        <v>67</v>
      </c>
      <c r="AI257" s="26">
        <v>694</v>
      </c>
      <c r="AJ257" s="26">
        <v>1258</v>
      </c>
      <c r="AK257" s="26">
        <v>877</v>
      </c>
      <c r="AL257" s="26">
        <v>171</v>
      </c>
      <c r="AM257" s="26">
        <v>485</v>
      </c>
      <c r="AN257" s="26">
        <v>41</v>
      </c>
      <c r="AO257" s="26">
        <v>2.2000000000000002</v>
      </c>
      <c r="AP257" s="93">
        <v>48.1</v>
      </c>
      <c r="AQ257" s="93">
        <v>45081</v>
      </c>
      <c r="AR257" s="93">
        <v>0</v>
      </c>
      <c r="AS257" s="93">
        <v>0</v>
      </c>
      <c r="AT257" s="93">
        <v>0</v>
      </c>
      <c r="AU257" s="93">
        <v>0</v>
      </c>
      <c r="AV257" s="93">
        <v>52</v>
      </c>
      <c r="AW257" s="93">
        <v>50</v>
      </c>
      <c r="AX257" s="93">
        <v>0</v>
      </c>
      <c r="AY257" s="93">
        <v>102</v>
      </c>
      <c r="AZ257" s="93">
        <v>872</v>
      </c>
      <c r="BA257" s="93">
        <v>13</v>
      </c>
      <c r="BB257" s="93">
        <v>0</v>
      </c>
      <c r="BC257" s="93">
        <v>885</v>
      </c>
      <c r="BD257" s="93">
        <v>196</v>
      </c>
      <c r="BE257" s="93">
        <v>30</v>
      </c>
      <c r="BF257" s="93">
        <v>0</v>
      </c>
      <c r="BG257" s="93">
        <v>46896</v>
      </c>
      <c r="BH257" s="93">
        <v>46896</v>
      </c>
      <c r="BI257" s="26">
        <v>189</v>
      </c>
      <c r="BJ257" s="26">
        <v>33</v>
      </c>
      <c r="BK257" s="26">
        <v>31</v>
      </c>
      <c r="BL257" s="26">
        <v>0</v>
      </c>
      <c r="BM257" s="26">
        <v>345</v>
      </c>
      <c r="BN257" s="26">
        <v>31</v>
      </c>
      <c r="BO257" s="26">
        <v>0</v>
      </c>
      <c r="BP257" s="26">
        <v>0</v>
      </c>
      <c r="BQ257" s="26">
        <v>23</v>
      </c>
      <c r="BR257" s="26">
        <v>24</v>
      </c>
      <c r="BS257" s="26">
        <v>0</v>
      </c>
      <c r="BT257" s="26">
        <v>0</v>
      </c>
      <c r="BU257" s="26">
        <v>0</v>
      </c>
      <c r="BV257" s="26">
        <v>0</v>
      </c>
      <c r="BW257" s="26">
        <v>13</v>
      </c>
      <c r="BX257" s="26">
        <v>13</v>
      </c>
      <c r="BY257" s="26">
        <v>1.3</v>
      </c>
      <c r="BZ257" s="26">
        <v>0</v>
      </c>
      <c r="CA257" s="26">
        <v>0</v>
      </c>
      <c r="CB257" s="26">
        <v>9</v>
      </c>
      <c r="CC257" s="26">
        <v>7</v>
      </c>
      <c r="CD257" s="26">
        <v>26</v>
      </c>
      <c r="CE257" s="26">
        <v>27</v>
      </c>
      <c r="CF257" s="26">
        <v>1</v>
      </c>
      <c r="CG257" s="26">
        <v>182</v>
      </c>
      <c r="CH257" s="26">
        <v>2</v>
      </c>
      <c r="CI257" s="26">
        <v>47</v>
      </c>
      <c r="CJ257" s="26">
        <v>12</v>
      </c>
      <c r="CK257" s="26">
        <v>8</v>
      </c>
      <c r="CL257" s="26">
        <v>0</v>
      </c>
      <c r="CM257" s="26">
        <v>321</v>
      </c>
      <c r="CN257" s="26">
        <v>0</v>
      </c>
      <c r="CO257" s="26">
        <v>0</v>
      </c>
      <c r="CP257" s="26">
        <v>29</v>
      </c>
      <c r="CQ257" s="26">
        <v>0</v>
      </c>
      <c r="CR257" s="26">
        <v>189</v>
      </c>
      <c r="CS257" s="26">
        <v>33</v>
      </c>
      <c r="CT257" s="26">
        <v>31</v>
      </c>
      <c r="CU257" s="26">
        <v>0</v>
      </c>
      <c r="CV257" s="26">
        <v>282</v>
      </c>
      <c r="CW257" s="26">
        <v>0</v>
      </c>
      <c r="CX257" s="26">
        <v>0</v>
      </c>
      <c r="CY257" s="26">
        <v>345</v>
      </c>
      <c r="CZ257" s="26">
        <v>31</v>
      </c>
      <c r="DA257" s="26">
        <v>0</v>
      </c>
      <c r="DB257" s="26">
        <v>4</v>
      </c>
      <c r="DC257" s="26">
        <v>0</v>
      </c>
      <c r="DD257" s="26">
        <v>23</v>
      </c>
      <c r="DE257" s="26">
        <v>24</v>
      </c>
      <c r="DF257" s="26">
        <v>0</v>
      </c>
      <c r="DG257" s="26">
        <v>0</v>
      </c>
      <c r="DH257" s="26">
        <v>0</v>
      </c>
      <c r="DI257" s="26">
        <v>0</v>
      </c>
      <c r="DJ257" s="26">
        <v>13</v>
      </c>
      <c r="DK257" s="26">
        <v>13</v>
      </c>
      <c r="DL257" s="26">
        <v>453</v>
      </c>
      <c r="DM257" s="26">
        <v>0</v>
      </c>
      <c r="DN257" s="26">
        <v>16</v>
      </c>
      <c r="DO257" s="26">
        <v>1040</v>
      </c>
      <c r="DP257" s="26">
        <v>227</v>
      </c>
      <c r="DQ257" s="26">
        <v>0</v>
      </c>
      <c r="DR257" s="93">
        <v>3</v>
      </c>
      <c r="DS257" s="93">
        <v>799</v>
      </c>
      <c r="DT257" s="93">
        <v>1701</v>
      </c>
      <c r="DU257" s="93">
        <v>157</v>
      </c>
      <c r="DV257" s="93">
        <v>323</v>
      </c>
      <c r="DW257" s="93">
        <v>18</v>
      </c>
      <c r="DX257" s="93">
        <v>1103</v>
      </c>
      <c r="DY257" s="93">
        <v>1895</v>
      </c>
      <c r="DZ257" s="26">
        <v>7.1</v>
      </c>
      <c r="EA257" s="26">
        <v>273</v>
      </c>
      <c r="EB257" s="26">
        <v>498</v>
      </c>
      <c r="EC257" s="26">
        <v>157</v>
      </c>
      <c r="ED257" s="26">
        <v>101</v>
      </c>
      <c r="EE257" s="26">
        <v>153</v>
      </c>
      <c r="EF257" s="26">
        <v>337</v>
      </c>
      <c r="EG257" s="26">
        <v>187</v>
      </c>
      <c r="EH257" s="26">
        <v>201</v>
      </c>
      <c r="EI257" s="26">
        <v>70</v>
      </c>
      <c r="EJ257" s="26">
        <v>303</v>
      </c>
      <c r="EK257" s="26">
        <v>255</v>
      </c>
      <c r="EL257" s="26">
        <v>131</v>
      </c>
      <c r="EM257" s="26">
        <v>2666</v>
      </c>
      <c r="EN257" s="26">
        <v>229</v>
      </c>
      <c r="EO257" s="26">
        <v>321</v>
      </c>
      <c r="EP257" s="26">
        <v>2298</v>
      </c>
      <c r="EQ257" s="26">
        <v>263</v>
      </c>
      <c r="ER257" s="26">
        <v>827</v>
      </c>
      <c r="ES257" s="26">
        <v>367</v>
      </c>
      <c r="ET257" s="26">
        <v>4305</v>
      </c>
      <c r="EU257" s="26">
        <v>7.1</v>
      </c>
      <c r="EV257" s="93">
        <v>42</v>
      </c>
      <c r="EW257" s="93">
        <v>14</v>
      </c>
    </row>
    <row r="258" spans="1:153" x14ac:dyDescent="0.25">
      <c r="A258" s="18" t="s">
        <v>876</v>
      </c>
      <c r="B258" s="49" t="s">
        <v>758</v>
      </c>
      <c r="C258" s="93">
        <v>-12.3</v>
      </c>
      <c r="D258" s="26">
        <v>55</v>
      </c>
      <c r="E258" s="26">
        <v>0.8</v>
      </c>
      <c r="F258" s="26">
        <v>8</v>
      </c>
      <c r="G258" s="26">
        <v>3.7</v>
      </c>
      <c r="H258" s="26">
        <v>5.3</v>
      </c>
      <c r="I258" s="26">
        <v>80</v>
      </c>
      <c r="J258" s="26">
        <v>2</v>
      </c>
      <c r="K258" s="26">
        <v>0.3</v>
      </c>
      <c r="L258" s="26">
        <v>0</v>
      </c>
      <c r="M258" s="93">
        <v>1017</v>
      </c>
      <c r="N258" s="93">
        <v>0</v>
      </c>
      <c r="O258" s="93">
        <v>6100</v>
      </c>
      <c r="P258" s="93">
        <v>0</v>
      </c>
      <c r="Q258" s="93">
        <v>1700</v>
      </c>
      <c r="R258" s="93">
        <v>0</v>
      </c>
      <c r="S258" s="93">
        <v>190</v>
      </c>
      <c r="T258" s="93">
        <v>430</v>
      </c>
      <c r="U258" s="93">
        <v>2400</v>
      </c>
      <c r="V258" s="93">
        <v>3217</v>
      </c>
      <c r="W258" s="93">
        <v>300</v>
      </c>
      <c r="X258" s="93">
        <v>300</v>
      </c>
      <c r="Y258" s="93">
        <v>2</v>
      </c>
      <c r="Z258" s="93">
        <v>50</v>
      </c>
      <c r="AA258" s="93">
        <v>0</v>
      </c>
      <c r="AB258" s="93">
        <v>70000</v>
      </c>
      <c r="AC258" s="26">
        <v>27</v>
      </c>
      <c r="AD258" s="26">
        <v>647</v>
      </c>
      <c r="AE258" s="26">
        <v>230</v>
      </c>
      <c r="AF258" s="26">
        <v>28</v>
      </c>
      <c r="AG258" s="26">
        <v>85</v>
      </c>
      <c r="AH258" s="26">
        <v>50</v>
      </c>
      <c r="AI258" s="26">
        <v>70</v>
      </c>
      <c r="AJ258" s="26">
        <v>5500</v>
      </c>
      <c r="AK258" s="26">
        <v>1800</v>
      </c>
      <c r="AL258" s="26">
        <v>220</v>
      </c>
      <c r="AM258" s="26">
        <v>2700</v>
      </c>
      <c r="AN258" s="26">
        <v>70</v>
      </c>
      <c r="AO258" s="26">
        <v>3.9</v>
      </c>
      <c r="AP258" s="93">
        <v>8</v>
      </c>
      <c r="AQ258" s="93">
        <v>27</v>
      </c>
      <c r="AR258" s="93">
        <v>0</v>
      </c>
      <c r="AS258" s="93">
        <v>0</v>
      </c>
      <c r="AT258" s="93">
        <v>0</v>
      </c>
      <c r="AU258" s="93">
        <v>0</v>
      </c>
      <c r="AV258" s="93">
        <v>3200</v>
      </c>
      <c r="AW258" s="93">
        <v>3200</v>
      </c>
      <c r="AX258" s="93">
        <v>0</v>
      </c>
      <c r="AY258" s="93">
        <v>6400</v>
      </c>
      <c r="AZ258" s="93">
        <v>1520</v>
      </c>
      <c r="BA258" s="93">
        <v>0</v>
      </c>
      <c r="BB258" s="93">
        <v>0</v>
      </c>
      <c r="BC258" s="93">
        <v>1520</v>
      </c>
      <c r="BD258" s="93">
        <v>0</v>
      </c>
      <c r="BE258" s="93">
        <v>0</v>
      </c>
      <c r="BF258" s="93">
        <v>0</v>
      </c>
      <c r="BG258" s="93">
        <v>80</v>
      </c>
      <c r="BH258" s="93">
        <v>80</v>
      </c>
      <c r="BI258" s="26">
        <v>38</v>
      </c>
      <c r="BJ258" s="26">
        <v>0</v>
      </c>
      <c r="BK258" s="26">
        <v>0</v>
      </c>
      <c r="BL258" s="26">
        <v>0</v>
      </c>
      <c r="BM258" s="26">
        <v>257</v>
      </c>
      <c r="BN258" s="26">
        <v>192</v>
      </c>
      <c r="BO258" s="26">
        <v>0</v>
      </c>
      <c r="BP258" s="26">
        <v>0</v>
      </c>
      <c r="BQ258" s="26">
        <v>0</v>
      </c>
      <c r="BR258" s="26">
        <v>0</v>
      </c>
      <c r="BS258" s="26">
        <v>0</v>
      </c>
      <c r="BT258" s="26">
        <v>0</v>
      </c>
      <c r="BU258" s="26">
        <v>0</v>
      </c>
      <c r="BV258" s="26">
        <v>0</v>
      </c>
      <c r="BW258" s="26">
        <v>0</v>
      </c>
      <c r="BX258" s="26">
        <v>0</v>
      </c>
      <c r="BY258" s="26">
        <v>0.8</v>
      </c>
      <c r="BZ258" s="26">
        <v>0</v>
      </c>
      <c r="CA258" s="26">
        <v>0</v>
      </c>
      <c r="CB258" s="26">
        <v>0</v>
      </c>
      <c r="CC258" s="26">
        <v>0</v>
      </c>
      <c r="CD258" s="26">
        <v>0</v>
      </c>
      <c r="CE258" s="26">
        <v>3</v>
      </c>
      <c r="CF258" s="26">
        <v>0</v>
      </c>
      <c r="CG258" s="26">
        <v>125</v>
      </c>
      <c r="CH258" s="26">
        <v>0</v>
      </c>
      <c r="CI258" s="26">
        <v>19</v>
      </c>
      <c r="CJ258" s="26">
        <v>0</v>
      </c>
      <c r="CK258" s="26">
        <v>0</v>
      </c>
      <c r="CL258" s="26">
        <v>0</v>
      </c>
      <c r="CM258" s="26">
        <v>147</v>
      </c>
      <c r="CN258" s="26">
        <v>0</v>
      </c>
      <c r="CO258" s="26">
        <v>0</v>
      </c>
      <c r="CP258" s="26">
        <v>6</v>
      </c>
      <c r="CQ258" s="26">
        <v>0</v>
      </c>
      <c r="CR258" s="26">
        <v>38</v>
      </c>
      <c r="CS258" s="26">
        <v>0</v>
      </c>
      <c r="CT258" s="26">
        <v>0</v>
      </c>
      <c r="CU258" s="26">
        <v>0</v>
      </c>
      <c r="CV258" s="26">
        <v>44</v>
      </c>
      <c r="CW258" s="26">
        <v>0</v>
      </c>
      <c r="CX258" s="26">
        <v>0</v>
      </c>
      <c r="CY258" s="26">
        <v>257</v>
      </c>
      <c r="CZ258" s="26">
        <v>192</v>
      </c>
      <c r="DA258" s="26">
        <v>0</v>
      </c>
      <c r="DB258" s="26">
        <v>0</v>
      </c>
      <c r="DC258" s="26">
        <v>0</v>
      </c>
      <c r="DD258" s="26">
        <v>0</v>
      </c>
      <c r="DE258" s="26">
        <v>0</v>
      </c>
      <c r="DF258" s="26">
        <v>0</v>
      </c>
      <c r="DG258" s="26">
        <v>0</v>
      </c>
      <c r="DH258" s="26">
        <v>0</v>
      </c>
      <c r="DI258" s="26">
        <v>0</v>
      </c>
      <c r="DJ258" s="26">
        <v>0</v>
      </c>
      <c r="DK258" s="26">
        <v>0</v>
      </c>
      <c r="DL258" s="26">
        <v>449</v>
      </c>
      <c r="DM258" s="26">
        <v>0</v>
      </c>
      <c r="DN258" s="26">
        <v>0</v>
      </c>
      <c r="DO258" s="26">
        <v>640</v>
      </c>
      <c r="DP258" s="26">
        <v>160</v>
      </c>
      <c r="DQ258" s="26">
        <v>0</v>
      </c>
      <c r="DR258" s="93">
        <v>5.3</v>
      </c>
      <c r="DS258" s="93">
        <v>795</v>
      </c>
      <c r="DT258" s="93">
        <v>1060</v>
      </c>
      <c r="DU258" s="93">
        <v>1431</v>
      </c>
      <c r="DV258" s="93">
        <v>1855</v>
      </c>
      <c r="DW258" s="93">
        <v>159</v>
      </c>
      <c r="DX258" s="93">
        <v>1590</v>
      </c>
      <c r="DY258" s="93">
        <v>3710</v>
      </c>
      <c r="DZ258" s="26">
        <v>3.7</v>
      </c>
      <c r="EA258" s="26">
        <v>195</v>
      </c>
      <c r="EB258" s="26">
        <v>292</v>
      </c>
      <c r="EC258" s="26">
        <v>243</v>
      </c>
      <c r="ED258" s="26">
        <v>58</v>
      </c>
      <c r="EE258" s="26">
        <v>49</v>
      </c>
      <c r="EF258" s="26">
        <v>146</v>
      </c>
      <c r="EG258" s="26">
        <v>97</v>
      </c>
      <c r="EH258" s="26">
        <v>171</v>
      </c>
      <c r="EI258" s="26">
        <v>49</v>
      </c>
      <c r="EJ258" s="26">
        <v>195</v>
      </c>
      <c r="EK258" s="26">
        <v>195</v>
      </c>
      <c r="EL258" s="26">
        <v>74</v>
      </c>
      <c r="EM258" s="26">
        <v>1764</v>
      </c>
      <c r="EN258" s="26">
        <v>243</v>
      </c>
      <c r="EO258" s="26">
        <v>487</v>
      </c>
      <c r="EP258" s="26">
        <v>730</v>
      </c>
      <c r="EQ258" s="26">
        <v>137</v>
      </c>
      <c r="ER258" s="26">
        <v>195</v>
      </c>
      <c r="ES258" s="26">
        <v>146</v>
      </c>
      <c r="ET258" s="26">
        <v>1938</v>
      </c>
      <c r="EU258" s="26">
        <v>0</v>
      </c>
      <c r="EV258" s="93">
        <v>15</v>
      </c>
      <c r="EW258" s="93">
        <v>5</v>
      </c>
    </row>
    <row r="259" spans="1:153" x14ac:dyDescent="0.25">
      <c r="A259" s="18" t="s">
        <v>876</v>
      </c>
      <c r="B259" s="49" t="s">
        <v>768</v>
      </c>
      <c r="C259" s="93">
        <v>-9.6</v>
      </c>
      <c r="D259" s="26">
        <v>49</v>
      </c>
      <c r="E259" s="26">
        <v>1.1000000000000001</v>
      </c>
      <c r="F259" s="26">
        <v>6.3</v>
      </c>
      <c r="G259" s="26">
        <v>3.4</v>
      </c>
      <c r="H259" s="26">
        <v>5.3</v>
      </c>
      <c r="I259" s="26">
        <v>82.9</v>
      </c>
      <c r="J259" s="26">
        <v>0.9</v>
      </c>
      <c r="K259" s="26">
        <v>0.1</v>
      </c>
      <c r="L259" s="26">
        <v>0</v>
      </c>
      <c r="M259" s="93">
        <v>63</v>
      </c>
      <c r="N259" s="93">
        <v>0</v>
      </c>
      <c r="O259" s="93">
        <v>375</v>
      </c>
      <c r="P259" s="93">
        <v>0</v>
      </c>
      <c r="Q259" s="93">
        <v>1000</v>
      </c>
      <c r="R259" s="93">
        <v>300</v>
      </c>
      <c r="S259" s="93">
        <v>150</v>
      </c>
      <c r="T259" s="93">
        <v>234</v>
      </c>
      <c r="U259" s="93">
        <v>1561</v>
      </c>
      <c r="V259" s="93">
        <v>2128</v>
      </c>
      <c r="W259" s="93">
        <v>200</v>
      </c>
      <c r="X259" s="93">
        <v>180</v>
      </c>
      <c r="Y259" s="93">
        <v>2</v>
      </c>
      <c r="Z259" s="93">
        <v>50</v>
      </c>
      <c r="AA259" s="93">
        <v>0</v>
      </c>
      <c r="AB259" s="93">
        <v>2000</v>
      </c>
      <c r="AC259" s="26">
        <v>9</v>
      </c>
      <c r="AD259" s="26">
        <v>450</v>
      </c>
      <c r="AE259" s="26">
        <v>170</v>
      </c>
      <c r="AF259" s="26">
        <v>51</v>
      </c>
      <c r="AG259" s="26">
        <v>46</v>
      </c>
      <c r="AH259" s="26">
        <v>17</v>
      </c>
      <c r="AI259" s="26">
        <v>35</v>
      </c>
      <c r="AJ259" s="26">
        <v>5632</v>
      </c>
      <c r="AK259" s="26">
        <v>600</v>
      </c>
      <c r="AL259" s="26">
        <v>105</v>
      </c>
      <c r="AM259" s="26">
        <v>523</v>
      </c>
      <c r="AN259" s="26">
        <v>70</v>
      </c>
      <c r="AO259" s="26">
        <v>0.9</v>
      </c>
      <c r="AP259" s="93">
        <v>6.3</v>
      </c>
      <c r="AQ259" s="93">
        <v>1</v>
      </c>
      <c r="AR259" s="93">
        <v>0</v>
      </c>
      <c r="AS259" s="93">
        <v>0</v>
      </c>
      <c r="AT259" s="93">
        <v>0</v>
      </c>
      <c r="AU259" s="93">
        <v>0</v>
      </c>
      <c r="AV259" s="93">
        <v>2520</v>
      </c>
      <c r="AW259" s="93">
        <v>2520</v>
      </c>
      <c r="AX259" s="93">
        <v>0</v>
      </c>
      <c r="AY259" s="93">
        <v>5040</v>
      </c>
      <c r="AZ259" s="93">
        <v>1197</v>
      </c>
      <c r="BA259" s="93">
        <v>0</v>
      </c>
      <c r="BB259" s="93">
        <v>0</v>
      </c>
      <c r="BC259" s="93">
        <v>1197</v>
      </c>
      <c r="BD259" s="93">
        <v>0</v>
      </c>
      <c r="BE259" s="93">
        <v>0</v>
      </c>
      <c r="BF259" s="93">
        <v>0</v>
      </c>
      <c r="BG259" s="93">
        <v>63</v>
      </c>
      <c r="BH259" s="93">
        <v>63</v>
      </c>
      <c r="BI259" s="26">
        <v>53</v>
      </c>
      <c r="BJ259" s="26">
        <v>0</v>
      </c>
      <c r="BK259" s="26">
        <v>0</v>
      </c>
      <c r="BL259" s="26">
        <v>0</v>
      </c>
      <c r="BM259" s="26">
        <v>352</v>
      </c>
      <c r="BN259" s="26">
        <v>264</v>
      </c>
      <c r="BO259" s="26">
        <v>0</v>
      </c>
      <c r="BP259" s="26">
        <v>0</v>
      </c>
      <c r="BQ259" s="26">
        <v>0</v>
      </c>
      <c r="BR259" s="26">
        <v>0</v>
      </c>
      <c r="BS259" s="26">
        <v>0</v>
      </c>
      <c r="BT259" s="26">
        <v>0</v>
      </c>
      <c r="BU259" s="26">
        <v>0</v>
      </c>
      <c r="BV259" s="26">
        <v>0</v>
      </c>
      <c r="BW259" s="26">
        <v>0</v>
      </c>
      <c r="BX259" s="26">
        <v>0</v>
      </c>
      <c r="BY259" s="26">
        <v>1.1000000000000001</v>
      </c>
      <c r="BZ259" s="26">
        <v>0</v>
      </c>
      <c r="CA259" s="26">
        <v>0</v>
      </c>
      <c r="CB259" s="26">
        <v>0</v>
      </c>
      <c r="CC259" s="26">
        <v>0</v>
      </c>
      <c r="CD259" s="26">
        <v>0</v>
      </c>
      <c r="CE259" s="26">
        <v>4</v>
      </c>
      <c r="CF259" s="26">
        <v>0</v>
      </c>
      <c r="CG259" s="26">
        <v>172</v>
      </c>
      <c r="CH259" s="26">
        <v>0</v>
      </c>
      <c r="CI259" s="26">
        <v>26</v>
      </c>
      <c r="CJ259" s="26">
        <v>0</v>
      </c>
      <c r="CK259" s="26">
        <v>0</v>
      </c>
      <c r="CL259" s="26">
        <v>0</v>
      </c>
      <c r="CM259" s="26">
        <v>202</v>
      </c>
      <c r="CN259" s="26">
        <v>0</v>
      </c>
      <c r="CO259" s="26">
        <v>0</v>
      </c>
      <c r="CP259" s="26">
        <v>9</v>
      </c>
      <c r="CQ259" s="26">
        <v>0</v>
      </c>
      <c r="CR259" s="26">
        <v>53</v>
      </c>
      <c r="CS259" s="26">
        <v>0</v>
      </c>
      <c r="CT259" s="26">
        <v>0</v>
      </c>
      <c r="CU259" s="26">
        <v>0</v>
      </c>
      <c r="CV259" s="26">
        <v>62</v>
      </c>
      <c r="CW259" s="26">
        <v>0</v>
      </c>
      <c r="CX259" s="26">
        <v>0</v>
      </c>
      <c r="CY259" s="26">
        <v>352</v>
      </c>
      <c r="CZ259" s="26">
        <v>264</v>
      </c>
      <c r="DA259" s="26">
        <v>0</v>
      </c>
      <c r="DB259" s="26">
        <v>0</v>
      </c>
      <c r="DC259" s="26">
        <v>0</v>
      </c>
      <c r="DD259" s="26">
        <v>0</v>
      </c>
      <c r="DE259" s="26">
        <v>0</v>
      </c>
      <c r="DF259" s="26">
        <v>0</v>
      </c>
      <c r="DG259" s="26">
        <v>0</v>
      </c>
      <c r="DH259" s="26">
        <v>0</v>
      </c>
      <c r="DI259" s="26">
        <v>0</v>
      </c>
      <c r="DJ259" s="26">
        <v>0</v>
      </c>
      <c r="DK259" s="26">
        <v>0</v>
      </c>
      <c r="DL259" s="26">
        <v>616</v>
      </c>
      <c r="DM259" s="26">
        <v>0</v>
      </c>
      <c r="DN259" s="26">
        <v>0</v>
      </c>
      <c r="DO259" s="26">
        <v>880</v>
      </c>
      <c r="DP259" s="26">
        <v>220</v>
      </c>
      <c r="DQ259" s="26">
        <v>0</v>
      </c>
      <c r="DR259" s="93">
        <v>5.3</v>
      </c>
      <c r="DS259" s="93">
        <v>795</v>
      </c>
      <c r="DT259" s="93">
        <v>1060</v>
      </c>
      <c r="DU259" s="93">
        <v>1431</v>
      </c>
      <c r="DV259" s="93">
        <v>1855</v>
      </c>
      <c r="DW259" s="93">
        <v>159</v>
      </c>
      <c r="DX259" s="93">
        <v>1590</v>
      </c>
      <c r="DY259" s="93">
        <v>3710</v>
      </c>
      <c r="DZ259" s="26">
        <v>3.4</v>
      </c>
      <c r="EA259" s="26">
        <v>136</v>
      </c>
      <c r="EB259" s="26">
        <v>204</v>
      </c>
      <c r="EC259" s="26">
        <v>170</v>
      </c>
      <c r="ED259" s="26">
        <v>41</v>
      </c>
      <c r="EE259" s="26">
        <v>34</v>
      </c>
      <c r="EF259" s="26">
        <v>102</v>
      </c>
      <c r="EG259" s="26">
        <v>68</v>
      </c>
      <c r="EH259" s="26">
        <v>119</v>
      </c>
      <c r="EI259" s="26">
        <v>34</v>
      </c>
      <c r="EJ259" s="26">
        <v>136</v>
      </c>
      <c r="EK259" s="26">
        <v>136</v>
      </c>
      <c r="EL259" s="26">
        <v>51</v>
      </c>
      <c r="EM259" s="26">
        <v>1231</v>
      </c>
      <c r="EN259" s="26">
        <v>170</v>
      </c>
      <c r="EO259" s="26">
        <v>340</v>
      </c>
      <c r="EP259" s="26">
        <v>510</v>
      </c>
      <c r="EQ259" s="26">
        <v>95</v>
      </c>
      <c r="ER259" s="26">
        <v>136</v>
      </c>
      <c r="ES259" s="26">
        <v>102</v>
      </c>
      <c r="ET259" s="26">
        <v>1353</v>
      </c>
      <c r="EU259" s="26">
        <v>3.4</v>
      </c>
      <c r="EV259" s="93">
        <v>15</v>
      </c>
      <c r="EW259" s="93">
        <v>5</v>
      </c>
    </row>
    <row r="260" spans="1:153" x14ac:dyDescent="0.25">
      <c r="A260" s="18" t="s">
        <v>876</v>
      </c>
      <c r="B260" s="49" t="s">
        <v>765</v>
      </c>
      <c r="C260" s="93">
        <v>-35.4</v>
      </c>
      <c r="D260" s="26">
        <v>345</v>
      </c>
      <c r="E260" s="26">
        <v>14.9</v>
      </c>
      <c r="F260" s="26">
        <v>36.6</v>
      </c>
      <c r="G260" s="26">
        <v>15.8</v>
      </c>
      <c r="H260" s="26">
        <v>15.7</v>
      </c>
      <c r="I260" s="26">
        <v>8.6</v>
      </c>
      <c r="J260" s="26">
        <v>8.1999999999999993</v>
      </c>
      <c r="K260" s="26">
        <v>0.3</v>
      </c>
      <c r="L260" s="26">
        <v>0</v>
      </c>
      <c r="M260" s="93">
        <v>14</v>
      </c>
      <c r="N260" s="93">
        <v>0</v>
      </c>
      <c r="O260" s="93">
        <v>84</v>
      </c>
      <c r="P260" s="93">
        <v>0</v>
      </c>
      <c r="Q260" s="93">
        <v>800</v>
      </c>
      <c r="R260" s="93">
        <v>300</v>
      </c>
      <c r="S260" s="93">
        <v>408</v>
      </c>
      <c r="T260" s="93">
        <v>353</v>
      </c>
      <c r="U260" s="93">
        <v>6100</v>
      </c>
      <c r="V260" s="93">
        <v>10317</v>
      </c>
      <c r="W260" s="93">
        <v>250</v>
      </c>
      <c r="X260" s="93">
        <v>100</v>
      </c>
      <c r="Y260" s="93">
        <v>2</v>
      </c>
      <c r="Z260" s="93">
        <v>10</v>
      </c>
      <c r="AA260" s="93">
        <v>0</v>
      </c>
      <c r="AB260" s="93">
        <v>5000</v>
      </c>
      <c r="AC260" s="26">
        <v>88</v>
      </c>
      <c r="AD260" s="26">
        <v>1694</v>
      </c>
      <c r="AE260" s="26">
        <v>1196</v>
      </c>
      <c r="AF260" s="26">
        <v>385</v>
      </c>
      <c r="AG260" s="26">
        <v>487</v>
      </c>
      <c r="AH260" s="26">
        <v>50</v>
      </c>
      <c r="AI260" s="26">
        <v>70</v>
      </c>
      <c r="AJ260" s="26">
        <v>18540</v>
      </c>
      <c r="AK260" s="26">
        <v>3700</v>
      </c>
      <c r="AL260" s="26">
        <v>1070</v>
      </c>
      <c r="AM260" s="26">
        <v>1500</v>
      </c>
      <c r="AN260" s="26">
        <v>70</v>
      </c>
      <c r="AO260" s="26">
        <v>3</v>
      </c>
      <c r="AP260" s="93">
        <v>36.6</v>
      </c>
      <c r="AQ260" s="93">
        <v>209</v>
      </c>
      <c r="AR260" s="93">
        <v>0</v>
      </c>
      <c r="AS260" s="93">
        <v>0</v>
      </c>
      <c r="AT260" s="93">
        <v>0</v>
      </c>
      <c r="AU260" s="93">
        <v>0</v>
      </c>
      <c r="AV260" s="93">
        <v>14640</v>
      </c>
      <c r="AW260" s="93">
        <v>14640</v>
      </c>
      <c r="AX260" s="93">
        <v>0</v>
      </c>
      <c r="AY260" s="93">
        <v>29280</v>
      </c>
      <c r="AZ260" s="93">
        <v>6954</v>
      </c>
      <c r="BA260" s="93">
        <v>0</v>
      </c>
      <c r="BB260" s="93">
        <v>0</v>
      </c>
      <c r="BC260" s="93">
        <v>6954</v>
      </c>
      <c r="BD260" s="93">
        <v>0</v>
      </c>
      <c r="BE260" s="93">
        <v>0</v>
      </c>
      <c r="BF260" s="93">
        <v>0</v>
      </c>
      <c r="BG260" s="93">
        <v>366</v>
      </c>
      <c r="BH260" s="93">
        <v>366</v>
      </c>
      <c r="BI260" s="26">
        <v>9921</v>
      </c>
      <c r="BJ260" s="26">
        <v>0</v>
      </c>
      <c r="BK260" s="26">
        <v>0</v>
      </c>
      <c r="BL260" s="26">
        <v>0</v>
      </c>
      <c r="BM260" s="26">
        <v>1694</v>
      </c>
      <c r="BN260" s="26">
        <v>0</v>
      </c>
      <c r="BO260" s="26">
        <v>0</v>
      </c>
      <c r="BP260" s="26">
        <v>0</v>
      </c>
      <c r="BQ260" s="26">
        <v>0</v>
      </c>
      <c r="BR260" s="26">
        <v>0</v>
      </c>
      <c r="BS260" s="26">
        <v>0</v>
      </c>
      <c r="BT260" s="26">
        <v>0</v>
      </c>
      <c r="BU260" s="26">
        <v>0</v>
      </c>
      <c r="BV260" s="26">
        <v>0</v>
      </c>
      <c r="BW260" s="26">
        <v>0</v>
      </c>
      <c r="BX260" s="26">
        <v>0</v>
      </c>
      <c r="BY260" s="26">
        <v>14.9</v>
      </c>
      <c r="BZ260" s="26">
        <v>0</v>
      </c>
      <c r="CA260" s="26">
        <v>0</v>
      </c>
      <c r="CB260" s="26">
        <v>0</v>
      </c>
      <c r="CC260" s="26">
        <v>0</v>
      </c>
      <c r="CD260" s="26">
        <v>0</v>
      </c>
      <c r="CE260" s="26">
        <v>0</v>
      </c>
      <c r="CF260" s="26">
        <v>0</v>
      </c>
      <c r="CG260" s="26">
        <v>484</v>
      </c>
      <c r="CH260" s="26">
        <v>0</v>
      </c>
      <c r="CI260" s="26">
        <v>0</v>
      </c>
      <c r="CJ260" s="26">
        <v>0</v>
      </c>
      <c r="CK260" s="26">
        <v>0</v>
      </c>
      <c r="CL260" s="26">
        <v>0</v>
      </c>
      <c r="CM260" s="26">
        <v>484</v>
      </c>
      <c r="CN260" s="26">
        <v>0</v>
      </c>
      <c r="CO260" s="26">
        <v>0</v>
      </c>
      <c r="CP260" s="26">
        <v>0</v>
      </c>
      <c r="CQ260" s="26">
        <v>0</v>
      </c>
      <c r="CR260" s="26">
        <v>9921</v>
      </c>
      <c r="CS260" s="26">
        <v>0</v>
      </c>
      <c r="CT260" s="26">
        <v>0</v>
      </c>
      <c r="CU260" s="26">
        <v>0</v>
      </c>
      <c r="CV260" s="26">
        <v>9921</v>
      </c>
      <c r="CW260" s="26">
        <v>0</v>
      </c>
      <c r="CX260" s="26">
        <v>0</v>
      </c>
      <c r="CY260" s="26">
        <v>1694</v>
      </c>
      <c r="CZ260" s="26">
        <v>0</v>
      </c>
      <c r="DA260" s="26">
        <v>0</v>
      </c>
      <c r="DB260" s="26">
        <v>0</v>
      </c>
      <c r="DC260" s="26">
        <v>0</v>
      </c>
      <c r="DD260" s="26">
        <v>0</v>
      </c>
      <c r="DE260" s="26">
        <v>0</v>
      </c>
      <c r="DF260" s="26">
        <v>0</v>
      </c>
      <c r="DG260" s="26">
        <v>0</v>
      </c>
      <c r="DH260" s="26">
        <v>0</v>
      </c>
      <c r="DI260" s="26">
        <v>0</v>
      </c>
      <c r="DJ260" s="26">
        <v>0</v>
      </c>
      <c r="DK260" s="26">
        <v>0</v>
      </c>
      <c r="DL260" s="26">
        <v>1694</v>
      </c>
      <c r="DM260" s="26">
        <v>0</v>
      </c>
      <c r="DN260" s="26">
        <v>0</v>
      </c>
      <c r="DO260" s="26">
        <v>12099</v>
      </c>
      <c r="DP260" s="26">
        <v>2801</v>
      </c>
      <c r="DQ260" s="26">
        <v>0</v>
      </c>
      <c r="DR260" s="93">
        <v>15.7</v>
      </c>
      <c r="DS260" s="93">
        <v>2355</v>
      </c>
      <c r="DT260" s="93">
        <v>3140</v>
      </c>
      <c r="DU260" s="93">
        <v>4239</v>
      </c>
      <c r="DV260" s="93">
        <v>5495</v>
      </c>
      <c r="DW260" s="93">
        <v>471</v>
      </c>
      <c r="DX260" s="93">
        <v>4710</v>
      </c>
      <c r="DY260" s="93">
        <v>10990</v>
      </c>
      <c r="DZ260" s="26">
        <v>15.8</v>
      </c>
      <c r="EA260" s="26">
        <v>695</v>
      </c>
      <c r="EB260" s="26">
        <v>980</v>
      </c>
      <c r="EC260" s="26">
        <v>758</v>
      </c>
      <c r="ED260" s="26">
        <v>300</v>
      </c>
      <c r="EE260" s="26">
        <v>221</v>
      </c>
      <c r="EF260" s="26">
        <v>632</v>
      </c>
      <c r="EG260" s="26">
        <v>411</v>
      </c>
      <c r="EH260" s="26">
        <v>600</v>
      </c>
      <c r="EI260" s="26">
        <v>253</v>
      </c>
      <c r="EJ260" s="26">
        <v>901</v>
      </c>
      <c r="EK260" s="26">
        <v>679</v>
      </c>
      <c r="EL260" s="26">
        <v>316</v>
      </c>
      <c r="EM260" s="26">
        <v>6746</v>
      </c>
      <c r="EN260" s="26">
        <v>790</v>
      </c>
      <c r="EO260" s="26">
        <v>1833</v>
      </c>
      <c r="EP260" s="26">
        <v>2939</v>
      </c>
      <c r="EQ260" s="26">
        <v>1090</v>
      </c>
      <c r="ER260" s="26">
        <v>885</v>
      </c>
      <c r="ES260" s="26">
        <v>885</v>
      </c>
      <c r="ET260" s="26">
        <v>8422</v>
      </c>
      <c r="EU260" s="26">
        <v>15.8</v>
      </c>
      <c r="EV260" s="93">
        <v>70</v>
      </c>
      <c r="EW260" s="93">
        <v>23</v>
      </c>
    </row>
    <row r="261" spans="1:153" x14ac:dyDescent="0.25">
      <c r="A261" s="18" t="s">
        <v>876</v>
      </c>
      <c r="B261" s="49" t="s">
        <v>763</v>
      </c>
      <c r="C261" s="93">
        <v>-15.5</v>
      </c>
      <c r="D261" s="26">
        <v>48</v>
      </c>
      <c r="E261" s="26">
        <v>0.6</v>
      </c>
      <c r="F261" s="26">
        <v>6.2</v>
      </c>
      <c r="G261" s="26">
        <v>4.0999999999999996</v>
      </c>
      <c r="H261" s="26">
        <v>5.3</v>
      </c>
      <c r="I261" s="26">
        <v>80.099999999999994</v>
      </c>
      <c r="J261" s="26">
        <v>3.5</v>
      </c>
      <c r="K261" s="26">
        <v>0.3</v>
      </c>
      <c r="L261" s="26">
        <v>0</v>
      </c>
      <c r="M261" s="93">
        <v>917</v>
      </c>
      <c r="N261" s="93">
        <v>0</v>
      </c>
      <c r="O261" s="93">
        <v>5500</v>
      </c>
      <c r="P261" s="93">
        <v>0</v>
      </c>
      <c r="Q261" s="93">
        <v>2900</v>
      </c>
      <c r="R261" s="93">
        <v>300</v>
      </c>
      <c r="S261" s="93">
        <v>125</v>
      </c>
      <c r="T261" s="93">
        <v>340</v>
      </c>
      <c r="U261" s="93">
        <v>1500</v>
      </c>
      <c r="V261" s="93">
        <v>2317</v>
      </c>
      <c r="W261" s="93">
        <v>150</v>
      </c>
      <c r="X261" s="93">
        <v>26</v>
      </c>
      <c r="Y261" s="93">
        <v>2</v>
      </c>
      <c r="Z261" s="93">
        <v>10</v>
      </c>
      <c r="AA261" s="93">
        <v>0</v>
      </c>
      <c r="AB261" s="93">
        <v>35000</v>
      </c>
      <c r="AC261" s="26">
        <v>10</v>
      </c>
      <c r="AD261" s="26">
        <v>597</v>
      </c>
      <c r="AE261" s="26">
        <v>400</v>
      </c>
      <c r="AF261" s="26">
        <v>34</v>
      </c>
      <c r="AG261" s="26">
        <v>30</v>
      </c>
      <c r="AH261" s="26">
        <v>50</v>
      </c>
      <c r="AI261" s="26">
        <v>70</v>
      </c>
      <c r="AJ261" s="26">
        <v>1600</v>
      </c>
      <c r="AK261" s="26">
        <v>1100</v>
      </c>
      <c r="AL261" s="26">
        <v>73</v>
      </c>
      <c r="AM261" s="26">
        <v>1700</v>
      </c>
      <c r="AN261" s="26">
        <v>70</v>
      </c>
      <c r="AO261" s="26">
        <v>2.8</v>
      </c>
      <c r="AP261" s="93">
        <v>6.2</v>
      </c>
      <c r="AQ261" s="93">
        <v>9</v>
      </c>
      <c r="AR261" s="93">
        <v>0</v>
      </c>
      <c r="AS261" s="93">
        <v>0</v>
      </c>
      <c r="AT261" s="93">
        <v>0</v>
      </c>
      <c r="AU261" s="93">
        <v>0</v>
      </c>
      <c r="AV261" s="93">
        <v>2480</v>
      </c>
      <c r="AW261" s="93">
        <v>2480</v>
      </c>
      <c r="AX261" s="93">
        <v>0</v>
      </c>
      <c r="AY261" s="93">
        <v>4960</v>
      </c>
      <c r="AZ261" s="93">
        <v>1178</v>
      </c>
      <c r="BA261" s="93">
        <v>0</v>
      </c>
      <c r="BB261" s="93">
        <v>0</v>
      </c>
      <c r="BC261" s="93">
        <v>1178</v>
      </c>
      <c r="BD261" s="93">
        <v>0</v>
      </c>
      <c r="BE261" s="93">
        <v>0</v>
      </c>
      <c r="BF261" s="93">
        <v>0</v>
      </c>
      <c r="BG261" s="93">
        <v>62</v>
      </c>
      <c r="BH261" s="93">
        <v>62</v>
      </c>
      <c r="BI261" s="26">
        <v>0</v>
      </c>
      <c r="BJ261" s="26">
        <v>0</v>
      </c>
      <c r="BK261" s="26">
        <v>0</v>
      </c>
      <c r="BL261" s="26">
        <v>0</v>
      </c>
      <c r="BM261" s="26">
        <v>127</v>
      </c>
      <c r="BN261" s="26">
        <v>271</v>
      </c>
      <c r="BO261" s="26">
        <v>0</v>
      </c>
      <c r="BP261" s="26">
        <v>0</v>
      </c>
      <c r="BQ261" s="26">
        <v>0</v>
      </c>
      <c r="BR261" s="26">
        <v>0</v>
      </c>
      <c r="BS261" s="26">
        <v>0</v>
      </c>
      <c r="BT261" s="26">
        <v>0</v>
      </c>
      <c r="BU261" s="26">
        <v>0</v>
      </c>
      <c r="BV261" s="26">
        <v>0</v>
      </c>
      <c r="BW261" s="26">
        <v>0</v>
      </c>
      <c r="BX261" s="26">
        <v>0</v>
      </c>
      <c r="BY261" s="26">
        <v>0.6</v>
      </c>
      <c r="BZ261" s="26">
        <v>0</v>
      </c>
      <c r="CA261" s="26">
        <v>0</v>
      </c>
      <c r="CB261" s="26">
        <v>0</v>
      </c>
      <c r="CC261" s="26">
        <v>0</v>
      </c>
      <c r="CD261" s="26">
        <v>0</v>
      </c>
      <c r="CE261" s="26">
        <v>0</v>
      </c>
      <c r="CF261" s="26">
        <v>0</v>
      </c>
      <c r="CG261" s="26">
        <v>67</v>
      </c>
      <c r="CH261" s="26">
        <v>0</v>
      </c>
      <c r="CI261" s="26">
        <v>3</v>
      </c>
      <c r="CJ261" s="26">
        <v>0</v>
      </c>
      <c r="CK261" s="26">
        <v>0</v>
      </c>
      <c r="CL261" s="26">
        <v>0</v>
      </c>
      <c r="CM261" s="26">
        <v>70</v>
      </c>
      <c r="CN261" s="26">
        <v>0</v>
      </c>
      <c r="CO261" s="26">
        <v>0</v>
      </c>
      <c r="CP261" s="26">
        <v>12</v>
      </c>
      <c r="CQ261" s="26">
        <v>0</v>
      </c>
      <c r="CR261" s="26">
        <v>0</v>
      </c>
      <c r="CS261" s="26">
        <v>0</v>
      </c>
      <c r="CT261" s="26">
        <v>0</v>
      </c>
      <c r="CU261" s="26">
        <v>0</v>
      </c>
      <c r="CV261" s="26">
        <v>12</v>
      </c>
      <c r="CW261" s="26">
        <v>0</v>
      </c>
      <c r="CX261" s="26">
        <v>0</v>
      </c>
      <c r="CY261" s="26">
        <v>127</v>
      </c>
      <c r="CZ261" s="26">
        <v>271</v>
      </c>
      <c r="DA261" s="26">
        <v>0</v>
      </c>
      <c r="DB261" s="26">
        <v>0</v>
      </c>
      <c r="DC261" s="26">
        <v>0</v>
      </c>
      <c r="DD261" s="26">
        <v>0</v>
      </c>
      <c r="DE261" s="26">
        <v>0</v>
      </c>
      <c r="DF261" s="26">
        <v>0</v>
      </c>
      <c r="DG261" s="26">
        <v>0</v>
      </c>
      <c r="DH261" s="26">
        <v>0</v>
      </c>
      <c r="DI261" s="26">
        <v>0</v>
      </c>
      <c r="DJ261" s="26">
        <v>0</v>
      </c>
      <c r="DK261" s="26">
        <v>0</v>
      </c>
      <c r="DL261" s="26">
        <v>398</v>
      </c>
      <c r="DM261" s="26">
        <v>0</v>
      </c>
      <c r="DN261" s="26">
        <v>0</v>
      </c>
      <c r="DO261" s="26">
        <v>480</v>
      </c>
      <c r="DP261" s="26">
        <v>120</v>
      </c>
      <c r="DQ261" s="26">
        <v>0</v>
      </c>
      <c r="DR261" s="93">
        <v>5.3</v>
      </c>
      <c r="DS261" s="93">
        <v>795</v>
      </c>
      <c r="DT261" s="93">
        <v>1060</v>
      </c>
      <c r="DU261" s="93">
        <v>1431</v>
      </c>
      <c r="DV261" s="93">
        <v>1855</v>
      </c>
      <c r="DW261" s="93">
        <v>159</v>
      </c>
      <c r="DX261" s="93">
        <v>1590</v>
      </c>
      <c r="DY261" s="93">
        <v>3710</v>
      </c>
      <c r="DZ261" s="26">
        <v>4.0999999999999996</v>
      </c>
      <c r="EA261" s="26">
        <v>176</v>
      </c>
      <c r="EB261" s="26">
        <v>303</v>
      </c>
      <c r="EC261" s="26">
        <v>238</v>
      </c>
      <c r="ED261" s="26">
        <v>66</v>
      </c>
      <c r="EE261" s="26">
        <v>33</v>
      </c>
      <c r="EF261" s="26">
        <v>193</v>
      </c>
      <c r="EG261" s="26">
        <v>123</v>
      </c>
      <c r="EH261" s="26">
        <v>148</v>
      </c>
      <c r="EI261" s="26">
        <v>49</v>
      </c>
      <c r="EJ261" s="26">
        <v>234</v>
      </c>
      <c r="EK261" s="26">
        <v>176</v>
      </c>
      <c r="EL261" s="26">
        <v>78</v>
      </c>
      <c r="EM261" s="26">
        <v>1817</v>
      </c>
      <c r="EN261" s="26">
        <v>246</v>
      </c>
      <c r="EO261" s="26">
        <v>381</v>
      </c>
      <c r="EP261" s="26">
        <v>447</v>
      </c>
      <c r="EQ261" s="26">
        <v>180</v>
      </c>
      <c r="ER261" s="26">
        <v>156</v>
      </c>
      <c r="ES261" s="26">
        <v>176</v>
      </c>
      <c r="ET261" s="26">
        <v>1586</v>
      </c>
      <c r="EU261" s="26">
        <v>4.0999999999999996</v>
      </c>
      <c r="EV261" s="93">
        <v>15</v>
      </c>
      <c r="EW261" s="93">
        <v>5</v>
      </c>
    </row>
    <row r="262" spans="1:153" x14ac:dyDescent="0.25">
      <c r="A262" s="18" t="s">
        <v>876</v>
      </c>
      <c r="B262" s="49" t="s">
        <v>764</v>
      </c>
      <c r="C262" s="93">
        <v>-7.6</v>
      </c>
      <c r="D262" s="26">
        <v>42</v>
      </c>
      <c r="E262" s="26">
        <v>0.8</v>
      </c>
      <c r="F262" s="26">
        <v>5</v>
      </c>
      <c r="G262" s="26">
        <v>3.5</v>
      </c>
      <c r="H262" s="26">
        <v>3</v>
      </c>
      <c r="I262" s="26">
        <v>86.5</v>
      </c>
      <c r="J262" s="26">
        <v>1</v>
      </c>
      <c r="K262" s="26">
        <v>0.3</v>
      </c>
      <c r="L262" s="26">
        <v>0</v>
      </c>
      <c r="M262" s="93">
        <v>667</v>
      </c>
      <c r="N262" s="93">
        <v>0</v>
      </c>
      <c r="O262" s="93">
        <v>4000</v>
      </c>
      <c r="P262" s="93">
        <v>0</v>
      </c>
      <c r="Q262" s="93">
        <v>1000</v>
      </c>
      <c r="R262" s="93">
        <v>300</v>
      </c>
      <c r="S262" s="93">
        <v>80</v>
      </c>
      <c r="T262" s="93">
        <v>150</v>
      </c>
      <c r="U262" s="93">
        <v>1100</v>
      </c>
      <c r="V262" s="93">
        <v>1683</v>
      </c>
      <c r="W262" s="93">
        <v>190</v>
      </c>
      <c r="X262" s="93">
        <v>50</v>
      </c>
      <c r="Y262" s="93">
        <v>1.5</v>
      </c>
      <c r="Z262" s="93">
        <v>30</v>
      </c>
      <c r="AA262" s="93">
        <v>0</v>
      </c>
      <c r="AB262" s="93">
        <v>45000</v>
      </c>
      <c r="AC262" s="26">
        <v>20</v>
      </c>
      <c r="AD262" s="26">
        <v>400</v>
      </c>
      <c r="AE262" s="26">
        <v>150</v>
      </c>
      <c r="AF262" s="26">
        <v>30</v>
      </c>
      <c r="AG262" s="26">
        <v>50</v>
      </c>
      <c r="AH262" s="26">
        <v>80</v>
      </c>
      <c r="AI262" s="26">
        <v>70</v>
      </c>
      <c r="AJ262" s="26">
        <v>2000</v>
      </c>
      <c r="AK262" s="26">
        <v>1200</v>
      </c>
      <c r="AL262" s="26">
        <v>120</v>
      </c>
      <c r="AM262" s="26">
        <v>500</v>
      </c>
      <c r="AN262" s="26">
        <v>50</v>
      </c>
      <c r="AO262" s="26">
        <v>4</v>
      </c>
      <c r="AP262" s="93">
        <v>5</v>
      </c>
      <c r="AQ262" s="93">
        <v>2</v>
      </c>
      <c r="AR262" s="93">
        <v>0</v>
      </c>
      <c r="AS262" s="93">
        <v>0</v>
      </c>
      <c r="AT262" s="93">
        <v>0</v>
      </c>
      <c r="AU262" s="93">
        <v>0</v>
      </c>
      <c r="AV262" s="93">
        <v>2000</v>
      </c>
      <c r="AW262" s="93">
        <v>2000</v>
      </c>
      <c r="AX262" s="93">
        <v>0</v>
      </c>
      <c r="AY262" s="93">
        <v>4000</v>
      </c>
      <c r="AZ262" s="93">
        <v>950</v>
      </c>
      <c r="BA262" s="93">
        <v>0</v>
      </c>
      <c r="BB262" s="93">
        <v>0</v>
      </c>
      <c r="BC262" s="93">
        <v>950</v>
      </c>
      <c r="BD262" s="93">
        <v>0</v>
      </c>
      <c r="BE262" s="93">
        <v>0</v>
      </c>
      <c r="BF262" s="93">
        <v>0</v>
      </c>
      <c r="BG262" s="93">
        <v>50</v>
      </c>
      <c r="BH262" s="93">
        <v>50</v>
      </c>
      <c r="BI262" s="26">
        <v>38</v>
      </c>
      <c r="BJ262" s="26">
        <v>0</v>
      </c>
      <c r="BK262" s="26">
        <v>0</v>
      </c>
      <c r="BL262" s="26">
        <v>0</v>
      </c>
      <c r="BM262" s="26">
        <v>256</v>
      </c>
      <c r="BN262" s="26">
        <v>192</v>
      </c>
      <c r="BO262" s="26">
        <v>0</v>
      </c>
      <c r="BP262" s="26">
        <v>0</v>
      </c>
      <c r="BQ262" s="26">
        <v>0</v>
      </c>
      <c r="BR262" s="26">
        <v>0</v>
      </c>
      <c r="BS262" s="26">
        <v>0</v>
      </c>
      <c r="BT262" s="26">
        <v>0</v>
      </c>
      <c r="BU262" s="26">
        <v>0</v>
      </c>
      <c r="BV262" s="26">
        <v>0</v>
      </c>
      <c r="BW262" s="26">
        <v>0</v>
      </c>
      <c r="BX262" s="26">
        <v>0</v>
      </c>
      <c r="BY262" s="26">
        <v>0.8</v>
      </c>
      <c r="BZ262" s="26">
        <v>0</v>
      </c>
      <c r="CA262" s="26">
        <v>0</v>
      </c>
      <c r="CB262" s="26">
        <v>0</v>
      </c>
      <c r="CC262" s="26">
        <v>0</v>
      </c>
      <c r="CD262" s="26">
        <v>0</v>
      </c>
      <c r="CE262" s="26">
        <v>3</v>
      </c>
      <c r="CF262" s="26">
        <v>0</v>
      </c>
      <c r="CG262" s="26">
        <v>125</v>
      </c>
      <c r="CH262" s="26">
        <v>0</v>
      </c>
      <c r="CI262" s="26">
        <v>19</v>
      </c>
      <c r="CJ262" s="26">
        <v>0</v>
      </c>
      <c r="CK262" s="26">
        <v>0</v>
      </c>
      <c r="CL262" s="26">
        <v>0</v>
      </c>
      <c r="CM262" s="26">
        <v>147</v>
      </c>
      <c r="CN262" s="26">
        <v>0</v>
      </c>
      <c r="CO262" s="26">
        <v>0</v>
      </c>
      <c r="CP262" s="26">
        <v>6</v>
      </c>
      <c r="CQ262" s="26">
        <v>0</v>
      </c>
      <c r="CR262" s="26">
        <v>38</v>
      </c>
      <c r="CS262" s="26">
        <v>0</v>
      </c>
      <c r="CT262" s="26">
        <v>0</v>
      </c>
      <c r="CU262" s="26">
        <v>0</v>
      </c>
      <c r="CV262" s="26">
        <v>44</v>
      </c>
      <c r="CW262" s="26">
        <v>0</v>
      </c>
      <c r="CX262" s="26">
        <v>0</v>
      </c>
      <c r="CY262" s="26">
        <v>256</v>
      </c>
      <c r="CZ262" s="26">
        <v>192</v>
      </c>
      <c r="DA262" s="26">
        <v>0</v>
      </c>
      <c r="DB262" s="26">
        <v>0</v>
      </c>
      <c r="DC262" s="26">
        <v>0</v>
      </c>
      <c r="DD262" s="26">
        <v>0</v>
      </c>
      <c r="DE262" s="26">
        <v>0</v>
      </c>
      <c r="DF262" s="26">
        <v>0</v>
      </c>
      <c r="DG262" s="26">
        <v>0</v>
      </c>
      <c r="DH262" s="26">
        <v>0</v>
      </c>
      <c r="DI262" s="26">
        <v>0</v>
      </c>
      <c r="DJ262" s="26">
        <v>0</v>
      </c>
      <c r="DK262" s="26">
        <v>0</v>
      </c>
      <c r="DL262" s="26">
        <v>448</v>
      </c>
      <c r="DM262" s="26">
        <v>0</v>
      </c>
      <c r="DN262" s="26">
        <v>0</v>
      </c>
      <c r="DO262" s="26">
        <v>639</v>
      </c>
      <c r="DP262" s="26">
        <v>160</v>
      </c>
      <c r="DQ262" s="26">
        <v>0</v>
      </c>
      <c r="DR262" s="93">
        <v>3</v>
      </c>
      <c r="DS262" s="93">
        <v>450</v>
      </c>
      <c r="DT262" s="93">
        <v>600</v>
      </c>
      <c r="DU262" s="93">
        <v>810</v>
      </c>
      <c r="DV262" s="93">
        <v>1050</v>
      </c>
      <c r="DW262" s="93">
        <v>90</v>
      </c>
      <c r="DX262" s="93">
        <v>900</v>
      </c>
      <c r="DY262" s="93">
        <v>2100</v>
      </c>
      <c r="DZ262" s="26">
        <v>3.5</v>
      </c>
      <c r="EA262" s="26">
        <v>140</v>
      </c>
      <c r="EB262" s="26">
        <v>210</v>
      </c>
      <c r="EC262" s="26">
        <v>175</v>
      </c>
      <c r="ED262" s="26">
        <v>42</v>
      </c>
      <c r="EE262" s="26">
        <v>35</v>
      </c>
      <c r="EF262" s="26">
        <v>105</v>
      </c>
      <c r="EG262" s="26">
        <v>70</v>
      </c>
      <c r="EH262" s="26">
        <v>123</v>
      </c>
      <c r="EI262" s="26">
        <v>35</v>
      </c>
      <c r="EJ262" s="26">
        <v>140</v>
      </c>
      <c r="EK262" s="26">
        <v>140</v>
      </c>
      <c r="EL262" s="26">
        <v>53</v>
      </c>
      <c r="EM262" s="26">
        <v>1268</v>
      </c>
      <c r="EN262" s="26">
        <v>175</v>
      </c>
      <c r="EO262" s="26">
        <v>350</v>
      </c>
      <c r="EP262" s="26">
        <v>525</v>
      </c>
      <c r="EQ262" s="26">
        <v>98</v>
      </c>
      <c r="ER262" s="26">
        <v>140</v>
      </c>
      <c r="ES262" s="26">
        <v>105</v>
      </c>
      <c r="ET262" s="26">
        <v>1393</v>
      </c>
      <c r="EU262" s="26">
        <v>3.5</v>
      </c>
      <c r="EV262" s="93">
        <v>15</v>
      </c>
      <c r="EW262" s="93">
        <v>5</v>
      </c>
    </row>
    <row r="263" spans="1:153" x14ac:dyDescent="0.25">
      <c r="A263" s="18" t="s">
        <v>876</v>
      </c>
      <c r="B263" s="49" t="s">
        <v>769</v>
      </c>
      <c r="C263" s="93">
        <v>-2.8</v>
      </c>
      <c r="D263" s="26">
        <v>48</v>
      </c>
      <c r="E263" s="26">
        <v>1.3</v>
      </c>
      <c r="F263" s="26">
        <v>7.7</v>
      </c>
      <c r="G263" s="26">
        <v>1.2</v>
      </c>
      <c r="H263" s="26">
        <v>4.2</v>
      </c>
      <c r="I263" s="26">
        <v>85</v>
      </c>
      <c r="J263" s="26">
        <v>0.6</v>
      </c>
      <c r="K263" s="26">
        <v>0</v>
      </c>
      <c r="L263" s="26">
        <v>0</v>
      </c>
      <c r="M263" s="93">
        <v>98</v>
      </c>
      <c r="N263" s="93">
        <v>0</v>
      </c>
      <c r="O263" s="93">
        <v>588</v>
      </c>
      <c r="P263" s="93">
        <v>0</v>
      </c>
      <c r="Q263" s="93">
        <v>0</v>
      </c>
      <c r="R263" s="93">
        <v>0</v>
      </c>
      <c r="S263" s="93">
        <v>2</v>
      </c>
      <c r="T263" s="93">
        <v>67</v>
      </c>
      <c r="U263" s="93">
        <v>317</v>
      </c>
      <c r="V263" s="93">
        <v>517</v>
      </c>
      <c r="W263" s="93">
        <v>0</v>
      </c>
      <c r="X263" s="93">
        <v>0</v>
      </c>
      <c r="Y263" s="93">
        <v>0</v>
      </c>
      <c r="Z263" s="93">
        <v>0</v>
      </c>
      <c r="AA263" s="93">
        <v>0</v>
      </c>
      <c r="AB263" s="93">
        <v>0</v>
      </c>
      <c r="AC263" s="26">
        <v>4</v>
      </c>
      <c r="AD263" s="26">
        <v>84</v>
      </c>
      <c r="AE263" s="26">
        <v>132</v>
      </c>
      <c r="AF263" s="26">
        <v>19</v>
      </c>
      <c r="AG263" s="26">
        <v>17</v>
      </c>
      <c r="AH263" s="26">
        <v>16</v>
      </c>
      <c r="AI263" s="26">
        <v>32</v>
      </c>
      <c r="AJ263" s="26">
        <v>6817</v>
      </c>
      <c r="AK263" s="26">
        <v>587</v>
      </c>
      <c r="AL263" s="26">
        <v>67</v>
      </c>
      <c r="AM263" s="26">
        <v>1300</v>
      </c>
      <c r="AN263" s="26">
        <v>63</v>
      </c>
      <c r="AO263" s="26">
        <v>1</v>
      </c>
      <c r="AP263" s="93">
        <v>7.7</v>
      </c>
      <c r="AQ263" s="93">
        <v>3532</v>
      </c>
      <c r="AR263" s="93">
        <v>0</v>
      </c>
      <c r="AS263" s="93">
        <v>0</v>
      </c>
      <c r="AT263" s="93">
        <v>0</v>
      </c>
      <c r="AU263" s="93">
        <v>0</v>
      </c>
      <c r="AV263" s="93">
        <v>3082</v>
      </c>
      <c r="AW263" s="93">
        <v>3082</v>
      </c>
      <c r="AX263" s="93">
        <v>0</v>
      </c>
      <c r="AY263" s="93">
        <v>6164</v>
      </c>
      <c r="AZ263" s="93">
        <v>1464</v>
      </c>
      <c r="BA263" s="93">
        <v>0</v>
      </c>
      <c r="BB263" s="93">
        <v>0</v>
      </c>
      <c r="BC263" s="93">
        <v>1464</v>
      </c>
      <c r="BD263" s="93">
        <v>0</v>
      </c>
      <c r="BE263" s="93">
        <v>0</v>
      </c>
      <c r="BF263" s="93">
        <v>0</v>
      </c>
      <c r="BG263" s="93">
        <v>77</v>
      </c>
      <c r="BH263" s="93">
        <v>77</v>
      </c>
      <c r="BI263" s="26">
        <v>239</v>
      </c>
      <c r="BJ263" s="26">
        <v>0</v>
      </c>
      <c r="BK263" s="26">
        <v>0</v>
      </c>
      <c r="BL263" s="26">
        <v>0</v>
      </c>
      <c r="BM263" s="26">
        <v>198</v>
      </c>
      <c r="BN263" s="26">
        <v>169</v>
      </c>
      <c r="BO263" s="26">
        <v>0</v>
      </c>
      <c r="BP263" s="26">
        <v>0</v>
      </c>
      <c r="BQ263" s="26">
        <v>0</v>
      </c>
      <c r="BR263" s="26">
        <v>0</v>
      </c>
      <c r="BS263" s="26">
        <v>0</v>
      </c>
      <c r="BT263" s="26">
        <v>0</v>
      </c>
      <c r="BU263" s="26">
        <v>0</v>
      </c>
      <c r="BV263" s="26">
        <v>0</v>
      </c>
      <c r="BW263" s="26">
        <v>0</v>
      </c>
      <c r="BX263" s="26">
        <v>0</v>
      </c>
      <c r="BY263" s="26">
        <v>1.3</v>
      </c>
      <c r="BZ263" s="26">
        <v>0</v>
      </c>
      <c r="CA263" s="26">
        <v>0</v>
      </c>
      <c r="CB263" s="26">
        <v>1</v>
      </c>
      <c r="CC263" s="26">
        <v>1</v>
      </c>
      <c r="CD263" s="26">
        <v>89</v>
      </c>
      <c r="CE263" s="26">
        <v>36</v>
      </c>
      <c r="CF263" s="26">
        <v>0</v>
      </c>
      <c r="CG263" s="26">
        <v>210</v>
      </c>
      <c r="CH263" s="26">
        <v>0</v>
      </c>
      <c r="CI263" s="26">
        <v>27</v>
      </c>
      <c r="CJ263" s="26">
        <v>0</v>
      </c>
      <c r="CK263" s="26">
        <v>0</v>
      </c>
      <c r="CL263" s="26">
        <v>0</v>
      </c>
      <c r="CM263" s="26">
        <v>364</v>
      </c>
      <c r="CN263" s="26">
        <v>0</v>
      </c>
      <c r="CO263" s="26">
        <v>0</v>
      </c>
      <c r="CP263" s="26">
        <v>22</v>
      </c>
      <c r="CQ263" s="26">
        <v>0</v>
      </c>
      <c r="CR263" s="26">
        <v>239</v>
      </c>
      <c r="CS263" s="26">
        <v>0</v>
      </c>
      <c r="CT263" s="26">
        <v>0</v>
      </c>
      <c r="CU263" s="26">
        <v>0</v>
      </c>
      <c r="CV263" s="26">
        <v>261</v>
      </c>
      <c r="CW263" s="26">
        <v>0</v>
      </c>
      <c r="CX263" s="26">
        <v>0</v>
      </c>
      <c r="CY263" s="26">
        <v>198</v>
      </c>
      <c r="CZ263" s="26">
        <v>169</v>
      </c>
      <c r="DA263" s="26">
        <v>0</v>
      </c>
      <c r="DB263" s="26">
        <v>0</v>
      </c>
      <c r="DC263" s="26">
        <v>0</v>
      </c>
      <c r="DD263" s="26">
        <v>0</v>
      </c>
      <c r="DE263" s="26">
        <v>0</v>
      </c>
      <c r="DF263" s="26">
        <v>0</v>
      </c>
      <c r="DG263" s="26">
        <v>0</v>
      </c>
      <c r="DH263" s="26">
        <v>0</v>
      </c>
      <c r="DI263" s="26">
        <v>0</v>
      </c>
      <c r="DJ263" s="26">
        <v>0</v>
      </c>
      <c r="DK263" s="26">
        <v>0</v>
      </c>
      <c r="DL263" s="26">
        <v>367</v>
      </c>
      <c r="DM263" s="26">
        <v>0</v>
      </c>
      <c r="DN263" s="26">
        <v>2</v>
      </c>
      <c r="DO263" s="26">
        <v>990</v>
      </c>
      <c r="DP263" s="26">
        <v>340</v>
      </c>
      <c r="DQ263" s="26">
        <v>0</v>
      </c>
      <c r="DR263" s="93">
        <v>4.2</v>
      </c>
      <c r="DS263" s="93">
        <v>626</v>
      </c>
      <c r="DT263" s="93">
        <v>835</v>
      </c>
      <c r="DU263" s="93">
        <v>1127</v>
      </c>
      <c r="DV263" s="93">
        <v>1460</v>
      </c>
      <c r="DW263" s="93">
        <v>125</v>
      </c>
      <c r="DX263" s="93">
        <v>1252</v>
      </c>
      <c r="DY263" s="93">
        <v>2921</v>
      </c>
      <c r="DZ263" s="26">
        <v>1.2</v>
      </c>
      <c r="EA263" s="26">
        <v>48</v>
      </c>
      <c r="EB263" s="26">
        <v>72</v>
      </c>
      <c r="EC263" s="26">
        <v>60</v>
      </c>
      <c r="ED263" s="26">
        <v>14</v>
      </c>
      <c r="EE263" s="26">
        <v>12</v>
      </c>
      <c r="EF263" s="26">
        <v>36</v>
      </c>
      <c r="EG263" s="26">
        <v>24</v>
      </c>
      <c r="EH263" s="26">
        <v>42</v>
      </c>
      <c r="EI263" s="26">
        <v>12</v>
      </c>
      <c r="EJ263" s="26">
        <v>48</v>
      </c>
      <c r="EK263" s="26">
        <v>48</v>
      </c>
      <c r="EL263" s="26">
        <v>18</v>
      </c>
      <c r="EM263" s="26">
        <v>434</v>
      </c>
      <c r="EN263" s="26">
        <v>60</v>
      </c>
      <c r="EO263" s="26">
        <v>120</v>
      </c>
      <c r="EP263" s="26">
        <v>184</v>
      </c>
      <c r="EQ263" s="26">
        <v>34</v>
      </c>
      <c r="ER263" s="26">
        <v>48</v>
      </c>
      <c r="ES263" s="26">
        <v>36</v>
      </c>
      <c r="ET263" s="26">
        <v>482</v>
      </c>
      <c r="EU263" s="26">
        <v>1.2</v>
      </c>
      <c r="EV263" s="93">
        <v>17</v>
      </c>
      <c r="EW263" s="93">
        <v>6</v>
      </c>
    </row>
    <row r="264" spans="1:153" x14ac:dyDescent="0.25">
      <c r="A264" s="18" t="s">
        <v>876</v>
      </c>
      <c r="B264" s="49" t="s">
        <v>767</v>
      </c>
      <c r="C264" s="93">
        <v>-8</v>
      </c>
      <c r="D264" s="26">
        <v>46</v>
      </c>
      <c r="E264" s="26">
        <v>1.1000000000000001</v>
      </c>
      <c r="F264" s="26">
        <v>6.9</v>
      </c>
      <c r="G264" s="26">
        <v>2.1</v>
      </c>
      <c r="H264" s="26">
        <v>2.9</v>
      </c>
      <c r="I264" s="26">
        <v>85</v>
      </c>
      <c r="J264" s="26">
        <v>2</v>
      </c>
      <c r="K264" s="26">
        <v>0.1</v>
      </c>
      <c r="L264" s="26">
        <v>0</v>
      </c>
      <c r="M264" s="93">
        <v>131</v>
      </c>
      <c r="N264" s="93">
        <v>0</v>
      </c>
      <c r="O264" s="93">
        <v>783</v>
      </c>
      <c r="P264" s="93">
        <v>0</v>
      </c>
      <c r="Q264" s="93">
        <v>0</v>
      </c>
      <c r="R264" s="93">
        <v>0</v>
      </c>
      <c r="S264" s="93">
        <v>47</v>
      </c>
      <c r="T264" s="93">
        <v>52</v>
      </c>
      <c r="U264" s="93">
        <v>663</v>
      </c>
      <c r="V264" s="93">
        <v>1013</v>
      </c>
      <c r="W264" s="93">
        <v>0</v>
      </c>
      <c r="X264" s="93">
        <v>0</v>
      </c>
      <c r="Y264" s="93">
        <v>0</v>
      </c>
      <c r="Z264" s="93">
        <v>0</v>
      </c>
      <c r="AA264" s="93">
        <v>0</v>
      </c>
      <c r="AB264" s="93">
        <v>0</v>
      </c>
      <c r="AC264" s="26">
        <v>12</v>
      </c>
      <c r="AD264" s="26">
        <v>246</v>
      </c>
      <c r="AE264" s="26">
        <v>322</v>
      </c>
      <c r="AF264" s="26">
        <v>57</v>
      </c>
      <c r="AG264" s="26">
        <v>50</v>
      </c>
      <c r="AH264" s="26">
        <v>16</v>
      </c>
      <c r="AI264" s="26">
        <v>32</v>
      </c>
      <c r="AJ264" s="26">
        <v>13374</v>
      </c>
      <c r="AK264" s="26">
        <v>582</v>
      </c>
      <c r="AL264" s="26">
        <v>183</v>
      </c>
      <c r="AM264" s="26">
        <v>873</v>
      </c>
      <c r="AN264" s="26">
        <v>65</v>
      </c>
      <c r="AO264" s="26">
        <v>1</v>
      </c>
      <c r="AP264" s="93">
        <v>6.9</v>
      </c>
      <c r="AQ264" s="93">
        <v>3944</v>
      </c>
      <c r="AR264" s="93">
        <v>0</v>
      </c>
      <c r="AS264" s="93">
        <v>0</v>
      </c>
      <c r="AT264" s="93">
        <v>0</v>
      </c>
      <c r="AU264" s="93">
        <v>0</v>
      </c>
      <c r="AV264" s="93">
        <v>2749</v>
      </c>
      <c r="AW264" s="93">
        <v>2749</v>
      </c>
      <c r="AX264" s="93">
        <v>0</v>
      </c>
      <c r="AY264" s="93">
        <v>5498</v>
      </c>
      <c r="AZ264" s="93">
        <v>1306</v>
      </c>
      <c r="BA264" s="93">
        <v>0</v>
      </c>
      <c r="BB264" s="93">
        <v>0</v>
      </c>
      <c r="BC264" s="93">
        <v>1306</v>
      </c>
      <c r="BD264" s="93">
        <v>0</v>
      </c>
      <c r="BE264" s="93">
        <v>0</v>
      </c>
      <c r="BF264" s="93">
        <v>0</v>
      </c>
      <c r="BG264" s="93">
        <v>69</v>
      </c>
      <c r="BH264" s="93">
        <v>69</v>
      </c>
      <c r="BI264" s="26">
        <v>54</v>
      </c>
      <c r="BJ264" s="26">
        <v>0</v>
      </c>
      <c r="BK264" s="26">
        <v>0</v>
      </c>
      <c r="BL264" s="26">
        <v>0</v>
      </c>
      <c r="BM264" s="26">
        <v>362</v>
      </c>
      <c r="BN264" s="26">
        <v>272</v>
      </c>
      <c r="BO264" s="26">
        <v>0</v>
      </c>
      <c r="BP264" s="26">
        <v>0</v>
      </c>
      <c r="BQ264" s="26">
        <v>0</v>
      </c>
      <c r="BR264" s="26">
        <v>0</v>
      </c>
      <c r="BS264" s="26">
        <v>0</v>
      </c>
      <c r="BT264" s="26">
        <v>0</v>
      </c>
      <c r="BU264" s="26">
        <v>0</v>
      </c>
      <c r="BV264" s="26">
        <v>0</v>
      </c>
      <c r="BW264" s="26">
        <v>0</v>
      </c>
      <c r="BX264" s="26">
        <v>0</v>
      </c>
      <c r="BY264" s="26">
        <v>1.1000000000000001</v>
      </c>
      <c r="BZ264" s="26">
        <v>0</v>
      </c>
      <c r="CA264" s="26">
        <v>0</v>
      </c>
      <c r="CB264" s="26">
        <v>0</v>
      </c>
      <c r="CC264" s="26">
        <v>0</v>
      </c>
      <c r="CD264" s="26">
        <v>0</v>
      </c>
      <c r="CE264" s="26">
        <v>5</v>
      </c>
      <c r="CF264" s="26">
        <v>0</v>
      </c>
      <c r="CG264" s="26">
        <v>177</v>
      </c>
      <c r="CH264" s="26">
        <v>0</v>
      </c>
      <c r="CI264" s="26">
        <v>27</v>
      </c>
      <c r="CJ264" s="26">
        <v>0</v>
      </c>
      <c r="CK264" s="26">
        <v>0</v>
      </c>
      <c r="CL264" s="26">
        <v>0</v>
      </c>
      <c r="CM264" s="26">
        <v>209</v>
      </c>
      <c r="CN264" s="26">
        <v>0</v>
      </c>
      <c r="CO264" s="26">
        <v>0</v>
      </c>
      <c r="CP264" s="26">
        <v>9</v>
      </c>
      <c r="CQ264" s="26">
        <v>0</v>
      </c>
      <c r="CR264" s="26">
        <v>54</v>
      </c>
      <c r="CS264" s="26">
        <v>0</v>
      </c>
      <c r="CT264" s="26">
        <v>0</v>
      </c>
      <c r="CU264" s="26">
        <v>0</v>
      </c>
      <c r="CV264" s="26">
        <v>63</v>
      </c>
      <c r="CW264" s="26">
        <v>0</v>
      </c>
      <c r="CX264" s="26">
        <v>0</v>
      </c>
      <c r="CY264" s="26">
        <v>362</v>
      </c>
      <c r="CZ264" s="26">
        <v>272</v>
      </c>
      <c r="DA264" s="26">
        <v>0</v>
      </c>
      <c r="DB264" s="26">
        <v>0</v>
      </c>
      <c r="DC264" s="26">
        <v>0</v>
      </c>
      <c r="DD264" s="26">
        <v>0</v>
      </c>
      <c r="DE264" s="26">
        <v>0</v>
      </c>
      <c r="DF264" s="26">
        <v>0</v>
      </c>
      <c r="DG264" s="26">
        <v>0</v>
      </c>
      <c r="DH264" s="26">
        <v>0</v>
      </c>
      <c r="DI264" s="26">
        <v>0</v>
      </c>
      <c r="DJ264" s="26">
        <v>0</v>
      </c>
      <c r="DK264" s="26">
        <v>0</v>
      </c>
      <c r="DL264" s="26">
        <v>634</v>
      </c>
      <c r="DM264" s="26">
        <v>0</v>
      </c>
      <c r="DN264" s="26">
        <v>0</v>
      </c>
      <c r="DO264" s="26">
        <v>906</v>
      </c>
      <c r="DP264" s="26">
        <v>226</v>
      </c>
      <c r="DQ264" s="26">
        <v>0</v>
      </c>
      <c r="DR264" s="93">
        <v>2.9</v>
      </c>
      <c r="DS264" s="93">
        <v>439</v>
      </c>
      <c r="DT264" s="93">
        <v>586</v>
      </c>
      <c r="DU264" s="93">
        <v>791</v>
      </c>
      <c r="DV264" s="93">
        <v>1025</v>
      </c>
      <c r="DW264" s="93">
        <v>88</v>
      </c>
      <c r="DX264" s="93">
        <v>879</v>
      </c>
      <c r="DY264" s="93">
        <v>2050</v>
      </c>
      <c r="DZ264" s="26">
        <v>2.1</v>
      </c>
      <c r="EA264" s="26">
        <v>82</v>
      </c>
      <c r="EB264" s="26">
        <v>123</v>
      </c>
      <c r="EC264" s="26">
        <v>103</v>
      </c>
      <c r="ED264" s="26">
        <v>25</v>
      </c>
      <c r="EE264" s="26">
        <v>21</v>
      </c>
      <c r="EF264" s="26">
        <v>62</v>
      </c>
      <c r="EG264" s="26">
        <v>41</v>
      </c>
      <c r="EH264" s="26">
        <v>72</v>
      </c>
      <c r="EI264" s="26">
        <v>21</v>
      </c>
      <c r="EJ264" s="26">
        <v>82</v>
      </c>
      <c r="EK264" s="26">
        <v>82</v>
      </c>
      <c r="EL264" s="26">
        <v>31</v>
      </c>
      <c r="EM264" s="26">
        <v>745</v>
      </c>
      <c r="EN264" s="26">
        <v>103</v>
      </c>
      <c r="EO264" s="26">
        <v>205</v>
      </c>
      <c r="EP264" s="26">
        <v>306</v>
      </c>
      <c r="EQ264" s="26">
        <v>58</v>
      </c>
      <c r="ER264" s="26">
        <v>82</v>
      </c>
      <c r="ES264" s="26">
        <v>62</v>
      </c>
      <c r="ET264" s="26">
        <v>816</v>
      </c>
      <c r="EU264" s="26">
        <v>2.1</v>
      </c>
      <c r="EV264" s="93">
        <v>31</v>
      </c>
      <c r="EW264" s="93">
        <v>10</v>
      </c>
    </row>
    <row r="265" spans="1:153" x14ac:dyDescent="0.25">
      <c r="A265" s="18" t="s">
        <v>876</v>
      </c>
      <c r="B265" s="49" t="s">
        <v>759</v>
      </c>
      <c r="C265" s="93">
        <v>-9.8000000000000007</v>
      </c>
      <c r="D265" s="26">
        <v>67</v>
      </c>
      <c r="E265" s="26">
        <v>2</v>
      </c>
      <c r="F265" s="26">
        <v>9.6999999999999993</v>
      </c>
      <c r="G265" s="26">
        <v>2.2000000000000002</v>
      </c>
      <c r="H265" s="26">
        <v>2.5</v>
      </c>
      <c r="I265" s="26">
        <v>82.3</v>
      </c>
      <c r="J265" s="26">
        <v>1</v>
      </c>
      <c r="K265" s="26">
        <v>0.3</v>
      </c>
      <c r="L265" s="26">
        <v>0</v>
      </c>
      <c r="M265" s="93">
        <v>135</v>
      </c>
      <c r="N265" s="93">
        <v>0</v>
      </c>
      <c r="O265" s="93">
        <v>810</v>
      </c>
      <c r="P265" s="93">
        <v>0</v>
      </c>
      <c r="Q265" s="93">
        <v>1000</v>
      </c>
      <c r="R265" s="93">
        <v>300</v>
      </c>
      <c r="S265" s="93">
        <v>70</v>
      </c>
      <c r="T265" s="93">
        <v>150</v>
      </c>
      <c r="U265" s="93">
        <v>1044</v>
      </c>
      <c r="V265" s="93">
        <v>1411</v>
      </c>
      <c r="W265" s="93">
        <v>200</v>
      </c>
      <c r="X265" s="93">
        <v>180</v>
      </c>
      <c r="Y265" s="93">
        <v>2</v>
      </c>
      <c r="Z265" s="93">
        <v>50</v>
      </c>
      <c r="AA265" s="93">
        <v>0</v>
      </c>
      <c r="AB265" s="93">
        <v>45000</v>
      </c>
      <c r="AC265" s="26">
        <v>3</v>
      </c>
      <c r="AD265" s="26">
        <v>330</v>
      </c>
      <c r="AE265" s="26">
        <v>310</v>
      </c>
      <c r="AF265" s="26">
        <v>53</v>
      </c>
      <c r="AG265" s="26">
        <v>39</v>
      </c>
      <c r="AH265" s="26">
        <v>17</v>
      </c>
      <c r="AI265" s="26">
        <v>34</v>
      </c>
      <c r="AJ265" s="26">
        <v>7384</v>
      </c>
      <c r="AK265" s="26">
        <v>900</v>
      </c>
      <c r="AL265" s="26">
        <v>185</v>
      </c>
      <c r="AM265" s="26">
        <v>300</v>
      </c>
      <c r="AN265" s="26">
        <v>34</v>
      </c>
      <c r="AO265" s="26">
        <v>0.8</v>
      </c>
      <c r="AP265" s="93">
        <v>9.6999999999999993</v>
      </c>
      <c r="AQ265" s="93">
        <v>7182</v>
      </c>
      <c r="AR265" s="93">
        <v>0</v>
      </c>
      <c r="AS265" s="93">
        <v>0</v>
      </c>
      <c r="AT265" s="93">
        <v>0</v>
      </c>
      <c r="AU265" s="93">
        <v>0</v>
      </c>
      <c r="AV265" s="93">
        <v>3880</v>
      </c>
      <c r="AW265" s="93">
        <v>3880</v>
      </c>
      <c r="AX265" s="93">
        <v>0</v>
      </c>
      <c r="AY265" s="93">
        <v>7760</v>
      </c>
      <c r="AZ265" s="93">
        <v>1843</v>
      </c>
      <c r="BA265" s="93">
        <v>0</v>
      </c>
      <c r="BB265" s="93">
        <v>0</v>
      </c>
      <c r="BC265" s="93">
        <v>1843</v>
      </c>
      <c r="BD265" s="93">
        <v>0</v>
      </c>
      <c r="BE265" s="93">
        <v>0</v>
      </c>
      <c r="BF265" s="93">
        <v>0</v>
      </c>
      <c r="BG265" s="93">
        <v>97</v>
      </c>
      <c r="BH265" s="93">
        <v>97</v>
      </c>
      <c r="BI265" s="26">
        <v>96</v>
      </c>
      <c r="BJ265" s="26">
        <v>0</v>
      </c>
      <c r="BK265" s="26">
        <v>0</v>
      </c>
      <c r="BL265" s="26">
        <v>0</v>
      </c>
      <c r="BM265" s="26">
        <v>195</v>
      </c>
      <c r="BN265" s="26">
        <v>783</v>
      </c>
      <c r="BO265" s="26">
        <v>0</v>
      </c>
      <c r="BP265" s="26">
        <v>0</v>
      </c>
      <c r="BQ265" s="26">
        <v>0</v>
      </c>
      <c r="BR265" s="26">
        <v>0</v>
      </c>
      <c r="BS265" s="26">
        <v>0</v>
      </c>
      <c r="BT265" s="26">
        <v>0</v>
      </c>
      <c r="BU265" s="26">
        <v>0</v>
      </c>
      <c r="BV265" s="26">
        <v>0</v>
      </c>
      <c r="BW265" s="26">
        <v>0</v>
      </c>
      <c r="BX265" s="26">
        <v>0</v>
      </c>
      <c r="BY265" s="26">
        <v>2</v>
      </c>
      <c r="BZ265" s="26">
        <v>0</v>
      </c>
      <c r="CA265" s="26">
        <v>0</v>
      </c>
      <c r="CB265" s="26">
        <v>0</v>
      </c>
      <c r="CC265" s="26">
        <v>6</v>
      </c>
      <c r="CD265" s="26">
        <v>3</v>
      </c>
      <c r="CE265" s="26">
        <v>35</v>
      </c>
      <c r="CF265" s="26">
        <v>0</v>
      </c>
      <c r="CG265" s="26">
        <v>333</v>
      </c>
      <c r="CH265" s="26">
        <v>0</v>
      </c>
      <c r="CI265" s="26">
        <v>120</v>
      </c>
      <c r="CJ265" s="26">
        <v>0</v>
      </c>
      <c r="CK265" s="26">
        <v>0</v>
      </c>
      <c r="CL265" s="26">
        <v>0</v>
      </c>
      <c r="CM265" s="26">
        <v>497</v>
      </c>
      <c r="CN265" s="26">
        <v>0</v>
      </c>
      <c r="CO265" s="26">
        <v>0</v>
      </c>
      <c r="CP265" s="26">
        <v>29</v>
      </c>
      <c r="CQ265" s="26">
        <v>0</v>
      </c>
      <c r="CR265" s="26">
        <v>96</v>
      </c>
      <c r="CS265" s="26">
        <v>0</v>
      </c>
      <c r="CT265" s="26">
        <v>0</v>
      </c>
      <c r="CU265" s="26">
        <v>0</v>
      </c>
      <c r="CV265" s="26">
        <v>125</v>
      </c>
      <c r="CW265" s="26">
        <v>0</v>
      </c>
      <c r="CX265" s="26">
        <v>0</v>
      </c>
      <c r="CY265" s="26">
        <v>195</v>
      </c>
      <c r="CZ265" s="26">
        <v>783</v>
      </c>
      <c r="DA265" s="26">
        <v>0</v>
      </c>
      <c r="DB265" s="26">
        <v>0</v>
      </c>
      <c r="DC265" s="26">
        <v>0</v>
      </c>
      <c r="DD265" s="26">
        <v>0</v>
      </c>
      <c r="DE265" s="26">
        <v>0</v>
      </c>
      <c r="DF265" s="26">
        <v>0</v>
      </c>
      <c r="DG265" s="26">
        <v>0</v>
      </c>
      <c r="DH265" s="26">
        <v>0</v>
      </c>
      <c r="DI265" s="26">
        <v>0</v>
      </c>
      <c r="DJ265" s="26">
        <v>0</v>
      </c>
      <c r="DK265" s="26">
        <v>0</v>
      </c>
      <c r="DL265" s="26">
        <v>978</v>
      </c>
      <c r="DM265" s="26">
        <v>0</v>
      </c>
      <c r="DN265" s="26">
        <v>6</v>
      </c>
      <c r="DO265" s="26">
        <v>1594</v>
      </c>
      <c r="DP265" s="26">
        <v>400</v>
      </c>
      <c r="DQ265" s="26">
        <v>0</v>
      </c>
      <c r="DR265" s="93">
        <v>2.5</v>
      </c>
      <c r="DS265" s="93">
        <v>378</v>
      </c>
      <c r="DT265" s="93">
        <v>504</v>
      </c>
      <c r="DU265" s="93">
        <v>680</v>
      </c>
      <c r="DV265" s="93">
        <v>880</v>
      </c>
      <c r="DW265" s="93">
        <v>76</v>
      </c>
      <c r="DX265" s="93">
        <v>755</v>
      </c>
      <c r="DY265" s="93">
        <v>1763</v>
      </c>
      <c r="DZ265" s="26">
        <v>2.2000000000000002</v>
      </c>
      <c r="EA265" s="26">
        <v>88</v>
      </c>
      <c r="EB265" s="26">
        <v>132</v>
      </c>
      <c r="EC265" s="26">
        <v>110</v>
      </c>
      <c r="ED265" s="26">
        <v>26</v>
      </c>
      <c r="EE265" s="26">
        <v>22</v>
      </c>
      <c r="EF265" s="26">
        <v>66</v>
      </c>
      <c r="EG265" s="26">
        <v>44</v>
      </c>
      <c r="EH265" s="26">
        <v>77</v>
      </c>
      <c r="EI265" s="26">
        <v>22</v>
      </c>
      <c r="EJ265" s="26">
        <v>88</v>
      </c>
      <c r="EK265" s="26">
        <v>88</v>
      </c>
      <c r="EL265" s="26">
        <v>33</v>
      </c>
      <c r="EM265" s="26">
        <v>796</v>
      </c>
      <c r="EN265" s="26">
        <v>110</v>
      </c>
      <c r="EO265" s="26">
        <v>220</v>
      </c>
      <c r="EP265" s="26">
        <v>330</v>
      </c>
      <c r="EQ265" s="26">
        <v>62</v>
      </c>
      <c r="ER265" s="26">
        <v>88</v>
      </c>
      <c r="ES265" s="26">
        <v>66</v>
      </c>
      <c r="ET265" s="26">
        <v>876</v>
      </c>
      <c r="EU265" s="26">
        <v>2.2000000000000002</v>
      </c>
      <c r="EV265" s="93">
        <v>15</v>
      </c>
      <c r="EW265" s="93">
        <v>5</v>
      </c>
    </row>
    <row r="266" spans="1:153" x14ac:dyDescent="0.25">
      <c r="A266" s="18" t="s">
        <v>876</v>
      </c>
      <c r="B266" s="49" t="s">
        <v>772</v>
      </c>
      <c r="C266" s="93">
        <v>-7.6</v>
      </c>
      <c r="D266" s="26">
        <v>42</v>
      </c>
      <c r="E266" s="26">
        <v>0.8</v>
      </c>
      <c r="F266" s="26">
        <v>5</v>
      </c>
      <c r="G266" s="26">
        <v>3.5</v>
      </c>
      <c r="H266" s="26">
        <v>3</v>
      </c>
      <c r="I266" s="26">
        <v>86.5</v>
      </c>
      <c r="J266" s="26">
        <v>1</v>
      </c>
      <c r="K266" s="26">
        <v>0.3</v>
      </c>
      <c r="L266" s="26">
        <v>0</v>
      </c>
      <c r="M266" s="93">
        <v>667</v>
      </c>
      <c r="N266" s="93">
        <v>0</v>
      </c>
      <c r="O266" s="93">
        <v>4000</v>
      </c>
      <c r="P266" s="93">
        <v>0</v>
      </c>
      <c r="Q266" s="93">
        <v>1000</v>
      </c>
      <c r="R266" s="93">
        <v>300</v>
      </c>
      <c r="S266" s="93">
        <v>80</v>
      </c>
      <c r="T266" s="93">
        <v>150</v>
      </c>
      <c r="U266" s="93">
        <v>1100</v>
      </c>
      <c r="V266" s="93">
        <v>1683</v>
      </c>
      <c r="W266" s="93">
        <v>190</v>
      </c>
      <c r="X266" s="93">
        <v>50</v>
      </c>
      <c r="Y266" s="93">
        <v>1.5</v>
      </c>
      <c r="Z266" s="93">
        <v>30</v>
      </c>
      <c r="AA266" s="93">
        <v>0</v>
      </c>
      <c r="AB266" s="93">
        <v>45000</v>
      </c>
      <c r="AC266" s="26">
        <v>20</v>
      </c>
      <c r="AD266" s="26">
        <v>400</v>
      </c>
      <c r="AE266" s="26">
        <v>150</v>
      </c>
      <c r="AF266" s="26">
        <v>30</v>
      </c>
      <c r="AG266" s="26">
        <v>50</v>
      </c>
      <c r="AH266" s="26">
        <v>80</v>
      </c>
      <c r="AI266" s="26">
        <v>70</v>
      </c>
      <c r="AJ266" s="26">
        <v>2000</v>
      </c>
      <c r="AK266" s="26">
        <v>1200</v>
      </c>
      <c r="AL266" s="26">
        <v>120</v>
      </c>
      <c r="AM266" s="26">
        <v>500</v>
      </c>
      <c r="AN266" s="26">
        <v>50</v>
      </c>
      <c r="AO266" s="26">
        <v>4</v>
      </c>
      <c r="AP266" s="93">
        <v>5</v>
      </c>
      <c r="AQ266" s="93">
        <v>2</v>
      </c>
      <c r="AR266" s="93">
        <v>0</v>
      </c>
      <c r="AS266" s="93">
        <v>0</v>
      </c>
      <c r="AT266" s="93">
        <v>0</v>
      </c>
      <c r="AU266" s="93">
        <v>0</v>
      </c>
      <c r="AV266" s="93">
        <v>2000</v>
      </c>
      <c r="AW266" s="93">
        <v>2000</v>
      </c>
      <c r="AX266" s="93">
        <v>0</v>
      </c>
      <c r="AY266" s="93">
        <v>4000</v>
      </c>
      <c r="AZ266" s="93">
        <v>950</v>
      </c>
      <c r="BA266" s="93">
        <v>0</v>
      </c>
      <c r="BB266" s="93">
        <v>0</v>
      </c>
      <c r="BC266" s="93">
        <v>950</v>
      </c>
      <c r="BD266" s="93">
        <v>0</v>
      </c>
      <c r="BE266" s="93">
        <v>0</v>
      </c>
      <c r="BF266" s="93">
        <v>0</v>
      </c>
      <c r="BG266" s="93">
        <v>50</v>
      </c>
      <c r="BH266" s="93">
        <v>50</v>
      </c>
      <c r="BI266" s="26">
        <v>38</v>
      </c>
      <c r="BJ266" s="26">
        <v>0</v>
      </c>
      <c r="BK266" s="26">
        <v>0</v>
      </c>
      <c r="BL266" s="26">
        <v>0</v>
      </c>
      <c r="BM266" s="26">
        <v>256</v>
      </c>
      <c r="BN266" s="26">
        <v>192</v>
      </c>
      <c r="BO266" s="26">
        <v>0</v>
      </c>
      <c r="BP266" s="26">
        <v>0</v>
      </c>
      <c r="BQ266" s="26">
        <v>0</v>
      </c>
      <c r="BR266" s="26">
        <v>0</v>
      </c>
      <c r="BS266" s="26">
        <v>0</v>
      </c>
      <c r="BT266" s="26">
        <v>0</v>
      </c>
      <c r="BU266" s="26">
        <v>0</v>
      </c>
      <c r="BV266" s="26">
        <v>0</v>
      </c>
      <c r="BW266" s="26">
        <v>0</v>
      </c>
      <c r="BX266" s="26">
        <v>0</v>
      </c>
      <c r="BY266" s="26">
        <v>0.8</v>
      </c>
      <c r="BZ266" s="26">
        <v>0</v>
      </c>
      <c r="CA266" s="26">
        <v>0</v>
      </c>
      <c r="CB266" s="26">
        <v>0</v>
      </c>
      <c r="CC266" s="26">
        <v>0</v>
      </c>
      <c r="CD266" s="26">
        <v>0</v>
      </c>
      <c r="CE266" s="26">
        <v>3</v>
      </c>
      <c r="CF266" s="26">
        <v>0</v>
      </c>
      <c r="CG266" s="26">
        <v>125</v>
      </c>
      <c r="CH266" s="26">
        <v>0</v>
      </c>
      <c r="CI266" s="26">
        <v>19</v>
      </c>
      <c r="CJ266" s="26">
        <v>0</v>
      </c>
      <c r="CK266" s="26">
        <v>0</v>
      </c>
      <c r="CL266" s="26">
        <v>0</v>
      </c>
      <c r="CM266" s="26">
        <v>147</v>
      </c>
      <c r="CN266" s="26">
        <v>0</v>
      </c>
      <c r="CO266" s="26">
        <v>0</v>
      </c>
      <c r="CP266" s="26">
        <v>6</v>
      </c>
      <c r="CQ266" s="26">
        <v>0</v>
      </c>
      <c r="CR266" s="26">
        <v>38</v>
      </c>
      <c r="CS266" s="26">
        <v>0</v>
      </c>
      <c r="CT266" s="26">
        <v>0</v>
      </c>
      <c r="CU266" s="26">
        <v>0</v>
      </c>
      <c r="CV266" s="26">
        <v>44</v>
      </c>
      <c r="CW266" s="26">
        <v>0</v>
      </c>
      <c r="CX266" s="26">
        <v>0</v>
      </c>
      <c r="CY266" s="26">
        <v>256</v>
      </c>
      <c r="CZ266" s="26">
        <v>192</v>
      </c>
      <c r="DA266" s="26">
        <v>0</v>
      </c>
      <c r="DB266" s="26">
        <v>0</v>
      </c>
      <c r="DC266" s="26">
        <v>0</v>
      </c>
      <c r="DD266" s="26">
        <v>0</v>
      </c>
      <c r="DE266" s="26">
        <v>0</v>
      </c>
      <c r="DF266" s="26">
        <v>0</v>
      </c>
      <c r="DG266" s="26">
        <v>0</v>
      </c>
      <c r="DH266" s="26">
        <v>0</v>
      </c>
      <c r="DI266" s="26">
        <v>0</v>
      </c>
      <c r="DJ266" s="26">
        <v>0</v>
      </c>
      <c r="DK266" s="26">
        <v>0</v>
      </c>
      <c r="DL266" s="26">
        <v>448</v>
      </c>
      <c r="DM266" s="26">
        <v>0</v>
      </c>
      <c r="DN266" s="26">
        <v>0</v>
      </c>
      <c r="DO266" s="26">
        <v>639</v>
      </c>
      <c r="DP266" s="26">
        <v>160</v>
      </c>
      <c r="DQ266" s="26">
        <v>0</v>
      </c>
      <c r="DR266" s="93">
        <v>3</v>
      </c>
      <c r="DS266" s="93">
        <v>450</v>
      </c>
      <c r="DT266" s="93">
        <v>600</v>
      </c>
      <c r="DU266" s="93">
        <v>810</v>
      </c>
      <c r="DV266" s="93">
        <v>1050</v>
      </c>
      <c r="DW266" s="93">
        <v>90</v>
      </c>
      <c r="DX266" s="93">
        <v>900</v>
      </c>
      <c r="DY266" s="93">
        <v>2100</v>
      </c>
      <c r="DZ266" s="26">
        <v>3.5</v>
      </c>
      <c r="EA266" s="26">
        <v>140</v>
      </c>
      <c r="EB266" s="26">
        <v>210</v>
      </c>
      <c r="EC266" s="26">
        <v>175</v>
      </c>
      <c r="ED266" s="26">
        <v>42</v>
      </c>
      <c r="EE266" s="26">
        <v>35</v>
      </c>
      <c r="EF266" s="26">
        <v>105</v>
      </c>
      <c r="EG266" s="26">
        <v>70</v>
      </c>
      <c r="EH266" s="26">
        <v>123</v>
      </c>
      <c r="EI266" s="26">
        <v>35</v>
      </c>
      <c r="EJ266" s="26">
        <v>140</v>
      </c>
      <c r="EK266" s="26">
        <v>140</v>
      </c>
      <c r="EL266" s="26">
        <v>53</v>
      </c>
      <c r="EM266" s="26">
        <v>1268</v>
      </c>
      <c r="EN266" s="26">
        <v>175</v>
      </c>
      <c r="EO266" s="26">
        <v>350</v>
      </c>
      <c r="EP266" s="26">
        <v>525</v>
      </c>
      <c r="EQ266" s="26">
        <v>98</v>
      </c>
      <c r="ER266" s="26">
        <v>140</v>
      </c>
      <c r="ES266" s="26">
        <v>105</v>
      </c>
      <c r="ET266" s="26">
        <v>1393</v>
      </c>
      <c r="EU266" s="26">
        <v>3.5</v>
      </c>
      <c r="EV266" s="93">
        <v>15</v>
      </c>
      <c r="EW266" s="93">
        <v>5</v>
      </c>
    </row>
    <row r="267" spans="1:153" x14ac:dyDescent="0.25">
      <c r="A267" s="18" t="s">
        <v>876</v>
      </c>
      <c r="B267" s="49" t="s">
        <v>761</v>
      </c>
      <c r="C267" s="93">
        <v>-6.1</v>
      </c>
      <c r="D267" s="26">
        <v>57</v>
      </c>
      <c r="E267" s="26">
        <v>2.5</v>
      </c>
      <c r="F267" s="26">
        <v>7.7</v>
      </c>
      <c r="G267" s="26">
        <v>0.8</v>
      </c>
      <c r="H267" s="26">
        <v>2.9</v>
      </c>
      <c r="I267" s="26">
        <v>85</v>
      </c>
      <c r="J267" s="26">
        <v>1.1000000000000001</v>
      </c>
      <c r="K267" s="26">
        <v>0</v>
      </c>
      <c r="L267" s="26">
        <v>0</v>
      </c>
      <c r="M267" s="93">
        <v>52</v>
      </c>
      <c r="N267" s="93">
        <v>0</v>
      </c>
      <c r="O267" s="93">
        <v>310</v>
      </c>
      <c r="P267" s="93">
        <v>0</v>
      </c>
      <c r="Q267" s="93">
        <v>0</v>
      </c>
      <c r="R267" s="93">
        <v>0</v>
      </c>
      <c r="S267" s="93">
        <v>85</v>
      </c>
      <c r="T267" s="93">
        <v>0</v>
      </c>
      <c r="U267" s="93">
        <v>165</v>
      </c>
      <c r="V267" s="93">
        <v>298</v>
      </c>
      <c r="W267" s="93">
        <v>0</v>
      </c>
      <c r="X267" s="93">
        <v>0</v>
      </c>
      <c r="Y267" s="93">
        <v>0</v>
      </c>
      <c r="Z267" s="93">
        <v>0</v>
      </c>
      <c r="AA267" s="93">
        <v>0</v>
      </c>
      <c r="AB267" s="93">
        <v>0</v>
      </c>
      <c r="AC267" s="26">
        <v>8</v>
      </c>
      <c r="AD267" s="26">
        <v>157</v>
      </c>
      <c r="AE267" s="26">
        <v>211</v>
      </c>
      <c r="AF267" s="26">
        <v>36</v>
      </c>
      <c r="AG267" s="26">
        <v>12</v>
      </c>
      <c r="AH267" s="26">
        <v>17</v>
      </c>
      <c r="AI267" s="26">
        <v>33</v>
      </c>
      <c r="AJ267" s="26">
        <v>4837</v>
      </c>
      <c r="AK267" s="26">
        <v>528</v>
      </c>
      <c r="AL267" s="26">
        <v>91</v>
      </c>
      <c r="AM267" s="26">
        <v>83</v>
      </c>
      <c r="AN267" s="26">
        <v>17</v>
      </c>
      <c r="AO267" s="26">
        <v>1</v>
      </c>
      <c r="AP267" s="93">
        <v>7.7</v>
      </c>
      <c r="AQ267" s="93">
        <v>4747</v>
      </c>
      <c r="AR267" s="93">
        <v>0</v>
      </c>
      <c r="AS267" s="93">
        <v>0</v>
      </c>
      <c r="AT267" s="93">
        <v>0</v>
      </c>
      <c r="AU267" s="93">
        <v>0</v>
      </c>
      <c r="AV267" s="93">
        <v>3064</v>
      </c>
      <c r="AW267" s="93">
        <v>3064</v>
      </c>
      <c r="AX267" s="93">
        <v>0</v>
      </c>
      <c r="AY267" s="93">
        <v>6128</v>
      </c>
      <c r="AZ267" s="93">
        <v>1456</v>
      </c>
      <c r="BA267" s="93">
        <v>0</v>
      </c>
      <c r="BB267" s="93">
        <v>0</v>
      </c>
      <c r="BC267" s="93">
        <v>1456</v>
      </c>
      <c r="BD267" s="93">
        <v>0</v>
      </c>
      <c r="BE267" s="93">
        <v>0</v>
      </c>
      <c r="BF267" s="93">
        <v>0</v>
      </c>
      <c r="BG267" s="93">
        <v>77</v>
      </c>
      <c r="BH267" s="93">
        <v>77</v>
      </c>
      <c r="BI267" s="26">
        <v>121</v>
      </c>
      <c r="BJ267" s="26">
        <v>0</v>
      </c>
      <c r="BK267" s="26">
        <v>0</v>
      </c>
      <c r="BL267" s="26">
        <v>0</v>
      </c>
      <c r="BM267" s="26">
        <v>803</v>
      </c>
      <c r="BN267" s="26">
        <v>602</v>
      </c>
      <c r="BO267" s="26">
        <v>0</v>
      </c>
      <c r="BP267" s="26">
        <v>0</v>
      </c>
      <c r="BQ267" s="26">
        <v>0</v>
      </c>
      <c r="BR267" s="26">
        <v>0</v>
      </c>
      <c r="BS267" s="26">
        <v>0</v>
      </c>
      <c r="BT267" s="26">
        <v>0</v>
      </c>
      <c r="BU267" s="26">
        <v>0</v>
      </c>
      <c r="BV267" s="26">
        <v>0</v>
      </c>
      <c r="BW267" s="26">
        <v>0</v>
      </c>
      <c r="BX267" s="26">
        <v>0</v>
      </c>
      <c r="BY267" s="26">
        <v>2.5</v>
      </c>
      <c r="BZ267" s="26">
        <v>0</v>
      </c>
      <c r="CA267" s="26">
        <v>0</v>
      </c>
      <c r="CB267" s="26">
        <v>0</v>
      </c>
      <c r="CC267" s="26">
        <v>0</v>
      </c>
      <c r="CD267" s="26">
        <v>0</v>
      </c>
      <c r="CE267" s="26">
        <v>10</v>
      </c>
      <c r="CF267" s="26">
        <v>0</v>
      </c>
      <c r="CG267" s="26">
        <v>391</v>
      </c>
      <c r="CH267" s="26">
        <v>0</v>
      </c>
      <c r="CI267" s="26">
        <v>60</v>
      </c>
      <c r="CJ267" s="26">
        <v>0</v>
      </c>
      <c r="CK267" s="26">
        <v>0</v>
      </c>
      <c r="CL267" s="26">
        <v>0</v>
      </c>
      <c r="CM267" s="26">
        <v>461</v>
      </c>
      <c r="CN267" s="26">
        <v>0</v>
      </c>
      <c r="CO267" s="26">
        <v>0</v>
      </c>
      <c r="CP267" s="26">
        <v>20</v>
      </c>
      <c r="CQ267" s="26">
        <v>0</v>
      </c>
      <c r="CR267" s="26">
        <v>121</v>
      </c>
      <c r="CS267" s="26">
        <v>0</v>
      </c>
      <c r="CT267" s="26">
        <v>0</v>
      </c>
      <c r="CU267" s="26">
        <v>0</v>
      </c>
      <c r="CV267" s="26">
        <v>141</v>
      </c>
      <c r="CW267" s="26">
        <v>0</v>
      </c>
      <c r="CX267" s="26">
        <v>0</v>
      </c>
      <c r="CY267" s="26">
        <v>803</v>
      </c>
      <c r="CZ267" s="26">
        <v>602</v>
      </c>
      <c r="DA267" s="26">
        <v>0</v>
      </c>
      <c r="DB267" s="26">
        <v>0</v>
      </c>
      <c r="DC267" s="26">
        <v>0</v>
      </c>
      <c r="DD267" s="26">
        <v>0</v>
      </c>
      <c r="DE267" s="26">
        <v>0</v>
      </c>
      <c r="DF267" s="26">
        <v>0</v>
      </c>
      <c r="DG267" s="26">
        <v>0</v>
      </c>
      <c r="DH267" s="26">
        <v>0</v>
      </c>
      <c r="DI267" s="26">
        <v>0</v>
      </c>
      <c r="DJ267" s="26">
        <v>0</v>
      </c>
      <c r="DK267" s="26">
        <v>0</v>
      </c>
      <c r="DL267" s="26">
        <v>1405</v>
      </c>
      <c r="DM267" s="26">
        <v>0</v>
      </c>
      <c r="DN267" s="26">
        <v>0</v>
      </c>
      <c r="DO267" s="26">
        <v>2007</v>
      </c>
      <c r="DP267" s="26">
        <v>502</v>
      </c>
      <c r="DQ267" s="26">
        <v>0</v>
      </c>
      <c r="DR267" s="93">
        <v>2.9</v>
      </c>
      <c r="DS267" s="93">
        <v>437</v>
      </c>
      <c r="DT267" s="93">
        <v>583</v>
      </c>
      <c r="DU267" s="93">
        <v>787</v>
      </c>
      <c r="DV267" s="93">
        <v>1019</v>
      </c>
      <c r="DW267" s="93">
        <v>88</v>
      </c>
      <c r="DX267" s="93">
        <v>874</v>
      </c>
      <c r="DY267" s="93">
        <v>2040</v>
      </c>
      <c r="DZ267" s="26">
        <v>0.8</v>
      </c>
      <c r="EA267" s="26">
        <v>32</v>
      </c>
      <c r="EB267" s="26">
        <v>49</v>
      </c>
      <c r="EC267" s="26">
        <v>40</v>
      </c>
      <c r="ED267" s="26">
        <v>10</v>
      </c>
      <c r="EE267" s="26">
        <v>8</v>
      </c>
      <c r="EF267" s="26">
        <v>24</v>
      </c>
      <c r="EG267" s="26">
        <v>16</v>
      </c>
      <c r="EH267" s="26">
        <v>28</v>
      </c>
      <c r="EI267" s="26">
        <v>8</v>
      </c>
      <c r="EJ267" s="26">
        <v>32</v>
      </c>
      <c r="EK267" s="26">
        <v>32</v>
      </c>
      <c r="EL267" s="26">
        <v>12</v>
      </c>
      <c r="EM267" s="26">
        <v>291</v>
      </c>
      <c r="EN267" s="26">
        <v>40</v>
      </c>
      <c r="EO267" s="26">
        <v>81</v>
      </c>
      <c r="EP267" s="26">
        <v>124</v>
      </c>
      <c r="EQ267" s="26">
        <v>23</v>
      </c>
      <c r="ER267" s="26">
        <v>32</v>
      </c>
      <c r="ES267" s="26">
        <v>24</v>
      </c>
      <c r="ET267" s="26">
        <v>324</v>
      </c>
      <c r="EU267" s="26">
        <v>0.8</v>
      </c>
      <c r="EV267" s="93">
        <v>124</v>
      </c>
      <c r="EW267" s="93">
        <v>41</v>
      </c>
    </row>
    <row r="268" spans="1:153" x14ac:dyDescent="0.25">
      <c r="A268" s="18" t="s">
        <v>876</v>
      </c>
      <c r="B268" s="49" t="s">
        <v>762</v>
      </c>
      <c r="C268" s="93">
        <v>-7.5</v>
      </c>
      <c r="D268" s="26">
        <v>54</v>
      </c>
      <c r="E268" s="26">
        <v>2.1</v>
      </c>
      <c r="F268" s="26">
        <v>6.9</v>
      </c>
      <c r="G268" s="26">
        <v>1.7</v>
      </c>
      <c r="H268" s="26">
        <v>2.9</v>
      </c>
      <c r="I268" s="26">
        <v>85</v>
      </c>
      <c r="J268" s="26">
        <v>1.3</v>
      </c>
      <c r="K268" s="26">
        <v>0.1</v>
      </c>
      <c r="L268" s="26">
        <v>0</v>
      </c>
      <c r="M268" s="93">
        <v>95</v>
      </c>
      <c r="N268" s="93">
        <v>0</v>
      </c>
      <c r="O268" s="93">
        <v>572</v>
      </c>
      <c r="P268" s="93">
        <v>0</v>
      </c>
      <c r="Q268" s="93">
        <v>0</v>
      </c>
      <c r="R268" s="93">
        <v>0</v>
      </c>
      <c r="S268" s="93">
        <v>122</v>
      </c>
      <c r="T268" s="93">
        <v>55</v>
      </c>
      <c r="U268" s="93">
        <v>921</v>
      </c>
      <c r="V268" s="93">
        <v>1204</v>
      </c>
      <c r="W268" s="93">
        <v>0</v>
      </c>
      <c r="X268" s="93">
        <v>0</v>
      </c>
      <c r="Y268" s="93">
        <v>0</v>
      </c>
      <c r="Z268" s="93">
        <v>0</v>
      </c>
      <c r="AA268" s="93">
        <v>0</v>
      </c>
      <c r="AB268" s="93">
        <v>0</v>
      </c>
      <c r="AC268" s="26">
        <v>2</v>
      </c>
      <c r="AD268" s="26">
        <v>173</v>
      </c>
      <c r="AE268" s="26">
        <v>266</v>
      </c>
      <c r="AF268" s="26">
        <v>69</v>
      </c>
      <c r="AG268" s="26">
        <v>15</v>
      </c>
      <c r="AH268" s="26">
        <v>16</v>
      </c>
      <c r="AI268" s="26">
        <v>32</v>
      </c>
      <c r="AJ268" s="26">
        <v>4538</v>
      </c>
      <c r="AK268" s="26">
        <v>759</v>
      </c>
      <c r="AL268" s="26">
        <v>123</v>
      </c>
      <c r="AM268" s="26">
        <v>4037</v>
      </c>
      <c r="AN268" s="26">
        <v>65</v>
      </c>
      <c r="AO268" s="26">
        <v>1</v>
      </c>
      <c r="AP268" s="93">
        <v>6.9</v>
      </c>
      <c r="AQ268" s="93">
        <v>3981</v>
      </c>
      <c r="AR268" s="93">
        <v>0</v>
      </c>
      <c r="AS268" s="93">
        <v>0</v>
      </c>
      <c r="AT268" s="93">
        <v>0</v>
      </c>
      <c r="AU268" s="93">
        <v>0</v>
      </c>
      <c r="AV268" s="93">
        <v>2759</v>
      </c>
      <c r="AW268" s="93">
        <v>2758</v>
      </c>
      <c r="AX268" s="93">
        <v>0</v>
      </c>
      <c r="AY268" s="93">
        <v>5517</v>
      </c>
      <c r="AZ268" s="93">
        <v>1310</v>
      </c>
      <c r="BA268" s="93">
        <v>0</v>
      </c>
      <c r="BB268" s="93">
        <v>0</v>
      </c>
      <c r="BC268" s="93">
        <v>1310</v>
      </c>
      <c r="BD268" s="93">
        <v>0</v>
      </c>
      <c r="BE268" s="93">
        <v>0</v>
      </c>
      <c r="BF268" s="93">
        <v>0</v>
      </c>
      <c r="BG268" s="93">
        <v>69</v>
      </c>
      <c r="BH268" s="93">
        <v>69</v>
      </c>
      <c r="BI268" s="26">
        <v>284</v>
      </c>
      <c r="BJ268" s="26">
        <v>0</v>
      </c>
      <c r="BK268" s="26">
        <v>0</v>
      </c>
      <c r="BL268" s="26">
        <v>0</v>
      </c>
      <c r="BM268" s="26">
        <v>84</v>
      </c>
      <c r="BN268" s="26">
        <v>198</v>
      </c>
      <c r="BO268" s="26">
        <v>0</v>
      </c>
      <c r="BP268" s="26">
        <v>0</v>
      </c>
      <c r="BQ268" s="26">
        <v>0</v>
      </c>
      <c r="BR268" s="26">
        <v>0</v>
      </c>
      <c r="BS268" s="26">
        <v>0</v>
      </c>
      <c r="BT268" s="26">
        <v>0</v>
      </c>
      <c r="BU268" s="26">
        <v>0</v>
      </c>
      <c r="BV268" s="26">
        <v>0</v>
      </c>
      <c r="BW268" s="26">
        <v>0</v>
      </c>
      <c r="BX268" s="26">
        <v>0</v>
      </c>
      <c r="BY268" s="26">
        <v>2.1</v>
      </c>
      <c r="BZ268" s="26">
        <v>0</v>
      </c>
      <c r="CA268" s="26">
        <v>0</v>
      </c>
      <c r="CB268" s="26">
        <v>117</v>
      </c>
      <c r="CC268" s="26">
        <v>126</v>
      </c>
      <c r="CD268" s="26">
        <v>52</v>
      </c>
      <c r="CE268" s="26">
        <v>119</v>
      </c>
      <c r="CF268" s="26">
        <v>0</v>
      </c>
      <c r="CG268" s="26">
        <v>517</v>
      </c>
      <c r="CH268" s="26">
        <v>0</v>
      </c>
      <c r="CI268" s="26">
        <v>207</v>
      </c>
      <c r="CJ268" s="26">
        <v>0</v>
      </c>
      <c r="CK268" s="26">
        <v>0</v>
      </c>
      <c r="CL268" s="26">
        <v>0</v>
      </c>
      <c r="CM268" s="26">
        <v>1138</v>
      </c>
      <c r="CN268" s="26">
        <v>0</v>
      </c>
      <c r="CO268" s="26">
        <v>0</v>
      </c>
      <c r="CP268" s="26">
        <v>19</v>
      </c>
      <c r="CQ268" s="26">
        <v>0</v>
      </c>
      <c r="CR268" s="26">
        <v>284</v>
      </c>
      <c r="CS268" s="26">
        <v>0</v>
      </c>
      <c r="CT268" s="26">
        <v>0</v>
      </c>
      <c r="CU268" s="26">
        <v>0</v>
      </c>
      <c r="CV268" s="26">
        <v>303</v>
      </c>
      <c r="CW268" s="26">
        <v>0</v>
      </c>
      <c r="CX268" s="26">
        <v>0</v>
      </c>
      <c r="CY268" s="26">
        <v>84</v>
      </c>
      <c r="CZ268" s="26">
        <v>198</v>
      </c>
      <c r="DA268" s="26">
        <v>0</v>
      </c>
      <c r="DB268" s="26">
        <v>0</v>
      </c>
      <c r="DC268" s="26">
        <v>0</v>
      </c>
      <c r="DD268" s="26">
        <v>0</v>
      </c>
      <c r="DE268" s="26">
        <v>0</v>
      </c>
      <c r="DF268" s="26">
        <v>0</v>
      </c>
      <c r="DG268" s="26">
        <v>0</v>
      </c>
      <c r="DH268" s="26">
        <v>0</v>
      </c>
      <c r="DI268" s="26">
        <v>0</v>
      </c>
      <c r="DJ268" s="26">
        <v>0</v>
      </c>
      <c r="DK268" s="26">
        <v>0</v>
      </c>
      <c r="DL268" s="26">
        <v>282</v>
      </c>
      <c r="DM268" s="26">
        <v>0</v>
      </c>
      <c r="DN268" s="26">
        <v>243</v>
      </c>
      <c r="DO268" s="26">
        <v>1480</v>
      </c>
      <c r="DP268" s="26">
        <v>328</v>
      </c>
      <c r="DQ268" s="26">
        <v>0</v>
      </c>
      <c r="DR268" s="93">
        <v>2.9</v>
      </c>
      <c r="DS268" s="93">
        <v>437</v>
      </c>
      <c r="DT268" s="93">
        <v>583</v>
      </c>
      <c r="DU268" s="93">
        <v>787</v>
      </c>
      <c r="DV268" s="93">
        <v>1020</v>
      </c>
      <c r="DW268" s="93">
        <v>88</v>
      </c>
      <c r="DX268" s="93">
        <v>874</v>
      </c>
      <c r="DY268" s="93">
        <v>2040</v>
      </c>
      <c r="DZ268" s="26">
        <v>1.7</v>
      </c>
      <c r="EA268" s="26">
        <v>68</v>
      </c>
      <c r="EB268" s="26">
        <v>103</v>
      </c>
      <c r="EC268" s="26">
        <v>86</v>
      </c>
      <c r="ED268" s="26">
        <v>21</v>
      </c>
      <c r="EE268" s="26">
        <v>17</v>
      </c>
      <c r="EF268" s="26">
        <v>51</v>
      </c>
      <c r="EG268" s="26">
        <v>34</v>
      </c>
      <c r="EH268" s="26">
        <v>60</v>
      </c>
      <c r="EI268" s="26">
        <v>17</v>
      </c>
      <c r="EJ268" s="26">
        <v>68</v>
      </c>
      <c r="EK268" s="26">
        <v>68</v>
      </c>
      <c r="EL268" s="26">
        <v>26</v>
      </c>
      <c r="EM268" s="26">
        <v>619</v>
      </c>
      <c r="EN268" s="26">
        <v>86</v>
      </c>
      <c r="EO268" s="26">
        <v>171</v>
      </c>
      <c r="EP268" s="26">
        <v>258</v>
      </c>
      <c r="EQ268" s="26">
        <v>48</v>
      </c>
      <c r="ER268" s="26">
        <v>68</v>
      </c>
      <c r="ES268" s="26">
        <v>51</v>
      </c>
      <c r="ET268" s="26">
        <v>682</v>
      </c>
      <c r="EU268" s="26">
        <v>1.7</v>
      </c>
      <c r="EV268" s="93">
        <v>27</v>
      </c>
      <c r="EW268" s="93">
        <v>9</v>
      </c>
    </row>
    <row r="269" spans="1:153" x14ac:dyDescent="0.25">
      <c r="A269" s="18" t="s">
        <v>876</v>
      </c>
      <c r="B269" s="49" t="s">
        <v>770</v>
      </c>
      <c r="C269" s="93">
        <v>-5.4</v>
      </c>
      <c r="D269" s="26">
        <v>25</v>
      </c>
      <c r="E269" s="26">
        <v>0.2</v>
      </c>
      <c r="F269" s="26">
        <v>4.3</v>
      </c>
      <c r="G269" s="26">
        <v>1.1000000000000001</v>
      </c>
      <c r="H269" s="26">
        <v>2</v>
      </c>
      <c r="I269" s="26">
        <v>91.1</v>
      </c>
      <c r="J269" s="26">
        <v>1.1000000000000001</v>
      </c>
      <c r="K269" s="26">
        <v>0.3</v>
      </c>
      <c r="L269" s="26">
        <v>0</v>
      </c>
      <c r="M269" s="93">
        <v>200</v>
      </c>
      <c r="N269" s="93">
        <v>0</v>
      </c>
      <c r="O269" s="93">
        <v>1200</v>
      </c>
      <c r="P269" s="93">
        <v>0</v>
      </c>
      <c r="Q269" s="93">
        <v>200</v>
      </c>
      <c r="R269" s="93">
        <v>300</v>
      </c>
      <c r="S269" s="93">
        <v>30</v>
      </c>
      <c r="T269" s="93">
        <v>40</v>
      </c>
      <c r="U269" s="93">
        <v>300</v>
      </c>
      <c r="V269" s="93">
        <v>483</v>
      </c>
      <c r="W269" s="93">
        <v>150</v>
      </c>
      <c r="X269" s="93">
        <v>120</v>
      </c>
      <c r="Y269" s="93">
        <v>0.1</v>
      </c>
      <c r="Z269" s="93">
        <v>10</v>
      </c>
      <c r="AA269" s="93">
        <v>0</v>
      </c>
      <c r="AB269" s="93">
        <v>7000</v>
      </c>
      <c r="AC269" s="26">
        <v>96</v>
      </c>
      <c r="AD269" s="26">
        <v>291</v>
      </c>
      <c r="AE269" s="26">
        <v>50</v>
      </c>
      <c r="AF269" s="26">
        <v>27</v>
      </c>
      <c r="AG269" s="26">
        <v>40</v>
      </c>
      <c r="AH269" s="26">
        <v>50</v>
      </c>
      <c r="AI269" s="26">
        <v>100</v>
      </c>
      <c r="AJ269" s="26">
        <v>500</v>
      </c>
      <c r="AK269" s="26">
        <v>300</v>
      </c>
      <c r="AL269" s="26">
        <v>20</v>
      </c>
      <c r="AM269" s="26">
        <v>500</v>
      </c>
      <c r="AN269" s="26">
        <v>14</v>
      </c>
      <c r="AO269" s="26">
        <v>3</v>
      </c>
      <c r="AP269" s="93">
        <v>4.3</v>
      </c>
      <c r="AQ269" s="93">
        <v>23</v>
      </c>
      <c r="AR269" s="93">
        <v>0</v>
      </c>
      <c r="AS269" s="93">
        <v>0</v>
      </c>
      <c r="AT269" s="93">
        <v>0</v>
      </c>
      <c r="AU269" s="93">
        <v>0</v>
      </c>
      <c r="AV269" s="93">
        <v>1720</v>
      </c>
      <c r="AW269" s="93">
        <v>1720</v>
      </c>
      <c r="AX269" s="93">
        <v>0</v>
      </c>
      <c r="AY269" s="93">
        <v>3440</v>
      </c>
      <c r="AZ269" s="93">
        <v>817</v>
      </c>
      <c r="BA269" s="93">
        <v>0</v>
      </c>
      <c r="BB269" s="93">
        <v>0</v>
      </c>
      <c r="BC269" s="93">
        <v>817</v>
      </c>
      <c r="BD269" s="93">
        <v>0</v>
      </c>
      <c r="BE269" s="93">
        <v>0</v>
      </c>
      <c r="BF269" s="93">
        <v>0</v>
      </c>
      <c r="BG269" s="93">
        <v>43</v>
      </c>
      <c r="BH269" s="93">
        <v>43</v>
      </c>
      <c r="BI269" s="26">
        <v>10</v>
      </c>
      <c r="BJ269" s="26">
        <v>0</v>
      </c>
      <c r="BK269" s="26">
        <v>0</v>
      </c>
      <c r="BL269" s="26">
        <v>0</v>
      </c>
      <c r="BM269" s="26">
        <v>63</v>
      </c>
      <c r="BN269" s="26">
        <v>48</v>
      </c>
      <c r="BO269" s="26">
        <v>0</v>
      </c>
      <c r="BP269" s="26">
        <v>0</v>
      </c>
      <c r="BQ269" s="26">
        <v>0</v>
      </c>
      <c r="BR269" s="26">
        <v>0</v>
      </c>
      <c r="BS269" s="26">
        <v>0</v>
      </c>
      <c r="BT269" s="26">
        <v>0</v>
      </c>
      <c r="BU269" s="26">
        <v>0</v>
      </c>
      <c r="BV269" s="26">
        <v>0</v>
      </c>
      <c r="BW269" s="26">
        <v>0</v>
      </c>
      <c r="BX269" s="26">
        <v>0</v>
      </c>
      <c r="BY269" s="26">
        <v>0.2</v>
      </c>
      <c r="BZ269" s="26">
        <v>0</v>
      </c>
      <c r="CA269" s="26">
        <v>0</v>
      </c>
      <c r="CB269" s="26">
        <v>0</v>
      </c>
      <c r="CC269" s="26">
        <v>0</v>
      </c>
      <c r="CD269" s="26">
        <v>0</v>
      </c>
      <c r="CE269" s="26">
        <v>1</v>
      </c>
      <c r="CF269" s="26">
        <v>0</v>
      </c>
      <c r="CG269" s="26">
        <v>31</v>
      </c>
      <c r="CH269" s="26">
        <v>0</v>
      </c>
      <c r="CI269" s="26">
        <v>5</v>
      </c>
      <c r="CJ269" s="26">
        <v>0</v>
      </c>
      <c r="CK269" s="26">
        <v>0</v>
      </c>
      <c r="CL269" s="26">
        <v>0</v>
      </c>
      <c r="CM269" s="26">
        <v>37</v>
      </c>
      <c r="CN269" s="26">
        <v>0</v>
      </c>
      <c r="CO269" s="26">
        <v>0</v>
      </c>
      <c r="CP269" s="26">
        <v>2</v>
      </c>
      <c r="CQ269" s="26">
        <v>0</v>
      </c>
      <c r="CR269" s="26">
        <v>10</v>
      </c>
      <c r="CS269" s="26">
        <v>0</v>
      </c>
      <c r="CT269" s="26">
        <v>0</v>
      </c>
      <c r="CU269" s="26">
        <v>0</v>
      </c>
      <c r="CV269" s="26">
        <v>12</v>
      </c>
      <c r="CW269" s="26">
        <v>0</v>
      </c>
      <c r="CX269" s="26">
        <v>0</v>
      </c>
      <c r="CY269" s="26">
        <v>63</v>
      </c>
      <c r="CZ269" s="26">
        <v>48</v>
      </c>
      <c r="DA269" s="26">
        <v>0</v>
      </c>
      <c r="DB269" s="26">
        <v>0</v>
      </c>
      <c r="DC269" s="26">
        <v>0</v>
      </c>
      <c r="DD269" s="26">
        <v>0</v>
      </c>
      <c r="DE269" s="26">
        <v>0</v>
      </c>
      <c r="DF269" s="26">
        <v>0</v>
      </c>
      <c r="DG269" s="26">
        <v>0</v>
      </c>
      <c r="DH269" s="26">
        <v>0</v>
      </c>
      <c r="DI269" s="26">
        <v>0</v>
      </c>
      <c r="DJ269" s="26">
        <v>0</v>
      </c>
      <c r="DK269" s="26">
        <v>0</v>
      </c>
      <c r="DL269" s="26">
        <v>111</v>
      </c>
      <c r="DM269" s="26">
        <v>0</v>
      </c>
      <c r="DN269" s="26">
        <v>0</v>
      </c>
      <c r="DO269" s="26">
        <v>160</v>
      </c>
      <c r="DP269" s="26">
        <v>40</v>
      </c>
      <c r="DQ269" s="26">
        <v>0</v>
      </c>
      <c r="DR269" s="93">
        <v>2</v>
      </c>
      <c r="DS269" s="93">
        <v>300</v>
      </c>
      <c r="DT269" s="93">
        <v>400</v>
      </c>
      <c r="DU269" s="93">
        <v>540</v>
      </c>
      <c r="DV269" s="93">
        <v>700</v>
      </c>
      <c r="DW269" s="93">
        <v>60</v>
      </c>
      <c r="DX269" s="93">
        <v>600</v>
      </c>
      <c r="DY269" s="93">
        <v>1400</v>
      </c>
      <c r="DZ269" s="26">
        <v>1.1000000000000001</v>
      </c>
      <c r="EA269" s="26">
        <v>44</v>
      </c>
      <c r="EB269" s="26">
        <v>66</v>
      </c>
      <c r="EC269" s="26">
        <v>55</v>
      </c>
      <c r="ED269" s="26">
        <v>13</v>
      </c>
      <c r="EE269" s="26">
        <v>11</v>
      </c>
      <c r="EF269" s="26">
        <v>33</v>
      </c>
      <c r="EG269" s="26">
        <v>22</v>
      </c>
      <c r="EH269" s="26">
        <v>39</v>
      </c>
      <c r="EI269" s="26">
        <v>11</v>
      </c>
      <c r="EJ269" s="26">
        <v>44</v>
      </c>
      <c r="EK269" s="26">
        <v>44</v>
      </c>
      <c r="EL269" s="26">
        <v>17</v>
      </c>
      <c r="EM269" s="26">
        <v>399</v>
      </c>
      <c r="EN269" s="26">
        <v>55</v>
      </c>
      <c r="EO269" s="26">
        <v>110</v>
      </c>
      <c r="EP269" s="26">
        <v>164</v>
      </c>
      <c r="EQ269" s="26">
        <v>31</v>
      </c>
      <c r="ER269" s="26">
        <v>44</v>
      </c>
      <c r="ES269" s="26">
        <v>33</v>
      </c>
      <c r="ET269" s="26">
        <v>437</v>
      </c>
      <c r="EU269" s="26">
        <v>1.1000000000000001</v>
      </c>
      <c r="EV269" s="93">
        <v>15</v>
      </c>
      <c r="EW269" s="93">
        <v>5</v>
      </c>
    </row>
    <row r="270" spans="1:153" x14ac:dyDescent="0.25">
      <c r="A270" s="18" t="s">
        <v>876</v>
      </c>
      <c r="B270" s="49" t="s">
        <v>760</v>
      </c>
      <c r="C270" s="93">
        <v>-5.8</v>
      </c>
      <c r="D270" s="26">
        <v>47</v>
      </c>
      <c r="E270" s="26">
        <v>1.2</v>
      </c>
      <c r="F270" s="26">
        <v>7.3</v>
      </c>
      <c r="G270" s="26">
        <v>1.5</v>
      </c>
      <c r="H270" s="26">
        <v>3</v>
      </c>
      <c r="I270" s="26">
        <v>85</v>
      </c>
      <c r="J270" s="26">
        <v>1.9</v>
      </c>
      <c r="K270" s="26">
        <v>0.1</v>
      </c>
      <c r="L270" s="26">
        <v>0</v>
      </c>
      <c r="M270" s="93">
        <v>62</v>
      </c>
      <c r="N270" s="93">
        <v>0</v>
      </c>
      <c r="O270" s="93">
        <v>370</v>
      </c>
      <c r="P270" s="93">
        <v>0</v>
      </c>
      <c r="Q270" s="93">
        <v>0</v>
      </c>
      <c r="R270" s="93">
        <v>0</v>
      </c>
      <c r="S270" s="93">
        <v>83</v>
      </c>
      <c r="T270" s="93">
        <v>65</v>
      </c>
      <c r="U270" s="93">
        <v>795</v>
      </c>
      <c r="V270" s="93">
        <v>1045</v>
      </c>
      <c r="W270" s="93">
        <v>0</v>
      </c>
      <c r="X270" s="93">
        <v>0</v>
      </c>
      <c r="Y270" s="93">
        <v>0</v>
      </c>
      <c r="Z270" s="93">
        <v>0</v>
      </c>
      <c r="AA270" s="93">
        <v>0</v>
      </c>
      <c r="AB270" s="93">
        <v>0</v>
      </c>
      <c r="AC270" s="26">
        <v>9</v>
      </c>
      <c r="AD270" s="26">
        <v>131</v>
      </c>
      <c r="AE270" s="26">
        <v>307</v>
      </c>
      <c r="AF270" s="26">
        <v>36</v>
      </c>
      <c r="AG270" s="26">
        <v>32</v>
      </c>
      <c r="AH270" s="26">
        <v>16</v>
      </c>
      <c r="AI270" s="26">
        <v>32</v>
      </c>
      <c r="AJ270" s="26">
        <v>20045</v>
      </c>
      <c r="AK270" s="26">
        <v>1005</v>
      </c>
      <c r="AL270" s="26">
        <v>139</v>
      </c>
      <c r="AM270" s="26">
        <v>1233</v>
      </c>
      <c r="AN270" s="26">
        <v>65</v>
      </c>
      <c r="AO270" s="26">
        <v>1</v>
      </c>
      <c r="AP270" s="93">
        <v>7.3</v>
      </c>
      <c r="AQ270" s="93">
        <v>4326</v>
      </c>
      <c r="AR270" s="93">
        <v>0</v>
      </c>
      <c r="AS270" s="93">
        <v>0</v>
      </c>
      <c r="AT270" s="93">
        <v>0</v>
      </c>
      <c r="AU270" s="93">
        <v>0</v>
      </c>
      <c r="AV270" s="93">
        <v>2939</v>
      </c>
      <c r="AW270" s="93">
        <v>2939</v>
      </c>
      <c r="AX270" s="93">
        <v>0</v>
      </c>
      <c r="AY270" s="93">
        <v>5878</v>
      </c>
      <c r="AZ270" s="93">
        <v>1396</v>
      </c>
      <c r="BA270" s="93">
        <v>0</v>
      </c>
      <c r="BB270" s="93">
        <v>0</v>
      </c>
      <c r="BC270" s="93">
        <v>1396</v>
      </c>
      <c r="BD270" s="93">
        <v>0</v>
      </c>
      <c r="BE270" s="93">
        <v>0</v>
      </c>
      <c r="BF270" s="93">
        <v>0</v>
      </c>
      <c r="BG270" s="93">
        <v>73</v>
      </c>
      <c r="BH270" s="93">
        <v>73</v>
      </c>
      <c r="BI270" s="26">
        <v>103</v>
      </c>
      <c r="BJ270" s="26">
        <v>0</v>
      </c>
      <c r="BK270" s="26">
        <v>0</v>
      </c>
      <c r="BL270" s="26">
        <v>0</v>
      </c>
      <c r="BM270" s="26">
        <v>107</v>
      </c>
      <c r="BN270" s="26">
        <v>151</v>
      </c>
      <c r="BO270" s="26">
        <v>0</v>
      </c>
      <c r="BP270" s="26">
        <v>0</v>
      </c>
      <c r="BQ270" s="26">
        <v>0</v>
      </c>
      <c r="BR270" s="26">
        <v>0</v>
      </c>
      <c r="BS270" s="26">
        <v>0</v>
      </c>
      <c r="BT270" s="26">
        <v>0</v>
      </c>
      <c r="BU270" s="26">
        <v>0</v>
      </c>
      <c r="BV270" s="26">
        <v>0</v>
      </c>
      <c r="BW270" s="26">
        <v>0</v>
      </c>
      <c r="BX270" s="26">
        <v>0</v>
      </c>
      <c r="BY270" s="26">
        <v>1.2</v>
      </c>
      <c r="BZ270" s="26">
        <v>0</v>
      </c>
      <c r="CA270" s="26">
        <v>0</v>
      </c>
      <c r="CB270" s="26">
        <v>53</v>
      </c>
      <c r="CC270" s="26">
        <v>26</v>
      </c>
      <c r="CD270" s="26">
        <v>50</v>
      </c>
      <c r="CE270" s="26">
        <v>32</v>
      </c>
      <c r="CF270" s="26">
        <v>0</v>
      </c>
      <c r="CG270" s="26">
        <v>378</v>
      </c>
      <c r="CH270" s="26">
        <v>0</v>
      </c>
      <c r="CI270" s="26">
        <v>60</v>
      </c>
      <c r="CJ270" s="26">
        <v>0</v>
      </c>
      <c r="CK270" s="26">
        <v>0</v>
      </c>
      <c r="CL270" s="26">
        <v>0</v>
      </c>
      <c r="CM270" s="26">
        <v>599</v>
      </c>
      <c r="CN270" s="26">
        <v>0</v>
      </c>
      <c r="CO270" s="26">
        <v>0</v>
      </c>
      <c r="CP270" s="26">
        <v>0</v>
      </c>
      <c r="CQ270" s="26">
        <v>0</v>
      </c>
      <c r="CR270" s="26">
        <v>103</v>
      </c>
      <c r="CS270" s="26">
        <v>0</v>
      </c>
      <c r="CT270" s="26">
        <v>0</v>
      </c>
      <c r="CU270" s="26">
        <v>0</v>
      </c>
      <c r="CV270" s="26">
        <v>103</v>
      </c>
      <c r="CW270" s="26">
        <v>0</v>
      </c>
      <c r="CX270" s="26">
        <v>0</v>
      </c>
      <c r="CY270" s="26">
        <v>107</v>
      </c>
      <c r="CZ270" s="26">
        <v>151</v>
      </c>
      <c r="DA270" s="26">
        <v>0</v>
      </c>
      <c r="DB270" s="26">
        <v>0</v>
      </c>
      <c r="DC270" s="26">
        <v>0</v>
      </c>
      <c r="DD270" s="26">
        <v>0</v>
      </c>
      <c r="DE270" s="26">
        <v>0</v>
      </c>
      <c r="DF270" s="26">
        <v>0</v>
      </c>
      <c r="DG270" s="26">
        <v>0</v>
      </c>
      <c r="DH270" s="26">
        <v>0</v>
      </c>
      <c r="DI270" s="26">
        <v>0</v>
      </c>
      <c r="DJ270" s="26">
        <v>0</v>
      </c>
      <c r="DK270" s="26">
        <v>0</v>
      </c>
      <c r="DL270" s="26">
        <v>258</v>
      </c>
      <c r="DM270" s="26">
        <v>0</v>
      </c>
      <c r="DN270" s="26">
        <v>79</v>
      </c>
      <c r="DO270" s="26">
        <v>881</v>
      </c>
      <c r="DP270" s="26">
        <v>240</v>
      </c>
      <c r="DQ270" s="26">
        <v>0</v>
      </c>
      <c r="DR270" s="93">
        <v>3</v>
      </c>
      <c r="DS270" s="93">
        <v>453</v>
      </c>
      <c r="DT270" s="93">
        <v>604</v>
      </c>
      <c r="DU270" s="93">
        <v>816</v>
      </c>
      <c r="DV270" s="93">
        <v>1057</v>
      </c>
      <c r="DW270" s="93">
        <v>91</v>
      </c>
      <c r="DX270" s="93">
        <v>906</v>
      </c>
      <c r="DY270" s="93">
        <v>2115</v>
      </c>
      <c r="DZ270" s="26">
        <v>1.5</v>
      </c>
      <c r="EA270" s="26">
        <v>59</v>
      </c>
      <c r="EB270" s="26">
        <v>89</v>
      </c>
      <c r="EC270" s="26">
        <v>74</v>
      </c>
      <c r="ED270" s="26">
        <v>18</v>
      </c>
      <c r="EE270" s="26">
        <v>15</v>
      </c>
      <c r="EF270" s="26">
        <v>44</v>
      </c>
      <c r="EG270" s="26">
        <v>30</v>
      </c>
      <c r="EH270" s="26">
        <v>52</v>
      </c>
      <c r="EI270" s="26">
        <v>15</v>
      </c>
      <c r="EJ270" s="26">
        <v>59</v>
      </c>
      <c r="EK270" s="26">
        <v>59</v>
      </c>
      <c r="EL270" s="26">
        <v>22</v>
      </c>
      <c r="EM270" s="26">
        <v>536</v>
      </c>
      <c r="EN270" s="26">
        <v>74</v>
      </c>
      <c r="EO270" s="26">
        <v>148</v>
      </c>
      <c r="EP270" s="26">
        <v>220</v>
      </c>
      <c r="EQ270" s="26">
        <v>41</v>
      </c>
      <c r="ER270" s="26">
        <v>59</v>
      </c>
      <c r="ES270" s="26">
        <v>44</v>
      </c>
      <c r="ET270" s="26">
        <v>586</v>
      </c>
      <c r="EU270" s="26">
        <v>1.5</v>
      </c>
      <c r="EV270" s="93">
        <v>21</v>
      </c>
      <c r="EW270" s="93">
        <v>7</v>
      </c>
    </row>
    <row r="271" spans="1:153" x14ac:dyDescent="0.25">
      <c r="A271" s="18" t="s">
        <v>876</v>
      </c>
      <c r="B271" s="49" t="s">
        <v>771</v>
      </c>
      <c r="C271" s="93">
        <v>-7.6</v>
      </c>
      <c r="D271" s="26">
        <v>42</v>
      </c>
      <c r="E271" s="26">
        <v>0.8</v>
      </c>
      <c r="F271" s="26">
        <v>5</v>
      </c>
      <c r="G271" s="26">
        <v>3.5</v>
      </c>
      <c r="H271" s="26">
        <v>3</v>
      </c>
      <c r="I271" s="26">
        <v>86.5</v>
      </c>
      <c r="J271" s="26">
        <v>1</v>
      </c>
      <c r="K271" s="26">
        <v>0.3</v>
      </c>
      <c r="L271" s="26">
        <v>0</v>
      </c>
      <c r="M271" s="93">
        <v>667</v>
      </c>
      <c r="N271" s="93">
        <v>0</v>
      </c>
      <c r="O271" s="93">
        <v>4000</v>
      </c>
      <c r="P271" s="93">
        <v>0</v>
      </c>
      <c r="Q271" s="93">
        <v>1000</v>
      </c>
      <c r="R271" s="93">
        <v>300</v>
      </c>
      <c r="S271" s="93">
        <v>80</v>
      </c>
      <c r="T271" s="93">
        <v>150</v>
      </c>
      <c r="U271" s="93">
        <v>1100</v>
      </c>
      <c r="V271" s="93">
        <v>1683</v>
      </c>
      <c r="W271" s="93">
        <v>190</v>
      </c>
      <c r="X271" s="93">
        <v>50</v>
      </c>
      <c r="Y271" s="93">
        <v>1.5</v>
      </c>
      <c r="Z271" s="93">
        <v>30</v>
      </c>
      <c r="AA271" s="93">
        <v>0</v>
      </c>
      <c r="AB271" s="93">
        <v>45000</v>
      </c>
      <c r="AC271" s="26">
        <v>20</v>
      </c>
      <c r="AD271" s="26">
        <v>400</v>
      </c>
      <c r="AE271" s="26">
        <v>150</v>
      </c>
      <c r="AF271" s="26">
        <v>30</v>
      </c>
      <c r="AG271" s="26">
        <v>50</v>
      </c>
      <c r="AH271" s="26">
        <v>80</v>
      </c>
      <c r="AI271" s="26">
        <v>70</v>
      </c>
      <c r="AJ271" s="26">
        <v>2000</v>
      </c>
      <c r="AK271" s="26">
        <v>1200</v>
      </c>
      <c r="AL271" s="26">
        <v>120</v>
      </c>
      <c r="AM271" s="26">
        <v>500</v>
      </c>
      <c r="AN271" s="26">
        <v>50</v>
      </c>
      <c r="AO271" s="26">
        <v>4</v>
      </c>
      <c r="AP271" s="93">
        <v>5</v>
      </c>
      <c r="AQ271" s="93">
        <v>2</v>
      </c>
      <c r="AR271" s="93">
        <v>0</v>
      </c>
      <c r="AS271" s="93">
        <v>0</v>
      </c>
      <c r="AT271" s="93">
        <v>0</v>
      </c>
      <c r="AU271" s="93">
        <v>0</v>
      </c>
      <c r="AV271" s="93">
        <v>2000</v>
      </c>
      <c r="AW271" s="93">
        <v>2000</v>
      </c>
      <c r="AX271" s="93">
        <v>0</v>
      </c>
      <c r="AY271" s="93">
        <v>4000</v>
      </c>
      <c r="AZ271" s="93">
        <v>950</v>
      </c>
      <c r="BA271" s="93">
        <v>0</v>
      </c>
      <c r="BB271" s="93">
        <v>0</v>
      </c>
      <c r="BC271" s="93">
        <v>950</v>
      </c>
      <c r="BD271" s="93">
        <v>0</v>
      </c>
      <c r="BE271" s="93">
        <v>0</v>
      </c>
      <c r="BF271" s="93">
        <v>0</v>
      </c>
      <c r="BG271" s="93">
        <v>50</v>
      </c>
      <c r="BH271" s="93">
        <v>50</v>
      </c>
      <c r="BI271" s="26">
        <v>38</v>
      </c>
      <c r="BJ271" s="26">
        <v>0</v>
      </c>
      <c r="BK271" s="26">
        <v>0</v>
      </c>
      <c r="BL271" s="26">
        <v>0</v>
      </c>
      <c r="BM271" s="26">
        <v>256</v>
      </c>
      <c r="BN271" s="26">
        <v>192</v>
      </c>
      <c r="BO271" s="26">
        <v>0</v>
      </c>
      <c r="BP271" s="26">
        <v>0</v>
      </c>
      <c r="BQ271" s="26">
        <v>0</v>
      </c>
      <c r="BR271" s="26">
        <v>0</v>
      </c>
      <c r="BS271" s="26">
        <v>0</v>
      </c>
      <c r="BT271" s="26">
        <v>0</v>
      </c>
      <c r="BU271" s="26">
        <v>0</v>
      </c>
      <c r="BV271" s="26">
        <v>0</v>
      </c>
      <c r="BW271" s="26">
        <v>0</v>
      </c>
      <c r="BX271" s="26">
        <v>0</v>
      </c>
      <c r="BY271" s="26">
        <v>0.8</v>
      </c>
      <c r="BZ271" s="26">
        <v>0</v>
      </c>
      <c r="CA271" s="26">
        <v>0</v>
      </c>
      <c r="CB271" s="26">
        <v>0</v>
      </c>
      <c r="CC271" s="26">
        <v>0</v>
      </c>
      <c r="CD271" s="26">
        <v>0</v>
      </c>
      <c r="CE271" s="26">
        <v>3</v>
      </c>
      <c r="CF271" s="26">
        <v>0</v>
      </c>
      <c r="CG271" s="26">
        <v>125</v>
      </c>
      <c r="CH271" s="26">
        <v>0</v>
      </c>
      <c r="CI271" s="26">
        <v>19</v>
      </c>
      <c r="CJ271" s="26">
        <v>0</v>
      </c>
      <c r="CK271" s="26">
        <v>0</v>
      </c>
      <c r="CL271" s="26">
        <v>0</v>
      </c>
      <c r="CM271" s="26">
        <v>147</v>
      </c>
      <c r="CN271" s="26">
        <v>0</v>
      </c>
      <c r="CO271" s="26">
        <v>0</v>
      </c>
      <c r="CP271" s="26">
        <v>6</v>
      </c>
      <c r="CQ271" s="26">
        <v>0</v>
      </c>
      <c r="CR271" s="26">
        <v>38</v>
      </c>
      <c r="CS271" s="26">
        <v>0</v>
      </c>
      <c r="CT271" s="26">
        <v>0</v>
      </c>
      <c r="CU271" s="26">
        <v>0</v>
      </c>
      <c r="CV271" s="26">
        <v>44</v>
      </c>
      <c r="CW271" s="26">
        <v>0</v>
      </c>
      <c r="CX271" s="26">
        <v>0</v>
      </c>
      <c r="CY271" s="26">
        <v>256</v>
      </c>
      <c r="CZ271" s="26">
        <v>192</v>
      </c>
      <c r="DA271" s="26">
        <v>0</v>
      </c>
      <c r="DB271" s="26">
        <v>0</v>
      </c>
      <c r="DC271" s="26">
        <v>0</v>
      </c>
      <c r="DD271" s="26">
        <v>0</v>
      </c>
      <c r="DE271" s="26">
        <v>0</v>
      </c>
      <c r="DF271" s="26">
        <v>0</v>
      </c>
      <c r="DG271" s="26">
        <v>0</v>
      </c>
      <c r="DH271" s="26">
        <v>0</v>
      </c>
      <c r="DI271" s="26">
        <v>0</v>
      </c>
      <c r="DJ271" s="26">
        <v>0</v>
      </c>
      <c r="DK271" s="26">
        <v>0</v>
      </c>
      <c r="DL271" s="26">
        <v>448</v>
      </c>
      <c r="DM271" s="26">
        <v>0</v>
      </c>
      <c r="DN271" s="26">
        <v>0</v>
      </c>
      <c r="DO271" s="26">
        <v>639</v>
      </c>
      <c r="DP271" s="26">
        <v>160</v>
      </c>
      <c r="DQ271" s="26">
        <v>0</v>
      </c>
      <c r="DR271" s="93">
        <v>3</v>
      </c>
      <c r="DS271" s="93">
        <v>450</v>
      </c>
      <c r="DT271" s="93">
        <v>600</v>
      </c>
      <c r="DU271" s="93">
        <v>810</v>
      </c>
      <c r="DV271" s="93">
        <v>1050</v>
      </c>
      <c r="DW271" s="93">
        <v>90</v>
      </c>
      <c r="DX271" s="93">
        <v>900</v>
      </c>
      <c r="DY271" s="93">
        <v>2100</v>
      </c>
      <c r="DZ271" s="26">
        <v>3.5</v>
      </c>
      <c r="EA271" s="26">
        <v>140</v>
      </c>
      <c r="EB271" s="26">
        <v>210</v>
      </c>
      <c r="EC271" s="26">
        <v>175</v>
      </c>
      <c r="ED271" s="26">
        <v>42</v>
      </c>
      <c r="EE271" s="26">
        <v>35</v>
      </c>
      <c r="EF271" s="26">
        <v>105</v>
      </c>
      <c r="EG271" s="26">
        <v>70</v>
      </c>
      <c r="EH271" s="26">
        <v>123</v>
      </c>
      <c r="EI271" s="26">
        <v>35</v>
      </c>
      <c r="EJ271" s="26">
        <v>140</v>
      </c>
      <c r="EK271" s="26">
        <v>140</v>
      </c>
      <c r="EL271" s="26">
        <v>53</v>
      </c>
      <c r="EM271" s="26">
        <v>1268</v>
      </c>
      <c r="EN271" s="26">
        <v>175</v>
      </c>
      <c r="EO271" s="26">
        <v>350</v>
      </c>
      <c r="EP271" s="26">
        <v>525</v>
      </c>
      <c r="EQ271" s="26">
        <v>98</v>
      </c>
      <c r="ER271" s="26">
        <v>140</v>
      </c>
      <c r="ES271" s="26">
        <v>105</v>
      </c>
      <c r="ET271" s="26">
        <v>1393</v>
      </c>
      <c r="EU271" s="26">
        <v>3.5</v>
      </c>
      <c r="EV271" s="93">
        <v>15</v>
      </c>
      <c r="EW271" s="93">
        <v>5</v>
      </c>
    </row>
    <row r="272" spans="1:153" x14ac:dyDescent="0.25">
      <c r="A272" s="18" t="s">
        <v>876</v>
      </c>
      <c r="B272" s="49" t="s">
        <v>773</v>
      </c>
      <c r="C272" s="93">
        <v>-7.6</v>
      </c>
      <c r="D272" s="26">
        <v>42</v>
      </c>
      <c r="E272" s="26">
        <v>0.8</v>
      </c>
      <c r="F272" s="26">
        <v>5</v>
      </c>
      <c r="G272" s="26">
        <v>3.5</v>
      </c>
      <c r="H272" s="26">
        <v>3</v>
      </c>
      <c r="I272" s="26">
        <v>86.5</v>
      </c>
      <c r="J272" s="26">
        <v>1</v>
      </c>
      <c r="K272" s="26">
        <v>0.3</v>
      </c>
      <c r="L272" s="26">
        <v>0</v>
      </c>
      <c r="M272" s="93">
        <v>667</v>
      </c>
      <c r="N272" s="93">
        <v>0</v>
      </c>
      <c r="O272" s="93">
        <v>4000</v>
      </c>
      <c r="P272" s="93">
        <v>0</v>
      </c>
      <c r="Q272" s="93">
        <v>1000</v>
      </c>
      <c r="R272" s="93">
        <v>300</v>
      </c>
      <c r="S272" s="93">
        <v>80</v>
      </c>
      <c r="T272" s="93">
        <v>150</v>
      </c>
      <c r="U272" s="93">
        <v>1100</v>
      </c>
      <c r="V272" s="93">
        <v>1683</v>
      </c>
      <c r="W272" s="93">
        <v>190</v>
      </c>
      <c r="X272" s="93">
        <v>50</v>
      </c>
      <c r="Y272" s="93">
        <v>1.5</v>
      </c>
      <c r="Z272" s="93">
        <v>30</v>
      </c>
      <c r="AA272" s="93">
        <v>0</v>
      </c>
      <c r="AB272" s="93">
        <v>45000</v>
      </c>
      <c r="AC272" s="26">
        <v>20</v>
      </c>
      <c r="AD272" s="26">
        <v>400</v>
      </c>
      <c r="AE272" s="26">
        <v>150</v>
      </c>
      <c r="AF272" s="26">
        <v>30</v>
      </c>
      <c r="AG272" s="26">
        <v>50</v>
      </c>
      <c r="AH272" s="26">
        <v>80</v>
      </c>
      <c r="AI272" s="26">
        <v>70</v>
      </c>
      <c r="AJ272" s="26">
        <v>2000</v>
      </c>
      <c r="AK272" s="26">
        <v>1200</v>
      </c>
      <c r="AL272" s="26">
        <v>120</v>
      </c>
      <c r="AM272" s="26">
        <v>500</v>
      </c>
      <c r="AN272" s="26">
        <v>50</v>
      </c>
      <c r="AO272" s="26">
        <v>4</v>
      </c>
      <c r="AP272" s="93">
        <v>5</v>
      </c>
      <c r="AQ272" s="93">
        <v>2</v>
      </c>
      <c r="AR272" s="93">
        <v>0</v>
      </c>
      <c r="AS272" s="93">
        <v>0</v>
      </c>
      <c r="AT272" s="93">
        <v>0</v>
      </c>
      <c r="AU272" s="93">
        <v>0</v>
      </c>
      <c r="AV272" s="93">
        <v>2000</v>
      </c>
      <c r="AW272" s="93">
        <v>2000</v>
      </c>
      <c r="AX272" s="93">
        <v>0</v>
      </c>
      <c r="AY272" s="93">
        <v>4000</v>
      </c>
      <c r="AZ272" s="93">
        <v>950</v>
      </c>
      <c r="BA272" s="93">
        <v>0</v>
      </c>
      <c r="BB272" s="93">
        <v>0</v>
      </c>
      <c r="BC272" s="93">
        <v>950</v>
      </c>
      <c r="BD272" s="93">
        <v>0</v>
      </c>
      <c r="BE272" s="93">
        <v>0</v>
      </c>
      <c r="BF272" s="93">
        <v>0</v>
      </c>
      <c r="BG272" s="93">
        <v>50</v>
      </c>
      <c r="BH272" s="93">
        <v>50</v>
      </c>
      <c r="BI272" s="26">
        <v>38</v>
      </c>
      <c r="BJ272" s="26">
        <v>0</v>
      </c>
      <c r="BK272" s="26">
        <v>0</v>
      </c>
      <c r="BL272" s="26">
        <v>0</v>
      </c>
      <c r="BM272" s="26">
        <v>256</v>
      </c>
      <c r="BN272" s="26">
        <v>192</v>
      </c>
      <c r="BO272" s="26">
        <v>0</v>
      </c>
      <c r="BP272" s="26">
        <v>0</v>
      </c>
      <c r="BQ272" s="26">
        <v>0</v>
      </c>
      <c r="BR272" s="26">
        <v>0</v>
      </c>
      <c r="BS272" s="26">
        <v>0</v>
      </c>
      <c r="BT272" s="26">
        <v>0</v>
      </c>
      <c r="BU272" s="26">
        <v>0</v>
      </c>
      <c r="BV272" s="26">
        <v>0</v>
      </c>
      <c r="BW272" s="26">
        <v>0</v>
      </c>
      <c r="BX272" s="26">
        <v>0</v>
      </c>
      <c r="BY272" s="26">
        <v>0.8</v>
      </c>
      <c r="BZ272" s="26">
        <v>0</v>
      </c>
      <c r="CA272" s="26">
        <v>0</v>
      </c>
      <c r="CB272" s="26">
        <v>0</v>
      </c>
      <c r="CC272" s="26">
        <v>0</v>
      </c>
      <c r="CD272" s="26">
        <v>0</v>
      </c>
      <c r="CE272" s="26">
        <v>3</v>
      </c>
      <c r="CF272" s="26">
        <v>0</v>
      </c>
      <c r="CG272" s="26">
        <v>125</v>
      </c>
      <c r="CH272" s="26">
        <v>0</v>
      </c>
      <c r="CI272" s="26">
        <v>19</v>
      </c>
      <c r="CJ272" s="26">
        <v>0</v>
      </c>
      <c r="CK272" s="26">
        <v>0</v>
      </c>
      <c r="CL272" s="26">
        <v>0</v>
      </c>
      <c r="CM272" s="26">
        <v>147</v>
      </c>
      <c r="CN272" s="26">
        <v>0</v>
      </c>
      <c r="CO272" s="26">
        <v>0</v>
      </c>
      <c r="CP272" s="26">
        <v>6</v>
      </c>
      <c r="CQ272" s="26">
        <v>0</v>
      </c>
      <c r="CR272" s="26">
        <v>38</v>
      </c>
      <c r="CS272" s="26">
        <v>0</v>
      </c>
      <c r="CT272" s="26">
        <v>0</v>
      </c>
      <c r="CU272" s="26">
        <v>0</v>
      </c>
      <c r="CV272" s="26">
        <v>44</v>
      </c>
      <c r="CW272" s="26">
        <v>0</v>
      </c>
      <c r="CX272" s="26">
        <v>0</v>
      </c>
      <c r="CY272" s="26">
        <v>256</v>
      </c>
      <c r="CZ272" s="26">
        <v>192</v>
      </c>
      <c r="DA272" s="26">
        <v>0</v>
      </c>
      <c r="DB272" s="26">
        <v>0</v>
      </c>
      <c r="DC272" s="26">
        <v>0</v>
      </c>
      <c r="DD272" s="26">
        <v>0</v>
      </c>
      <c r="DE272" s="26">
        <v>0</v>
      </c>
      <c r="DF272" s="26">
        <v>0</v>
      </c>
      <c r="DG272" s="26">
        <v>0</v>
      </c>
      <c r="DH272" s="26">
        <v>0</v>
      </c>
      <c r="DI272" s="26">
        <v>0</v>
      </c>
      <c r="DJ272" s="26">
        <v>0</v>
      </c>
      <c r="DK272" s="26">
        <v>0</v>
      </c>
      <c r="DL272" s="26">
        <v>448</v>
      </c>
      <c r="DM272" s="26">
        <v>0</v>
      </c>
      <c r="DN272" s="26">
        <v>0</v>
      </c>
      <c r="DO272" s="26">
        <v>639</v>
      </c>
      <c r="DP272" s="26">
        <v>160</v>
      </c>
      <c r="DQ272" s="26">
        <v>0</v>
      </c>
      <c r="DR272" s="93">
        <v>3</v>
      </c>
      <c r="DS272" s="93">
        <v>450</v>
      </c>
      <c r="DT272" s="93">
        <v>600</v>
      </c>
      <c r="DU272" s="93">
        <v>810</v>
      </c>
      <c r="DV272" s="93">
        <v>1050</v>
      </c>
      <c r="DW272" s="93">
        <v>90</v>
      </c>
      <c r="DX272" s="93">
        <v>900</v>
      </c>
      <c r="DY272" s="93">
        <v>2100</v>
      </c>
      <c r="DZ272" s="26">
        <v>3.5</v>
      </c>
      <c r="EA272" s="26">
        <v>140</v>
      </c>
      <c r="EB272" s="26">
        <v>210</v>
      </c>
      <c r="EC272" s="26">
        <v>175</v>
      </c>
      <c r="ED272" s="26">
        <v>42</v>
      </c>
      <c r="EE272" s="26">
        <v>35</v>
      </c>
      <c r="EF272" s="26">
        <v>105</v>
      </c>
      <c r="EG272" s="26">
        <v>70</v>
      </c>
      <c r="EH272" s="26">
        <v>123</v>
      </c>
      <c r="EI272" s="26">
        <v>35</v>
      </c>
      <c r="EJ272" s="26">
        <v>140</v>
      </c>
      <c r="EK272" s="26">
        <v>140</v>
      </c>
      <c r="EL272" s="26">
        <v>53</v>
      </c>
      <c r="EM272" s="26">
        <v>1268</v>
      </c>
      <c r="EN272" s="26">
        <v>175</v>
      </c>
      <c r="EO272" s="26">
        <v>350</v>
      </c>
      <c r="EP272" s="26">
        <v>525</v>
      </c>
      <c r="EQ272" s="26">
        <v>98</v>
      </c>
      <c r="ER272" s="26">
        <v>140</v>
      </c>
      <c r="ES272" s="26">
        <v>105</v>
      </c>
      <c r="ET272" s="26">
        <v>1393</v>
      </c>
      <c r="EU272" s="26">
        <v>3.5</v>
      </c>
      <c r="EV272" s="93">
        <v>15</v>
      </c>
      <c r="EW272" s="93">
        <v>5</v>
      </c>
    </row>
    <row r="273" spans="1:153" x14ac:dyDescent="0.25">
      <c r="A273" s="18" t="s">
        <v>876</v>
      </c>
      <c r="B273" s="49" t="s">
        <v>766</v>
      </c>
      <c r="C273" s="93">
        <v>-7.6</v>
      </c>
      <c r="D273" s="26">
        <v>42</v>
      </c>
      <c r="E273" s="26">
        <v>0.8</v>
      </c>
      <c r="F273" s="26">
        <v>5</v>
      </c>
      <c r="G273" s="26">
        <v>3.5</v>
      </c>
      <c r="H273" s="26">
        <v>3</v>
      </c>
      <c r="I273" s="26">
        <v>86.5</v>
      </c>
      <c r="J273" s="26">
        <v>1</v>
      </c>
      <c r="K273" s="26">
        <v>0.3</v>
      </c>
      <c r="L273" s="26">
        <v>0</v>
      </c>
      <c r="M273" s="93">
        <v>667</v>
      </c>
      <c r="N273" s="93">
        <v>0</v>
      </c>
      <c r="O273" s="93">
        <v>4000</v>
      </c>
      <c r="P273" s="93">
        <v>0</v>
      </c>
      <c r="Q273" s="93">
        <v>1000</v>
      </c>
      <c r="R273" s="93">
        <v>300</v>
      </c>
      <c r="S273" s="93">
        <v>80</v>
      </c>
      <c r="T273" s="93">
        <v>150</v>
      </c>
      <c r="U273" s="93">
        <v>1100</v>
      </c>
      <c r="V273" s="93">
        <v>1683</v>
      </c>
      <c r="W273" s="93">
        <v>190</v>
      </c>
      <c r="X273" s="93">
        <v>50</v>
      </c>
      <c r="Y273" s="93">
        <v>1.5</v>
      </c>
      <c r="Z273" s="93">
        <v>30</v>
      </c>
      <c r="AA273" s="93">
        <v>0</v>
      </c>
      <c r="AB273" s="93">
        <v>45000</v>
      </c>
      <c r="AC273" s="26">
        <v>20</v>
      </c>
      <c r="AD273" s="26">
        <v>400</v>
      </c>
      <c r="AE273" s="26">
        <v>150</v>
      </c>
      <c r="AF273" s="26">
        <v>30</v>
      </c>
      <c r="AG273" s="26">
        <v>50</v>
      </c>
      <c r="AH273" s="26">
        <v>80</v>
      </c>
      <c r="AI273" s="26">
        <v>70</v>
      </c>
      <c r="AJ273" s="26">
        <v>2000</v>
      </c>
      <c r="AK273" s="26">
        <v>1200</v>
      </c>
      <c r="AL273" s="26">
        <v>120</v>
      </c>
      <c r="AM273" s="26">
        <v>500</v>
      </c>
      <c r="AN273" s="26">
        <v>50</v>
      </c>
      <c r="AO273" s="26">
        <v>4</v>
      </c>
      <c r="AP273" s="93">
        <v>5</v>
      </c>
      <c r="AQ273" s="93">
        <v>2</v>
      </c>
      <c r="AR273" s="93">
        <v>0</v>
      </c>
      <c r="AS273" s="93">
        <v>0</v>
      </c>
      <c r="AT273" s="93">
        <v>0</v>
      </c>
      <c r="AU273" s="93">
        <v>0</v>
      </c>
      <c r="AV273" s="93">
        <v>2000</v>
      </c>
      <c r="AW273" s="93">
        <v>2000</v>
      </c>
      <c r="AX273" s="93">
        <v>0</v>
      </c>
      <c r="AY273" s="93">
        <v>4000</v>
      </c>
      <c r="AZ273" s="93">
        <v>950</v>
      </c>
      <c r="BA273" s="93">
        <v>0</v>
      </c>
      <c r="BB273" s="93">
        <v>0</v>
      </c>
      <c r="BC273" s="93">
        <v>950</v>
      </c>
      <c r="BD273" s="93">
        <v>0</v>
      </c>
      <c r="BE273" s="93">
        <v>0</v>
      </c>
      <c r="BF273" s="93">
        <v>0</v>
      </c>
      <c r="BG273" s="93">
        <v>50</v>
      </c>
      <c r="BH273" s="93">
        <v>50</v>
      </c>
      <c r="BI273" s="26">
        <v>38</v>
      </c>
      <c r="BJ273" s="26">
        <v>0</v>
      </c>
      <c r="BK273" s="26">
        <v>0</v>
      </c>
      <c r="BL273" s="26">
        <v>0</v>
      </c>
      <c r="BM273" s="26">
        <v>256</v>
      </c>
      <c r="BN273" s="26">
        <v>192</v>
      </c>
      <c r="BO273" s="26">
        <v>0</v>
      </c>
      <c r="BP273" s="26">
        <v>0</v>
      </c>
      <c r="BQ273" s="26">
        <v>0</v>
      </c>
      <c r="BR273" s="26">
        <v>0</v>
      </c>
      <c r="BS273" s="26">
        <v>0</v>
      </c>
      <c r="BT273" s="26">
        <v>0</v>
      </c>
      <c r="BU273" s="26">
        <v>0</v>
      </c>
      <c r="BV273" s="26">
        <v>0</v>
      </c>
      <c r="BW273" s="26">
        <v>0</v>
      </c>
      <c r="BX273" s="26">
        <v>0</v>
      </c>
      <c r="BY273" s="26">
        <v>0.8</v>
      </c>
      <c r="BZ273" s="26">
        <v>0</v>
      </c>
      <c r="CA273" s="26">
        <v>0</v>
      </c>
      <c r="CB273" s="26">
        <v>0</v>
      </c>
      <c r="CC273" s="26">
        <v>0</v>
      </c>
      <c r="CD273" s="26">
        <v>0</v>
      </c>
      <c r="CE273" s="26">
        <v>3</v>
      </c>
      <c r="CF273" s="26">
        <v>0</v>
      </c>
      <c r="CG273" s="26">
        <v>125</v>
      </c>
      <c r="CH273" s="26">
        <v>0</v>
      </c>
      <c r="CI273" s="26">
        <v>19</v>
      </c>
      <c r="CJ273" s="26">
        <v>0</v>
      </c>
      <c r="CK273" s="26">
        <v>0</v>
      </c>
      <c r="CL273" s="26">
        <v>0</v>
      </c>
      <c r="CM273" s="26">
        <v>147</v>
      </c>
      <c r="CN273" s="26">
        <v>0</v>
      </c>
      <c r="CO273" s="26">
        <v>0</v>
      </c>
      <c r="CP273" s="26">
        <v>6</v>
      </c>
      <c r="CQ273" s="26">
        <v>0</v>
      </c>
      <c r="CR273" s="26">
        <v>38</v>
      </c>
      <c r="CS273" s="26">
        <v>0</v>
      </c>
      <c r="CT273" s="26">
        <v>0</v>
      </c>
      <c r="CU273" s="26">
        <v>0</v>
      </c>
      <c r="CV273" s="26">
        <v>44</v>
      </c>
      <c r="CW273" s="26">
        <v>0</v>
      </c>
      <c r="CX273" s="26">
        <v>0</v>
      </c>
      <c r="CY273" s="26">
        <v>256</v>
      </c>
      <c r="CZ273" s="26">
        <v>192</v>
      </c>
      <c r="DA273" s="26">
        <v>0</v>
      </c>
      <c r="DB273" s="26">
        <v>0</v>
      </c>
      <c r="DC273" s="26">
        <v>0</v>
      </c>
      <c r="DD273" s="26">
        <v>0</v>
      </c>
      <c r="DE273" s="26">
        <v>0</v>
      </c>
      <c r="DF273" s="26">
        <v>0</v>
      </c>
      <c r="DG273" s="26">
        <v>0</v>
      </c>
      <c r="DH273" s="26">
        <v>0</v>
      </c>
      <c r="DI273" s="26">
        <v>0</v>
      </c>
      <c r="DJ273" s="26">
        <v>0</v>
      </c>
      <c r="DK273" s="26">
        <v>0</v>
      </c>
      <c r="DL273" s="26">
        <v>448</v>
      </c>
      <c r="DM273" s="26">
        <v>0</v>
      </c>
      <c r="DN273" s="26">
        <v>0</v>
      </c>
      <c r="DO273" s="26">
        <v>639</v>
      </c>
      <c r="DP273" s="26">
        <v>160</v>
      </c>
      <c r="DQ273" s="26">
        <v>0</v>
      </c>
      <c r="DR273" s="93">
        <v>3</v>
      </c>
      <c r="DS273" s="93">
        <v>450</v>
      </c>
      <c r="DT273" s="93">
        <v>600</v>
      </c>
      <c r="DU273" s="93">
        <v>810</v>
      </c>
      <c r="DV273" s="93">
        <v>1050</v>
      </c>
      <c r="DW273" s="93">
        <v>90</v>
      </c>
      <c r="DX273" s="93">
        <v>900</v>
      </c>
      <c r="DY273" s="93">
        <v>2100</v>
      </c>
      <c r="DZ273" s="26">
        <v>3.5</v>
      </c>
      <c r="EA273" s="26">
        <v>140</v>
      </c>
      <c r="EB273" s="26">
        <v>210</v>
      </c>
      <c r="EC273" s="26">
        <v>175</v>
      </c>
      <c r="ED273" s="26">
        <v>42</v>
      </c>
      <c r="EE273" s="26">
        <v>35</v>
      </c>
      <c r="EF273" s="26">
        <v>105</v>
      </c>
      <c r="EG273" s="26">
        <v>70</v>
      </c>
      <c r="EH273" s="26">
        <v>123</v>
      </c>
      <c r="EI273" s="26">
        <v>35</v>
      </c>
      <c r="EJ273" s="26">
        <v>140</v>
      </c>
      <c r="EK273" s="26">
        <v>140</v>
      </c>
      <c r="EL273" s="26">
        <v>53</v>
      </c>
      <c r="EM273" s="26">
        <v>1268</v>
      </c>
      <c r="EN273" s="26">
        <v>175</v>
      </c>
      <c r="EO273" s="26">
        <v>350</v>
      </c>
      <c r="EP273" s="26">
        <v>525</v>
      </c>
      <c r="EQ273" s="26">
        <v>98</v>
      </c>
      <c r="ER273" s="26">
        <v>140</v>
      </c>
      <c r="ES273" s="26">
        <v>105</v>
      </c>
      <c r="ET273" s="26">
        <v>1393</v>
      </c>
      <c r="EU273" s="26">
        <v>3.5</v>
      </c>
      <c r="EV273" s="93">
        <v>15</v>
      </c>
      <c r="EW273" s="93">
        <v>5</v>
      </c>
    </row>
    <row r="274" spans="1:153" x14ac:dyDescent="0.25">
      <c r="A274" s="18" t="s">
        <v>840</v>
      </c>
      <c r="B274" s="49" t="s">
        <v>855</v>
      </c>
      <c r="C274" s="93">
        <v>-5.3</v>
      </c>
      <c r="D274" s="26">
        <v>107</v>
      </c>
      <c r="E274" s="26">
        <v>0.6</v>
      </c>
      <c r="F274" s="26">
        <v>23.2</v>
      </c>
      <c r="G274" s="26">
        <v>1.6</v>
      </c>
      <c r="H274" s="26">
        <v>3.1</v>
      </c>
      <c r="I274" s="26">
        <v>70</v>
      </c>
      <c r="J274" s="26">
        <v>1</v>
      </c>
      <c r="K274" s="26">
        <v>0.5</v>
      </c>
      <c r="L274" s="26">
        <v>0</v>
      </c>
      <c r="M274" s="93">
        <v>1246</v>
      </c>
      <c r="N274" s="93">
        <v>0</v>
      </c>
      <c r="O274" s="93">
        <v>7476</v>
      </c>
      <c r="P274" s="93">
        <v>0</v>
      </c>
      <c r="Q274" s="93">
        <v>4631</v>
      </c>
      <c r="R274" s="93">
        <v>0</v>
      </c>
      <c r="S274" s="93">
        <v>55</v>
      </c>
      <c r="T274" s="93">
        <v>47</v>
      </c>
      <c r="U274" s="93">
        <v>528</v>
      </c>
      <c r="V274" s="93">
        <v>1011</v>
      </c>
      <c r="W274" s="93">
        <v>702</v>
      </c>
      <c r="X274" s="93">
        <v>229</v>
      </c>
      <c r="Y274" s="93">
        <v>3.4</v>
      </c>
      <c r="Z274" s="93">
        <v>8</v>
      </c>
      <c r="AA274" s="93">
        <v>0</v>
      </c>
      <c r="AB274" s="93">
        <v>24121</v>
      </c>
      <c r="AC274" s="26">
        <v>4</v>
      </c>
      <c r="AD274" s="26">
        <v>323</v>
      </c>
      <c r="AE274" s="26">
        <v>22</v>
      </c>
      <c r="AF274" s="26">
        <v>18</v>
      </c>
      <c r="AG274" s="26">
        <v>38</v>
      </c>
      <c r="AH274" s="26">
        <v>16</v>
      </c>
      <c r="AI274" s="26">
        <v>46</v>
      </c>
      <c r="AJ274" s="26">
        <v>646</v>
      </c>
      <c r="AK274" s="26">
        <v>222</v>
      </c>
      <c r="AL274" s="26">
        <v>125</v>
      </c>
      <c r="AM274" s="26">
        <v>244</v>
      </c>
      <c r="AN274" s="26">
        <v>17</v>
      </c>
      <c r="AO274" s="26">
        <v>2.4</v>
      </c>
      <c r="AP274" s="93">
        <v>23.2</v>
      </c>
      <c r="AQ274" s="93">
        <v>20145</v>
      </c>
      <c r="AR274" s="93">
        <v>0</v>
      </c>
      <c r="AS274" s="93">
        <v>0</v>
      </c>
      <c r="AT274" s="93">
        <v>0</v>
      </c>
      <c r="AU274" s="93">
        <v>0</v>
      </c>
      <c r="AV274" s="93">
        <v>758</v>
      </c>
      <c r="AW274" s="93">
        <v>632</v>
      </c>
      <c r="AX274" s="93">
        <v>0</v>
      </c>
      <c r="AY274" s="93">
        <v>1390</v>
      </c>
      <c r="AZ274" s="93">
        <v>3064</v>
      </c>
      <c r="BA274" s="93">
        <v>0</v>
      </c>
      <c r="BB274" s="93">
        <v>0</v>
      </c>
      <c r="BC274" s="93">
        <v>3064</v>
      </c>
      <c r="BD274" s="93">
        <v>0</v>
      </c>
      <c r="BE274" s="93">
        <v>0</v>
      </c>
      <c r="BF274" s="93">
        <v>0</v>
      </c>
      <c r="BG274" s="93">
        <v>18779</v>
      </c>
      <c r="BH274" s="93">
        <v>18779</v>
      </c>
      <c r="BI274" s="26">
        <v>31</v>
      </c>
      <c r="BJ274" s="26">
        <v>0</v>
      </c>
      <c r="BK274" s="26">
        <v>0</v>
      </c>
      <c r="BL274" s="26">
        <v>0</v>
      </c>
      <c r="BM274" s="26">
        <v>165</v>
      </c>
      <c r="BN274" s="26">
        <v>35</v>
      </c>
      <c r="BO274" s="26">
        <v>0</v>
      </c>
      <c r="BP274" s="26">
        <v>0</v>
      </c>
      <c r="BQ274" s="26">
        <v>0</v>
      </c>
      <c r="BR274" s="26">
        <v>0</v>
      </c>
      <c r="BS274" s="26">
        <v>0</v>
      </c>
      <c r="BT274" s="26">
        <v>0</v>
      </c>
      <c r="BU274" s="26">
        <v>0</v>
      </c>
      <c r="BV274" s="26">
        <v>0</v>
      </c>
      <c r="BW274" s="26">
        <v>0</v>
      </c>
      <c r="BX274" s="26">
        <v>0</v>
      </c>
      <c r="BY274" s="26">
        <v>0.6</v>
      </c>
      <c r="BZ274" s="26">
        <v>0</v>
      </c>
      <c r="CA274" s="26">
        <v>0</v>
      </c>
      <c r="CB274" s="26">
        <v>0</v>
      </c>
      <c r="CC274" s="26">
        <v>7</v>
      </c>
      <c r="CD274" s="26">
        <v>25</v>
      </c>
      <c r="CE274" s="26">
        <v>3</v>
      </c>
      <c r="CF274" s="26">
        <v>0</v>
      </c>
      <c r="CG274" s="26">
        <v>164</v>
      </c>
      <c r="CH274" s="26">
        <v>7</v>
      </c>
      <c r="CI274" s="26">
        <v>17</v>
      </c>
      <c r="CJ274" s="26">
        <v>6</v>
      </c>
      <c r="CK274" s="26">
        <v>0</v>
      </c>
      <c r="CL274" s="26">
        <v>0</v>
      </c>
      <c r="CM274" s="26">
        <v>229</v>
      </c>
      <c r="CN274" s="26">
        <v>0</v>
      </c>
      <c r="CO274" s="26">
        <v>0</v>
      </c>
      <c r="CP274" s="26">
        <v>7</v>
      </c>
      <c r="CQ274" s="26">
        <v>0</v>
      </c>
      <c r="CR274" s="26">
        <v>31</v>
      </c>
      <c r="CS274" s="26">
        <v>0</v>
      </c>
      <c r="CT274" s="26">
        <v>0</v>
      </c>
      <c r="CU274" s="26">
        <v>0</v>
      </c>
      <c r="CV274" s="26">
        <v>38</v>
      </c>
      <c r="CW274" s="26">
        <v>0</v>
      </c>
      <c r="CX274" s="26">
        <v>0</v>
      </c>
      <c r="CY274" s="26">
        <v>165</v>
      </c>
      <c r="CZ274" s="26">
        <v>35</v>
      </c>
      <c r="DA274" s="26">
        <v>0</v>
      </c>
      <c r="DB274" s="26">
        <v>0</v>
      </c>
      <c r="DC274" s="26">
        <v>0</v>
      </c>
      <c r="DD274" s="26">
        <v>0</v>
      </c>
      <c r="DE274" s="26">
        <v>0</v>
      </c>
      <c r="DF274" s="26">
        <v>0</v>
      </c>
      <c r="DG274" s="26">
        <v>0</v>
      </c>
      <c r="DH274" s="26">
        <v>0</v>
      </c>
      <c r="DI274" s="26">
        <v>0</v>
      </c>
      <c r="DJ274" s="26">
        <v>0</v>
      </c>
      <c r="DK274" s="26">
        <v>0</v>
      </c>
      <c r="DL274" s="26">
        <v>200</v>
      </c>
      <c r="DM274" s="26">
        <v>0</v>
      </c>
      <c r="DN274" s="26">
        <v>7</v>
      </c>
      <c r="DO274" s="26">
        <v>460</v>
      </c>
      <c r="DP274" s="26">
        <v>117</v>
      </c>
      <c r="DQ274" s="26">
        <v>0</v>
      </c>
      <c r="DR274" s="93">
        <v>3.1</v>
      </c>
      <c r="DS274" s="93">
        <v>436</v>
      </c>
      <c r="DT274" s="93">
        <v>1017</v>
      </c>
      <c r="DU274" s="93">
        <v>436</v>
      </c>
      <c r="DV274" s="93">
        <v>959</v>
      </c>
      <c r="DW274" s="93">
        <v>241</v>
      </c>
      <c r="DX274" s="93">
        <v>1603</v>
      </c>
      <c r="DY274" s="93">
        <v>1485</v>
      </c>
      <c r="DZ274" s="26">
        <v>1.6</v>
      </c>
      <c r="EA274" s="26">
        <v>71</v>
      </c>
      <c r="EB274" s="26">
        <v>87</v>
      </c>
      <c r="EC274" s="26">
        <v>69</v>
      </c>
      <c r="ED274" s="26">
        <v>29</v>
      </c>
      <c r="EE274" s="26">
        <v>26</v>
      </c>
      <c r="EF274" s="26">
        <v>83</v>
      </c>
      <c r="EG274" s="26">
        <v>74</v>
      </c>
      <c r="EH274" s="26">
        <v>71</v>
      </c>
      <c r="EI274" s="26">
        <v>29</v>
      </c>
      <c r="EJ274" s="26">
        <v>114</v>
      </c>
      <c r="EK274" s="26">
        <v>68</v>
      </c>
      <c r="EL274" s="26">
        <v>30</v>
      </c>
      <c r="EM274" s="26">
        <v>751</v>
      </c>
      <c r="EN274" s="26">
        <v>106</v>
      </c>
      <c r="EO274" s="26">
        <v>296</v>
      </c>
      <c r="EP274" s="26">
        <v>190</v>
      </c>
      <c r="EQ274" s="26">
        <v>85</v>
      </c>
      <c r="ER274" s="26">
        <v>80</v>
      </c>
      <c r="ES274" s="26">
        <v>94</v>
      </c>
      <c r="ET274" s="26">
        <v>851</v>
      </c>
      <c r="EU274" s="26">
        <v>0</v>
      </c>
      <c r="EV274" s="93">
        <v>14</v>
      </c>
      <c r="EW274" s="93">
        <v>5</v>
      </c>
    </row>
    <row r="275" spans="1:153" x14ac:dyDescent="0.25">
      <c r="A275" s="18" t="s">
        <v>840</v>
      </c>
      <c r="B275" s="49" t="s">
        <v>695</v>
      </c>
      <c r="C275" s="93">
        <v>-4.0999999999999996</v>
      </c>
      <c r="D275" s="26">
        <v>117</v>
      </c>
      <c r="E275" s="26">
        <v>6.7</v>
      </c>
      <c r="F275" s="26">
        <v>12.1</v>
      </c>
      <c r="G275" s="26">
        <v>1.7</v>
      </c>
      <c r="H275" s="26">
        <v>2</v>
      </c>
      <c r="I275" s="26">
        <v>75.7</v>
      </c>
      <c r="J275" s="26">
        <v>1.1000000000000001</v>
      </c>
      <c r="K275" s="26">
        <v>0.5</v>
      </c>
      <c r="L275" s="26">
        <v>0</v>
      </c>
      <c r="M275" s="93">
        <v>51</v>
      </c>
      <c r="N275" s="93">
        <v>41</v>
      </c>
      <c r="O275" s="93">
        <v>58</v>
      </c>
      <c r="P275" s="93">
        <v>0.3</v>
      </c>
      <c r="Q275" s="93">
        <v>1372</v>
      </c>
      <c r="R275" s="93">
        <v>54</v>
      </c>
      <c r="S275" s="93">
        <v>71</v>
      </c>
      <c r="T275" s="93">
        <v>37</v>
      </c>
      <c r="U275" s="93">
        <v>725</v>
      </c>
      <c r="V275" s="93">
        <v>1142</v>
      </c>
      <c r="W275" s="93">
        <v>252</v>
      </c>
      <c r="X275" s="93">
        <v>189</v>
      </c>
      <c r="Y275" s="93">
        <v>0.3</v>
      </c>
      <c r="Z275" s="93">
        <v>14</v>
      </c>
      <c r="AA275" s="93">
        <v>0</v>
      </c>
      <c r="AB275" s="93">
        <v>10429</v>
      </c>
      <c r="AC275" s="26">
        <v>176</v>
      </c>
      <c r="AD275" s="26">
        <v>286</v>
      </c>
      <c r="AE275" s="26">
        <v>10</v>
      </c>
      <c r="AF275" s="26">
        <v>17</v>
      </c>
      <c r="AG275" s="26">
        <v>43</v>
      </c>
      <c r="AH275" s="26">
        <v>33</v>
      </c>
      <c r="AI275" s="26">
        <v>300</v>
      </c>
      <c r="AJ275" s="26">
        <v>372</v>
      </c>
      <c r="AK275" s="26">
        <v>293</v>
      </c>
      <c r="AL275" s="26">
        <v>75</v>
      </c>
      <c r="AM275" s="26">
        <v>103</v>
      </c>
      <c r="AN275" s="26">
        <v>13</v>
      </c>
      <c r="AO275" s="26">
        <v>3.7</v>
      </c>
      <c r="AP275" s="93">
        <v>12.1</v>
      </c>
      <c r="AQ275" s="93">
        <v>101</v>
      </c>
      <c r="AR275" s="93">
        <v>0</v>
      </c>
      <c r="AS275" s="93">
        <v>0</v>
      </c>
      <c r="AT275" s="93">
        <v>0</v>
      </c>
      <c r="AU275" s="93">
        <v>0</v>
      </c>
      <c r="AV275" s="93">
        <v>346</v>
      </c>
      <c r="AW275" s="93">
        <v>225</v>
      </c>
      <c r="AX275" s="93">
        <v>0</v>
      </c>
      <c r="AY275" s="93">
        <v>571</v>
      </c>
      <c r="AZ275" s="93">
        <v>328</v>
      </c>
      <c r="BA275" s="93">
        <v>0</v>
      </c>
      <c r="BB275" s="93">
        <v>0</v>
      </c>
      <c r="BC275" s="93">
        <v>328</v>
      </c>
      <c r="BD275" s="93">
        <v>111</v>
      </c>
      <c r="BE275" s="93">
        <v>0</v>
      </c>
      <c r="BF275" s="93">
        <v>0</v>
      </c>
      <c r="BG275" s="93">
        <v>11127</v>
      </c>
      <c r="BH275" s="93">
        <v>11127</v>
      </c>
      <c r="BI275" s="26">
        <v>2215</v>
      </c>
      <c r="BJ275" s="26">
        <v>316</v>
      </c>
      <c r="BK275" s="26">
        <v>284</v>
      </c>
      <c r="BL275" s="26">
        <v>0</v>
      </c>
      <c r="BM275" s="26">
        <v>1494</v>
      </c>
      <c r="BN275" s="26">
        <v>162</v>
      </c>
      <c r="BO275" s="26">
        <v>0</v>
      </c>
      <c r="BP275" s="26">
        <v>0</v>
      </c>
      <c r="BQ275" s="26">
        <v>0</v>
      </c>
      <c r="BR275" s="26">
        <v>0</v>
      </c>
      <c r="BS275" s="26">
        <v>0</v>
      </c>
      <c r="BT275" s="26">
        <v>0</v>
      </c>
      <c r="BU275" s="26">
        <v>0</v>
      </c>
      <c r="BV275" s="26">
        <v>0</v>
      </c>
      <c r="BW275" s="26">
        <v>0</v>
      </c>
      <c r="BX275" s="26">
        <v>0</v>
      </c>
      <c r="BY275" s="26">
        <v>6.7</v>
      </c>
      <c r="BZ275" s="26">
        <v>0</v>
      </c>
      <c r="CA275" s="26">
        <v>0</v>
      </c>
      <c r="CB275" s="26">
        <v>6</v>
      </c>
      <c r="CC275" s="26">
        <v>7</v>
      </c>
      <c r="CD275" s="26">
        <v>66</v>
      </c>
      <c r="CE275" s="26">
        <v>165</v>
      </c>
      <c r="CF275" s="26">
        <v>0</v>
      </c>
      <c r="CG275" s="26">
        <v>1023</v>
      </c>
      <c r="CH275" s="26">
        <v>0</v>
      </c>
      <c r="CI275" s="26">
        <v>383</v>
      </c>
      <c r="CJ275" s="26">
        <v>57</v>
      </c>
      <c r="CK275" s="26">
        <v>0</v>
      </c>
      <c r="CL275" s="26">
        <v>0</v>
      </c>
      <c r="CM275" s="26">
        <v>1707</v>
      </c>
      <c r="CN275" s="26">
        <v>0</v>
      </c>
      <c r="CO275" s="26">
        <v>0</v>
      </c>
      <c r="CP275" s="26">
        <v>222</v>
      </c>
      <c r="CQ275" s="26">
        <v>0</v>
      </c>
      <c r="CR275" s="26">
        <v>2215</v>
      </c>
      <c r="CS275" s="26">
        <v>316</v>
      </c>
      <c r="CT275" s="26">
        <v>284</v>
      </c>
      <c r="CU275" s="26">
        <v>0</v>
      </c>
      <c r="CV275" s="26">
        <v>3037</v>
      </c>
      <c r="CW275" s="26">
        <v>0</v>
      </c>
      <c r="CX275" s="26">
        <v>0</v>
      </c>
      <c r="CY275" s="26">
        <v>1494</v>
      </c>
      <c r="CZ275" s="26">
        <v>162</v>
      </c>
      <c r="DA275" s="26">
        <v>0</v>
      </c>
      <c r="DB275" s="26">
        <v>0</v>
      </c>
      <c r="DC275" s="26">
        <v>0</v>
      </c>
      <c r="DD275" s="26">
        <v>0</v>
      </c>
      <c r="DE275" s="26">
        <v>0</v>
      </c>
      <c r="DF275" s="26">
        <v>0</v>
      </c>
      <c r="DG275" s="26">
        <v>0</v>
      </c>
      <c r="DH275" s="26">
        <v>0</v>
      </c>
      <c r="DI275" s="26">
        <v>0</v>
      </c>
      <c r="DJ275" s="26">
        <v>0</v>
      </c>
      <c r="DK275" s="26">
        <v>0</v>
      </c>
      <c r="DL275" s="26">
        <v>1656</v>
      </c>
      <c r="DM275" s="26">
        <v>0</v>
      </c>
      <c r="DN275" s="26">
        <v>13</v>
      </c>
      <c r="DO275" s="26">
        <v>6387</v>
      </c>
      <c r="DP275" s="26">
        <v>312</v>
      </c>
      <c r="DQ275" s="26">
        <v>1</v>
      </c>
      <c r="DR275" s="93">
        <v>2</v>
      </c>
      <c r="DS275" s="93">
        <v>195</v>
      </c>
      <c r="DT275" s="93">
        <v>751</v>
      </c>
      <c r="DU275" s="93">
        <v>385</v>
      </c>
      <c r="DV275" s="93">
        <v>702</v>
      </c>
      <c r="DW275" s="93">
        <v>4</v>
      </c>
      <c r="DX275" s="93">
        <v>645</v>
      </c>
      <c r="DY275" s="93">
        <v>1392</v>
      </c>
      <c r="DZ275" s="26">
        <v>1.7</v>
      </c>
      <c r="EA275" s="26">
        <v>69</v>
      </c>
      <c r="EB275" s="26">
        <v>97</v>
      </c>
      <c r="EC275" s="26">
        <v>99</v>
      </c>
      <c r="ED275" s="26">
        <v>26</v>
      </c>
      <c r="EE275" s="26">
        <v>18</v>
      </c>
      <c r="EF275" s="26">
        <v>73</v>
      </c>
      <c r="EG275" s="26">
        <v>53</v>
      </c>
      <c r="EH275" s="26">
        <v>58</v>
      </c>
      <c r="EI275" s="26">
        <v>25</v>
      </c>
      <c r="EJ275" s="26">
        <v>88</v>
      </c>
      <c r="EK275" s="26">
        <v>101</v>
      </c>
      <c r="EL275" s="26">
        <v>26</v>
      </c>
      <c r="EM275" s="26">
        <v>733</v>
      </c>
      <c r="EN275" s="26">
        <v>65</v>
      </c>
      <c r="EO275" s="26">
        <v>254</v>
      </c>
      <c r="EP275" s="26">
        <v>291</v>
      </c>
      <c r="EQ275" s="26">
        <v>59</v>
      </c>
      <c r="ER275" s="26">
        <v>62</v>
      </c>
      <c r="ES275" s="26">
        <v>65</v>
      </c>
      <c r="ET275" s="26">
        <v>796</v>
      </c>
      <c r="EU275" s="26">
        <v>1.7</v>
      </c>
      <c r="EV275" s="93">
        <v>14</v>
      </c>
      <c r="EW275" s="93">
        <v>5</v>
      </c>
    </row>
    <row r="276" spans="1:153" x14ac:dyDescent="0.25">
      <c r="A276" s="18" t="s">
        <v>840</v>
      </c>
      <c r="B276" s="49" t="s">
        <v>374</v>
      </c>
      <c r="C276" s="93">
        <v>-49</v>
      </c>
      <c r="D276" s="26">
        <v>69</v>
      </c>
      <c r="E276" s="26">
        <v>0.1</v>
      </c>
      <c r="F276" s="26">
        <v>14.2</v>
      </c>
      <c r="G276" s="26">
        <v>2</v>
      </c>
      <c r="H276" s="26">
        <v>2.2999999999999998</v>
      </c>
      <c r="I276" s="26">
        <v>80.099999999999994</v>
      </c>
      <c r="J276" s="26">
        <v>0.7</v>
      </c>
      <c r="K276" s="26">
        <v>0.6</v>
      </c>
      <c r="L276" s="26">
        <v>0</v>
      </c>
      <c r="M276" s="93">
        <v>1</v>
      </c>
      <c r="N276" s="93">
        <v>0</v>
      </c>
      <c r="O276" s="93">
        <v>5</v>
      </c>
      <c r="P276" s="93">
        <v>0</v>
      </c>
      <c r="Q276" s="93">
        <v>54</v>
      </c>
      <c r="R276" s="93">
        <v>24</v>
      </c>
      <c r="S276" s="93">
        <v>83</v>
      </c>
      <c r="T276" s="93">
        <v>40</v>
      </c>
      <c r="U276" s="93">
        <v>864</v>
      </c>
      <c r="V276" s="93">
        <v>1331</v>
      </c>
      <c r="W276" s="93">
        <v>283</v>
      </c>
      <c r="X276" s="93">
        <v>217</v>
      </c>
      <c r="Y276" s="93">
        <v>0</v>
      </c>
      <c r="Z276" s="93">
        <v>15</v>
      </c>
      <c r="AA276" s="93">
        <v>0</v>
      </c>
      <c r="AB276" s="93">
        <v>12040</v>
      </c>
      <c r="AC276" s="26">
        <v>2</v>
      </c>
      <c r="AD276" s="26">
        <v>333</v>
      </c>
      <c r="AE276" s="26">
        <v>6</v>
      </c>
      <c r="AF276" s="26">
        <v>18</v>
      </c>
      <c r="AG276" s="26">
        <v>46</v>
      </c>
      <c r="AH276" s="26">
        <v>33</v>
      </c>
      <c r="AI276" s="26">
        <v>36</v>
      </c>
      <c r="AJ276" s="26">
        <v>387</v>
      </c>
      <c r="AK276" s="26">
        <v>316</v>
      </c>
      <c r="AL276" s="26">
        <v>82</v>
      </c>
      <c r="AM276" s="26">
        <v>113</v>
      </c>
      <c r="AN276" s="26">
        <v>10</v>
      </c>
      <c r="AO276" s="26">
        <v>4</v>
      </c>
      <c r="AP276" s="93">
        <v>14.2</v>
      </c>
      <c r="AQ276" s="93">
        <v>11958</v>
      </c>
      <c r="AR276" s="93">
        <v>0</v>
      </c>
      <c r="AS276" s="93">
        <v>0</v>
      </c>
      <c r="AT276" s="93">
        <v>0</v>
      </c>
      <c r="AU276" s="93">
        <v>0</v>
      </c>
      <c r="AV276" s="93">
        <v>213</v>
      </c>
      <c r="AW276" s="93">
        <v>142</v>
      </c>
      <c r="AX276" s="93">
        <v>0</v>
      </c>
      <c r="AY276" s="93">
        <v>355</v>
      </c>
      <c r="AZ276" s="93">
        <v>284</v>
      </c>
      <c r="BA276" s="93">
        <v>0</v>
      </c>
      <c r="BB276" s="93">
        <v>0</v>
      </c>
      <c r="BC276" s="93">
        <v>284</v>
      </c>
      <c r="BD276" s="93">
        <v>0</v>
      </c>
      <c r="BE276" s="93">
        <v>0</v>
      </c>
      <c r="BF276" s="93">
        <v>0</v>
      </c>
      <c r="BG276" s="93">
        <v>13596</v>
      </c>
      <c r="BH276" s="93">
        <v>13596</v>
      </c>
      <c r="BI276" s="26">
        <v>1</v>
      </c>
      <c r="BJ276" s="26">
        <v>0</v>
      </c>
      <c r="BK276" s="26">
        <v>0</v>
      </c>
      <c r="BL276" s="26">
        <v>0</v>
      </c>
      <c r="BM276" s="26">
        <v>39</v>
      </c>
      <c r="BN276" s="26">
        <v>12</v>
      </c>
      <c r="BO276" s="26">
        <v>0</v>
      </c>
      <c r="BP276" s="26">
        <v>0</v>
      </c>
      <c r="BQ276" s="26">
        <v>0</v>
      </c>
      <c r="BR276" s="26">
        <v>0</v>
      </c>
      <c r="BS276" s="26">
        <v>0</v>
      </c>
      <c r="BT276" s="26">
        <v>0</v>
      </c>
      <c r="BU276" s="26">
        <v>0</v>
      </c>
      <c r="BV276" s="26">
        <v>0</v>
      </c>
      <c r="BW276" s="26">
        <v>0</v>
      </c>
      <c r="BX276" s="26">
        <v>0</v>
      </c>
      <c r="BY276" s="26">
        <v>0.1</v>
      </c>
      <c r="BZ276" s="26">
        <v>0</v>
      </c>
      <c r="CA276" s="26">
        <v>0</v>
      </c>
      <c r="CB276" s="26">
        <v>0</v>
      </c>
      <c r="CC276" s="26">
        <v>1</v>
      </c>
      <c r="CD276" s="26">
        <v>4</v>
      </c>
      <c r="CE276" s="26">
        <v>1</v>
      </c>
      <c r="CF276" s="26">
        <v>0</v>
      </c>
      <c r="CG276" s="26">
        <v>16</v>
      </c>
      <c r="CH276" s="26">
        <v>0</v>
      </c>
      <c r="CI276" s="26">
        <v>5</v>
      </c>
      <c r="CJ276" s="26">
        <v>0</v>
      </c>
      <c r="CK276" s="26">
        <v>0</v>
      </c>
      <c r="CL276" s="26">
        <v>0</v>
      </c>
      <c r="CM276" s="26">
        <v>27</v>
      </c>
      <c r="CN276" s="26">
        <v>0</v>
      </c>
      <c r="CO276" s="26">
        <v>0</v>
      </c>
      <c r="CP276" s="26">
        <v>1</v>
      </c>
      <c r="CQ276" s="26">
        <v>0</v>
      </c>
      <c r="CR276" s="26">
        <v>1</v>
      </c>
      <c r="CS276" s="26">
        <v>0</v>
      </c>
      <c r="CT276" s="26">
        <v>0</v>
      </c>
      <c r="CU276" s="26">
        <v>0</v>
      </c>
      <c r="CV276" s="26">
        <v>2</v>
      </c>
      <c r="CW276" s="26">
        <v>0</v>
      </c>
      <c r="CX276" s="26">
        <v>0</v>
      </c>
      <c r="CY276" s="26">
        <v>39</v>
      </c>
      <c r="CZ276" s="26">
        <v>12</v>
      </c>
      <c r="DA276" s="26">
        <v>0</v>
      </c>
      <c r="DB276" s="26">
        <v>0</v>
      </c>
      <c r="DC276" s="26">
        <v>0</v>
      </c>
      <c r="DD276" s="26">
        <v>0</v>
      </c>
      <c r="DE276" s="26">
        <v>0</v>
      </c>
      <c r="DF276" s="26">
        <v>0</v>
      </c>
      <c r="DG276" s="26">
        <v>0</v>
      </c>
      <c r="DH276" s="26">
        <v>0</v>
      </c>
      <c r="DI276" s="26">
        <v>0</v>
      </c>
      <c r="DJ276" s="26">
        <v>0</v>
      </c>
      <c r="DK276" s="26">
        <v>0</v>
      </c>
      <c r="DL276" s="26">
        <v>51</v>
      </c>
      <c r="DM276" s="26">
        <v>0</v>
      </c>
      <c r="DN276" s="26">
        <v>1</v>
      </c>
      <c r="DO276" s="26">
        <v>79</v>
      </c>
      <c r="DP276" s="26">
        <v>20</v>
      </c>
      <c r="DQ276" s="26">
        <v>0</v>
      </c>
      <c r="DR276" s="93">
        <v>2.2999999999999998</v>
      </c>
      <c r="DS276" s="93">
        <v>228</v>
      </c>
      <c r="DT276" s="93">
        <v>842</v>
      </c>
      <c r="DU276" s="93">
        <v>410</v>
      </c>
      <c r="DV276" s="93">
        <v>797</v>
      </c>
      <c r="DW276" s="93">
        <v>0</v>
      </c>
      <c r="DX276" s="93">
        <v>683</v>
      </c>
      <c r="DY276" s="93">
        <v>1594</v>
      </c>
      <c r="DZ276" s="26">
        <v>2</v>
      </c>
      <c r="EA276" s="26">
        <v>81</v>
      </c>
      <c r="EB276" s="26">
        <v>113</v>
      </c>
      <c r="EC276" s="26">
        <v>113</v>
      </c>
      <c r="ED276" s="26">
        <v>30</v>
      </c>
      <c r="EE276" s="26">
        <v>19</v>
      </c>
      <c r="EF276" s="26">
        <v>85</v>
      </c>
      <c r="EG276" s="26">
        <v>59</v>
      </c>
      <c r="EH276" s="26">
        <v>68</v>
      </c>
      <c r="EI276" s="26">
        <v>28</v>
      </c>
      <c r="EJ276" s="26">
        <v>104</v>
      </c>
      <c r="EK276" s="26">
        <v>104</v>
      </c>
      <c r="EL276" s="26">
        <v>30</v>
      </c>
      <c r="EM276" s="26">
        <v>834</v>
      </c>
      <c r="EN276" s="26">
        <v>75</v>
      </c>
      <c r="EO276" s="26">
        <v>302</v>
      </c>
      <c r="EP276" s="26">
        <v>324</v>
      </c>
      <c r="EQ276" s="26">
        <v>66</v>
      </c>
      <c r="ER276" s="26">
        <v>70</v>
      </c>
      <c r="ES276" s="26">
        <v>75</v>
      </c>
      <c r="ET276" s="26">
        <v>912</v>
      </c>
      <c r="EU276" s="26">
        <v>2</v>
      </c>
      <c r="EV276" s="93">
        <v>15</v>
      </c>
      <c r="EW276" s="93">
        <v>5</v>
      </c>
    </row>
    <row r="277" spans="1:153" x14ac:dyDescent="0.25">
      <c r="A277" s="18" t="s">
        <v>840</v>
      </c>
      <c r="B277" s="49" t="s">
        <v>244</v>
      </c>
      <c r="C277" s="93">
        <v>-64</v>
      </c>
      <c r="D277" s="26">
        <v>71</v>
      </c>
      <c r="E277" s="26">
        <v>0.1</v>
      </c>
      <c r="F277" s="26">
        <v>14.8</v>
      </c>
      <c r="G277" s="26">
        <v>2</v>
      </c>
      <c r="H277" s="26">
        <v>2.2999999999999998</v>
      </c>
      <c r="I277" s="26">
        <v>79.2</v>
      </c>
      <c r="J277" s="26">
        <v>1</v>
      </c>
      <c r="K277" s="26">
        <v>0.6</v>
      </c>
      <c r="L277" s="26">
        <v>0</v>
      </c>
      <c r="M277" s="93">
        <v>1</v>
      </c>
      <c r="N277" s="93">
        <v>0</v>
      </c>
      <c r="O277" s="93">
        <v>5</v>
      </c>
      <c r="P277" s="93">
        <v>0</v>
      </c>
      <c r="Q277" s="93">
        <v>53</v>
      </c>
      <c r="R277" s="93">
        <v>24</v>
      </c>
      <c r="S277" s="93">
        <v>110</v>
      </c>
      <c r="T277" s="93">
        <v>47</v>
      </c>
      <c r="U277" s="93">
        <v>1220</v>
      </c>
      <c r="V277" s="93">
        <v>1703</v>
      </c>
      <c r="W277" s="93">
        <v>400</v>
      </c>
      <c r="X277" s="93">
        <v>307</v>
      </c>
      <c r="Y277" s="93">
        <v>0.4</v>
      </c>
      <c r="Z277" s="93">
        <v>30</v>
      </c>
      <c r="AA277" s="93">
        <v>0</v>
      </c>
      <c r="AB277" s="93">
        <v>17000</v>
      </c>
      <c r="AC277" s="26">
        <v>3</v>
      </c>
      <c r="AD277" s="26">
        <v>411</v>
      </c>
      <c r="AE277" s="26">
        <v>6</v>
      </c>
      <c r="AF277" s="26">
        <v>20</v>
      </c>
      <c r="AG277" s="26">
        <v>50</v>
      </c>
      <c r="AH277" s="26">
        <v>35</v>
      </c>
      <c r="AI277" s="26">
        <v>45</v>
      </c>
      <c r="AJ277" s="26">
        <v>403</v>
      </c>
      <c r="AK277" s="26">
        <v>347</v>
      </c>
      <c r="AL277" s="26">
        <v>90</v>
      </c>
      <c r="AM277" s="26">
        <v>140</v>
      </c>
      <c r="AN277" s="26">
        <v>10</v>
      </c>
      <c r="AO277" s="26">
        <v>3.8</v>
      </c>
      <c r="AP277" s="93">
        <v>14.8</v>
      </c>
      <c r="AQ277" s="93">
        <v>12559</v>
      </c>
      <c r="AR277" s="93">
        <v>0</v>
      </c>
      <c r="AS277" s="93">
        <v>0</v>
      </c>
      <c r="AT277" s="93">
        <v>0</v>
      </c>
      <c r="AU277" s="93">
        <v>0</v>
      </c>
      <c r="AV277" s="93">
        <v>222</v>
      </c>
      <c r="AW277" s="93">
        <v>148</v>
      </c>
      <c r="AX277" s="93">
        <v>0</v>
      </c>
      <c r="AY277" s="93">
        <v>370</v>
      </c>
      <c r="AZ277" s="93">
        <v>296</v>
      </c>
      <c r="BA277" s="93">
        <v>0</v>
      </c>
      <c r="BB277" s="93">
        <v>0</v>
      </c>
      <c r="BC277" s="93">
        <v>296</v>
      </c>
      <c r="BD277" s="93">
        <v>0</v>
      </c>
      <c r="BE277" s="93">
        <v>0</v>
      </c>
      <c r="BF277" s="93">
        <v>0</v>
      </c>
      <c r="BG277" s="93">
        <v>14144</v>
      </c>
      <c r="BH277" s="93">
        <v>14144</v>
      </c>
      <c r="BI277" s="26">
        <v>1</v>
      </c>
      <c r="BJ277" s="26">
        <v>0</v>
      </c>
      <c r="BK277" s="26">
        <v>0</v>
      </c>
      <c r="BL277" s="26">
        <v>0</v>
      </c>
      <c r="BM277" s="26">
        <v>44</v>
      </c>
      <c r="BN277" s="26">
        <v>13</v>
      </c>
      <c r="BO277" s="26">
        <v>0</v>
      </c>
      <c r="BP277" s="26">
        <v>0</v>
      </c>
      <c r="BQ277" s="26">
        <v>0</v>
      </c>
      <c r="BR277" s="26">
        <v>0</v>
      </c>
      <c r="BS277" s="26">
        <v>0</v>
      </c>
      <c r="BT277" s="26">
        <v>0</v>
      </c>
      <c r="BU277" s="26">
        <v>0</v>
      </c>
      <c r="BV277" s="26">
        <v>0</v>
      </c>
      <c r="BW277" s="26">
        <v>0</v>
      </c>
      <c r="BX277" s="26">
        <v>0</v>
      </c>
      <c r="BY277" s="26">
        <v>0.1</v>
      </c>
      <c r="BZ277" s="26">
        <v>0</v>
      </c>
      <c r="CA277" s="26">
        <v>0</v>
      </c>
      <c r="CB277" s="26">
        <v>0</v>
      </c>
      <c r="CC277" s="26">
        <v>1</v>
      </c>
      <c r="CD277" s="26">
        <v>4</v>
      </c>
      <c r="CE277" s="26">
        <v>1</v>
      </c>
      <c r="CF277" s="26">
        <v>0</v>
      </c>
      <c r="CG277" s="26">
        <v>18</v>
      </c>
      <c r="CH277" s="26">
        <v>0</v>
      </c>
      <c r="CI277" s="26">
        <v>5</v>
      </c>
      <c r="CJ277" s="26">
        <v>0</v>
      </c>
      <c r="CK277" s="26">
        <v>0</v>
      </c>
      <c r="CL277" s="26">
        <v>0</v>
      </c>
      <c r="CM277" s="26">
        <v>29</v>
      </c>
      <c r="CN277" s="26">
        <v>0</v>
      </c>
      <c r="CO277" s="26">
        <v>0</v>
      </c>
      <c r="CP277" s="26">
        <v>1</v>
      </c>
      <c r="CQ277" s="26">
        <v>0</v>
      </c>
      <c r="CR277" s="26">
        <v>1</v>
      </c>
      <c r="CS277" s="26">
        <v>0</v>
      </c>
      <c r="CT277" s="26">
        <v>0</v>
      </c>
      <c r="CU277" s="26">
        <v>0</v>
      </c>
      <c r="CV277" s="26">
        <v>2</v>
      </c>
      <c r="CW277" s="26">
        <v>0</v>
      </c>
      <c r="CX277" s="26">
        <v>0</v>
      </c>
      <c r="CY277" s="26">
        <v>44</v>
      </c>
      <c r="CZ277" s="26">
        <v>13</v>
      </c>
      <c r="DA277" s="26">
        <v>0</v>
      </c>
      <c r="DB277" s="26">
        <v>0</v>
      </c>
      <c r="DC277" s="26">
        <v>0</v>
      </c>
      <c r="DD277" s="26">
        <v>0</v>
      </c>
      <c r="DE277" s="26">
        <v>0</v>
      </c>
      <c r="DF277" s="26">
        <v>0</v>
      </c>
      <c r="DG277" s="26">
        <v>0</v>
      </c>
      <c r="DH277" s="26">
        <v>0</v>
      </c>
      <c r="DI277" s="26">
        <v>0</v>
      </c>
      <c r="DJ277" s="26">
        <v>0</v>
      </c>
      <c r="DK277" s="26">
        <v>0</v>
      </c>
      <c r="DL277" s="26">
        <v>57</v>
      </c>
      <c r="DM277" s="26">
        <v>0</v>
      </c>
      <c r="DN277" s="26">
        <v>1</v>
      </c>
      <c r="DO277" s="26">
        <v>87</v>
      </c>
      <c r="DP277" s="26">
        <v>22</v>
      </c>
      <c r="DQ277" s="26">
        <v>0</v>
      </c>
      <c r="DR277" s="93">
        <v>2.2999999999999998</v>
      </c>
      <c r="DS277" s="93">
        <v>225</v>
      </c>
      <c r="DT277" s="93">
        <v>833</v>
      </c>
      <c r="DU277" s="93">
        <v>405</v>
      </c>
      <c r="DV277" s="93">
        <v>788</v>
      </c>
      <c r="DW277" s="93">
        <v>0</v>
      </c>
      <c r="DX277" s="93">
        <v>675</v>
      </c>
      <c r="DY277" s="93">
        <v>1576</v>
      </c>
      <c r="DZ277" s="26">
        <v>2</v>
      </c>
      <c r="EA277" s="26">
        <v>84</v>
      </c>
      <c r="EB277" s="26">
        <v>118</v>
      </c>
      <c r="EC277" s="26">
        <v>118</v>
      </c>
      <c r="ED277" s="26">
        <v>31</v>
      </c>
      <c r="EE277" s="26">
        <v>20</v>
      </c>
      <c r="EF277" s="26">
        <v>88</v>
      </c>
      <c r="EG277" s="26">
        <v>61</v>
      </c>
      <c r="EH277" s="26">
        <v>71</v>
      </c>
      <c r="EI277" s="26">
        <v>29</v>
      </c>
      <c r="EJ277" s="26">
        <v>108</v>
      </c>
      <c r="EK277" s="26">
        <v>108</v>
      </c>
      <c r="EL277" s="26">
        <v>31</v>
      </c>
      <c r="EM277" s="26">
        <v>867</v>
      </c>
      <c r="EN277" s="26">
        <v>78</v>
      </c>
      <c r="EO277" s="26">
        <v>314</v>
      </c>
      <c r="EP277" s="26">
        <v>337</v>
      </c>
      <c r="EQ277" s="26">
        <v>69</v>
      </c>
      <c r="ER277" s="26">
        <v>73</v>
      </c>
      <c r="ES277" s="26">
        <v>78</v>
      </c>
      <c r="ET277" s="26">
        <v>949</v>
      </c>
      <c r="EU277" s="26">
        <v>2</v>
      </c>
      <c r="EV277" s="93">
        <v>16</v>
      </c>
      <c r="EW277" s="93">
        <v>5</v>
      </c>
    </row>
    <row r="278" spans="1:153" x14ac:dyDescent="0.25">
      <c r="A278" s="18" t="s">
        <v>840</v>
      </c>
      <c r="B278" s="49" t="s">
        <v>694</v>
      </c>
      <c r="C278" s="93">
        <v>-4.9000000000000004</v>
      </c>
      <c r="D278" s="26">
        <v>68</v>
      </c>
      <c r="E278" s="26">
        <v>0.1</v>
      </c>
      <c r="F278" s="26">
        <v>14.2</v>
      </c>
      <c r="G278" s="26">
        <v>2</v>
      </c>
      <c r="H278" s="26">
        <v>2.2999999999999998</v>
      </c>
      <c r="I278" s="26">
        <v>79.8</v>
      </c>
      <c r="J278" s="26">
        <v>1</v>
      </c>
      <c r="K278" s="26">
        <v>0.6</v>
      </c>
      <c r="L278" s="26">
        <v>0</v>
      </c>
      <c r="M278" s="93">
        <v>1</v>
      </c>
      <c r="N278" s="93">
        <v>0</v>
      </c>
      <c r="O278" s="93">
        <v>5</v>
      </c>
      <c r="P278" s="93">
        <v>0</v>
      </c>
      <c r="Q278" s="93">
        <v>54</v>
      </c>
      <c r="R278" s="93">
        <v>24</v>
      </c>
      <c r="S278" s="93">
        <v>83</v>
      </c>
      <c r="T278" s="93">
        <v>40</v>
      </c>
      <c r="U278" s="93">
        <v>861</v>
      </c>
      <c r="V278" s="93">
        <v>1328</v>
      </c>
      <c r="W278" s="93">
        <v>282</v>
      </c>
      <c r="X278" s="93">
        <v>216</v>
      </c>
      <c r="Y278" s="93">
        <v>0</v>
      </c>
      <c r="Z278" s="93">
        <v>15</v>
      </c>
      <c r="AA278" s="93">
        <v>0</v>
      </c>
      <c r="AB278" s="93">
        <v>12004</v>
      </c>
      <c r="AC278" s="26">
        <v>120</v>
      </c>
      <c r="AD278" s="26">
        <v>332</v>
      </c>
      <c r="AE278" s="26">
        <v>7</v>
      </c>
      <c r="AF278" s="26">
        <v>18</v>
      </c>
      <c r="AG278" s="26">
        <v>46</v>
      </c>
      <c r="AH278" s="26">
        <v>33</v>
      </c>
      <c r="AI278" s="26">
        <v>217</v>
      </c>
      <c r="AJ278" s="26">
        <v>386</v>
      </c>
      <c r="AK278" s="26">
        <v>315</v>
      </c>
      <c r="AL278" s="26">
        <v>82</v>
      </c>
      <c r="AM278" s="26">
        <v>113</v>
      </c>
      <c r="AN278" s="26">
        <v>10</v>
      </c>
      <c r="AO278" s="26">
        <v>4</v>
      </c>
      <c r="AP278" s="93">
        <v>14.2</v>
      </c>
      <c r="AQ278" s="93">
        <v>11922</v>
      </c>
      <c r="AR278" s="93">
        <v>0</v>
      </c>
      <c r="AS278" s="93">
        <v>0</v>
      </c>
      <c r="AT278" s="93">
        <v>0</v>
      </c>
      <c r="AU278" s="93">
        <v>0</v>
      </c>
      <c r="AV278" s="93">
        <v>212</v>
      </c>
      <c r="AW278" s="93">
        <v>142</v>
      </c>
      <c r="AX278" s="93">
        <v>0</v>
      </c>
      <c r="AY278" s="93">
        <v>354</v>
      </c>
      <c r="AZ278" s="93">
        <v>283</v>
      </c>
      <c r="BA278" s="93">
        <v>0</v>
      </c>
      <c r="BB278" s="93">
        <v>0</v>
      </c>
      <c r="BC278" s="93">
        <v>283</v>
      </c>
      <c r="BD278" s="93">
        <v>0</v>
      </c>
      <c r="BE278" s="93">
        <v>0</v>
      </c>
      <c r="BF278" s="93">
        <v>0</v>
      </c>
      <c r="BG278" s="93">
        <v>13555</v>
      </c>
      <c r="BH278" s="93">
        <v>13555</v>
      </c>
      <c r="BI278" s="26">
        <v>1</v>
      </c>
      <c r="BJ278" s="26">
        <v>0</v>
      </c>
      <c r="BK278" s="26">
        <v>0</v>
      </c>
      <c r="BL278" s="26">
        <v>0</v>
      </c>
      <c r="BM278" s="26">
        <v>39</v>
      </c>
      <c r="BN278" s="26">
        <v>12</v>
      </c>
      <c r="BO278" s="26">
        <v>0</v>
      </c>
      <c r="BP278" s="26">
        <v>0</v>
      </c>
      <c r="BQ278" s="26">
        <v>0</v>
      </c>
      <c r="BR278" s="26">
        <v>0</v>
      </c>
      <c r="BS278" s="26">
        <v>0</v>
      </c>
      <c r="BT278" s="26">
        <v>0</v>
      </c>
      <c r="BU278" s="26">
        <v>0</v>
      </c>
      <c r="BV278" s="26">
        <v>0</v>
      </c>
      <c r="BW278" s="26">
        <v>0</v>
      </c>
      <c r="BX278" s="26">
        <v>0</v>
      </c>
      <c r="BY278" s="26">
        <v>0.1</v>
      </c>
      <c r="BZ278" s="26">
        <v>0</v>
      </c>
      <c r="CA278" s="26">
        <v>0</v>
      </c>
      <c r="CB278" s="26">
        <v>0</v>
      </c>
      <c r="CC278" s="26">
        <v>1</v>
      </c>
      <c r="CD278" s="26">
        <v>4</v>
      </c>
      <c r="CE278" s="26">
        <v>1</v>
      </c>
      <c r="CF278" s="26">
        <v>0</v>
      </c>
      <c r="CG278" s="26">
        <v>16</v>
      </c>
      <c r="CH278" s="26">
        <v>0</v>
      </c>
      <c r="CI278" s="26">
        <v>5</v>
      </c>
      <c r="CJ278" s="26">
        <v>0</v>
      </c>
      <c r="CK278" s="26">
        <v>0</v>
      </c>
      <c r="CL278" s="26">
        <v>0</v>
      </c>
      <c r="CM278" s="26">
        <v>27</v>
      </c>
      <c r="CN278" s="26">
        <v>0</v>
      </c>
      <c r="CO278" s="26">
        <v>0</v>
      </c>
      <c r="CP278" s="26">
        <v>1</v>
      </c>
      <c r="CQ278" s="26">
        <v>0</v>
      </c>
      <c r="CR278" s="26">
        <v>1</v>
      </c>
      <c r="CS278" s="26">
        <v>0</v>
      </c>
      <c r="CT278" s="26">
        <v>0</v>
      </c>
      <c r="CU278" s="26">
        <v>0</v>
      </c>
      <c r="CV278" s="26">
        <v>2</v>
      </c>
      <c r="CW278" s="26">
        <v>0</v>
      </c>
      <c r="CX278" s="26">
        <v>0</v>
      </c>
      <c r="CY278" s="26">
        <v>39</v>
      </c>
      <c r="CZ278" s="26">
        <v>12</v>
      </c>
      <c r="DA278" s="26">
        <v>0</v>
      </c>
      <c r="DB278" s="26">
        <v>0</v>
      </c>
      <c r="DC278" s="26">
        <v>0</v>
      </c>
      <c r="DD278" s="26">
        <v>0</v>
      </c>
      <c r="DE278" s="26">
        <v>0</v>
      </c>
      <c r="DF278" s="26">
        <v>0</v>
      </c>
      <c r="DG278" s="26">
        <v>0</v>
      </c>
      <c r="DH278" s="26">
        <v>0</v>
      </c>
      <c r="DI278" s="26">
        <v>0</v>
      </c>
      <c r="DJ278" s="26">
        <v>0</v>
      </c>
      <c r="DK278" s="26">
        <v>0</v>
      </c>
      <c r="DL278" s="26">
        <v>51</v>
      </c>
      <c r="DM278" s="26">
        <v>0</v>
      </c>
      <c r="DN278" s="26">
        <v>1</v>
      </c>
      <c r="DO278" s="26">
        <v>79</v>
      </c>
      <c r="DP278" s="26">
        <v>20</v>
      </c>
      <c r="DQ278" s="26">
        <v>0</v>
      </c>
      <c r="DR278" s="93">
        <v>2.2999999999999998</v>
      </c>
      <c r="DS278" s="93">
        <v>227</v>
      </c>
      <c r="DT278" s="93">
        <v>839</v>
      </c>
      <c r="DU278" s="93">
        <v>409</v>
      </c>
      <c r="DV278" s="93">
        <v>795</v>
      </c>
      <c r="DW278" s="93">
        <v>0</v>
      </c>
      <c r="DX278" s="93">
        <v>681</v>
      </c>
      <c r="DY278" s="93">
        <v>1589</v>
      </c>
      <c r="DZ278" s="26">
        <v>2</v>
      </c>
      <c r="EA278" s="26">
        <v>81</v>
      </c>
      <c r="EB278" s="26">
        <v>113</v>
      </c>
      <c r="EC278" s="26">
        <v>113</v>
      </c>
      <c r="ED278" s="26">
        <v>30</v>
      </c>
      <c r="EE278" s="26">
        <v>19</v>
      </c>
      <c r="EF278" s="26">
        <v>85</v>
      </c>
      <c r="EG278" s="26">
        <v>59</v>
      </c>
      <c r="EH278" s="26">
        <v>68</v>
      </c>
      <c r="EI278" s="26">
        <v>28</v>
      </c>
      <c r="EJ278" s="26">
        <v>104</v>
      </c>
      <c r="EK278" s="26">
        <v>104</v>
      </c>
      <c r="EL278" s="26">
        <v>30</v>
      </c>
      <c r="EM278" s="26">
        <v>834</v>
      </c>
      <c r="EN278" s="26">
        <v>75</v>
      </c>
      <c r="EO278" s="26">
        <v>301</v>
      </c>
      <c r="EP278" s="26">
        <v>320</v>
      </c>
      <c r="EQ278" s="26">
        <v>66</v>
      </c>
      <c r="ER278" s="26">
        <v>70</v>
      </c>
      <c r="ES278" s="26">
        <v>75</v>
      </c>
      <c r="ET278" s="26">
        <v>907</v>
      </c>
      <c r="EU278" s="26">
        <v>2</v>
      </c>
      <c r="EV278" s="93">
        <v>15</v>
      </c>
      <c r="EW278" s="93">
        <v>5</v>
      </c>
    </row>
    <row r="279" spans="1:153" x14ac:dyDescent="0.25">
      <c r="A279" s="18" t="s">
        <v>840</v>
      </c>
      <c r="B279" s="49" t="s">
        <v>845</v>
      </c>
      <c r="C279" s="93">
        <v>-7.3</v>
      </c>
      <c r="D279" s="26">
        <v>111</v>
      </c>
      <c r="E279" s="26">
        <v>0.6</v>
      </c>
      <c r="F279" s="26">
        <v>24.1</v>
      </c>
      <c r="G279" s="26">
        <v>1.6</v>
      </c>
      <c r="H279" s="26">
        <v>3.1</v>
      </c>
      <c r="I279" s="26">
        <v>68.900000000000006</v>
      </c>
      <c r="J279" s="26">
        <v>1.1000000000000001</v>
      </c>
      <c r="K279" s="26">
        <v>0.5</v>
      </c>
      <c r="L279" s="26">
        <v>0</v>
      </c>
      <c r="M279" s="93">
        <v>1426</v>
      </c>
      <c r="N279" s="93">
        <v>0</v>
      </c>
      <c r="O279" s="93">
        <v>8555</v>
      </c>
      <c r="P279" s="93">
        <v>0</v>
      </c>
      <c r="Q279" s="93">
        <v>4560</v>
      </c>
      <c r="R279" s="93">
        <v>23</v>
      </c>
      <c r="S279" s="93">
        <v>64</v>
      </c>
      <c r="T279" s="93">
        <v>50</v>
      </c>
      <c r="U279" s="93">
        <v>600</v>
      </c>
      <c r="V279" s="93">
        <v>933</v>
      </c>
      <c r="W279" s="93">
        <v>830</v>
      </c>
      <c r="X279" s="93">
        <v>270</v>
      </c>
      <c r="Y279" s="93">
        <v>4.3</v>
      </c>
      <c r="Z279" s="93">
        <v>12</v>
      </c>
      <c r="AA279" s="93">
        <v>0</v>
      </c>
      <c r="AB279" s="93">
        <v>30000</v>
      </c>
      <c r="AC279" s="26">
        <v>4</v>
      </c>
      <c r="AD279" s="26">
        <v>413</v>
      </c>
      <c r="AE279" s="26">
        <v>35</v>
      </c>
      <c r="AF279" s="26">
        <v>25</v>
      </c>
      <c r="AG279" s="26">
        <v>45</v>
      </c>
      <c r="AH279" s="26">
        <v>16</v>
      </c>
      <c r="AI279" s="26">
        <v>31</v>
      </c>
      <c r="AJ279" s="26">
        <v>850</v>
      </c>
      <c r="AK279" s="26">
        <v>900</v>
      </c>
      <c r="AL279" s="26">
        <v>160</v>
      </c>
      <c r="AM279" s="26">
        <v>400</v>
      </c>
      <c r="AN279" s="26">
        <v>17</v>
      </c>
      <c r="AO279" s="26">
        <v>2.4</v>
      </c>
      <c r="AP279" s="93">
        <v>24.1</v>
      </c>
      <c r="AQ279" s="93">
        <v>2094</v>
      </c>
      <c r="AR279" s="93">
        <v>0</v>
      </c>
      <c r="AS279" s="93">
        <v>0</v>
      </c>
      <c r="AT279" s="93">
        <v>0</v>
      </c>
      <c r="AU279" s="93">
        <v>0</v>
      </c>
      <c r="AV279" s="93">
        <v>1084</v>
      </c>
      <c r="AW279" s="93">
        <v>361</v>
      </c>
      <c r="AX279" s="93">
        <v>0</v>
      </c>
      <c r="AY279" s="93">
        <v>1445</v>
      </c>
      <c r="AZ279" s="93">
        <v>3371</v>
      </c>
      <c r="BA279" s="93">
        <v>0</v>
      </c>
      <c r="BB279" s="93">
        <v>0</v>
      </c>
      <c r="BC279" s="93">
        <v>3371</v>
      </c>
      <c r="BD279" s="93">
        <v>0</v>
      </c>
      <c r="BE279" s="93">
        <v>0</v>
      </c>
      <c r="BF279" s="93">
        <v>0</v>
      </c>
      <c r="BG279" s="93">
        <v>19264</v>
      </c>
      <c r="BH279" s="93">
        <v>19264</v>
      </c>
      <c r="BI279" s="26">
        <v>32</v>
      </c>
      <c r="BJ279" s="26">
        <v>0</v>
      </c>
      <c r="BK279" s="26">
        <v>0</v>
      </c>
      <c r="BL279" s="26">
        <v>0</v>
      </c>
      <c r="BM279" s="26">
        <v>170</v>
      </c>
      <c r="BN279" s="26">
        <v>36</v>
      </c>
      <c r="BO279" s="26">
        <v>0</v>
      </c>
      <c r="BP279" s="26">
        <v>0</v>
      </c>
      <c r="BQ279" s="26">
        <v>0</v>
      </c>
      <c r="BR279" s="26">
        <v>0</v>
      </c>
      <c r="BS279" s="26">
        <v>0</v>
      </c>
      <c r="BT279" s="26">
        <v>0</v>
      </c>
      <c r="BU279" s="26">
        <v>0</v>
      </c>
      <c r="BV279" s="26">
        <v>0</v>
      </c>
      <c r="BW279" s="26">
        <v>0</v>
      </c>
      <c r="BX279" s="26">
        <v>0</v>
      </c>
      <c r="BY279" s="26">
        <v>0.6</v>
      </c>
      <c r="BZ279" s="26">
        <v>0</v>
      </c>
      <c r="CA279" s="26">
        <v>0</v>
      </c>
      <c r="CB279" s="26">
        <v>0</v>
      </c>
      <c r="CC279" s="26">
        <v>7</v>
      </c>
      <c r="CD279" s="26">
        <v>26</v>
      </c>
      <c r="CE279" s="26">
        <v>3</v>
      </c>
      <c r="CF279" s="26">
        <v>0</v>
      </c>
      <c r="CG279" s="26">
        <v>169</v>
      </c>
      <c r="CH279" s="26">
        <v>7</v>
      </c>
      <c r="CI279" s="26">
        <v>17</v>
      </c>
      <c r="CJ279" s="26">
        <v>6</v>
      </c>
      <c r="CK279" s="26">
        <v>0</v>
      </c>
      <c r="CL279" s="26">
        <v>0</v>
      </c>
      <c r="CM279" s="26">
        <v>235</v>
      </c>
      <c r="CN279" s="26">
        <v>0</v>
      </c>
      <c r="CO279" s="26">
        <v>0</v>
      </c>
      <c r="CP279" s="26">
        <v>7</v>
      </c>
      <c r="CQ279" s="26">
        <v>0</v>
      </c>
      <c r="CR279" s="26">
        <v>32</v>
      </c>
      <c r="CS279" s="26">
        <v>0</v>
      </c>
      <c r="CT279" s="26">
        <v>0</v>
      </c>
      <c r="CU279" s="26">
        <v>0</v>
      </c>
      <c r="CV279" s="26">
        <v>39</v>
      </c>
      <c r="CW279" s="26">
        <v>0</v>
      </c>
      <c r="CX279" s="26">
        <v>0</v>
      </c>
      <c r="CY279" s="26">
        <v>170</v>
      </c>
      <c r="CZ279" s="26">
        <v>36</v>
      </c>
      <c r="DA279" s="26">
        <v>0</v>
      </c>
      <c r="DB279" s="26">
        <v>0</v>
      </c>
      <c r="DC279" s="26">
        <v>0</v>
      </c>
      <c r="DD279" s="26">
        <v>0</v>
      </c>
      <c r="DE279" s="26">
        <v>0</v>
      </c>
      <c r="DF279" s="26">
        <v>0</v>
      </c>
      <c r="DG279" s="26">
        <v>0</v>
      </c>
      <c r="DH279" s="26">
        <v>0</v>
      </c>
      <c r="DI279" s="26">
        <v>0</v>
      </c>
      <c r="DJ279" s="26">
        <v>0</v>
      </c>
      <c r="DK279" s="26">
        <v>0</v>
      </c>
      <c r="DL279" s="26">
        <v>206</v>
      </c>
      <c r="DM279" s="26">
        <v>0</v>
      </c>
      <c r="DN279" s="26">
        <v>7</v>
      </c>
      <c r="DO279" s="26">
        <v>473</v>
      </c>
      <c r="DP279" s="26">
        <v>120</v>
      </c>
      <c r="DQ279" s="26">
        <v>0</v>
      </c>
      <c r="DR279" s="93">
        <v>3.1</v>
      </c>
      <c r="DS279" s="93">
        <v>471</v>
      </c>
      <c r="DT279" s="93">
        <v>1099</v>
      </c>
      <c r="DU279" s="93">
        <v>471</v>
      </c>
      <c r="DV279" s="93">
        <v>1036</v>
      </c>
      <c r="DW279" s="93">
        <v>63</v>
      </c>
      <c r="DX279" s="93">
        <v>1570</v>
      </c>
      <c r="DY279" s="93">
        <v>1570</v>
      </c>
      <c r="DZ279" s="26">
        <v>1.6</v>
      </c>
      <c r="EA279" s="26">
        <v>59</v>
      </c>
      <c r="EB279" s="26">
        <v>85</v>
      </c>
      <c r="EC279" s="26">
        <v>59</v>
      </c>
      <c r="ED279" s="26">
        <v>23</v>
      </c>
      <c r="EE279" s="26">
        <v>20</v>
      </c>
      <c r="EF279" s="26">
        <v>68</v>
      </c>
      <c r="EG279" s="26">
        <v>67</v>
      </c>
      <c r="EH279" s="26">
        <v>60</v>
      </c>
      <c r="EI279" s="26">
        <v>20</v>
      </c>
      <c r="EJ279" s="26">
        <v>106</v>
      </c>
      <c r="EK279" s="26">
        <v>62</v>
      </c>
      <c r="EL279" s="26">
        <v>20</v>
      </c>
      <c r="EM279" s="26">
        <v>649</v>
      </c>
      <c r="EN279" s="26">
        <v>82</v>
      </c>
      <c r="EO279" s="26">
        <v>226</v>
      </c>
      <c r="EP279" s="26">
        <v>147</v>
      </c>
      <c r="EQ279" s="26">
        <v>65</v>
      </c>
      <c r="ER279" s="26">
        <v>62</v>
      </c>
      <c r="ES279" s="26">
        <v>73</v>
      </c>
      <c r="ET279" s="26">
        <v>655</v>
      </c>
      <c r="EU279" s="26">
        <v>1.6</v>
      </c>
      <c r="EV279" s="93">
        <v>14</v>
      </c>
      <c r="EW279" s="93">
        <v>5</v>
      </c>
    </row>
    <row r="280" spans="1:153" x14ac:dyDescent="0.25">
      <c r="A280" s="18" t="s">
        <v>840</v>
      </c>
      <c r="B280" s="49" t="s">
        <v>688</v>
      </c>
      <c r="C280" s="93">
        <v>-6.6</v>
      </c>
      <c r="D280" s="26">
        <v>31</v>
      </c>
      <c r="E280" s="26">
        <v>0.4</v>
      </c>
      <c r="F280" s="26">
        <v>4</v>
      </c>
      <c r="G280" s="26">
        <v>2.4</v>
      </c>
      <c r="H280" s="26">
        <v>12.5</v>
      </c>
      <c r="I280" s="26">
        <v>78.5</v>
      </c>
      <c r="J280" s="26">
        <v>1.7</v>
      </c>
      <c r="K280" s="26">
        <v>0.4</v>
      </c>
      <c r="L280" s="26">
        <v>0</v>
      </c>
      <c r="M280" s="93">
        <v>2</v>
      </c>
      <c r="N280" s="93">
        <v>0</v>
      </c>
      <c r="O280" s="93">
        <v>12</v>
      </c>
      <c r="P280" s="93">
        <v>0</v>
      </c>
      <c r="Q280" s="93">
        <v>200</v>
      </c>
      <c r="R280" s="93">
        <v>23</v>
      </c>
      <c r="S280" s="93">
        <v>200</v>
      </c>
      <c r="T280" s="93">
        <v>60</v>
      </c>
      <c r="U280" s="93">
        <v>1300</v>
      </c>
      <c r="V280" s="93">
        <v>1783</v>
      </c>
      <c r="W280" s="93">
        <v>60</v>
      </c>
      <c r="X280" s="93">
        <v>90</v>
      </c>
      <c r="Y280" s="93">
        <v>1.7</v>
      </c>
      <c r="Z280" s="93">
        <v>35</v>
      </c>
      <c r="AA280" s="93">
        <v>0</v>
      </c>
      <c r="AB280" s="93">
        <v>4000</v>
      </c>
      <c r="AC280" s="26">
        <v>3</v>
      </c>
      <c r="AD280" s="26">
        <v>478</v>
      </c>
      <c r="AE280" s="26">
        <v>10</v>
      </c>
      <c r="AF280" s="26">
        <v>20</v>
      </c>
      <c r="AG280" s="26">
        <v>78</v>
      </c>
      <c r="AH280" s="26">
        <v>22</v>
      </c>
      <c r="AI280" s="26">
        <v>60</v>
      </c>
      <c r="AJ280" s="26">
        <v>3700</v>
      </c>
      <c r="AK280" s="26">
        <v>60</v>
      </c>
      <c r="AL280" s="26">
        <v>150</v>
      </c>
      <c r="AM280" s="26">
        <v>60</v>
      </c>
      <c r="AN280" s="26">
        <v>9</v>
      </c>
      <c r="AO280" s="26">
        <v>0.1</v>
      </c>
      <c r="AP280" s="93">
        <v>4</v>
      </c>
      <c r="AQ280" s="93">
        <v>-851</v>
      </c>
      <c r="AR280" s="93">
        <v>0</v>
      </c>
      <c r="AS280" s="93">
        <v>0</v>
      </c>
      <c r="AT280" s="93">
        <v>0</v>
      </c>
      <c r="AU280" s="93">
        <v>0</v>
      </c>
      <c r="AV280" s="93">
        <v>80</v>
      </c>
      <c r="AW280" s="93">
        <v>40</v>
      </c>
      <c r="AX280" s="93">
        <v>0</v>
      </c>
      <c r="AY280" s="93">
        <v>120</v>
      </c>
      <c r="AZ280" s="93">
        <v>1000</v>
      </c>
      <c r="BA280" s="93">
        <v>0</v>
      </c>
      <c r="BB280" s="93">
        <v>0</v>
      </c>
      <c r="BC280" s="93">
        <v>1000</v>
      </c>
      <c r="BD280" s="93">
        <v>2880</v>
      </c>
      <c r="BE280" s="93">
        <v>0</v>
      </c>
      <c r="BF280" s="93">
        <v>0</v>
      </c>
      <c r="BG280" s="93">
        <v>0</v>
      </c>
      <c r="BH280" s="93">
        <v>0</v>
      </c>
      <c r="BI280" s="26">
        <v>8</v>
      </c>
      <c r="BJ280" s="26">
        <v>0</v>
      </c>
      <c r="BK280" s="26">
        <v>0</v>
      </c>
      <c r="BL280" s="26">
        <v>0</v>
      </c>
      <c r="BM280" s="26">
        <v>165</v>
      </c>
      <c r="BN280" s="26">
        <v>44</v>
      </c>
      <c r="BO280" s="26">
        <v>0</v>
      </c>
      <c r="BP280" s="26">
        <v>0</v>
      </c>
      <c r="BQ280" s="26">
        <v>0</v>
      </c>
      <c r="BR280" s="26">
        <v>0</v>
      </c>
      <c r="BS280" s="26">
        <v>0</v>
      </c>
      <c r="BT280" s="26">
        <v>0</v>
      </c>
      <c r="BU280" s="26">
        <v>0</v>
      </c>
      <c r="BV280" s="26">
        <v>0</v>
      </c>
      <c r="BW280" s="26">
        <v>0</v>
      </c>
      <c r="BX280" s="26">
        <v>0</v>
      </c>
      <c r="BY280" s="26">
        <v>0.4</v>
      </c>
      <c r="BZ280" s="26">
        <v>0</v>
      </c>
      <c r="CA280" s="26">
        <v>0</v>
      </c>
      <c r="CB280" s="26">
        <v>0</v>
      </c>
      <c r="CC280" s="26">
        <v>0</v>
      </c>
      <c r="CD280" s="26">
        <v>0</v>
      </c>
      <c r="CE280" s="26">
        <v>0</v>
      </c>
      <c r="CF280" s="26">
        <v>0</v>
      </c>
      <c r="CG280" s="26">
        <v>102</v>
      </c>
      <c r="CH280" s="26">
        <v>0</v>
      </c>
      <c r="CI280" s="26">
        <v>9</v>
      </c>
      <c r="CJ280" s="26">
        <v>0</v>
      </c>
      <c r="CK280" s="26">
        <v>0</v>
      </c>
      <c r="CL280" s="26">
        <v>0</v>
      </c>
      <c r="CM280" s="26">
        <v>111</v>
      </c>
      <c r="CN280" s="26">
        <v>0</v>
      </c>
      <c r="CO280" s="26">
        <v>0</v>
      </c>
      <c r="CP280" s="26">
        <v>0</v>
      </c>
      <c r="CQ280" s="26">
        <v>0</v>
      </c>
      <c r="CR280" s="26">
        <v>8</v>
      </c>
      <c r="CS280" s="26">
        <v>0</v>
      </c>
      <c r="CT280" s="26">
        <v>0</v>
      </c>
      <c r="CU280" s="26">
        <v>0</v>
      </c>
      <c r="CV280" s="26">
        <v>8</v>
      </c>
      <c r="CW280" s="26">
        <v>0</v>
      </c>
      <c r="CX280" s="26">
        <v>0</v>
      </c>
      <c r="CY280" s="26">
        <v>165</v>
      </c>
      <c r="CZ280" s="26">
        <v>44</v>
      </c>
      <c r="DA280" s="26">
        <v>0</v>
      </c>
      <c r="DB280" s="26">
        <v>0</v>
      </c>
      <c r="DC280" s="26">
        <v>0</v>
      </c>
      <c r="DD280" s="26">
        <v>0</v>
      </c>
      <c r="DE280" s="26">
        <v>0</v>
      </c>
      <c r="DF280" s="26">
        <v>0</v>
      </c>
      <c r="DG280" s="26">
        <v>0</v>
      </c>
      <c r="DH280" s="26">
        <v>0</v>
      </c>
      <c r="DI280" s="26">
        <v>0</v>
      </c>
      <c r="DJ280" s="26">
        <v>0</v>
      </c>
      <c r="DK280" s="26">
        <v>0</v>
      </c>
      <c r="DL280" s="26">
        <v>209</v>
      </c>
      <c r="DM280" s="26">
        <v>0</v>
      </c>
      <c r="DN280" s="26">
        <v>0</v>
      </c>
      <c r="DO280" s="26">
        <v>328</v>
      </c>
      <c r="DP280" s="26">
        <v>82</v>
      </c>
      <c r="DQ280" s="26">
        <v>0</v>
      </c>
      <c r="DR280" s="93">
        <v>12.5</v>
      </c>
      <c r="DS280" s="93">
        <v>1877</v>
      </c>
      <c r="DT280" s="93">
        <v>4378</v>
      </c>
      <c r="DU280" s="93">
        <v>1877</v>
      </c>
      <c r="DV280" s="93">
        <v>4128</v>
      </c>
      <c r="DW280" s="93">
        <v>250</v>
      </c>
      <c r="DX280" s="93">
        <v>6255</v>
      </c>
      <c r="DY280" s="93">
        <v>6255</v>
      </c>
      <c r="DZ280" s="26">
        <v>2.4</v>
      </c>
      <c r="EA280" s="26">
        <v>73</v>
      </c>
      <c r="EB280" s="26">
        <v>122</v>
      </c>
      <c r="EC280" s="26">
        <v>98</v>
      </c>
      <c r="ED280" s="26">
        <v>32</v>
      </c>
      <c r="EE280" s="26">
        <v>37</v>
      </c>
      <c r="EF280" s="26">
        <v>85</v>
      </c>
      <c r="EG280" s="26">
        <v>61</v>
      </c>
      <c r="EH280" s="26">
        <v>98</v>
      </c>
      <c r="EI280" s="26">
        <v>29</v>
      </c>
      <c r="EJ280" s="26">
        <v>110</v>
      </c>
      <c r="EK280" s="26">
        <v>171</v>
      </c>
      <c r="EL280" s="26">
        <v>49</v>
      </c>
      <c r="EM280" s="26">
        <v>965</v>
      </c>
      <c r="EN280" s="26">
        <v>105</v>
      </c>
      <c r="EO280" s="26">
        <v>278</v>
      </c>
      <c r="EP280" s="26">
        <v>291</v>
      </c>
      <c r="EQ280" s="26">
        <v>110</v>
      </c>
      <c r="ER280" s="26">
        <v>88</v>
      </c>
      <c r="ES280" s="26">
        <v>115</v>
      </c>
      <c r="ET280" s="26">
        <v>987</v>
      </c>
      <c r="EU280" s="26">
        <v>2.4</v>
      </c>
      <c r="EV280" s="93">
        <v>14</v>
      </c>
      <c r="EW280" s="93">
        <v>5</v>
      </c>
    </row>
    <row r="281" spans="1:153" x14ac:dyDescent="0.25">
      <c r="A281" s="161" t="s">
        <v>835</v>
      </c>
      <c r="B281" s="164" t="s">
        <v>1048</v>
      </c>
      <c r="C281" s="162">
        <v>17</v>
      </c>
      <c r="D281" s="163">
        <v>565</v>
      </c>
      <c r="E281" s="163">
        <v>46.3</v>
      </c>
      <c r="F281" s="163">
        <v>2.7</v>
      </c>
      <c r="G281" s="163">
        <v>35.5</v>
      </c>
      <c r="H281" s="163">
        <v>8.6999999999999993</v>
      </c>
      <c r="I281" s="163">
        <v>5.4</v>
      </c>
      <c r="J281" s="163">
        <v>1.4</v>
      </c>
      <c r="K281" s="163">
        <v>0</v>
      </c>
      <c r="L281" s="163">
        <v>0</v>
      </c>
      <c r="M281" s="162">
        <v>38</v>
      </c>
      <c r="N281" s="162">
        <v>0</v>
      </c>
      <c r="O281" s="162">
        <v>228</v>
      </c>
      <c r="P281" s="162">
        <v>0</v>
      </c>
      <c r="Q281" s="162">
        <v>4000</v>
      </c>
      <c r="R281" s="162">
        <v>0</v>
      </c>
      <c r="S281" s="162">
        <v>586</v>
      </c>
      <c r="T281" s="162">
        <v>42</v>
      </c>
      <c r="U281" s="162">
        <v>1720</v>
      </c>
      <c r="V281" s="162">
        <v>10637</v>
      </c>
      <c r="W281" s="162">
        <v>600</v>
      </c>
      <c r="X281" s="162">
        <v>92</v>
      </c>
      <c r="Y281" s="162">
        <v>10</v>
      </c>
      <c r="Z281" s="162">
        <v>50</v>
      </c>
      <c r="AA281" s="162">
        <v>0</v>
      </c>
      <c r="AB281" s="162">
        <v>200</v>
      </c>
      <c r="AC281" s="163">
        <v>28</v>
      </c>
      <c r="AD281" s="163">
        <v>570</v>
      </c>
      <c r="AE281" s="163">
        <v>10</v>
      </c>
      <c r="AF281" s="163">
        <v>285</v>
      </c>
      <c r="AG281" s="163">
        <v>516</v>
      </c>
      <c r="AH281" s="163">
        <v>160</v>
      </c>
      <c r="AI281" s="163">
        <v>80</v>
      </c>
      <c r="AJ281" s="163">
        <v>4892</v>
      </c>
      <c r="AK281" s="163">
        <v>6150</v>
      </c>
      <c r="AL281" s="163">
        <v>833</v>
      </c>
      <c r="AM281" s="163">
        <v>2768</v>
      </c>
      <c r="AN281" s="163">
        <v>90</v>
      </c>
      <c r="AO281" s="163">
        <v>2.7</v>
      </c>
      <c r="AP281" s="162">
        <v>2.7</v>
      </c>
      <c r="AQ281" s="162">
        <v>-592</v>
      </c>
      <c r="AR281" s="162">
        <v>0</v>
      </c>
      <c r="AS281" s="162">
        <v>0</v>
      </c>
      <c r="AT281" s="162">
        <v>0</v>
      </c>
      <c r="AU281" s="162">
        <v>0</v>
      </c>
      <c r="AV281" s="162">
        <v>120</v>
      </c>
      <c r="AW281" s="162">
        <v>100</v>
      </c>
      <c r="AX281" s="162">
        <v>0</v>
      </c>
      <c r="AY281" s="162">
        <v>220</v>
      </c>
      <c r="AZ281" s="162">
        <v>1120</v>
      </c>
      <c r="BA281" s="162">
        <v>0</v>
      </c>
      <c r="BB281" s="162">
        <v>0</v>
      </c>
      <c r="BC281" s="162">
        <v>1120</v>
      </c>
      <c r="BD281" s="162">
        <v>0</v>
      </c>
      <c r="BE281" s="162">
        <v>0</v>
      </c>
      <c r="BF281" s="162">
        <v>0</v>
      </c>
      <c r="BG281" s="162">
        <v>2685</v>
      </c>
      <c r="BH281" s="162">
        <v>2685</v>
      </c>
      <c r="BI281" s="163">
        <v>16821</v>
      </c>
      <c r="BJ281" s="163">
        <v>50</v>
      </c>
      <c r="BK281" s="163">
        <v>0</v>
      </c>
      <c r="BL281" s="163">
        <v>0</v>
      </c>
      <c r="BM281" s="163">
        <v>19268</v>
      </c>
      <c r="BN281" s="163">
        <v>0</v>
      </c>
      <c r="BO281" s="163">
        <v>0</v>
      </c>
      <c r="BP281" s="163">
        <v>0</v>
      </c>
      <c r="BQ281" s="163">
        <v>0</v>
      </c>
      <c r="BR281" s="163">
        <v>0</v>
      </c>
      <c r="BS281" s="163">
        <v>0</v>
      </c>
      <c r="BT281" s="163">
        <v>0</v>
      </c>
      <c r="BU281" s="163">
        <v>0</v>
      </c>
      <c r="BV281" s="163">
        <v>0</v>
      </c>
      <c r="BW281" s="163">
        <v>0</v>
      </c>
      <c r="BX281" s="163">
        <v>0</v>
      </c>
      <c r="BY281" s="163">
        <v>46.3</v>
      </c>
      <c r="BZ281" s="163">
        <v>0</v>
      </c>
      <c r="CA281" s="163">
        <v>0</v>
      </c>
      <c r="CB281" s="163">
        <v>0</v>
      </c>
      <c r="CC281" s="163">
        <v>0</v>
      </c>
      <c r="CD281" s="163">
        <v>234</v>
      </c>
      <c r="CE281" s="163">
        <v>0</v>
      </c>
      <c r="CF281" s="163">
        <v>0</v>
      </c>
      <c r="CG281" s="163">
        <v>5608</v>
      </c>
      <c r="CH281" s="163">
        <v>0</v>
      </c>
      <c r="CI281" s="163">
        <v>3014</v>
      </c>
      <c r="CJ281" s="163">
        <v>13</v>
      </c>
      <c r="CK281" s="163">
        <v>0</v>
      </c>
      <c r="CL281" s="163">
        <v>0</v>
      </c>
      <c r="CM281" s="163">
        <v>8868</v>
      </c>
      <c r="CN281" s="163">
        <v>0</v>
      </c>
      <c r="CO281" s="163">
        <v>0</v>
      </c>
      <c r="CP281" s="163">
        <v>56</v>
      </c>
      <c r="CQ281" s="163">
        <v>0</v>
      </c>
      <c r="CR281" s="163">
        <v>16821</v>
      </c>
      <c r="CS281" s="163">
        <v>50</v>
      </c>
      <c r="CT281" s="163">
        <v>0</v>
      </c>
      <c r="CU281" s="163">
        <v>0</v>
      </c>
      <c r="CV281" s="163">
        <v>16927</v>
      </c>
      <c r="CW281" s="163">
        <v>0</v>
      </c>
      <c r="CX281" s="163">
        <v>0</v>
      </c>
      <c r="CY281" s="163">
        <v>19268</v>
      </c>
      <c r="CZ281" s="163">
        <v>0</v>
      </c>
      <c r="DA281" s="163">
        <v>0</v>
      </c>
      <c r="DB281" s="163">
        <v>0</v>
      </c>
      <c r="DC281" s="163">
        <v>0</v>
      </c>
      <c r="DD281" s="163">
        <v>0</v>
      </c>
      <c r="DE281" s="163">
        <v>0</v>
      </c>
      <c r="DF281" s="163">
        <v>0</v>
      </c>
      <c r="DG281" s="163">
        <v>0</v>
      </c>
      <c r="DH281" s="163">
        <v>0</v>
      </c>
      <c r="DI281" s="163">
        <v>0</v>
      </c>
      <c r="DJ281" s="163">
        <v>0</v>
      </c>
      <c r="DK281" s="163">
        <v>0</v>
      </c>
      <c r="DL281" s="163">
        <v>19268</v>
      </c>
      <c r="DM281" s="163">
        <v>0</v>
      </c>
      <c r="DN281" s="163">
        <v>0</v>
      </c>
      <c r="DO281" s="163">
        <v>45063</v>
      </c>
      <c r="DP281" s="163">
        <v>2039</v>
      </c>
      <c r="DQ281" s="163">
        <v>0</v>
      </c>
      <c r="DR281" s="162">
        <v>8.6999999999999993</v>
      </c>
      <c r="DS281" s="162">
        <v>1299</v>
      </c>
      <c r="DT281" s="162">
        <v>5716</v>
      </c>
      <c r="DU281" s="162">
        <v>173</v>
      </c>
      <c r="DV281" s="162">
        <v>1299</v>
      </c>
      <c r="DW281" s="162">
        <v>173</v>
      </c>
      <c r="DX281" s="162">
        <v>1732</v>
      </c>
      <c r="DY281" s="162">
        <v>6928</v>
      </c>
      <c r="DZ281" s="163">
        <v>35.5</v>
      </c>
      <c r="EA281" s="163">
        <v>1570</v>
      </c>
      <c r="EB281" s="163">
        <v>2639</v>
      </c>
      <c r="EC281" s="163">
        <v>2283</v>
      </c>
      <c r="ED281" s="163">
        <v>677</v>
      </c>
      <c r="EE281" s="163">
        <v>392</v>
      </c>
      <c r="EF281" s="163">
        <v>1534</v>
      </c>
      <c r="EG281" s="163">
        <v>1284</v>
      </c>
      <c r="EH281" s="163">
        <v>1106</v>
      </c>
      <c r="EI281" s="163">
        <v>535</v>
      </c>
      <c r="EJ281" s="163">
        <v>2461</v>
      </c>
      <c r="EK281" s="163">
        <v>5137</v>
      </c>
      <c r="EL281" s="163">
        <v>820</v>
      </c>
      <c r="EM281" s="163">
        <v>20438</v>
      </c>
      <c r="EN281" s="163">
        <v>1462</v>
      </c>
      <c r="EO281" s="163">
        <v>3139</v>
      </c>
      <c r="EP281" s="163">
        <v>5529</v>
      </c>
      <c r="EQ281" s="163">
        <v>2247</v>
      </c>
      <c r="ER281" s="163">
        <v>1248</v>
      </c>
      <c r="ES281" s="163">
        <v>1427</v>
      </c>
      <c r="ET281" s="163">
        <v>15052</v>
      </c>
      <c r="EU281" s="163">
        <v>0</v>
      </c>
      <c r="EV281" s="162">
        <v>0</v>
      </c>
      <c r="EW281" s="162">
        <v>0</v>
      </c>
    </row>
    <row r="282" spans="1:153" x14ac:dyDescent="0.25">
      <c r="A282" s="161" t="s">
        <v>835</v>
      </c>
      <c r="B282" s="165" t="s">
        <v>1047</v>
      </c>
      <c r="C282" s="162">
        <v>17.7</v>
      </c>
      <c r="D282" s="163">
        <v>590</v>
      </c>
      <c r="E282" s="163">
        <v>48.4</v>
      </c>
      <c r="F282" s="163">
        <v>2.9</v>
      </c>
      <c r="G282" s="163">
        <v>37.1</v>
      </c>
      <c r="H282" s="163">
        <v>9</v>
      </c>
      <c r="I282" s="163">
        <v>1.1000000000000001</v>
      </c>
      <c r="J282" s="163">
        <v>1.5</v>
      </c>
      <c r="K282" s="163">
        <v>0</v>
      </c>
      <c r="L282" s="163">
        <v>0</v>
      </c>
      <c r="M282" s="162">
        <v>40</v>
      </c>
      <c r="N282" s="162">
        <v>0</v>
      </c>
      <c r="O282" s="162">
        <v>238</v>
      </c>
      <c r="P282" s="162">
        <v>0</v>
      </c>
      <c r="Q282" s="162">
        <v>4180</v>
      </c>
      <c r="R282" s="162">
        <v>0</v>
      </c>
      <c r="S282" s="162">
        <v>551</v>
      </c>
      <c r="T282" s="162">
        <v>39</v>
      </c>
      <c r="U282" s="162">
        <v>1707</v>
      </c>
      <c r="V282" s="162">
        <v>11024</v>
      </c>
      <c r="W282" s="162">
        <v>564</v>
      </c>
      <c r="X282" s="162">
        <v>87</v>
      </c>
      <c r="Y282" s="162">
        <v>10.4</v>
      </c>
      <c r="Z282" s="162">
        <v>42</v>
      </c>
      <c r="AA282" s="162">
        <v>0</v>
      </c>
      <c r="AB282" s="162">
        <v>188</v>
      </c>
      <c r="AC282" s="163">
        <v>29</v>
      </c>
      <c r="AD282" s="163">
        <v>596</v>
      </c>
      <c r="AE282" s="163">
        <v>10</v>
      </c>
      <c r="AF282" s="163">
        <v>298</v>
      </c>
      <c r="AG282" s="163">
        <v>539</v>
      </c>
      <c r="AH282" s="163">
        <v>167</v>
      </c>
      <c r="AI282" s="163">
        <v>84</v>
      </c>
      <c r="AJ282" s="163">
        <v>5111</v>
      </c>
      <c r="AK282" s="163">
        <v>6426</v>
      </c>
      <c r="AL282" s="163">
        <v>870</v>
      </c>
      <c r="AM282" s="163">
        <v>2893</v>
      </c>
      <c r="AN282" s="163">
        <v>94</v>
      </c>
      <c r="AO282" s="163">
        <v>2.9</v>
      </c>
      <c r="AP282" s="162">
        <v>2.9</v>
      </c>
      <c r="AQ282" s="162">
        <v>-6186</v>
      </c>
      <c r="AR282" s="162">
        <v>0</v>
      </c>
      <c r="AS282" s="162">
        <v>0</v>
      </c>
      <c r="AT282" s="162">
        <v>0</v>
      </c>
      <c r="AU282" s="162">
        <v>0</v>
      </c>
      <c r="AV282" s="162">
        <v>85</v>
      </c>
      <c r="AW282" s="162">
        <v>71</v>
      </c>
      <c r="AX282" s="162">
        <v>0</v>
      </c>
      <c r="AY282" s="162">
        <v>156</v>
      </c>
      <c r="AZ282" s="162">
        <v>797</v>
      </c>
      <c r="BA282" s="162">
        <v>0</v>
      </c>
      <c r="BB282" s="162">
        <v>0</v>
      </c>
      <c r="BC282" s="162">
        <v>797</v>
      </c>
      <c r="BD282" s="162">
        <v>0</v>
      </c>
      <c r="BE282" s="162">
        <v>0</v>
      </c>
      <c r="BF282" s="162">
        <v>0</v>
      </c>
      <c r="BG282" s="162">
        <v>1910</v>
      </c>
      <c r="BH282" s="162">
        <v>1910</v>
      </c>
      <c r="BI282" s="163">
        <v>17292</v>
      </c>
      <c r="BJ282" s="163">
        <v>52</v>
      </c>
      <c r="BK282" s="163">
        <v>0</v>
      </c>
      <c r="BL282" s="163">
        <v>0</v>
      </c>
      <c r="BM282" s="163">
        <v>19807</v>
      </c>
      <c r="BN282" s="163">
        <v>0</v>
      </c>
      <c r="BO282" s="163">
        <v>0</v>
      </c>
      <c r="BP282" s="163">
        <v>0</v>
      </c>
      <c r="BQ282" s="163">
        <v>0</v>
      </c>
      <c r="BR282" s="163">
        <v>0</v>
      </c>
      <c r="BS282" s="163">
        <v>0</v>
      </c>
      <c r="BT282" s="163">
        <v>0</v>
      </c>
      <c r="BU282" s="163">
        <v>0</v>
      </c>
      <c r="BV282" s="163">
        <v>0</v>
      </c>
      <c r="BW282" s="163">
        <v>0</v>
      </c>
      <c r="BX282" s="163">
        <v>0</v>
      </c>
      <c r="BY282" s="163">
        <v>48.4</v>
      </c>
      <c r="BZ282" s="163">
        <v>0</v>
      </c>
      <c r="CA282" s="163">
        <v>0</v>
      </c>
      <c r="CB282" s="163">
        <v>0</v>
      </c>
      <c r="CC282" s="163">
        <v>0</v>
      </c>
      <c r="CD282" s="163">
        <v>240</v>
      </c>
      <c r="CE282" s="163">
        <v>0</v>
      </c>
      <c r="CF282" s="163">
        <v>0</v>
      </c>
      <c r="CG282" s="163">
        <v>5764</v>
      </c>
      <c r="CH282" s="163">
        <v>0</v>
      </c>
      <c r="CI282" s="163">
        <v>3098</v>
      </c>
      <c r="CJ282" s="163">
        <v>13</v>
      </c>
      <c r="CK282" s="163">
        <v>0</v>
      </c>
      <c r="CL282" s="163">
        <v>0</v>
      </c>
      <c r="CM282" s="163">
        <v>9115</v>
      </c>
      <c r="CN282" s="163">
        <v>0</v>
      </c>
      <c r="CO282" s="163">
        <v>0</v>
      </c>
      <c r="CP282" s="163">
        <v>57</v>
      </c>
      <c r="CQ282" s="163">
        <v>0</v>
      </c>
      <c r="CR282" s="163">
        <v>17292</v>
      </c>
      <c r="CS282" s="163">
        <v>52</v>
      </c>
      <c r="CT282" s="163">
        <v>0</v>
      </c>
      <c r="CU282" s="163">
        <v>0</v>
      </c>
      <c r="CV282" s="163">
        <v>17401</v>
      </c>
      <c r="CW282" s="163">
        <v>0</v>
      </c>
      <c r="CX282" s="163">
        <v>0</v>
      </c>
      <c r="CY282" s="163">
        <v>19807</v>
      </c>
      <c r="CZ282" s="163">
        <v>0</v>
      </c>
      <c r="DA282" s="163">
        <v>0</v>
      </c>
      <c r="DB282" s="163">
        <v>0</v>
      </c>
      <c r="DC282" s="163">
        <v>0</v>
      </c>
      <c r="DD282" s="163">
        <v>0</v>
      </c>
      <c r="DE282" s="163">
        <v>0</v>
      </c>
      <c r="DF282" s="163">
        <v>0</v>
      </c>
      <c r="DG282" s="163">
        <v>0</v>
      </c>
      <c r="DH282" s="163">
        <v>0</v>
      </c>
      <c r="DI282" s="163">
        <v>0</v>
      </c>
      <c r="DJ282" s="163">
        <v>0</v>
      </c>
      <c r="DK282" s="163">
        <v>0</v>
      </c>
      <c r="DL282" s="163">
        <v>19807</v>
      </c>
      <c r="DM282" s="163">
        <v>0</v>
      </c>
      <c r="DN282" s="163">
        <v>0</v>
      </c>
      <c r="DO282" s="163">
        <v>46323</v>
      </c>
      <c r="DP282" s="163">
        <v>2097</v>
      </c>
      <c r="DQ282" s="163">
        <v>0</v>
      </c>
      <c r="DR282" s="162">
        <v>9</v>
      </c>
      <c r="DS282" s="162">
        <v>1357</v>
      </c>
      <c r="DT282" s="162">
        <v>5973</v>
      </c>
      <c r="DU282" s="162">
        <v>181</v>
      </c>
      <c r="DV282" s="162">
        <v>1357</v>
      </c>
      <c r="DW282" s="162">
        <v>181</v>
      </c>
      <c r="DX282" s="162">
        <v>1810</v>
      </c>
      <c r="DY282" s="162">
        <v>7239</v>
      </c>
      <c r="DZ282" s="163">
        <v>37.1</v>
      </c>
      <c r="EA282" s="163">
        <v>1640</v>
      </c>
      <c r="EB282" s="163">
        <v>2757</v>
      </c>
      <c r="EC282" s="163">
        <v>2385</v>
      </c>
      <c r="ED282" s="163">
        <v>707</v>
      </c>
      <c r="EE282" s="163">
        <v>410</v>
      </c>
      <c r="EF282" s="163">
        <v>1603</v>
      </c>
      <c r="EG282" s="163">
        <v>1342</v>
      </c>
      <c r="EH282" s="163">
        <v>1156</v>
      </c>
      <c r="EI282" s="163">
        <v>559</v>
      </c>
      <c r="EJ282" s="163">
        <v>2571</v>
      </c>
      <c r="EK282" s="163">
        <v>5368</v>
      </c>
      <c r="EL282" s="163">
        <v>857</v>
      </c>
      <c r="EM282" s="163">
        <v>21355</v>
      </c>
      <c r="EN282" s="163">
        <v>1528</v>
      </c>
      <c r="EO282" s="163">
        <v>3280</v>
      </c>
      <c r="EP282" s="163">
        <v>5777</v>
      </c>
      <c r="EQ282" s="163">
        <v>2348</v>
      </c>
      <c r="ER282" s="163">
        <v>1304</v>
      </c>
      <c r="ES282" s="163">
        <v>1491</v>
      </c>
      <c r="ET282" s="163">
        <v>15728</v>
      </c>
      <c r="EU282" s="163">
        <v>0</v>
      </c>
      <c r="EV282" s="162">
        <v>0</v>
      </c>
      <c r="EW282" s="162">
        <v>0</v>
      </c>
    </row>
    <row r="283" spans="1:153" x14ac:dyDescent="0.25">
      <c r="A283" s="18" t="s">
        <v>835</v>
      </c>
      <c r="B283" s="49" t="s">
        <v>954</v>
      </c>
      <c r="C283" s="93">
        <v>116</v>
      </c>
      <c r="D283" s="26">
        <v>575</v>
      </c>
      <c r="E283" s="26">
        <v>50.7</v>
      </c>
      <c r="F283" s="26">
        <v>7.3</v>
      </c>
      <c r="G283" s="26">
        <v>24</v>
      </c>
      <c r="H283" s="26">
        <v>7.2</v>
      </c>
      <c r="I283" s="26">
        <v>6.4</v>
      </c>
      <c r="J283" s="26">
        <v>4.4000000000000004</v>
      </c>
      <c r="K283" s="26">
        <v>0</v>
      </c>
      <c r="L283" s="26">
        <v>0</v>
      </c>
      <c r="M283" s="93">
        <v>3</v>
      </c>
      <c r="N283" s="93">
        <v>0</v>
      </c>
      <c r="O283" s="93">
        <v>18</v>
      </c>
      <c r="P283" s="93">
        <v>0</v>
      </c>
      <c r="Q283" s="93">
        <v>13650</v>
      </c>
      <c r="R283" s="93">
        <v>0</v>
      </c>
      <c r="S283" s="93">
        <v>810</v>
      </c>
      <c r="T283" s="93">
        <v>190</v>
      </c>
      <c r="U283" s="93">
        <v>3600</v>
      </c>
      <c r="V283" s="93">
        <v>8400</v>
      </c>
      <c r="W283" s="93">
        <v>208</v>
      </c>
      <c r="X283" s="93">
        <v>110</v>
      </c>
      <c r="Y283" s="93">
        <v>10</v>
      </c>
      <c r="Z283" s="93">
        <v>57</v>
      </c>
      <c r="AA283" s="93">
        <v>0</v>
      </c>
      <c r="AB283" s="93">
        <v>1900</v>
      </c>
      <c r="AC283" s="26">
        <v>4</v>
      </c>
      <c r="AD283" s="26">
        <v>600</v>
      </c>
      <c r="AE283" s="26">
        <v>26</v>
      </c>
      <c r="AF283" s="26">
        <v>235</v>
      </c>
      <c r="AG283" s="26">
        <v>510</v>
      </c>
      <c r="AH283" s="26">
        <v>150</v>
      </c>
      <c r="AI283" s="26">
        <v>41</v>
      </c>
      <c r="AJ283" s="26">
        <v>9200</v>
      </c>
      <c r="AK283" s="26">
        <v>4250</v>
      </c>
      <c r="AL283" s="26">
        <v>1030</v>
      </c>
      <c r="AM283" s="26">
        <v>4300</v>
      </c>
      <c r="AN283" s="26">
        <v>50</v>
      </c>
      <c r="AO283" s="26">
        <v>2</v>
      </c>
      <c r="AP283" s="93">
        <v>7.3</v>
      </c>
      <c r="AQ283" s="93">
        <v>1</v>
      </c>
      <c r="AR283" s="93">
        <v>0</v>
      </c>
      <c r="AS283" s="93">
        <v>0</v>
      </c>
      <c r="AT283" s="93">
        <v>0</v>
      </c>
      <c r="AU283" s="93">
        <v>0</v>
      </c>
      <c r="AV283" s="93">
        <v>0</v>
      </c>
      <c r="AW283" s="93">
        <v>0</v>
      </c>
      <c r="AX283" s="93">
        <v>0</v>
      </c>
      <c r="AY283" s="93">
        <v>0</v>
      </c>
      <c r="AZ283" s="93">
        <v>146</v>
      </c>
      <c r="BA283" s="93">
        <v>0</v>
      </c>
      <c r="BB283" s="93">
        <v>0</v>
      </c>
      <c r="BC283" s="93">
        <v>146</v>
      </c>
      <c r="BD283" s="93">
        <v>0</v>
      </c>
      <c r="BE283" s="93">
        <v>0</v>
      </c>
      <c r="BF283" s="93">
        <v>0</v>
      </c>
      <c r="BG283" s="93">
        <v>7154</v>
      </c>
      <c r="BH283" s="93">
        <v>7154</v>
      </c>
      <c r="BI283" s="26">
        <v>18564</v>
      </c>
      <c r="BJ283" s="26">
        <v>921</v>
      </c>
      <c r="BK283" s="26">
        <v>0</v>
      </c>
      <c r="BL283" s="26">
        <v>0</v>
      </c>
      <c r="BM283" s="26">
        <v>22103</v>
      </c>
      <c r="BN283" s="26">
        <v>630</v>
      </c>
      <c r="BO283" s="26">
        <v>0</v>
      </c>
      <c r="BP283" s="26">
        <v>0</v>
      </c>
      <c r="BQ283" s="26">
        <v>0</v>
      </c>
      <c r="BR283" s="26">
        <v>0</v>
      </c>
      <c r="BS283" s="26">
        <v>0</v>
      </c>
      <c r="BT283" s="26">
        <v>0</v>
      </c>
      <c r="BU283" s="26">
        <v>0</v>
      </c>
      <c r="BV283" s="26">
        <v>0</v>
      </c>
      <c r="BW283" s="26">
        <v>0</v>
      </c>
      <c r="BX283" s="26">
        <v>0</v>
      </c>
      <c r="BY283" s="26">
        <v>50.7</v>
      </c>
      <c r="BZ283" s="26">
        <v>0</v>
      </c>
      <c r="CA283" s="26">
        <v>0</v>
      </c>
      <c r="CB283" s="26">
        <v>0</v>
      </c>
      <c r="CC283" s="26">
        <v>0</v>
      </c>
      <c r="CD283" s="26">
        <v>0</v>
      </c>
      <c r="CE283" s="26">
        <v>48</v>
      </c>
      <c r="CF283" s="26">
        <v>0</v>
      </c>
      <c r="CG283" s="26">
        <v>4023</v>
      </c>
      <c r="CH283" s="26">
        <v>0</v>
      </c>
      <c r="CI283" s="26">
        <v>1696</v>
      </c>
      <c r="CJ283" s="26">
        <v>339</v>
      </c>
      <c r="CK283" s="26">
        <v>0</v>
      </c>
      <c r="CL283" s="26">
        <v>0</v>
      </c>
      <c r="CM283" s="26">
        <v>6106</v>
      </c>
      <c r="CN283" s="26">
        <v>0</v>
      </c>
      <c r="CO283" s="26">
        <v>0</v>
      </c>
      <c r="CP283" s="26">
        <v>145</v>
      </c>
      <c r="CQ283" s="26">
        <v>0</v>
      </c>
      <c r="CR283" s="26">
        <v>18564</v>
      </c>
      <c r="CS283" s="26">
        <v>921</v>
      </c>
      <c r="CT283" s="26">
        <v>0</v>
      </c>
      <c r="CU283" s="26">
        <v>0</v>
      </c>
      <c r="CV283" s="26">
        <v>19630</v>
      </c>
      <c r="CW283" s="26">
        <v>0</v>
      </c>
      <c r="CX283" s="26">
        <v>0</v>
      </c>
      <c r="CY283" s="26">
        <v>22103</v>
      </c>
      <c r="CZ283" s="26">
        <v>630</v>
      </c>
      <c r="DA283" s="26">
        <v>0</v>
      </c>
      <c r="DB283" s="26">
        <v>0</v>
      </c>
      <c r="DC283" s="26">
        <v>0</v>
      </c>
      <c r="DD283" s="26">
        <v>0</v>
      </c>
      <c r="DE283" s="26">
        <v>0</v>
      </c>
      <c r="DF283" s="26">
        <v>0</v>
      </c>
      <c r="DG283" s="26">
        <v>0</v>
      </c>
      <c r="DH283" s="26">
        <v>0</v>
      </c>
      <c r="DI283" s="26">
        <v>0</v>
      </c>
      <c r="DJ283" s="26">
        <v>0</v>
      </c>
      <c r="DK283" s="26">
        <v>0</v>
      </c>
      <c r="DL283" s="26">
        <v>22733</v>
      </c>
      <c r="DM283" s="26">
        <v>0</v>
      </c>
      <c r="DN283" s="26">
        <v>0</v>
      </c>
      <c r="DO283" s="26">
        <v>48469</v>
      </c>
      <c r="DP283" s="26">
        <v>2231</v>
      </c>
      <c r="DQ283" s="26">
        <v>0</v>
      </c>
      <c r="DR283" s="93">
        <v>7.2</v>
      </c>
      <c r="DS283" s="93">
        <v>1080</v>
      </c>
      <c r="DT283" s="93">
        <v>4752</v>
      </c>
      <c r="DU283" s="93">
        <v>144</v>
      </c>
      <c r="DV283" s="93">
        <v>1080</v>
      </c>
      <c r="DW283" s="93">
        <v>144</v>
      </c>
      <c r="DX283" s="93">
        <v>1440</v>
      </c>
      <c r="DY283" s="93">
        <v>5760</v>
      </c>
      <c r="DZ283" s="26">
        <v>24</v>
      </c>
      <c r="EA283" s="26">
        <v>888</v>
      </c>
      <c r="EB283" s="26">
        <v>1680</v>
      </c>
      <c r="EC283" s="26">
        <v>864</v>
      </c>
      <c r="ED283" s="26">
        <v>384</v>
      </c>
      <c r="EE283" s="26">
        <v>408</v>
      </c>
      <c r="EF283" s="26">
        <v>888</v>
      </c>
      <c r="EG283" s="26">
        <v>840</v>
      </c>
      <c r="EH283" s="26">
        <v>720</v>
      </c>
      <c r="EI283" s="26">
        <v>288</v>
      </c>
      <c r="EJ283" s="26">
        <v>1200</v>
      </c>
      <c r="EK283" s="26">
        <v>4488</v>
      </c>
      <c r="EL283" s="26">
        <v>528</v>
      </c>
      <c r="EM283" s="26">
        <v>13176</v>
      </c>
      <c r="EN283" s="26">
        <v>1224</v>
      </c>
      <c r="EO283" s="26">
        <v>2112</v>
      </c>
      <c r="EP283" s="26">
        <v>3960</v>
      </c>
      <c r="EQ283" s="26">
        <v>1176</v>
      </c>
      <c r="ER283" s="26">
        <v>1248</v>
      </c>
      <c r="ES283" s="26">
        <v>984</v>
      </c>
      <c r="ET283" s="26">
        <v>10704</v>
      </c>
      <c r="EU283" s="26">
        <v>24</v>
      </c>
      <c r="EV283" s="93">
        <v>0</v>
      </c>
      <c r="EW283" s="93">
        <v>0</v>
      </c>
    </row>
    <row r="284" spans="1:153" x14ac:dyDescent="0.25">
      <c r="A284" s="18" t="s">
        <v>835</v>
      </c>
      <c r="B284" s="49" t="s">
        <v>955</v>
      </c>
      <c r="C284" s="93">
        <v>-3</v>
      </c>
      <c r="D284" s="26">
        <v>627</v>
      </c>
      <c r="E284" s="26">
        <v>55.4</v>
      </c>
      <c r="F284" s="26">
        <v>15.9</v>
      </c>
      <c r="G284" s="26">
        <v>17.899999999999999</v>
      </c>
      <c r="H284" s="26">
        <v>6.1</v>
      </c>
      <c r="I284" s="26">
        <v>2.1</v>
      </c>
      <c r="J284" s="26">
        <v>2.6</v>
      </c>
      <c r="K284" s="26">
        <v>0</v>
      </c>
      <c r="L284" s="26">
        <v>0</v>
      </c>
      <c r="M284" s="93">
        <v>23</v>
      </c>
      <c r="N284" s="93">
        <v>0</v>
      </c>
      <c r="O284" s="93">
        <v>135</v>
      </c>
      <c r="P284" s="93">
        <v>0</v>
      </c>
      <c r="Q284" s="93">
        <v>4160</v>
      </c>
      <c r="R284" s="93">
        <v>0</v>
      </c>
      <c r="S284" s="93">
        <v>560</v>
      </c>
      <c r="T284" s="93">
        <v>238</v>
      </c>
      <c r="U284" s="93">
        <v>1550</v>
      </c>
      <c r="V284" s="93">
        <v>4533</v>
      </c>
      <c r="W284" s="93">
        <v>1212</v>
      </c>
      <c r="X284" s="93">
        <v>255</v>
      </c>
      <c r="Y284" s="93">
        <v>16.7</v>
      </c>
      <c r="Z284" s="93">
        <v>59</v>
      </c>
      <c r="AA284" s="93">
        <v>0</v>
      </c>
      <c r="AB284" s="93">
        <v>7300</v>
      </c>
      <c r="AC284" s="26">
        <v>6</v>
      </c>
      <c r="AD284" s="26">
        <v>1005</v>
      </c>
      <c r="AE284" s="26">
        <v>90</v>
      </c>
      <c r="AF284" s="26">
        <v>130</v>
      </c>
      <c r="AG284" s="26">
        <v>448</v>
      </c>
      <c r="AH284" s="26">
        <v>229</v>
      </c>
      <c r="AI284" s="26">
        <v>42</v>
      </c>
      <c r="AJ284" s="26">
        <v>3100</v>
      </c>
      <c r="AK284" s="26">
        <v>1780</v>
      </c>
      <c r="AL284" s="26">
        <v>1020</v>
      </c>
      <c r="AM284" s="26">
        <v>616</v>
      </c>
      <c r="AN284" s="26">
        <v>110</v>
      </c>
      <c r="AO284" s="26">
        <v>4.7</v>
      </c>
      <c r="AP284" s="93">
        <v>15.9</v>
      </c>
      <c r="AQ284" s="93">
        <v>98</v>
      </c>
      <c r="AR284" s="93">
        <v>0</v>
      </c>
      <c r="AS284" s="93">
        <v>0</v>
      </c>
      <c r="AT284" s="93">
        <v>0</v>
      </c>
      <c r="AU284" s="93">
        <v>0</v>
      </c>
      <c r="AV284" s="93">
        <v>0</v>
      </c>
      <c r="AW284" s="93">
        <v>0</v>
      </c>
      <c r="AX284" s="93">
        <v>0</v>
      </c>
      <c r="AY284" s="93">
        <v>0</v>
      </c>
      <c r="AZ284" s="93">
        <v>3180</v>
      </c>
      <c r="BA284" s="93">
        <v>0</v>
      </c>
      <c r="BB284" s="93">
        <v>0</v>
      </c>
      <c r="BC284" s="93">
        <v>3180</v>
      </c>
      <c r="BD284" s="93">
        <v>0</v>
      </c>
      <c r="BE284" s="93">
        <v>0</v>
      </c>
      <c r="BF284" s="93">
        <v>0</v>
      </c>
      <c r="BG284" s="93">
        <v>12720</v>
      </c>
      <c r="BH284" s="93">
        <v>12720</v>
      </c>
      <c r="BI284" s="26">
        <v>36852</v>
      </c>
      <c r="BJ284" s="26">
        <v>211</v>
      </c>
      <c r="BK284" s="26">
        <v>0</v>
      </c>
      <c r="BL284" s="26">
        <v>0</v>
      </c>
      <c r="BM284" s="26">
        <v>7919</v>
      </c>
      <c r="BN284" s="26">
        <v>264</v>
      </c>
      <c r="BO284" s="26">
        <v>0</v>
      </c>
      <c r="BP284" s="26">
        <v>0</v>
      </c>
      <c r="BQ284" s="26">
        <v>0</v>
      </c>
      <c r="BR284" s="26">
        <v>0</v>
      </c>
      <c r="BS284" s="26">
        <v>0</v>
      </c>
      <c r="BT284" s="26">
        <v>0</v>
      </c>
      <c r="BU284" s="26">
        <v>0</v>
      </c>
      <c r="BV284" s="26">
        <v>0</v>
      </c>
      <c r="BW284" s="26">
        <v>0</v>
      </c>
      <c r="BX284" s="26">
        <v>0</v>
      </c>
      <c r="BY284" s="26">
        <v>55.4</v>
      </c>
      <c r="BZ284" s="26">
        <v>0</v>
      </c>
      <c r="CA284" s="26">
        <v>0</v>
      </c>
      <c r="CB284" s="26">
        <v>0</v>
      </c>
      <c r="CC284" s="26">
        <v>0</v>
      </c>
      <c r="CD284" s="26">
        <v>53</v>
      </c>
      <c r="CE284" s="26">
        <v>53</v>
      </c>
      <c r="CF284" s="26">
        <v>0</v>
      </c>
      <c r="CG284" s="26">
        <v>6230</v>
      </c>
      <c r="CH284" s="26">
        <v>0</v>
      </c>
      <c r="CI284" s="26">
        <v>686</v>
      </c>
      <c r="CJ284" s="26">
        <v>264</v>
      </c>
      <c r="CK284" s="26">
        <v>0</v>
      </c>
      <c r="CL284" s="26">
        <v>0</v>
      </c>
      <c r="CM284" s="26">
        <v>7286</v>
      </c>
      <c r="CN284" s="26">
        <v>0</v>
      </c>
      <c r="CO284" s="26">
        <v>0</v>
      </c>
      <c r="CP284" s="26">
        <v>264</v>
      </c>
      <c r="CQ284" s="26">
        <v>0</v>
      </c>
      <c r="CR284" s="26">
        <v>36852</v>
      </c>
      <c r="CS284" s="26">
        <v>211</v>
      </c>
      <c r="CT284" s="26">
        <v>0</v>
      </c>
      <c r="CU284" s="26">
        <v>0</v>
      </c>
      <c r="CV284" s="26">
        <v>37327</v>
      </c>
      <c r="CW284" s="26">
        <v>0</v>
      </c>
      <c r="CX284" s="26">
        <v>0</v>
      </c>
      <c r="CY284" s="26">
        <v>7919</v>
      </c>
      <c r="CZ284" s="26">
        <v>264</v>
      </c>
      <c r="DA284" s="26">
        <v>0</v>
      </c>
      <c r="DB284" s="26">
        <v>0</v>
      </c>
      <c r="DC284" s="26">
        <v>0</v>
      </c>
      <c r="DD284" s="26">
        <v>0</v>
      </c>
      <c r="DE284" s="26">
        <v>0</v>
      </c>
      <c r="DF284" s="26">
        <v>0</v>
      </c>
      <c r="DG284" s="26">
        <v>0</v>
      </c>
      <c r="DH284" s="26">
        <v>0</v>
      </c>
      <c r="DI284" s="26">
        <v>0</v>
      </c>
      <c r="DJ284" s="26">
        <v>0</v>
      </c>
      <c r="DK284" s="26">
        <v>0</v>
      </c>
      <c r="DL284" s="26">
        <v>8183</v>
      </c>
      <c r="DM284" s="26">
        <v>0</v>
      </c>
      <c r="DN284" s="26">
        <v>0</v>
      </c>
      <c r="DO284" s="26">
        <v>52796</v>
      </c>
      <c r="DP284" s="26">
        <v>2604</v>
      </c>
      <c r="DQ284" s="26">
        <v>0</v>
      </c>
      <c r="DR284" s="93">
        <v>6.1</v>
      </c>
      <c r="DS284" s="93">
        <v>915</v>
      </c>
      <c r="DT284" s="93">
        <v>4026</v>
      </c>
      <c r="DU284" s="93">
        <v>122</v>
      </c>
      <c r="DV284" s="93">
        <v>915</v>
      </c>
      <c r="DW284" s="93">
        <v>122</v>
      </c>
      <c r="DX284" s="93">
        <v>2440</v>
      </c>
      <c r="DY284" s="93">
        <v>3660</v>
      </c>
      <c r="DZ284" s="26">
        <v>17.899999999999999</v>
      </c>
      <c r="EA284" s="26">
        <v>752</v>
      </c>
      <c r="EB284" s="26">
        <v>1289</v>
      </c>
      <c r="EC284" s="26">
        <v>949</v>
      </c>
      <c r="ED284" s="26">
        <v>304</v>
      </c>
      <c r="EE284" s="26">
        <v>340</v>
      </c>
      <c r="EF284" s="26">
        <v>913</v>
      </c>
      <c r="EG284" s="26">
        <v>555</v>
      </c>
      <c r="EH284" s="26">
        <v>519</v>
      </c>
      <c r="EI284" s="26">
        <v>179</v>
      </c>
      <c r="EJ284" s="26">
        <v>1092</v>
      </c>
      <c r="EK284" s="26">
        <v>1663</v>
      </c>
      <c r="EL284" s="26">
        <v>394</v>
      </c>
      <c r="EM284" s="26">
        <v>8949</v>
      </c>
      <c r="EN284" s="26">
        <v>788</v>
      </c>
      <c r="EO284" s="26">
        <v>1647</v>
      </c>
      <c r="EP284" s="26">
        <v>3795</v>
      </c>
      <c r="EQ284" s="26">
        <v>841</v>
      </c>
      <c r="ER284" s="26">
        <v>734</v>
      </c>
      <c r="ES284" s="26">
        <v>1056</v>
      </c>
      <c r="ET284" s="26">
        <v>8861</v>
      </c>
      <c r="EU284" s="26">
        <v>17.899999999999999</v>
      </c>
      <c r="EV284" s="93">
        <v>0</v>
      </c>
      <c r="EW284" s="93">
        <v>0</v>
      </c>
    </row>
    <row r="285" spans="1:153" x14ac:dyDescent="0.25">
      <c r="A285" s="161" t="s">
        <v>835</v>
      </c>
      <c r="B285" s="164" t="s">
        <v>1032</v>
      </c>
      <c r="C285" s="162">
        <v>11.9</v>
      </c>
      <c r="D285" s="163">
        <v>480</v>
      </c>
      <c r="E285" s="163">
        <v>26.3</v>
      </c>
      <c r="F285" s="163">
        <v>34.700000000000003</v>
      </c>
      <c r="G285" s="163">
        <v>26.1</v>
      </c>
      <c r="H285" s="163">
        <v>5.8</v>
      </c>
      <c r="I285" s="163">
        <v>3.8</v>
      </c>
      <c r="J285" s="163">
        <v>3.3</v>
      </c>
      <c r="K285" s="163">
        <v>0</v>
      </c>
      <c r="L285" s="163">
        <v>0</v>
      </c>
      <c r="M285" s="162">
        <v>3</v>
      </c>
      <c r="N285" s="162">
        <v>0</v>
      </c>
      <c r="O285" s="162">
        <v>15</v>
      </c>
      <c r="P285" s="162">
        <v>0</v>
      </c>
      <c r="Q285" s="162">
        <v>38840</v>
      </c>
      <c r="R285" s="162">
        <v>0</v>
      </c>
      <c r="S285" s="162">
        <v>1900</v>
      </c>
      <c r="T285" s="162">
        <v>260</v>
      </c>
      <c r="U285" s="162">
        <v>5000</v>
      </c>
      <c r="V285" s="162">
        <v>11183</v>
      </c>
      <c r="W285" s="162">
        <v>0</v>
      </c>
      <c r="X285" s="162">
        <v>1270</v>
      </c>
      <c r="Y285" s="162">
        <v>56</v>
      </c>
      <c r="Z285" s="162">
        <v>121</v>
      </c>
      <c r="AA285" s="162">
        <v>0</v>
      </c>
      <c r="AB285" s="162">
        <v>0</v>
      </c>
      <c r="AC285" s="163">
        <v>0</v>
      </c>
      <c r="AD285" s="163">
        <v>784</v>
      </c>
      <c r="AE285" s="163">
        <v>86</v>
      </c>
      <c r="AF285" s="163">
        <v>336</v>
      </c>
      <c r="AG285" s="163">
        <v>688</v>
      </c>
      <c r="AH285" s="163">
        <v>280</v>
      </c>
      <c r="AI285" s="163">
        <v>48</v>
      </c>
      <c r="AJ285" s="163">
        <v>5720</v>
      </c>
      <c r="AK285" s="163">
        <v>5760</v>
      </c>
      <c r="AL285" s="163">
        <v>1890</v>
      </c>
      <c r="AM285" s="163">
        <v>2380</v>
      </c>
      <c r="AN285" s="163">
        <v>63</v>
      </c>
      <c r="AO285" s="163">
        <v>4</v>
      </c>
      <c r="AP285" s="162">
        <v>34.700000000000003</v>
      </c>
      <c r="AQ285" s="162">
        <v>2894</v>
      </c>
      <c r="AR285" s="162">
        <v>0</v>
      </c>
      <c r="AS285" s="162">
        <v>0</v>
      </c>
      <c r="AT285" s="162">
        <v>0</v>
      </c>
      <c r="AU285" s="162">
        <v>0</v>
      </c>
      <c r="AV285" s="162">
        <v>0</v>
      </c>
      <c r="AW285" s="162">
        <v>0</v>
      </c>
      <c r="AX285" s="162">
        <v>0</v>
      </c>
      <c r="AY285" s="162">
        <v>0</v>
      </c>
      <c r="AZ285" s="162">
        <v>34740</v>
      </c>
      <c r="BA285" s="162">
        <v>0</v>
      </c>
      <c r="BB285" s="162">
        <v>0</v>
      </c>
      <c r="BC285" s="162">
        <v>34740</v>
      </c>
      <c r="BD285" s="162">
        <v>0</v>
      </c>
      <c r="BE285" s="162">
        <v>0</v>
      </c>
      <c r="BF285" s="162">
        <v>0</v>
      </c>
      <c r="BG285" s="162">
        <v>0</v>
      </c>
      <c r="BH285" s="162">
        <v>0</v>
      </c>
      <c r="BI285" s="163">
        <v>6440</v>
      </c>
      <c r="BJ285" s="163">
        <v>37</v>
      </c>
      <c r="BK285" s="163">
        <v>0</v>
      </c>
      <c r="BL285" s="163">
        <v>3</v>
      </c>
      <c r="BM285" s="163">
        <v>16706</v>
      </c>
      <c r="BN285" s="163">
        <v>26</v>
      </c>
      <c r="BO285" s="163">
        <v>0</v>
      </c>
      <c r="BP285" s="163">
        <v>3</v>
      </c>
      <c r="BQ285" s="163">
        <v>0</v>
      </c>
      <c r="BR285" s="163">
        <v>0</v>
      </c>
      <c r="BS285" s="163">
        <v>0</v>
      </c>
      <c r="BT285" s="163">
        <v>0</v>
      </c>
      <c r="BU285" s="163">
        <v>0</v>
      </c>
      <c r="BV285" s="163">
        <v>0</v>
      </c>
      <c r="BW285" s="163">
        <v>0</v>
      </c>
      <c r="BX285" s="163">
        <v>0</v>
      </c>
      <c r="BY285" s="163">
        <v>26.3</v>
      </c>
      <c r="BZ285" s="163">
        <v>0</v>
      </c>
      <c r="CA285" s="163">
        <v>0</v>
      </c>
      <c r="CB285" s="163">
        <v>0</v>
      </c>
      <c r="CC285" s="163">
        <v>0</v>
      </c>
      <c r="CD285" s="163">
        <v>0</v>
      </c>
      <c r="CE285" s="163">
        <v>21</v>
      </c>
      <c r="CF285" s="163">
        <v>5</v>
      </c>
      <c r="CG285" s="163">
        <v>1639</v>
      </c>
      <c r="CH285" s="163">
        <v>13</v>
      </c>
      <c r="CI285" s="163">
        <v>1023</v>
      </c>
      <c r="CJ285" s="163">
        <v>72</v>
      </c>
      <c r="CK285" s="163">
        <v>212</v>
      </c>
      <c r="CL285" s="163">
        <v>67</v>
      </c>
      <c r="CM285" s="163">
        <v>3052</v>
      </c>
      <c r="CN285" s="163">
        <v>0</v>
      </c>
      <c r="CO285" s="163">
        <v>0</v>
      </c>
      <c r="CP285" s="163">
        <v>24</v>
      </c>
      <c r="CQ285" s="163">
        <v>8</v>
      </c>
      <c r="CR285" s="163">
        <v>6440</v>
      </c>
      <c r="CS285" s="163">
        <v>37</v>
      </c>
      <c r="CT285" s="163">
        <v>0</v>
      </c>
      <c r="CU285" s="163">
        <v>3</v>
      </c>
      <c r="CV285" s="163">
        <v>6512</v>
      </c>
      <c r="CW285" s="163">
        <v>0</v>
      </c>
      <c r="CX285" s="163">
        <v>0</v>
      </c>
      <c r="CY285" s="163">
        <v>16706</v>
      </c>
      <c r="CZ285" s="163">
        <v>26</v>
      </c>
      <c r="DA285" s="163">
        <v>0</v>
      </c>
      <c r="DB285" s="163">
        <v>0</v>
      </c>
      <c r="DC285" s="163">
        <v>3</v>
      </c>
      <c r="DD285" s="163">
        <v>0</v>
      </c>
      <c r="DE285" s="163">
        <v>0</v>
      </c>
      <c r="DF285" s="163">
        <v>0</v>
      </c>
      <c r="DG285" s="163">
        <v>0</v>
      </c>
      <c r="DH285" s="163">
        <v>0</v>
      </c>
      <c r="DI285" s="163">
        <v>0</v>
      </c>
      <c r="DJ285" s="163">
        <v>0</v>
      </c>
      <c r="DK285" s="163">
        <v>0</v>
      </c>
      <c r="DL285" s="163">
        <v>16735</v>
      </c>
      <c r="DM285" s="163">
        <v>0</v>
      </c>
      <c r="DN285" s="163">
        <v>0</v>
      </c>
      <c r="DO285" s="163">
        <v>26299</v>
      </c>
      <c r="DP285" s="163">
        <v>1</v>
      </c>
      <c r="DQ285" s="163">
        <v>0</v>
      </c>
      <c r="DR285" s="162">
        <v>5.8</v>
      </c>
      <c r="DS285" s="162">
        <v>0</v>
      </c>
      <c r="DT285" s="162">
        <v>0</v>
      </c>
      <c r="DU285" s="162">
        <v>0</v>
      </c>
      <c r="DV285" s="162">
        <v>0</v>
      </c>
      <c r="DW285" s="162">
        <v>0</v>
      </c>
      <c r="DX285" s="162">
        <v>0</v>
      </c>
      <c r="DY285" s="162">
        <v>5800</v>
      </c>
      <c r="DZ285" s="163">
        <v>26.1</v>
      </c>
      <c r="EA285" s="163">
        <v>1135</v>
      </c>
      <c r="EB285" s="163">
        <v>1702</v>
      </c>
      <c r="EC285" s="163">
        <v>990</v>
      </c>
      <c r="ED285" s="163">
        <v>567</v>
      </c>
      <c r="EE285" s="163">
        <v>464</v>
      </c>
      <c r="EF285" s="163">
        <v>1289</v>
      </c>
      <c r="EG285" s="163">
        <v>701</v>
      </c>
      <c r="EH285" s="163">
        <v>959</v>
      </c>
      <c r="EI285" s="163">
        <v>371</v>
      </c>
      <c r="EJ285" s="163">
        <v>1331</v>
      </c>
      <c r="EK285" s="163">
        <v>2466</v>
      </c>
      <c r="EL285" s="163">
        <v>691</v>
      </c>
      <c r="EM285" s="163">
        <v>12666</v>
      </c>
      <c r="EN285" s="163">
        <v>1155</v>
      </c>
      <c r="EO285" s="163">
        <v>2497</v>
      </c>
      <c r="EP285" s="163">
        <v>5952</v>
      </c>
      <c r="EQ285" s="163">
        <v>1475</v>
      </c>
      <c r="ER285" s="163">
        <v>1207</v>
      </c>
      <c r="ES285" s="163">
        <v>1155</v>
      </c>
      <c r="ET285" s="163">
        <v>13441</v>
      </c>
      <c r="EU285" s="163">
        <v>0</v>
      </c>
      <c r="EV285" s="162">
        <v>0</v>
      </c>
      <c r="EW285" s="162">
        <v>0</v>
      </c>
    </row>
    <row r="286" spans="1:153" x14ac:dyDescent="0.25">
      <c r="A286" s="18" t="s">
        <v>839</v>
      </c>
      <c r="B286" s="49" t="s">
        <v>782</v>
      </c>
      <c r="C286" s="93">
        <v>3.4</v>
      </c>
      <c r="D286" s="26">
        <v>63</v>
      </c>
      <c r="E286" s="26">
        <v>1.2</v>
      </c>
      <c r="F286" s="26">
        <v>3.9</v>
      </c>
      <c r="G286" s="26">
        <v>9</v>
      </c>
      <c r="H286" s="26">
        <v>0</v>
      </c>
      <c r="I286" s="26">
        <v>83.9</v>
      </c>
      <c r="J286" s="26">
        <v>2</v>
      </c>
      <c r="K286" s="26">
        <v>0</v>
      </c>
      <c r="L286" s="26">
        <v>0</v>
      </c>
      <c r="M286" s="93">
        <v>75</v>
      </c>
      <c r="N286" s="93">
        <v>75</v>
      </c>
      <c r="O286" s="93">
        <v>0</v>
      </c>
      <c r="P286" s="93">
        <v>8</v>
      </c>
      <c r="Q286" s="93">
        <v>850</v>
      </c>
      <c r="R286" s="93">
        <v>0</v>
      </c>
      <c r="S286" s="93">
        <v>160</v>
      </c>
      <c r="T286" s="93">
        <v>200</v>
      </c>
      <c r="U286" s="93">
        <v>2170</v>
      </c>
      <c r="V286" s="93">
        <v>3370</v>
      </c>
      <c r="W286" s="93">
        <v>320</v>
      </c>
      <c r="X286" s="93">
        <v>220</v>
      </c>
      <c r="Y286" s="93">
        <v>10</v>
      </c>
      <c r="Z286" s="93">
        <v>7</v>
      </c>
      <c r="AA286" s="93">
        <v>14.6</v>
      </c>
      <c r="AB286" s="93">
        <v>1</v>
      </c>
      <c r="AC286" s="26">
        <v>112</v>
      </c>
      <c r="AD286" s="26">
        <v>229</v>
      </c>
      <c r="AE286" s="26">
        <v>45</v>
      </c>
      <c r="AF286" s="26">
        <v>30</v>
      </c>
      <c r="AG286" s="26">
        <v>139</v>
      </c>
      <c r="AH286" s="26">
        <v>200</v>
      </c>
      <c r="AI286" s="26">
        <v>500</v>
      </c>
      <c r="AJ286" s="26">
        <v>6700</v>
      </c>
      <c r="AK286" s="26">
        <v>85000</v>
      </c>
      <c r="AL286" s="26">
        <v>4461</v>
      </c>
      <c r="AM286" s="26">
        <v>450</v>
      </c>
      <c r="AN286" s="26">
        <v>120</v>
      </c>
      <c r="AO286" s="26">
        <v>58</v>
      </c>
      <c r="AP286" s="93">
        <v>3.9</v>
      </c>
      <c r="AQ286" s="93">
        <v>391</v>
      </c>
      <c r="AR286" s="93">
        <v>0</v>
      </c>
      <c r="AS286" s="93">
        <v>0</v>
      </c>
      <c r="AT286" s="93">
        <v>0</v>
      </c>
      <c r="AU286" s="93">
        <v>0</v>
      </c>
      <c r="AV286" s="93">
        <v>0</v>
      </c>
      <c r="AW286" s="93">
        <v>0</v>
      </c>
      <c r="AX286" s="93">
        <v>0</v>
      </c>
      <c r="AY286" s="93">
        <v>0</v>
      </c>
      <c r="AZ286" s="93">
        <v>0</v>
      </c>
      <c r="BA286" s="93">
        <v>0</v>
      </c>
      <c r="BB286" s="93">
        <v>0</v>
      </c>
      <c r="BC286" s="93">
        <v>0</v>
      </c>
      <c r="BD286" s="93">
        <v>0</v>
      </c>
      <c r="BE286" s="93">
        <v>0</v>
      </c>
      <c r="BF286" s="93">
        <v>3910</v>
      </c>
      <c r="BG286" s="93">
        <v>0</v>
      </c>
      <c r="BH286" s="93">
        <v>3910</v>
      </c>
      <c r="BI286" s="26">
        <v>53</v>
      </c>
      <c r="BJ286" s="26">
        <v>25</v>
      </c>
      <c r="BK286" s="26">
        <v>27</v>
      </c>
      <c r="BL286" s="26">
        <v>0</v>
      </c>
      <c r="BM286" s="26">
        <v>18</v>
      </c>
      <c r="BN286" s="26">
        <v>13</v>
      </c>
      <c r="BO286" s="26">
        <v>38</v>
      </c>
      <c r="BP286" s="26">
        <v>0</v>
      </c>
      <c r="BQ286" s="26">
        <v>0</v>
      </c>
      <c r="BR286" s="26">
        <v>13</v>
      </c>
      <c r="BS286" s="26">
        <v>139</v>
      </c>
      <c r="BT286" s="26">
        <v>0</v>
      </c>
      <c r="BU286" s="26">
        <v>0</v>
      </c>
      <c r="BV286" s="26">
        <v>16</v>
      </c>
      <c r="BW286" s="26">
        <v>16</v>
      </c>
      <c r="BX286" s="26">
        <v>157</v>
      </c>
      <c r="BY286" s="26">
        <v>1.2</v>
      </c>
      <c r="BZ286" s="26">
        <v>0</v>
      </c>
      <c r="CA286" s="26">
        <v>0</v>
      </c>
      <c r="CB286" s="26">
        <v>0</v>
      </c>
      <c r="CC286" s="26">
        <v>0</v>
      </c>
      <c r="CD286" s="26">
        <v>0</v>
      </c>
      <c r="CE286" s="26">
        <v>42</v>
      </c>
      <c r="CF286" s="26">
        <v>9</v>
      </c>
      <c r="CG286" s="26">
        <v>187</v>
      </c>
      <c r="CH286" s="26">
        <v>13</v>
      </c>
      <c r="CI286" s="26">
        <v>36</v>
      </c>
      <c r="CJ286" s="26">
        <v>0</v>
      </c>
      <c r="CK286" s="26">
        <v>0</v>
      </c>
      <c r="CL286" s="26">
        <v>0</v>
      </c>
      <c r="CM286" s="26">
        <v>287</v>
      </c>
      <c r="CN286" s="26">
        <v>0</v>
      </c>
      <c r="CO286" s="26">
        <v>0</v>
      </c>
      <c r="CP286" s="26">
        <v>38</v>
      </c>
      <c r="CQ286" s="26">
        <v>0</v>
      </c>
      <c r="CR286" s="26">
        <v>53</v>
      </c>
      <c r="CS286" s="26">
        <v>25</v>
      </c>
      <c r="CT286" s="26">
        <v>27</v>
      </c>
      <c r="CU286" s="26">
        <v>0</v>
      </c>
      <c r="CV286" s="26">
        <v>143</v>
      </c>
      <c r="CW286" s="26">
        <v>0</v>
      </c>
      <c r="CX286" s="26">
        <v>0</v>
      </c>
      <c r="CY286" s="26">
        <v>18</v>
      </c>
      <c r="CZ286" s="26">
        <v>13</v>
      </c>
      <c r="DA286" s="26">
        <v>38</v>
      </c>
      <c r="DB286" s="26">
        <v>0</v>
      </c>
      <c r="DC286" s="26">
        <v>0</v>
      </c>
      <c r="DD286" s="26">
        <v>0</v>
      </c>
      <c r="DE286" s="26">
        <v>13</v>
      </c>
      <c r="DF286" s="26">
        <v>139</v>
      </c>
      <c r="DG286" s="26">
        <v>0</v>
      </c>
      <c r="DH286" s="26">
        <v>0</v>
      </c>
      <c r="DI286" s="26">
        <v>16</v>
      </c>
      <c r="DJ286" s="26">
        <v>16</v>
      </c>
      <c r="DK286" s="26">
        <v>157</v>
      </c>
      <c r="DL286" s="26">
        <v>410</v>
      </c>
      <c r="DM286" s="26">
        <v>0</v>
      </c>
      <c r="DN286" s="26">
        <v>0</v>
      </c>
      <c r="DO286" s="26">
        <v>840</v>
      </c>
      <c r="DP286" s="26">
        <v>360</v>
      </c>
      <c r="DQ286" s="26">
        <v>123</v>
      </c>
      <c r="DR286" s="93">
        <v>0</v>
      </c>
      <c r="DS286" s="93">
        <v>0</v>
      </c>
      <c r="DT286" s="93">
        <v>0</v>
      </c>
      <c r="DU286" s="93">
        <v>0</v>
      </c>
      <c r="DV286" s="93">
        <v>0</v>
      </c>
      <c r="DW286" s="93">
        <v>0</v>
      </c>
      <c r="DX286" s="93">
        <v>0</v>
      </c>
      <c r="DY286" s="93">
        <v>0</v>
      </c>
      <c r="DZ286" s="26">
        <v>9</v>
      </c>
      <c r="EA286" s="26">
        <v>414</v>
      </c>
      <c r="EB286" s="26">
        <v>693</v>
      </c>
      <c r="EC286" s="26">
        <v>675</v>
      </c>
      <c r="ED286" s="26">
        <v>225</v>
      </c>
      <c r="EE286" s="26">
        <v>108</v>
      </c>
      <c r="EF286" s="26">
        <v>360</v>
      </c>
      <c r="EG286" s="26">
        <v>288</v>
      </c>
      <c r="EH286" s="26">
        <v>414</v>
      </c>
      <c r="EI286" s="26">
        <v>72</v>
      </c>
      <c r="EJ286" s="26">
        <v>405</v>
      </c>
      <c r="EK286" s="26">
        <v>630</v>
      </c>
      <c r="EL286" s="26">
        <v>171</v>
      </c>
      <c r="EM286" s="26">
        <v>4455</v>
      </c>
      <c r="EN286" s="26">
        <v>585</v>
      </c>
      <c r="EO286" s="26">
        <v>900</v>
      </c>
      <c r="EP286" s="26">
        <v>1260</v>
      </c>
      <c r="EQ286" s="26">
        <v>540</v>
      </c>
      <c r="ER286" s="26">
        <v>360</v>
      </c>
      <c r="ES286" s="26">
        <v>450</v>
      </c>
      <c r="ET286" s="26">
        <v>4095</v>
      </c>
      <c r="EU286" s="26">
        <v>0</v>
      </c>
      <c r="EV286" s="93">
        <v>90</v>
      </c>
      <c r="EW286" s="93">
        <v>30</v>
      </c>
    </row>
    <row r="287" spans="1:153" x14ac:dyDescent="0.25">
      <c r="A287" s="18" t="s">
        <v>839</v>
      </c>
      <c r="B287" s="49" t="s">
        <v>624</v>
      </c>
      <c r="C287" s="93">
        <v>12</v>
      </c>
      <c r="D287" s="26">
        <v>102</v>
      </c>
      <c r="E287" s="26">
        <v>1.7</v>
      </c>
      <c r="F287" s="26">
        <v>0.9</v>
      </c>
      <c r="G287" s="26">
        <v>20.3</v>
      </c>
      <c r="H287" s="26">
        <v>0</v>
      </c>
      <c r="I287" s="26">
        <v>75.8</v>
      </c>
      <c r="J287" s="26">
        <v>1.2</v>
      </c>
      <c r="K287" s="26">
        <v>0</v>
      </c>
      <c r="L287" s="26">
        <v>0</v>
      </c>
      <c r="M287" s="93">
        <v>2</v>
      </c>
      <c r="N287" s="93">
        <v>2</v>
      </c>
      <c r="O287" s="93">
        <v>0</v>
      </c>
      <c r="P287" s="93">
        <v>0.5</v>
      </c>
      <c r="Q287" s="93">
        <v>4000</v>
      </c>
      <c r="R287" s="93">
        <v>0</v>
      </c>
      <c r="S287" s="93">
        <v>50</v>
      </c>
      <c r="T287" s="93">
        <v>34</v>
      </c>
      <c r="U287" s="93">
        <v>2552</v>
      </c>
      <c r="V287" s="93">
        <v>5935</v>
      </c>
      <c r="W287" s="93">
        <v>276</v>
      </c>
      <c r="X287" s="93">
        <v>104</v>
      </c>
      <c r="Y287" s="93">
        <v>1</v>
      </c>
      <c r="Z287" s="93">
        <v>7</v>
      </c>
      <c r="AA287" s="93">
        <v>0.9</v>
      </c>
      <c r="AB287" s="93">
        <v>2000</v>
      </c>
      <c r="AC287" s="26">
        <v>148</v>
      </c>
      <c r="AD287" s="26">
        <v>185</v>
      </c>
      <c r="AE287" s="26">
        <v>52</v>
      </c>
      <c r="AF287" s="26">
        <v>37</v>
      </c>
      <c r="AG287" s="26">
        <v>205</v>
      </c>
      <c r="AH287" s="26">
        <v>300</v>
      </c>
      <c r="AI287" s="26">
        <v>95</v>
      </c>
      <c r="AJ287" s="26">
        <v>1700</v>
      </c>
      <c r="AK287" s="26">
        <v>2300</v>
      </c>
      <c r="AL287" s="26">
        <v>264</v>
      </c>
      <c r="AM287" s="26">
        <v>50</v>
      </c>
      <c r="AN287" s="26">
        <v>100</v>
      </c>
      <c r="AO287" s="26">
        <v>130</v>
      </c>
      <c r="AP287" s="93">
        <v>0.9</v>
      </c>
      <c r="AQ287" s="93">
        <v>91</v>
      </c>
      <c r="AR287" s="93">
        <v>0</v>
      </c>
      <c r="AS287" s="93">
        <v>0</v>
      </c>
      <c r="AT287" s="93">
        <v>0</v>
      </c>
      <c r="AU287" s="93">
        <v>0</v>
      </c>
      <c r="AV287" s="93">
        <v>0</v>
      </c>
      <c r="AW287" s="93">
        <v>0</v>
      </c>
      <c r="AX287" s="93">
        <v>0</v>
      </c>
      <c r="AY287" s="93">
        <v>0</v>
      </c>
      <c r="AZ287" s="93">
        <v>0</v>
      </c>
      <c r="BA287" s="93">
        <v>0</v>
      </c>
      <c r="BB287" s="93">
        <v>0</v>
      </c>
      <c r="BC287" s="93">
        <v>0</v>
      </c>
      <c r="BD287" s="93">
        <v>0</v>
      </c>
      <c r="BE287" s="93">
        <v>0</v>
      </c>
      <c r="BF287" s="93">
        <v>910</v>
      </c>
      <c r="BG287" s="93">
        <v>0</v>
      </c>
      <c r="BH287" s="93">
        <v>910</v>
      </c>
      <c r="BI287" s="26">
        <v>228</v>
      </c>
      <c r="BJ287" s="26">
        <v>24</v>
      </c>
      <c r="BK287" s="26">
        <v>21</v>
      </c>
      <c r="BL287" s="26">
        <v>0</v>
      </c>
      <c r="BM287" s="26">
        <v>19</v>
      </c>
      <c r="BN287" s="26">
        <v>16</v>
      </c>
      <c r="BO287" s="26">
        <v>13</v>
      </c>
      <c r="BP287" s="26">
        <v>6</v>
      </c>
      <c r="BQ287" s="26">
        <v>0</v>
      </c>
      <c r="BR287" s="26">
        <v>24</v>
      </c>
      <c r="BS287" s="26">
        <v>262</v>
      </c>
      <c r="BT287" s="26">
        <v>0</v>
      </c>
      <c r="BU287" s="26">
        <v>19</v>
      </c>
      <c r="BV287" s="26">
        <v>13</v>
      </c>
      <c r="BW287" s="26">
        <v>15</v>
      </c>
      <c r="BX287" s="26">
        <v>194</v>
      </c>
      <c r="BY287" s="26">
        <v>1.7</v>
      </c>
      <c r="BZ287" s="26">
        <v>0</v>
      </c>
      <c r="CA287" s="26">
        <v>0</v>
      </c>
      <c r="CB287" s="26">
        <v>1</v>
      </c>
      <c r="CC287" s="26">
        <v>1</v>
      </c>
      <c r="CD287" s="26">
        <v>12</v>
      </c>
      <c r="CE287" s="26">
        <v>30</v>
      </c>
      <c r="CF287" s="26">
        <v>7</v>
      </c>
      <c r="CG287" s="26">
        <v>188</v>
      </c>
      <c r="CH287" s="26">
        <v>6</v>
      </c>
      <c r="CI287" s="26">
        <v>33</v>
      </c>
      <c r="CJ287" s="26">
        <v>0</v>
      </c>
      <c r="CK287" s="26">
        <v>0</v>
      </c>
      <c r="CL287" s="26">
        <v>0</v>
      </c>
      <c r="CM287" s="26">
        <v>278</v>
      </c>
      <c r="CN287" s="26">
        <v>0</v>
      </c>
      <c r="CO287" s="26">
        <v>0</v>
      </c>
      <c r="CP287" s="26">
        <v>67</v>
      </c>
      <c r="CQ287" s="26">
        <v>12</v>
      </c>
      <c r="CR287" s="26">
        <v>228</v>
      </c>
      <c r="CS287" s="26">
        <v>24</v>
      </c>
      <c r="CT287" s="26">
        <v>21</v>
      </c>
      <c r="CU287" s="26">
        <v>0</v>
      </c>
      <c r="CV287" s="26">
        <v>352</v>
      </c>
      <c r="CW287" s="26">
        <v>0</v>
      </c>
      <c r="CX287" s="26">
        <v>0</v>
      </c>
      <c r="CY287" s="26">
        <v>19</v>
      </c>
      <c r="CZ287" s="26">
        <v>16</v>
      </c>
      <c r="DA287" s="26">
        <v>13</v>
      </c>
      <c r="DB287" s="26">
        <v>0</v>
      </c>
      <c r="DC287" s="26">
        <v>6</v>
      </c>
      <c r="DD287" s="26">
        <v>0</v>
      </c>
      <c r="DE287" s="26">
        <v>24</v>
      </c>
      <c r="DF287" s="26">
        <v>262</v>
      </c>
      <c r="DG287" s="26">
        <v>0</v>
      </c>
      <c r="DH287" s="26">
        <v>19</v>
      </c>
      <c r="DI287" s="26">
        <v>13</v>
      </c>
      <c r="DJ287" s="26">
        <v>15</v>
      </c>
      <c r="DK287" s="26">
        <v>194</v>
      </c>
      <c r="DL287" s="26">
        <v>581</v>
      </c>
      <c r="DM287" s="26">
        <v>0</v>
      </c>
      <c r="DN287" s="26">
        <v>2</v>
      </c>
      <c r="DO287" s="26">
        <v>1209</v>
      </c>
      <c r="DP287" s="26">
        <v>519</v>
      </c>
      <c r="DQ287" s="26">
        <v>152</v>
      </c>
      <c r="DR287" s="93">
        <v>0</v>
      </c>
      <c r="DS287" s="93">
        <v>0</v>
      </c>
      <c r="DT287" s="93">
        <v>0</v>
      </c>
      <c r="DU287" s="93">
        <v>0</v>
      </c>
      <c r="DV287" s="93">
        <v>0</v>
      </c>
      <c r="DW287" s="93">
        <v>0</v>
      </c>
      <c r="DX287" s="93">
        <v>0</v>
      </c>
      <c r="DY287" s="93">
        <v>0</v>
      </c>
      <c r="DZ287" s="26">
        <v>20.3</v>
      </c>
      <c r="EA287" s="26">
        <v>853</v>
      </c>
      <c r="EB287" s="26">
        <v>1644</v>
      </c>
      <c r="EC287" s="26">
        <v>1523</v>
      </c>
      <c r="ED287" s="26">
        <v>487</v>
      </c>
      <c r="EE287" s="26">
        <v>203</v>
      </c>
      <c r="EF287" s="26">
        <v>772</v>
      </c>
      <c r="EG287" s="26">
        <v>711</v>
      </c>
      <c r="EH287" s="26">
        <v>853</v>
      </c>
      <c r="EI287" s="26">
        <v>203</v>
      </c>
      <c r="EJ287" s="26">
        <v>914</v>
      </c>
      <c r="EK287" s="26">
        <v>1564</v>
      </c>
      <c r="EL287" s="26">
        <v>305</v>
      </c>
      <c r="EM287" s="26">
        <v>10032</v>
      </c>
      <c r="EN287" s="26">
        <v>1280</v>
      </c>
      <c r="EO287" s="26">
        <v>2031</v>
      </c>
      <c r="EP287" s="26">
        <v>2945</v>
      </c>
      <c r="EQ287" s="26">
        <v>1219</v>
      </c>
      <c r="ER287" s="26">
        <v>812</v>
      </c>
      <c r="ES287" s="26">
        <v>975</v>
      </c>
      <c r="ET287" s="26">
        <v>9262</v>
      </c>
      <c r="EU287" s="26">
        <v>0</v>
      </c>
      <c r="EV287" s="93">
        <v>65</v>
      </c>
      <c r="EW287" s="93">
        <v>22</v>
      </c>
    </row>
    <row r="288" spans="1:153" x14ac:dyDescent="0.25">
      <c r="A288" s="18" t="s">
        <v>839</v>
      </c>
      <c r="B288" s="49" t="s">
        <v>630</v>
      </c>
      <c r="C288" s="93">
        <v>19.7</v>
      </c>
      <c r="D288" s="26">
        <v>259</v>
      </c>
      <c r="E288" s="26">
        <v>15.5</v>
      </c>
      <c r="F288" s="26">
        <v>4</v>
      </c>
      <c r="G288" s="26">
        <v>26.1</v>
      </c>
      <c r="H288" s="26">
        <v>0</v>
      </c>
      <c r="I288" s="26">
        <v>47.7</v>
      </c>
      <c r="J288" s="26">
        <v>6.7</v>
      </c>
      <c r="K288" s="26">
        <v>0</v>
      </c>
      <c r="L288" s="26">
        <v>0</v>
      </c>
      <c r="M288" s="93">
        <v>560</v>
      </c>
      <c r="N288" s="93">
        <v>560</v>
      </c>
      <c r="O288" s="93">
        <v>0</v>
      </c>
      <c r="P288" s="93">
        <v>5.9</v>
      </c>
      <c r="Q288" s="93">
        <v>10000</v>
      </c>
      <c r="R288" s="93">
        <v>0</v>
      </c>
      <c r="S288" s="93">
        <v>100</v>
      </c>
      <c r="T288" s="93">
        <v>500</v>
      </c>
      <c r="U288" s="93">
        <v>950</v>
      </c>
      <c r="V288" s="93">
        <v>5733</v>
      </c>
      <c r="W288" s="93">
        <v>1400</v>
      </c>
      <c r="X288" s="93">
        <v>330</v>
      </c>
      <c r="Y288" s="93">
        <v>13</v>
      </c>
      <c r="Z288" s="93">
        <v>5</v>
      </c>
      <c r="AA288" s="93">
        <v>16</v>
      </c>
      <c r="AB288" s="93">
        <v>14000</v>
      </c>
      <c r="AC288" s="26">
        <v>1940</v>
      </c>
      <c r="AD288" s="26">
        <v>164</v>
      </c>
      <c r="AE288" s="26">
        <v>51</v>
      </c>
      <c r="AF288" s="26">
        <v>3</v>
      </c>
      <c r="AG288" s="26">
        <v>300</v>
      </c>
      <c r="AH288" s="26">
        <v>320</v>
      </c>
      <c r="AI288" s="26">
        <v>830</v>
      </c>
      <c r="AJ288" s="26">
        <v>1400</v>
      </c>
      <c r="AK288" s="26">
        <v>950</v>
      </c>
      <c r="AL288" s="26">
        <v>110</v>
      </c>
      <c r="AM288" s="26">
        <v>50</v>
      </c>
      <c r="AN288" s="26">
        <v>320</v>
      </c>
      <c r="AO288" s="26">
        <v>25</v>
      </c>
      <c r="AP288" s="93">
        <v>4</v>
      </c>
      <c r="AQ288" s="93">
        <v>4</v>
      </c>
      <c r="AR288" s="93">
        <v>0</v>
      </c>
      <c r="AS288" s="93">
        <v>0</v>
      </c>
      <c r="AT288" s="93">
        <v>0</v>
      </c>
      <c r="AU288" s="93">
        <v>0</v>
      </c>
      <c r="AV288" s="93">
        <v>0</v>
      </c>
      <c r="AW288" s="93">
        <v>0</v>
      </c>
      <c r="AX288" s="93">
        <v>0</v>
      </c>
      <c r="AY288" s="93">
        <v>0</v>
      </c>
      <c r="AZ288" s="93">
        <v>0</v>
      </c>
      <c r="BA288" s="93">
        <v>0</v>
      </c>
      <c r="BB288" s="93">
        <v>0</v>
      </c>
      <c r="BC288" s="93">
        <v>0</v>
      </c>
      <c r="BD288" s="93">
        <v>0</v>
      </c>
      <c r="BE288" s="93">
        <v>0</v>
      </c>
      <c r="BF288" s="93">
        <v>4000</v>
      </c>
      <c r="BG288" s="93">
        <v>0</v>
      </c>
      <c r="BH288" s="93">
        <v>4000</v>
      </c>
      <c r="BI288" s="26">
        <v>2062</v>
      </c>
      <c r="BJ288" s="26">
        <v>206</v>
      </c>
      <c r="BK288" s="26">
        <v>76</v>
      </c>
      <c r="BL288" s="26">
        <v>0</v>
      </c>
      <c r="BM288" s="26">
        <v>54</v>
      </c>
      <c r="BN288" s="26">
        <v>11</v>
      </c>
      <c r="BO288" s="26">
        <v>22</v>
      </c>
      <c r="BP288" s="26">
        <v>0</v>
      </c>
      <c r="BQ288" s="26">
        <v>0</v>
      </c>
      <c r="BR288" s="26">
        <v>336</v>
      </c>
      <c r="BS288" s="26">
        <v>1845</v>
      </c>
      <c r="BT288" s="26">
        <v>0</v>
      </c>
      <c r="BU288" s="26">
        <v>0</v>
      </c>
      <c r="BV288" s="26">
        <v>0</v>
      </c>
      <c r="BW288" s="26">
        <v>152</v>
      </c>
      <c r="BX288" s="26">
        <v>2625</v>
      </c>
      <c r="BY288" s="26">
        <v>15.5</v>
      </c>
      <c r="BZ288" s="26">
        <v>0</v>
      </c>
      <c r="CA288" s="26">
        <v>0</v>
      </c>
      <c r="CB288" s="26">
        <v>0</v>
      </c>
      <c r="CC288" s="26">
        <v>0</v>
      </c>
      <c r="CD288" s="26">
        <v>11</v>
      </c>
      <c r="CE288" s="26">
        <v>130</v>
      </c>
      <c r="CF288" s="26">
        <v>22</v>
      </c>
      <c r="CG288" s="26">
        <v>2387</v>
      </c>
      <c r="CH288" s="26">
        <v>11</v>
      </c>
      <c r="CI288" s="26">
        <v>195</v>
      </c>
      <c r="CJ288" s="26">
        <v>0</v>
      </c>
      <c r="CK288" s="26">
        <v>0</v>
      </c>
      <c r="CL288" s="26">
        <v>0</v>
      </c>
      <c r="CM288" s="26">
        <v>2756</v>
      </c>
      <c r="CN288" s="26">
        <v>0</v>
      </c>
      <c r="CO288" s="26">
        <v>0</v>
      </c>
      <c r="CP288" s="26">
        <v>705</v>
      </c>
      <c r="CQ288" s="26">
        <v>0</v>
      </c>
      <c r="CR288" s="26">
        <v>2062</v>
      </c>
      <c r="CS288" s="26">
        <v>206</v>
      </c>
      <c r="CT288" s="26">
        <v>76</v>
      </c>
      <c r="CU288" s="26">
        <v>0</v>
      </c>
      <c r="CV288" s="26">
        <v>3049</v>
      </c>
      <c r="CW288" s="26">
        <v>0</v>
      </c>
      <c r="CX288" s="26">
        <v>0</v>
      </c>
      <c r="CY288" s="26">
        <v>54</v>
      </c>
      <c r="CZ288" s="26">
        <v>11</v>
      </c>
      <c r="DA288" s="26">
        <v>22</v>
      </c>
      <c r="DB288" s="26">
        <v>0</v>
      </c>
      <c r="DC288" s="26">
        <v>0</v>
      </c>
      <c r="DD288" s="26">
        <v>0</v>
      </c>
      <c r="DE288" s="26">
        <v>336</v>
      </c>
      <c r="DF288" s="26">
        <v>1845</v>
      </c>
      <c r="DG288" s="26">
        <v>0</v>
      </c>
      <c r="DH288" s="26">
        <v>0</v>
      </c>
      <c r="DI288" s="26">
        <v>0</v>
      </c>
      <c r="DJ288" s="26">
        <v>152</v>
      </c>
      <c r="DK288" s="26">
        <v>2625</v>
      </c>
      <c r="DL288" s="26">
        <v>5045</v>
      </c>
      <c r="DM288" s="26">
        <v>0</v>
      </c>
      <c r="DN288" s="26">
        <v>0</v>
      </c>
      <c r="DO288" s="26">
        <v>10850</v>
      </c>
      <c r="DP288" s="26">
        <v>4650</v>
      </c>
      <c r="DQ288" s="26">
        <v>300</v>
      </c>
      <c r="DR288" s="93">
        <v>0</v>
      </c>
      <c r="DS288" s="93">
        <v>0</v>
      </c>
      <c r="DT288" s="93">
        <v>0</v>
      </c>
      <c r="DU288" s="93">
        <v>0</v>
      </c>
      <c r="DV288" s="93">
        <v>0</v>
      </c>
      <c r="DW288" s="93">
        <v>0</v>
      </c>
      <c r="DX288" s="93">
        <v>0</v>
      </c>
      <c r="DY288" s="93">
        <v>0</v>
      </c>
      <c r="DZ288" s="26">
        <v>26.1</v>
      </c>
      <c r="EA288" s="26">
        <v>1357</v>
      </c>
      <c r="EB288" s="26">
        <v>2192</v>
      </c>
      <c r="EC288" s="26">
        <v>2010</v>
      </c>
      <c r="ED288" s="26">
        <v>731</v>
      </c>
      <c r="EE288" s="26">
        <v>287</v>
      </c>
      <c r="EF288" s="26">
        <v>1044</v>
      </c>
      <c r="EG288" s="26">
        <v>966</v>
      </c>
      <c r="EH288" s="26">
        <v>1279</v>
      </c>
      <c r="EI288" s="26">
        <v>287</v>
      </c>
      <c r="EJ288" s="26">
        <v>1305</v>
      </c>
      <c r="EK288" s="26">
        <v>1670</v>
      </c>
      <c r="EL288" s="26">
        <v>705</v>
      </c>
      <c r="EM288" s="26">
        <v>13833</v>
      </c>
      <c r="EN288" s="26">
        <v>1618</v>
      </c>
      <c r="EO288" s="26">
        <v>2323</v>
      </c>
      <c r="EP288" s="26">
        <v>3132</v>
      </c>
      <c r="EQ288" s="26">
        <v>783</v>
      </c>
      <c r="ER288" s="26">
        <v>1122</v>
      </c>
      <c r="ES288" s="26">
        <v>1984</v>
      </c>
      <c r="ET288" s="26">
        <v>10962</v>
      </c>
      <c r="EU288" s="26">
        <v>0</v>
      </c>
      <c r="EV288" s="93">
        <v>144</v>
      </c>
      <c r="EW288" s="93">
        <v>48</v>
      </c>
    </row>
    <row r="289" spans="1:153" x14ac:dyDescent="0.25">
      <c r="A289" s="18" t="s">
        <v>839</v>
      </c>
      <c r="B289" s="49" t="s">
        <v>586</v>
      </c>
      <c r="C289" s="93">
        <v>90</v>
      </c>
      <c r="D289" s="26">
        <v>93</v>
      </c>
      <c r="E289" s="26">
        <v>1.5</v>
      </c>
      <c r="F289" s="26">
        <v>0.8</v>
      </c>
      <c r="G289" s="26">
        <v>18.899999999999999</v>
      </c>
      <c r="H289" s="26">
        <v>0</v>
      </c>
      <c r="I289" s="26">
        <v>77.400000000000006</v>
      </c>
      <c r="J289" s="26">
        <v>1.4</v>
      </c>
      <c r="K289" s="26">
        <v>0</v>
      </c>
      <c r="L289" s="26">
        <v>0</v>
      </c>
      <c r="M289" s="93">
        <v>1</v>
      </c>
      <c r="N289" s="93">
        <v>1</v>
      </c>
      <c r="O289" s="93">
        <v>0</v>
      </c>
      <c r="P289" s="93">
        <v>1</v>
      </c>
      <c r="Q289" s="93">
        <v>3770</v>
      </c>
      <c r="R289" s="93">
        <v>0</v>
      </c>
      <c r="S289" s="93">
        <v>40</v>
      </c>
      <c r="T289" s="93">
        <v>25</v>
      </c>
      <c r="U289" s="93">
        <v>2302</v>
      </c>
      <c r="V289" s="93">
        <v>5452</v>
      </c>
      <c r="W289" s="93">
        <v>271</v>
      </c>
      <c r="X289" s="93">
        <v>95</v>
      </c>
      <c r="Y289" s="93">
        <v>0</v>
      </c>
      <c r="Z289" s="93">
        <v>5</v>
      </c>
      <c r="AA289" s="93">
        <v>1</v>
      </c>
      <c r="AB289" s="93">
        <v>1194</v>
      </c>
      <c r="AC289" s="26">
        <v>146</v>
      </c>
      <c r="AD289" s="26">
        <v>265</v>
      </c>
      <c r="AE289" s="26">
        <v>91</v>
      </c>
      <c r="AF289" s="26">
        <v>67</v>
      </c>
      <c r="AG289" s="26">
        <v>223</v>
      </c>
      <c r="AH289" s="26">
        <v>298</v>
      </c>
      <c r="AI289" s="26">
        <v>94</v>
      </c>
      <c r="AJ289" s="26">
        <v>1751</v>
      </c>
      <c r="AK289" s="26">
        <v>2160</v>
      </c>
      <c r="AL289" s="26">
        <v>309</v>
      </c>
      <c r="AM289" s="26">
        <v>30</v>
      </c>
      <c r="AN289" s="26">
        <v>159</v>
      </c>
      <c r="AO289" s="26">
        <v>89</v>
      </c>
      <c r="AP289" s="93">
        <v>0.8</v>
      </c>
      <c r="AQ289" s="93">
        <v>775</v>
      </c>
      <c r="AR289" s="93">
        <v>0</v>
      </c>
      <c r="AS289" s="93">
        <v>0</v>
      </c>
      <c r="AT289" s="93">
        <v>0</v>
      </c>
      <c r="AU289" s="93">
        <v>0</v>
      </c>
      <c r="AV289" s="93">
        <v>0</v>
      </c>
      <c r="AW289" s="93">
        <v>0</v>
      </c>
      <c r="AX289" s="93">
        <v>0</v>
      </c>
      <c r="AY289" s="93">
        <v>0</v>
      </c>
      <c r="AZ289" s="93">
        <v>0</v>
      </c>
      <c r="BA289" s="93">
        <v>0</v>
      </c>
      <c r="BB289" s="93">
        <v>0</v>
      </c>
      <c r="BC289" s="93">
        <v>0</v>
      </c>
      <c r="BD289" s="93">
        <v>0</v>
      </c>
      <c r="BE289" s="93">
        <v>0</v>
      </c>
      <c r="BF289" s="93">
        <v>775</v>
      </c>
      <c r="BG289" s="93">
        <v>0</v>
      </c>
      <c r="BH289" s="93">
        <v>775</v>
      </c>
      <c r="BI289" s="26">
        <v>199</v>
      </c>
      <c r="BJ289" s="26">
        <v>21</v>
      </c>
      <c r="BK289" s="26">
        <v>18</v>
      </c>
      <c r="BL289" s="26">
        <v>0</v>
      </c>
      <c r="BM289" s="26">
        <v>17</v>
      </c>
      <c r="BN289" s="26">
        <v>14</v>
      </c>
      <c r="BO289" s="26">
        <v>12</v>
      </c>
      <c r="BP289" s="26">
        <v>5</v>
      </c>
      <c r="BQ289" s="26">
        <v>0</v>
      </c>
      <c r="BR289" s="26">
        <v>21</v>
      </c>
      <c r="BS289" s="26">
        <v>230</v>
      </c>
      <c r="BT289" s="26">
        <v>0</v>
      </c>
      <c r="BU289" s="26">
        <v>17</v>
      </c>
      <c r="BV289" s="26">
        <v>12</v>
      </c>
      <c r="BW289" s="26">
        <v>13</v>
      </c>
      <c r="BX289" s="26">
        <v>169</v>
      </c>
      <c r="BY289" s="26">
        <v>1.5</v>
      </c>
      <c r="BZ289" s="26">
        <v>0</v>
      </c>
      <c r="CA289" s="26">
        <v>0</v>
      </c>
      <c r="CB289" s="26">
        <v>1</v>
      </c>
      <c r="CC289" s="26">
        <v>1</v>
      </c>
      <c r="CD289" s="26">
        <v>10</v>
      </c>
      <c r="CE289" s="26">
        <v>26</v>
      </c>
      <c r="CF289" s="26">
        <v>6</v>
      </c>
      <c r="CG289" s="26">
        <v>163</v>
      </c>
      <c r="CH289" s="26">
        <v>5</v>
      </c>
      <c r="CI289" s="26">
        <v>28</v>
      </c>
      <c r="CJ289" s="26">
        <v>0</v>
      </c>
      <c r="CK289" s="26">
        <v>0</v>
      </c>
      <c r="CL289" s="26">
        <v>0</v>
      </c>
      <c r="CM289" s="26">
        <v>240</v>
      </c>
      <c r="CN289" s="26">
        <v>0</v>
      </c>
      <c r="CO289" s="26">
        <v>0</v>
      </c>
      <c r="CP289" s="26">
        <v>58</v>
      </c>
      <c r="CQ289" s="26">
        <v>10</v>
      </c>
      <c r="CR289" s="26">
        <v>199</v>
      </c>
      <c r="CS289" s="26">
        <v>21</v>
      </c>
      <c r="CT289" s="26">
        <v>18</v>
      </c>
      <c r="CU289" s="26">
        <v>0</v>
      </c>
      <c r="CV289" s="26">
        <v>306</v>
      </c>
      <c r="CW289" s="26">
        <v>0</v>
      </c>
      <c r="CX289" s="26">
        <v>0</v>
      </c>
      <c r="CY289" s="26">
        <v>17</v>
      </c>
      <c r="CZ289" s="26">
        <v>14</v>
      </c>
      <c r="DA289" s="26">
        <v>12</v>
      </c>
      <c r="DB289" s="26">
        <v>0</v>
      </c>
      <c r="DC289" s="26">
        <v>5</v>
      </c>
      <c r="DD289" s="26">
        <v>0</v>
      </c>
      <c r="DE289" s="26">
        <v>21</v>
      </c>
      <c r="DF289" s="26">
        <v>230</v>
      </c>
      <c r="DG289" s="26">
        <v>0</v>
      </c>
      <c r="DH289" s="26">
        <v>17</v>
      </c>
      <c r="DI289" s="26">
        <v>12</v>
      </c>
      <c r="DJ289" s="26">
        <v>13</v>
      </c>
      <c r="DK289" s="26">
        <v>169</v>
      </c>
      <c r="DL289" s="26">
        <v>510</v>
      </c>
      <c r="DM289" s="26">
        <v>0</v>
      </c>
      <c r="DN289" s="26">
        <v>2</v>
      </c>
      <c r="DO289" s="26">
        <v>1054</v>
      </c>
      <c r="DP289" s="26">
        <v>452</v>
      </c>
      <c r="DQ289" s="26">
        <v>145</v>
      </c>
      <c r="DR289" s="93">
        <v>0</v>
      </c>
      <c r="DS289" s="93">
        <v>0</v>
      </c>
      <c r="DT289" s="93">
        <v>0</v>
      </c>
      <c r="DU289" s="93">
        <v>0</v>
      </c>
      <c r="DV289" s="93">
        <v>0</v>
      </c>
      <c r="DW289" s="93">
        <v>0</v>
      </c>
      <c r="DX289" s="93">
        <v>0</v>
      </c>
      <c r="DY289" s="93">
        <v>0</v>
      </c>
      <c r="DZ289" s="26">
        <v>18.899999999999999</v>
      </c>
      <c r="EA289" s="26">
        <v>793</v>
      </c>
      <c r="EB289" s="26">
        <v>1532</v>
      </c>
      <c r="EC289" s="26">
        <v>1417</v>
      </c>
      <c r="ED289" s="26">
        <v>453</v>
      </c>
      <c r="EE289" s="26">
        <v>189</v>
      </c>
      <c r="EF289" s="26">
        <v>718</v>
      </c>
      <c r="EG289" s="26">
        <v>661</v>
      </c>
      <c r="EH289" s="26">
        <v>793</v>
      </c>
      <c r="EI289" s="26">
        <v>189</v>
      </c>
      <c r="EJ289" s="26">
        <v>850</v>
      </c>
      <c r="EK289" s="26">
        <v>1455</v>
      </c>
      <c r="EL289" s="26">
        <v>283</v>
      </c>
      <c r="EM289" s="26">
        <v>9333</v>
      </c>
      <c r="EN289" s="26">
        <v>1191</v>
      </c>
      <c r="EO289" s="26">
        <v>1890</v>
      </c>
      <c r="EP289" s="26">
        <v>2740</v>
      </c>
      <c r="EQ289" s="26">
        <v>1134</v>
      </c>
      <c r="ER289" s="26">
        <v>756</v>
      </c>
      <c r="ES289" s="26">
        <v>907</v>
      </c>
      <c r="ET289" s="26">
        <v>8618</v>
      </c>
      <c r="EU289" s="26">
        <v>0</v>
      </c>
      <c r="EV289" s="93">
        <v>149</v>
      </c>
      <c r="EW289" s="93">
        <v>50</v>
      </c>
    </row>
    <row r="290" spans="1:153" x14ac:dyDescent="0.25">
      <c r="A290" s="18" t="s">
        <v>839</v>
      </c>
      <c r="B290" s="49" t="s">
        <v>810</v>
      </c>
      <c r="C290" s="93">
        <v>5.0999999999999996</v>
      </c>
      <c r="D290" s="26">
        <v>69</v>
      </c>
      <c r="E290" s="26">
        <v>1.4</v>
      </c>
      <c r="F290" s="26">
        <v>3.9</v>
      </c>
      <c r="G290" s="26">
        <v>10</v>
      </c>
      <c r="H290" s="26">
        <v>0</v>
      </c>
      <c r="I290" s="26">
        <v>82.3</v>
      </c>
      <c r="J290" s="26">
        <v>2.4</v>
      </c>
      <c r="K290" s="26">
        <v>0</v>
      </c>
      <c r="L290" s="26">
        <v>0</v>
      </c>
      <c r="M290" s="93">
        <v>37</v>
      </c>
      <c r="N290" s="93">
        <v>37</v>
      </c>
      <c r="O290" s="93">
        <v>0</v>
      </c>
      <c r="P290" s="93">
        <v>8</v>
      </c>
      <c r="Q290" s="93">
        <v>707</v>
      </c>
      <c r="R290" s="93">
        <v>0</v>
      </c>
      <c r="S290" s="93">
        <v>126</v>
      </c>
      <c r="T290" s="93">
        <v>161</v>
      </c>
      <c r="U290" s="93">
        <v>1173</v>
      </c>
      <c r="V290" s="93">
        <v>3173</v>
      </c>
      <c r="W290" s="93">
        <v>213</v>
      </c>
      <c r="X290" s="93">
        <v>56</v>
      </c>
      <c r="Y290" s="93">
        <v>2</v>
      </c>
      <c r="Z290" s="93">
        <v>24</v>
      </c>
      <c r="AA290" s="93">
        <v>7</v>
      </c>
      <c r="AB290" s="93">
        <v>2012</v>
      </c>
      <c r="AC290" s="26">
        <v>294</v>
      </c>
      <c r="AD290" s="26">
        <v>276</v>
      </c>
      <c r="AE290" s="26">
        <v>27</v>
      </c>
      <c r="AF290" s="26">
        <v>36</v>
      </c>
      <c r="AG290" s="26">
        <v>196</v>
      </c>
      <c r="AH290" s="26">
        <v>369</v>
      </c>
      <c r="AI290" s="26">
        <v>461</v>
      </c>
      <c r="AJ290" s="26">
        <v>5096</v>
      </c>
      <c r="AK290" s="26">
        <v>2687</v>
      </c>
      <c r="AL290" s="26">
        <v>170</v>
      </c>
      <c r="AM290" s="26">
        <v>179</v>
      </c>
      <c r="AN290" s="26">
        <v>119</v>
      </c>
      <c r="AO290" s="26">
        <v>89.1</v>
      </c>
      <c r="AP290" s="93">
        <v>3.9</v>
      </c>
      <c r="AQ290" s="93">
        <v>3866</v>
      </c>
      <c r="AR290" s="93">
        <v>0</v>
      </c>
      <c r="AS290" s="93">
        <v>0</v>
      </c>
      <c r="AT290" s="93">
        <v>0</v>
      </c>
      <c r="AU290" s="93">
        <v>0</v>
      </c>
      <c r="AV290" s="93">
        <v>0</v>
      </c>
      <c r="AW290" s="93">
        <v>0</v>
      </c>
      <c r="AX290" s="93">
        <v>0</v>
      </c>
      <c r="AY290" s="93">
        <v>0</v>
      </c>
      <c r="AZ290" s="93">
        <v>0</v>
      </c>
      <c r="BA290" s="93">
        <v>0</v>
      </c>
      <c r="BB290" s="93">
        <v>0</v>
      </c>
      <c r="BC290" s="93">
        <v>0</v>
      </c>
      <c r="BD290" s="93">
        <v>0</v>
      </c>
      <c r="BE290" s="93">
        <v>0</v>
      </c>
      <c r="BF290" s="93">
        <v>3866</v>
      </c>
      <c r="BG290" s="93">
        <v>0</v>
      </c>
      <c r="BH290" s="93">
        <v>3866</v>
      </c>
      <c r="BI290" s="26">
        <v>74</v>
      </c>
      <c r="BJ290" s="26">
        <v>80</v>
      </c>
      <c r="BK290" s="26">
        <v>54</v>
      </c>
      <c r="BL290" s="26">
        <v>0</v>
      </c>
      <c r="BM290" s="26">
        <v>22</v>
      </c>
      <c r="BN290" s="26">
        <v>18</v>
      </c>
      <c r="BO290" s="26">
        <v>61</v>
      </c>
      <c r="BP290" s="26">
        <v>13</v>
      </c>
      <c r="BQ290" s="26">
        <v>10</v>
      </c>
      <c r="BR290" s="26">
        <v>44</v>
      </c>
      <c r="BS290" s="26">
        <v>125</v>
      </c>
      <c r="BT290" s="26">
        <v>17</v>
      </c>
      <c r="BU290" s="26">
        <v>10</v>
      </c>
      <c r="BV290" s="26">
        <v>0</v>
      </c>
      <c r="BW290" s="26">
        <v>22</v>
      </c>
      <c r="BX290" s="26">
        <v>51</v>
      </c>
      <c r="BY290" s="26">
        <v>1.4</v>
      </c>
      <c r="BZ290" s="26">
        <v>0</v>
      </c>
      <c r="CA290" s="26">
        <v>0</v>
      </c>
      <c r="CB290" s="26">
        <v>0</v>
      </c>
      <c r="CC290" s="26">
        <v>0</v>
      </c>
      <c r="CD290" s="26">
        <v>0</v>
      </c>
      <c r="CE290" s="26">
        <v>27</v>
      </c>
      <c r="CF290" s="26">
        <v>8</v>
      </c>
      <c r="CG290" s="26">
        <v>128</v>
      </c>
      <c r="CH290" s="26">
        <v>13</v>
      </c>
      <c r="CI290" s="26">
        <v>82</v>
      </c>
      <c r="CJ290" s="26">
        <v>0</v>
      </c>
      <c r="CK290" s="26">
        <v>0</v>
      </c>
      <c r="CL290" s="26">
        <v>12</v>
      </c>
      <c r="CM290" s="26">
        <v>270</v>
      </c>
      <c r="CN290" s="26">
        <v>0</v>
      </c>
      <c r="CO290" s="26">
        <v>0</v>
      </c>
      <c r="CP290" s="26">
        <v>72</v>
      </c>
      <c r="CQ290" s="26">
        <v>0</v>
      </c>
      <c r="CR290" s="26">
        <v>74</v>
      </c>
      <c r="CS290" s="26">
        <v>80</v>
      </c>
      <c r="CT290" s="26">
        <v>54</v>
      </c>
      <c r="CU290" s="26">
        <v>0</v>
      </c>
      <c r="CV290" s="26">
        <v>280</v>
      </c>
      <c r="CW290" s="26">
        <v>18</v>
      </c>
      <c r="CX290" s="26">
        <v>9</v>
      </c>
      <c r="CY290" s="26">
        <v>22</v>
      </c>
      <c r="CZ290" s="26">
        <v>18</v>
      </c>
      <c r="DA290" s="26">
        <v>61</v>
      </c>
      <c r="DB290" s="26">
        <v>13</v>
      </c>
      <c r="DC290" s="26">
        <v>13</v>
      </c>
      <c r="DD290" s="26">
        <v>10</v>
      </c>
      <c r="DE290" s="26">
        <v>44</v>
      </c>
      <c r="DF290" s="26">
        <v>125</v>
      </c>
      <c r="DG290" s="26">
        <v>17</v>
      </c>
      <c r="DH290" s="26">
        <v>10</v>
      </c>
      <c r="DI290" s="26">
        <v>0</v>
      </c>
      <c r="DJ290" s="26">
        <v>22</v>
      </c>
      <c r="DK290" s="26">
        <v>51</v>
      </c>
      <c r="DL290" s="26">
        <v>433</v>
      </c>
      <c r="DM290" s="26">
        <v>0</v>
      </c>
      <c r="DN290" s="26">
        <v>0</v>
      </c>
      <c r="DO290" s="26">
        <v>983</v>
      </c>
      <c r="DP290" s="26">
        <v>421</v>
      </c>
      <c r="DQ290" s="26">
        <v>132</v>
      </c>
      <c r="DR290" s="93">
        <v>0</v>
      </c>
      <c r="DS290" s="93">
        <v>0</v>
      </c>
      <c r="DT290" s="93">
        <v>0</v>
      </c>
      <c r="DU290" s="93">
        <v>0</v>
      </c>
      <c r="DV290" s="93">
        <v>0</v>
      </c>
      <c r="DW290" s="93">
        <v>0</v>
      </c>
      <c r="DX290" s="93">
        <v>0</v>
      </c>
      <c r="DY290" s="93">
        <v>0</v>
      </c>
      <c r="DZ290" s="26">
        <v>10</v>
      </c>
      <c r="EA290" s="26">
        <v>450</v>
      </c>
      <c r="EB290" s="26">
        <v>700</v>
      </c>
      <c r="EC290" s="26">
        <v>800</v>
      </c>
      <c r="ED290" s="26">
        <v>250</v>
      </c>
      <c r="EE290" s="26">
        <v>100</v>
      </c>
      <c r="EF290" s="26">
        <v>380</v>
      </c>
      <c r="EG290" s="26">
        <v>410</v>
      </c>
      <c r="EH290" s="26">
        <v>460</v>
      </c>
      <c r="EI290" s="26">
        <v>120</v>
      </c>
      <c r="EJ290" s="26">
        <v>500</v>
      </c>
      <c r="EK290" s="26">
        <v>750</v>
      </c>
      <c r="EL290" s="26">
        <v>190</v>
      </c>
      <c r="EM290" s="26">
        <v>5110</v>
      </c>
      <c r="EN290" s="26">
        <v>550</v>
      </c>
      <c r="EO290" s="26">
        <v>1030</v>
      </c>
      <c r="EP290" s="26">
        <v>1400</v>
      </c>
      <c r="EQ290" s="26">
        <v>500</v>
      </c>
      <c r="ER290" s="26">
        <v>400</v>
      </c>
      <c r="ES290" s="26">
        <v>510</v>
      </c>
      <c r="ET290" s="26">
        <v>4390</v>
      </c>
      <c r="EU290" s="26">
        <v>0</v>
      </c>
      <c r="EV290" s="93">
        <v>114</v>
      </c>
      <c r="EW290" s="93">
        <v>38</v>
      </c>
    </row>
    <row r="291" spans="1:153" x14ac:dyDescent="0.25">
      <c r="A291" s="18" t="s">
        <v>839</v>
      </c>
      <c r="B291" s="49" t="s">
        <v>843</v>
      </c>
      <c r="C291" s="93">
        <v>12.5</v>
      </c>
      <c r="D291" s="26">
        <v>142</v>
      </c>
      <c r="E291" s="26">
        <v>5.2</v>
      </c>
      <c r="F291" s="26">
        <v>1.7</v>
      </c>
      <c r="G291" s="26">
        <v>21.9</v>
      </c>
      <c r="H291" s="26">
        <v>0.1</v>
      </c>
      <c r="I291" s="26">
        <v>69.2</v>
      </c>
      <c r="J291" s="26">
        <v>1.8</v>
      </c>
      <c r="K291" s="26">
        <v>0</v>
      </c>
      <c r="L291" s="26">
        <v>0</v>
      </c>
      <c r="M291" s="93">
        <v>17</v>
      </c>
      <c r="N291" s="93">
        <v>6</v>
      </c>
      <c r="O291" s="93">
        <v>67</v>
      </c>
      <c r="P291" s="93">
        <v>0.9</v>
      </c>
      <c r="Q291" s="93">
        <v>4414</v>
      </c>
      <c r="R291" s="93">
        <v>17</v>
      </c>
      <c r="S291" s="93">
        <v>48</v>
      </c>
      <c r="T291" s="93">
        <v>31</v>
      </c>
      <c r="U291" s="93">
        <v>2001</v>
      </c>
      <c r="V291" s="93">
        <v>5668</v>
      </c>
      <c r="W291" s="93">
        <v>221</v>
      </c>
      <c r="X291" s="93">
        <v>92</v>
      </c>
      <c r="Y291" s="93">
        <v>1</v>
      </c>
      <c r="Z291" s="93">
        <v>7</v>
      </c>
      <c r="AA291" s="93">
        <v>0.9</v>
      </c>
      <c r="AB291" s="93">
        <v>3465</v>
      </c>
      <c r="AC291" s="26">
        <v>328</v>
      </c>
      <c r="AD291" s="26">
        <v>177</v>
      </c>
      <c r="AE291" s="26">
        <v>63</v>
      </c>
      <c r="AF291" s="26">
        <v>38</v>
      </c>
      <c r="AG291" s="26">
        <v>197</v>
      </c>
      <c r="AH291" s="26">
        <v>334</v>
      </c>
      <c r="AI291" s="26">
        <v>375</v>
      </c>
      <c r="AJ291" s="26">
        <v>1696</v>
      </c>
      <c r="AK291" s="26">
        <v>2573</v>
      </c>
      <c r="AL291" s="26">
        <v>278</v>
      </c>
      <c r="AM291" s="26">
        <v>99</v>
      </c>
      <c r="AN291" s="26">
        <v>113</v>
      </c>
      <c r="AO291" s="26">
        <v>94.3</v>
      </c>
      <c r="AP291" s="93">
        <v>1.7</v>
      </c>
      <c r="AQ291" s="93">
        <v>1654</v>
      </c>
      <c r="AR291" s="93">
        <v>0</v>
      </c>
      <c r="AS291" s="93">
        <v>0</v>
      </c>
      <c r="AT291" s="93">
        <v>0</v>
      </c>
      <c r="AU291" s="93">
        <v>0</v>
      </c>
      <c r="AV291" s="93">
        <v>266</v>
      </c>
      <c r="AW291" s="93">
        <v>314</v>
      </c>
      <c r="AX291" s="93">
        <v>0</v>
      </c>
      <c r="AY291" s="93">
        <v>580</v>
      </c>
      <c r="AZ291" s="93">
        <v>127</v>
      </c>
      <c r="BA291" s="93">
        <v>0</v>
      </c>
      <c r="BB291" s="93">
        <v>0</v>
      </c>
      <c r="BC291" s="93">
        <v>127</v>
      </c>
      <c r="BD291" s="93">
        <v>0</v>
      </c>
      <c r="BE291" s="93">
        <v>0</v>
      </c>
      <c r="BF291" s="93">
        <v>1005</v>
      </c>
      <c r="BG291" s="93">
        <v>36</v>
      </c>
      <c r="BH291" s="93">
        <v>1041</v>
      </c>
      <c r="BI291" s="26">
        <v>2568</v>
      </c>
      <c r="BJ291" s="26">
        <v>36</v>
      </c>
      <c r="BK291" s="26">
        <v>23</v>
      </c>
      <c r="BL291" s="26">
        <v>0</v>
      </c>
      <c r="BM291" s="26">
        <v>308</v>
      </c>
      <c r="BN291" s="26">
        <v>45</v>
      </c>
      <c r="BO291" s="26">
        <v>14</v>
      </c>
      <c r="BP291" s="26">
        <v>7</v>
      </c>
      <c r="BQ291" s="26">
        <v>0</v>
      </c>
      <c r="BR291" s="26">
        <v>27</v>
      </c>
      <c r="BS291" s="26">
        <v>289</v>
      </c>
      <c r="BT291" s="26">
        <v>0</v>
      </c>
      <c r="BU291" s="26">
        <v>21</v>
      </c>
      <c r="BV291" s="26">
        <v>14</v>
      </c>
      <c r="BW291" s="26">
        <v>17</v>
      </c>
      <c r="BX291" s="26">
        <v>215</v>
      </c>
      <c r="BY291" s="26">
        <v>5.2</v>
      </c>
      <c r="BZ291" s="26">
        <v>0</v>
      </c>
      <c r="CA291" s="26">
        <v>0</v>
      </c>
      <c r="CB291" s="26">
        <v>1</v>
      </c>
      <c r="CC291" s="26">
        <v>1</v>
      </c>
      <c r="CD291" s="26">
        <v>13</v>
      </c>
      <c r="CE291" s="26">
        <v>40</v>
      </c>
      <c r="CF291" s="26">
        <v>7</v>
      </c>
      <c r="CG291" s="26">
        <v>587</v>
      </c>
      <c r="CH291" s="26">
        <v>10</v>
      </c>
      <c r="CI291" s="26">
        <v>115</v>
      </c>
      <c r="CJ291" s="26">
        <v>13</v>
      </c>
      <c r="CK291" s="26">
        <v>3</v>
      </c>
      <c r="CL291" s="26">
        <v>3</v>
      </c>
      <c r="CM291" s="26">
        <v>793</v>
      </c>
      <c r="CN291" s="26">
        <v>0</v>
      </c>
      <c r="CO291" s="26">
        <v>0</v>
      </c>
      <c r="CP291" s="26">
        <v>106</v>
      </c>
      <c r="CQ291" s="26">
        <v>13</v>
      </c>
      <c r="CR291" s="26">
        <v>2568</v>
      </c>
      <c r="CS291" s="26">
        <v>36</v>
      </c>
      <c r="CT291" s="26">
        <v>23</v>
      </c>
      <c r="CU291" s="26">
        <v>0</v>
      </c>
      <c r="CV291" s="26">
        <v>2746</v>
      </c>
      <c r="CW291" s="26">
        <v>0</v>
      </c>
      <c r="CX291" s="26">
        <v>0</v>
      </c>
      <c r="CY291" s="26">
        <v>308</v>
      </c>
      <c r="CZ291" s="26">
        <v>45</v>
      </c>
      <c r="DA291" s="26">
        <v>14</v>
      </c>
      <c r="DB291" s="26">
        <v>0</v>
      </c>
      <c r="DC291" s="26">
        <v>7</v>
      </c>
      <c r="DD291" s="26">
        <v>0</v>
      </c>
      <c r="DE291" s="26">
        <v>27</v>
      </c>
      <c r="DF291" s="26">
        <v>289</v>
      </c>
      <c r="DG291" s="26">
        <v>0</v>
      </c>
      <c r="DH291" s="26">
        <v>21</v>
      </c>
      <c r="DI291" s="26">
        <v>14</v>
      </c>
      <c r="DJ291" s="26">
        <v>17</v>
      </c>
      <c r="DK291" s="26">
        <v>215</v>
      </c>
      <c r="DL291" s="26">
        <v>957</v>
      </c>
      <c r="DM291" s="26">
        <v>0</v>
      </c>
      <c r="DN291" s="26">
        <v>2</v>
      </c>
      <c r="DO291" s="26">
        <v>4494</v>
      </c>
      <c r="DP291" s="26">
        <v>720</v>
      </c>
      <c r="DQ291" s="26">
        <v>168</v>
      </c>
      <c r="DR291" s="93">
        <v>0.1</v>
      </c>
      <c r="DS291" s="93">
        <v>13</v>
      </c>
      <c r="DT291" s="93">
        <v>25</v>
      </c>
      <c r="DU291" s="93">
        <v>16</v>
      </c>
      <c r="DV291" s="93">
        <v>31</v>
      </c>
      <c r="DW291" s="93">
        <v>9</v>
      </c>
      <c r="DX291" s="93">
        <v>33</v>
      </c>
      <c r="DY291" s="93">
        <v>61</v>
      </c>
      <c r="DZ291" s="26">
        <v>21.9</v>
      </c>
      <c r="EA291" s="26">
        <v>920</v>
      </c>
      <c r="EB291" s="26">
        <v>1770</v>
      </c>
      <c r="EC291" s="26">
        <v>1639</v>
      </c>
      <c r="ED291" s="26">
        <v>524</v>
      </c>
      <c r="EE291" s="26">
        <v>219</v>
      </c>
      <c r="EF291" s="26">
        <v>833</v>
      </c>
      <c r="EG291" s="26">
        <v>764</v>
      </c>
      <c r="EH291" s="26">
        <v>919</v>
      </c>
      <c r="EI291" s="26">
        <v>220</v>
      </c>
      <c r="EJ291" s="26">
        <v>988</v>
      </c>
      <c r="EK291" s="26">
        <v>1691</v>
      </c>
      <c r="EL291" s="26">
        <v>331</v>
      </c>
      <c r="EM291" s="26">
        <v>10818</v>
      </c>
      <c r="EN291" s="26">
        <v>1376</v>
      </c>
      <c r="EO291" s="26">
        <v>2190</v>
      </c>
      <c r="EP291" s="26">
        <v>3175</v>
      </c>
      <c r="EQ291" s="26">
        <v>1312</v>
      </c>
      <c r="ER291" s="26">
        <v>876</v>
      </c>
      <c r="ES291" s="26">
        <v>1050</v>
      </c>
      <c r="ET291" s="26">
        <v>9979</v>
      </c>
      <c r="EU291" s="26">
        <v>0.2</v>
      </c>
      <c r="EV291" s="93">
        <v>70</v>
      </c>
      <c r="EW291" s="93">
        <v>23</v>
      </c>
    </row>
    <row r="292" spans="1:153" x14ac:dyDescent="0.25">
      <c r="A292" s="18" t="s">
        <v>879</v>
      </c>
      <c r="B292" s="49" t="s">
        <v>591</v>
      </c>
      <c r="C292" s="93">
        <v>-28</v>
      </c>
      <c r="D292" s="26">
        <v>450</v>
      </c>
      <c r="E292" s="26">
        <v>23.7</v>
      </c>
      <c r="F292" s="26">
        <v>50.5</v>
      </c>
      <c r="G292" s="26">
        <v>8.4</v>
      </c>
      <c r="H292" s="26">
        <v>6.8</v>
      </c>
      <c r="I292" s="26">
        <v>108.3</v>
      </c>
      <c r="J292" s="26">
        <v>1.7</v>
      </c>
      <c r="K292" s="26">
        <v>0.6</v>
      </c>
      <c r="L292" s="26">
        <v>0</v>
      </c>
      <c r="M292" s="93">
        <v>1785</v>
      </c>
      <c r="N292" s="93">
        <v>134</v>
      </c>
      <c r="O292" s="93">
        <v>9903</v>
      </c>
      <c r="P292" s="93">
        <v>1</v>
      </c>
      <c r="Q292" s="93">
        <v>5237</v>
      </c>
      <c r="R292" s="93">
        <v>34</v>
      </c>
      <c r="S292" s="93">
        <v>161</v>
      </c>
      <c r="T292" s="93">
        <v>148</v>
      </c>
      <c r="U292" s="93">
        <v>1397</v>
      </c>
      <c r="V292" s="93">
        <v>2864</v>
      </c>
      <c r="W292" s="93">
        <v>568</v>
      </c>
      <c r="X292" s="93">
        <v>235</v>
      </c>
      <c r="Y292" s="93">
        <v>10</v>
      </c>
      <c r="Z292" s="93">
        <v>31</v>
      </c>
      <c r="AA292" s="93">
        <v>0</v>
      </c>
      <c r="AB292" s="93">
        <v>3569</v>
      </c>
      <c r="AC292" s="26">
        <v>93</v>
      </c>
      <c r="AD292" s="26">
        <v>553</v>
      </c>
      <c r="AE292" s="26">
        <v>84</v>
      </c>
      <c r="AF292" s="26">
        <v>57</v>
      </c>
      <c r="AG292" s="26">
        <v>197</v>
      </c>
      <c r="AH292" s="26">
        <v>86</v>
      </c>
      <c r="AI292" s="26">
        <v>110</v>
      </c>
      <c r="AJ292" s="26">
        <v>1883</v>
      </c>
      <c r="AK292" s="26">
        <v>1225</v>
      </c>
      <c r="AL292" s="26">
        <v>270</v>
      </c>
      <c r="AM292" s="26">
        <v>589</v>
      </c>
      <c r="AN292" s="26">
        <v>85</v>
      </c>
      <c r="AO292" s="26">
        <v>6.2</v>
      </c>
      <c r="AP292" s="93">
        <v>50.5</v>
      </c>
      <c r="AQ292" s="93">
        <v>43495</v>
      </c>
      <c r="AR292" s="93">
        <v>205</v>
      </c>
      <c r="AS292" s="93">
        <v>0</v>
      </c>
      <c r="AT292" s="93">
        <v>0</v>
      </c>
      <c r="AU292" s="93">
        <v>205</v>
      </c>
      <c r="AV292" s="93">
        <v>1101</v>
      </c>
      <c r="AW292" s="93">
        <v>988</v>
      </c>
      <c r="AX292" s="93">
        <v>0</v>
      </c>
      <c r="AY292" s="93">
        <v>2090</v>
      </c>
      <c r="AZ292" s="93">
        <v>30076</v>
      </c>
      <c r="BA292" s="93">
        <v>0</v>
      </c>
      <c r="BB292" s="93">
        <v>124</v>
      </c>
      <c r="BC292" s="93">
        <v>30200</v>
      </c>
      <c r="BD292" s="93">
        <v>71</v>
      </c>
      <c r="BE292" s="93">
        <v>22</v>
      </c>
      <c r="BF292" s="93">
        <v>0</v>
      </c>
      <c r="BG292" s="93">
        <v>17693</v>
      </c>
      <c r="BH292" s="93">
        <v>17693</v>
      </c>
      <c r="BI292" s="26">
        <v>9580</v>
      </c>
      <c r="BJ292" s="26">
        <v>35</v>
      </c>
      <c r="BK292" s="26">
        <v>0</v>
      </c>
      <c r="BL292" s="26">
        <v>0</v>
      </c>
      <c r="BM292" s="26">
        <v>2254</v>
      </c>
      <c r="BN292" s="26">
        <v>286</v>
      </c>
      <c r="BO292" s="26">
        <v>0</v>
      </c>
      <c r="BP292" s="26">
        <v>0</v>
      </c>
      <c r="BQ292" s="26">
        <v>0</v>
      </c>
      <c r="BR292" s="26">
        <v>14</v>
      </c>
      <c r="BS292" s="26">
        <v>0</v>
      </c>
      <c r="BT292" s="26">
        <v>0</v>
      </c>
      <c r="BU292" s="26">
        <v>0</v>
      </c>
      <c r="BV292" s="26">
        <v>0</v>
      </c>
      <c r="BW292" s="26">
        <v>0</v>
      </c>
      <c r="BX292" s="26">
        <v>16</v>
      </c>
      <c r="BY292" s="26">
        <v>23.7</v>
      </c>
      <c r="BZ292" s="26">
        <v>443</v>
      </c>
      <c r="CA292" s="26">
        <v>283</v>
      </c>
      <c r="CB292" s="26">
        <v>160</v>
      </c>
      <c r="CC292" s="26">
        <v>332</v>
      </c>
      <c r="CD292" s="26">
        <v>411</v>
      </c>
      <c r="CE292" s="26">
        <v>1342</v>
      </c>
      <c r="CF292" s="26">
        <v>148</v>
      </c>
      <c r="CG292" s="26">
        <v>4395</v>
      </c>
      <c r="CH292" s="26">
        <v>110</v>
      </c>
      <c r="CI292" s="26">
        <v>1520</v>
      </c>
      <c r="CJ292" s="26">
        <v>87</v>
      </c>
      <c r="CK292" s="26">
        <v>0</v>
      </c>
      <c r="CL292" s="26">
        <v>0</v>
      </c>
      <c r="CM292" s="26">
        <v>9230</v>
      </c>
      <c r="CN292" s="26">
        <v>173</v>
      </c>
      <c r="CO292" s="26">
        <v>86</v>
      </c>
      <c r="CP292" s="26">
        <v>438</v>
      </c>
      <c r="CQ292" s="26">
        <v>123</v>
      </c>
      <c r="CR292" s="26">
        <v>9580</v>
      </c>
      <c r="CS292" s="26">
        <v>35</v>
      </c>
      <c r="CT292" s="26">
        <v>0</v>
      </c>
      <c r="CU292" s="26">
        <v>0</v>
      </c>
      <c r="CV292" s="26">
        <v>10435</v>
      </c>
      <c r="CW292" s="26">
        <v>0</v>
      </c>
      <c r="CX292" s="26">
        <v>0</v>
      </c>
      <c r="CY292" s="26">
        <v>2254</v>
      </c>
      <c r="CZ292" s="26">
        <v>286</v>
      </c>
      <c r="DA292" s="26">
        <v>0</v>
      </c>
      <c r="DB292" s="26">
        <v>0</v>
      </c>
      <c r="DC292" s="26">
        <v>0</v>
      </c>
      <c r="DD292" s="26">
        <v>0</v>
      </c>
      <c r="DE292" s="26">
        <v>14</v>
      </c>
      <c r="DF292" s="26">
        <v>0</v>
      </c>
      <c r="DG292" s="26">
        <v>0</v>
      </c>
      <c r="DH292" s="26">
        <v>0</v>
      </c>
      <c r="DI292" s="26">
        <v>0</v>
      </c>
      <c r="DJ292" s="26">
        <v>0</v>
      </c>
      <c r="DK292" s="26">
        <v>16</v>
      </c>
      <c r="DL292" s="26">
        <v>2570</v>
      </c>
      <c r="DM292" s="26">
        <v>726</v>
      </c>
      <c r="DN292" s="26">
        <v>492</v>
      </c>
      <c r="DO292" s="26">
        <v>21017</v>
      </c>
      <c r="DP292" s="26">
        <v>1528</v>
      </c>
      <c r="DQ292" s="26">
        <v>97</v>
      </c>
      <c r="DR292" s="93">
        <v>6.8</v>
      </c>
      <c r="DS292" s="93">
        <v>1126</v>
      </c>
      <c r="DT292" s="93">
        <v>2857</v>
      </c>
      <c r="DU292" s="93">
        <v>961</v>
      </c>
      <c r="DV292" s="93">
        <v>1476</v>
      </c>
      <c r="DW292" s="93">
        <v>211</v>
      </c>
      <c r="DX292" s="93">
        <v>3129</v>
      </c>
      <c r="DY292" s="93">
        <v>4225</v>
      </c>
      <c r="DZ292" s="26">
        <v>8.4</v>
      </c>
      <c r="EA292" s="26">
        <v>375</v>
      </c>
      <c r="EB292" s="26">
        <v>589</v>
      </c>
      <c r="EC292" s="26">
        <v>295</v>
      </c>
      <c r="ED292" s="26">
        <v>140</v>
      </c>
      <c r="EE292" s="26">
        <v>158</v>
      </c>
      <c r="EF292" s="26">
        <v>422</v>
      </c>
      <c r="EG292" s="26">
        <v>252</v>
      </c>
      <c r="EH292" s="26">
        <v>291</v>
      </c>
      <c r="EI292" s="26">
        <v>88</v>
      </c>
      <c r="EJ292" s="26">
        <v>460</v>
      </c>
      <c r="EK292" s="26">
        <v>607</v>
      </c>
      <c r="EL292" s="26">
        <v>170</v>
      </c>
      <c r="EM292" s="26">
        <v>3847</v>
      </c>
      <c r="EN292" s="26">
        <v>360</v>
      </c>
      <c r="EO292" s="26">
        <v>721</v>
      </c>
      <c r="EP292" s="26">
        <v>2031</v>
      </c>
      <c r="EQ292" s="26">
        <v>343</v>
      </c>
      <c r="ER292" s="26">
        <v>566</v>
      </c>
      <c r="ES292" s="26">
        <v>419</v>
      </c>
      <c r="ET292" s="26">
        <v>4440</v>
      </c>
      <c r="EU292" s="26">
        <v>5.5</v>
      </c>
      <c r="EV292" s="93">
        <v>35</v>
      </c>
      <c r="EW292" s="93">
        <v>12</v>
      </c>
    </row>
    <row r="293" spans="1:153" x14ac:dyDescent="0.25">
      <c r="A293" s="18" t="s">
        <v>879</v>
      </c>
      <c r="B293" s="49" t="s">
        <v>590</v>
      </c>
      <c r="C293" s="93">
        <v>16</v>
      </c>
      <c r="D293" s="26">
        <v>247</v>
      </c>
      <c r="E293" s="26">
        <v>16.100000000000001</v>
      </c>
      <c r="F293" s="26">
        <v>21.4</v>
      </c>
      <c r="G293" s="26">
        <v>3.9</v>
      </c>
      <c r="H293" s="26">
        <v>0.9</v>
      </c>
      <c r="I293" s="26">
        <v>56.4</v>
      </c>
      <c r="J293" s="26">
        <v>0.6</v>
      </c>
      <c r="K293" s="26">
        <v>0.6</v>
      </c>
      <c r="L293" s="26">
        <v>0</v>
      </c>
      <c r="M293" s="93">
        <v>204</v>
      </c>
      <c r="N293" s="93">
        <v>175</v>
      </c>
      <c r="O293" s="93">
        <v>169</v>
      </c>
      <c r="P293" s="93">
        <v>1</v>
      </c>
      <c r="Q293" s="93">
        <v>716</v>
      </c>
      <c r="R293" s="93">
        <v>23</v>
      </c>
      <c r="S293" s="93">
        <v>29</v>
      </c>
      <c r="T293" s="93">
        <v>95</v>
      </c>
      <c r="U293" s="93">
        <v>186</v>
      </c>
      <c r="V293" s="93">
        <v>986</v>
      </c>
      <c r="W293" s="93">
        <v>280</v>
      </c>
      <c r="X293" s="93">
        <v>40</v>
      </c>
      <c r="Y293" s="93">
        <v>4</v>
      </c>
      <c r="Z293" s="93">
        <v>6</v>
      </c>
      <c r="AA293" s="93">
        <v>0</v>
      </c>
      <c r="AB293" s="93">
        <v>795</v>
      </c>
      <c r="AC293" s="26">
        <v>51</v>
      </c>
      <c r="AD293" s="26">
        <v>105</v>
      </c>
      <c r="AE293" s="26">
        <v>47</v>
      </c>
      <c r="AF293" s="26">
        <v>13</v>
      </c>
      <c r="AG293" s="26">
        <v>77</v>
      </c>
      <c r="AH293" s="26">
        <v>44</v>
      </c>
      <c r="AI293" s="26">
        <v>67</v>
      </c>
      <c r="AJ293" s="26">
        <v>743</v>
      </c>
      <c r="AK293" s="26">
        <v>514</v>
      </c>
      <c r="AL293" s="26">
        <v>119</v>
      </c>
      <c r="AM293" s="26">
        <v>132</v>
      </c>
      <c r="AN293" s="26">
        <v>35</v>
      </c>
      <c r="AO293" s="26">
        <v>5.3</v>
      </c>
      <c r="AP293" s="93">
        <v>21.4</v>
      </c>
      <c r="AQ293" s="93">
        <v>20516</v>
      </c>
      <c r="AR293" s="93">
        <v>0</v>
      </c>
      <c r="AS293" s="93">
        <v>0</v>
      </c>
      <c r="AT293" s="93">
        <v>0</v>
      </c>
      <c r="AU293" s="93">
        <v>0</v>
      </c>
      <c r="AV293" s="93">
        <v>1148</v>
      </c>
      <c r="AW293" s="93">
        <v>885</v>
      </c>
      <c r="AX293" s="93">
        <v>0</v>
      </c>
      <c r="AY293" s="93">
        <v>2033</v>
      </c>
      <c r="AZ293" s="93">
        <v>8671</v>
      </c>
      <c r="BA293" s="93">
        <v>0</v>
      </c>
      <c r="BB293" s="93">
        <v>1328</v>
      </c>
      <c r="BC293" s="93">
        <v>9999</v>
      </c>
      <c r="BD293" s="93">
        <v>28</v>
      </c>
      <c r="BE293" s="93">
        <v>10</v>
      </c>
      <c r="BF293" s="93">
        <v>0</v>
      </c>
      <c r="BG293" s="93">
        <v>9384</v>
      </c>
      <c r="BH293" s="93">
        <v>9384</v>
      </c>
      <c r="BI293" s="26">
        <v>4145</v>
      </c>
      <c r="BJ293" s="26">
        <v>27</v>
      </c>
      <c r="BK293" s="26">
        <v>0</v>
      </c>
      <c r="BL293" s="26">
        <v>0</v>
      </c>
      <c r="BM293" s="26">
        <v>529</v>
      </c>
      <c r="BN293" s="26">
        <v>238</v>
      </c>
      <c r="BO293" s="26">
        <v>0</v>
      </c>
      <c r="BP293" s="26">
        <v>0</v>
      </c>
      <c r="BQ293" s="26">
        <v>0</v>
      </c>
      <c r="BR293" s="26">
        <v>11</v>
      </c>
      <c r="BS293" s="26">
        <v>0</v>
      </c>
      <c r="BT293" s="26">
        <v>0</v>
      </c>
      <c r="BU293" s="26">
        <v>0</v>
      </c>
      <c r="BV293" s="26">
        <v>0</v>
      </c>
      <c r="BW293" s="26">
        <v>0</v>
      </c>
      <c r="BX293" s="26">
        <v>13</v>
      </c>
      <c r="BY293" s="26">
        <v>16.100000000000001</v>
      </c>
      <c r="BZ293" s="26">
        <v>476</v>
      </c>
      <c r="CA293" s="26">
        <v>304</v>
      </c>
      <c r="CB293" s="26">
        <v>172</v>
      </c>
      <c r="CC293" s="26">
        <v>357</v>
      </c>
      <c r="CD293" s="26">
        <v>439</v>
      </c>
      <c r="CE293" s="26">
        <v>1426</v>
      </c>
      <c r="CF293" s="26">
        <v>158</v>
      </c>
      <c r="CG293" s="26">
        <v>4110</v>
      </c>
      <c r="CH293" s="26">
        <v>119</v>
      </c>
      <c r="CI293" s="26">
        <v>1623</v>
      </c>
      <c r="CJ293" s="26">
        <v>75</v>
      </c>
      <c r="CK293" s="26">
        <v>0</v>
      </c>
      <c r="CL293" s="26">
        <v>0</v>
      </c>
      <c r="CM293" s="26">
        <v>9259</v>
      </c>
      <c r="CN293" s="26">
        <v>185</v>
      </c>
      <c r="CO293" s="26">
        <v>92</v>
      </c>
      <c r="CP293" s="26">
        <v>389</v>
      </c>
      <c r="CQ293" s="26">
        <v>133</v>
      </c>
      <c r="CR293" s="26">
        <v>4145</v>
      </c>
      <c r="CS293" s="26">
        <v>27</v>
      </c>
      <c r="CT293" s="26">
        <v>0</v>
      </c>
      <c r="CU293" s="26">
        <v>0</v>
      </c>
      <c r="CV293" s="26">
        <v>4971</v>
      </c>
      <c r="CW293" s="26">
        <v>0</v>
      </c>
      <c r="CX293" s="26">
        <v>0</v>
      </c>
      <c r="CY293" s="26">
        <v>529</v>
      </c>
      <c r="CZ293" s="26">
        <v>238</v>
      </c>
      <c r="DA293" s="26">
        <v>0</v>
      </c>
      <c r="DB293" s="26">
        <v>0</v>
      </c>
      <c r="DC293" s="26">
        <v>0</v>
      </c>
      <c r="DD293" s="26">
        <v>0</v>
      </c>
      <c r="DE293" s="26">
        <v>11</v>
      </c>
      <c r="DF293" s="26">
        <v>0</v>
      </c>
      <c r="DG293" s="26">
        <v>0</v>
      </c>
      <c r="DH293" s="26">
        <v>0</v>
      </c>
      <c r="DI293" s="26">
        <v>0</v>
      </c>
      <c r="DJ293" s="26">
        <v>0</v>
      </c>
      <c r="DK293" s="26">
        <v>13</v>
      </c>
      <c r="DL293" s="26">
        <v>791</v>
      </c>
      <c r="DM293" s="26">
        <v>780</v>
      </c>
      <c r="DN293" s="26">
        <v>529</v>
      </c>
      <c r="DO293" s="26">
        <v>13712</v>
      </c>
      <c r="DP293" s="26">
        <v>1068</v>
      </c>
      <c r="DQ293" s="26">
        <v>88</v>
      </c>
      <c r="DR293" s="93">
        <v>0.9</v>
      </c>
      <c r="DS293" s="93">
        <v>225</v>
      </c>
      <c r="DT293" s="93">
        <v>337</v>
      </c>
      <c r="DU293" s="93">
        <v>129</v>
      </c>
      <c r="DV293" s="93">
        <v>113</v>
      </c>
      <c r="DW293" s="93">
        <v>124</v>
      </c>
      <c r="DX293" s="93">
        <v>314</v>
      </c>
      <c r="DY293" s="93">
        <v>613</v>
      </c>
      <c r="DZ293" s="26">
        <v>3.9</v>
      </c>
      <c r="EA293" s="26">
        <v>193</v>
      </c>
      <c r="EB293" s="26">
        <v>299</v>
      </c>
      <c r="EC293" s="26">
        <v>187</v>
      </c>
      <c r="ED293" s="26">
        <v>84</v>
      </c>
      <c r="EE293" s="26">
        <v>67</v>
      </c>
      <c r="EF293" s="26">
        <v>189</v>
      </c>
      <c r="EG293" s="26">
        <v>138</v>
      </c>
      <c r="EH293" s="26">
        <v>154</v>
      </c>
      <c r="EI293" s="26">
        <v>48</v>
      </c>
      <c r="EJ293" s="26">
        <v>237</v>
      </c>
      <c r="EK293" s="26">
        <v>179</v>
      </c>
      <c r="EL293" s="26">
        <v>77</v>
      </c>
      <c r="EM293" s="26">
        <v>1852</v>
      </c>
      <c r="EN293" s="26">
        <v>158</v>
      </c>
      <c r="EO293" s="26">
        <v>406</v>
      </c>
      <c r="EP293" s="26">
        <v>738</v>
      </c>
      <c r="EQ293" s="26">
        <v>116</v>
      </c>
      <c r="ER293" s="26">
        <v>278</v>
      </c>
      <c r="ES293" s="26">
        <v>223</v>
      </c>
      <c r="ET293" s="26">
        <v>1919</v>
      </c>
      <c r="EU293" s="26">
        <v>1.5</v>
      </c>
      <c r="EV293" s="93">
        <v>11</v>
      </c>
      <c r="EW293" s="93">
        <v>4</v>
      </c>
    </row>
    <row r="294" spans="1:153" x14ac:dyDescent="0.25">
      <c r="A294" s="18" t="s">
        <v>878</v>
      </c>
      <c r="B294" s="49" t="s">
        <v>956</v>
      </c>
      <c r="C294" s="93">
        <v>-56</v>
      </c>
      <c r="D294" s="26">
        <v>55</v>
      </c>
      <c r="E294" s="26">
        <v>0.1</v>
      </c>
      <c r="F294" s="26">
        <v>12.4</v>
      </c>
      <c r="G294" s="26">
        <v>0.9</v>
      </c>
      <c r="H294" s="26">
        <v>0.7</v>
      </c>
      <c r="I294" s="26">
        <v>85.4</v>
      </c>
      <c r="J294" s="26">
        <v>0.4</v>
      </c>
      <c r="K294" s="26">
        <v>0.1</v>
      </c>
      <c r="L294" s="26">
        <v>0</v>
      </c>
      <c r="M294" s="93">
        <v>783</v>
      </c>
      <c r="N294" s="93">
        <v>0</v>
      </c>
      <c r="O294" s="93">
        <v>4700</v>
      </c>
      <c r="P294" s="93">
        <v>0</v>
      </c>
      <c r="Q294" s="93">
        <v>100</v>
      </c>
      <c r="R294" s="93">
        <v>1</v>
      </c>
      <c r="S294" s="93">
        <v>60</v>
      </c>
      <c r="T294" s="93">
        <v>20</v>
      </c>
      <c r="U294" s="93">
        <v>550</v>
      </c>
      <c r="V294" s="93">
        <v>783</v>
      </c>
      <c r="W294" s="93">
        <v>170</v>
      </c>
      <c r="X294" s="93">
        <v>90</v>
      </c>
      <c r="Y294" s="93">
        <v>4</v>
      </c>
      <c r="Z294" s="93">
        <v>30</v>
      </c>
      <c r="AA294" s="93">
        <v>0</v>
      </c>
      <c r="AB294" s="93">
        <v>33000</v>
      </c>
      <c r="AC294" s="26">
        <v>17</v>
      </c>
      <c r="AD294" s="26">
        <v>309</v>
      </c>
      <c r="AE294" s="26">
        <v>14</v>
      </c>
      <c r="AF294" s="26">
        <v>11</v>
      </c>
      <c r="AG294" s="26">
        <v>24</v>
      </c>
      <c r="AH294" s="26">
        <v>12</v>
      </c>
      <c r="AI294" s="26">
        <v>44</v>
      </c>
      <c r="AJ294" s="26">
        <v>200</v>
      </c>
      <c r="AK294" s="26">
        <v>109</v>
      </c>
      <c r="AL294" s="26">
        <v>46</v>
      </c>
      <c r="AM294" s="26">
        <v>47</v>
      </c>
      <c r="AN294" s="26">
        <v>10</v>
      </c>
      <c r="AO294" s="26">
        <v>2</v>
      </c>
      <c r="AP294" s="93">
        <v>12.4</v>
      </c>
      <c r="AQ294" s="93">
        <v>1167</v>
      </c>
      <c r="AR294" s="93">
        <v>0</v>
      </c>
      <c r="AS294" s="93">
        <v>0</v>
      </c>
      <c r="AT294" s="93">
        <v>0</v>
      </c>
      <c r="AU294" s="93">
        <v>0</v>
      </c>
      <c r="AV294" s="93">
        <v>1600</v>
      </c>
      <c r="AW294" s="93">
        <v>1302</v>
      </c>
      <c r="AX294" s="93">
        <v>0</v>
      </c>
      <c r="AY294" s="93">
        <v>2902</v>
      </c>
      <c r="AZ294" s="93">
        <v>9498</v>
      </c>
      <c r="BA294" s="93">
        <v>0</v>
      </c>
      <c r="BB294" s="93">
        <v>0</v>
      </c>
      <c r="BC294" s="93">
        <v>9498</v>
      </c>
      <c r="BD294" s="93">
        <v>0</v>
      </c>
      <c r="BE294" s="93">
        <v>0</v>
      </c>
      <c r="BF294" s="93">
        <v>0</v>
      </c>
      <c r="BG294" s="93">
        <v>0</v>
      </c>
      <c r="BH294" s="93">
        <v>0</v>
      </c>
      <c r="BI294" s="26">
        <v>11</v>
      </c>
      <c r="BJ294" s="26">
        <v>0</v>
      </c>
      <c r="BK294" s="26">
        <v>0</v>
      </c>
      <c r="BL294" s="26">
        <v>0</v>
      </c>
      <c r="BM294" s="26">
        <v>13</v>
      </c>
      <c r="BN294" s="26">
        <v>20</v>
      </c>
      <c r="BO294" s="26">
        <v>0</v>
      </c>
      <c r="BP294" s="26">
        <v>0</v>
      </c>
      <c r="BQ294" s="26">
        <v>0</v>
      </c>
      <c r="BR294" s="26">
        <v>0</v>
      </c>
      <c r="BS294" s="26">
        <v>0</v>
      </c>
      <c r="BT294" s="26">
        <v>0</v>
      </c>
      <c r="BU294" s="26">
        <v>0</v>
      </c>
      <c r="BV294" s="26">
        <v>0</v>
      </c>
      <c r="BW294" s="26">
        <v>0</v>
      </c>
      <c r="BX294" s="26">
        <v>0</v>
      </c>
      <c r="BY294" s="26">
        <v>0.1</v>
      </c>
      <c r="BZ294" s="26">
        <v>0</v>
      </c>
      <c r="CA294" s="26">
        <v>0</v>
      </c>
      <c r="CB294" s="26">
        <v>0</v>
      </c>
      <c r="CC294" s="26">
        <v>0</v>
      </c>
      <c r="CD294" s="26">
        <v>0</v>
      </c>
      <c r="CE294" s="26">
        <v>0</v>
      </c>
      <c r="CF294" s="26">
        <v>0</v>
      </c>
      <c r="CG294" s="26">
        <v>26</v>
      </c>
      <c r="CH294" s="26">
        <v>0</v>
      </c>
      <c r="CI294" s="26">
        <v>7</v>
      </c>
      <c r="CJ294" s="26">
        <v>0</v>
      </c>
      <c r="CK294" s="26">
        <v>0</v>
      </c>
      <c r="CL294" s="26">
        <v>0</v>
      </c>
      <c r="CM294" s="26">
        <v>33</v>
      </c>
      <c r="CN294" s="26">
        <v>0</v>
      </c>
      <c r="CO294" s="26">
        <v>0</v>
      </c>
      <c r="CP294" s="26">
        <v>2</v>
      </c>
      <c r="CQ294" s="26">
        <v>0</v>
      </c>
      <c r="CR294" s="26">
        <v>11</v>
      </c>
      <c r="CS294" s="26">
        <v>0</v>
      </c>
      <c r="CT294" s="26">
        <v>0</v>
      </c>
      <c r="CU294" s="26">
        <v>0</v>
      </c>
      <c r="CV294" s="26">
        <v>13</v>
      </c>
      <c r="CW294" s="26">
        <v>0</v>
      </c>
      <c r="CX294" s="26">
        <v>0</v>
      </c>
      <c r="CY294" s="26">
        <v>13</v>
      </c>
      <c r="CZ294" s="26">
        <v>20</v>
      </c>
      <c r="DA294" s="26">
        <v>0</v>
      </c>
      <c r="DB294" s="26">
        <v>0</v>
      </c>
      <c r="DC294" s="26">
        <v>0</v>
      </c>
      <c r="DD294" s="26">
        <v>0</v>
      </c>
      <c r="DE294" s="26">
        <v>0</v>
      </c>
      <c r="DF294" s="26">
        <v>0</v>
      </c>
      <c r="DG294" s="26">
        <v>0</v>
      </c>
      <c r="DH294" s="26">
        <v>0</v>
      </c>
      <c r="DI294" s="26">
        <v>0</v>
      </c>
      <c r="DJ294" s="26">
        <v>0</v>
      </c>
      <c r="DK294" s="26">
        <v>0</v>
      </c>
      <c r="DL294" s="26">
        <v>33</v>
      </c>
      <c r="DM294" s="26">
        <v>0</v>
      </c>
      <c r="DN294" s="26">
        <v>0</v>
      </c>
      <c r="DO294" s="26">
        <v>79</v>
      </c>
      <c r="DP294" s="26">
        <v>20</v>
      </c>
      <c r="DQ294" s="26">
        <v>0</v>
      </c>
      <c r="DR294" s="93">
        <v>0.7</v>
      </c>
      <c r="DS294" s="93">
        <v>161</v>
      </c>
      <c r="DT294" s="93">
        <v>124</v>
      </c>
      <c r="DU294" s="93">
        <v>161</v>
      </c>
      <c r="DV294" s="93">
        <v>153</v>
      </c>
      <c r="DW294" s="93">
        <v>131</v>
      </c>
      <c r="DX294" s="93">
        <v>190</v>
      </c>
      <c r="DY294" s="93">
        <v>540</v>
      </c>
      <c r="DZ294" s="26">
        <v>0.9</v>
      </c>
      <c r="EA294" s="26">
        <v>39</v>
      </c>
      <c r="EB294" s="26">
        <v>67</v>
      </c>
      <c r="EC294" s="26">
        <v>67</v>
      </c>
      <c r="ED294" s="26">
        <v>14</v>
      </c>
      <c r="EE294" s="26">
        <v>6</v>
      </c>
      <c r="EF294" s="26">
        <v>33</v>
      </c>
      <c r="EG294" s="26">
        <v>27</v>
      </c>
      <c r="EH294" s="26">
        <v>39</v>
      </c>
      <c r="EI294" s="26">
        <v>14</v>
      </c>
      <c r="EJ294" s="26">
        <v>47</v>
      </c>
      <c r="EK294" s="26">
        <v>47</v>
      </c>
      <c r="EL294" s="26">
        <v>20</v>
      </c>
      <c r="EM294" s="26">
        <v>420</v>
      </c>
      <c r="EN294" s="26">
        <v>61</v>
      </c>
      <c r="EO294" s="26">
        <v>120</v>
      </c>
      <c r="EP294" s="26">
        <v>133</v>
      </c>
      <c r="EQ294" s="26">
        <v>47</v>
      </c>
      <c r="ER294" s="26">
        <v>47</v>
      </c>
      <c r="ES294" s="26">
        <v>53</v>
      </c>
      <c r="ET294" s="26">
        <v>461</v>
      </c>
      <c r="EU294" s="26">
        <v>0</v>
      </c>
      <c r="EV294" s="93">
        <v>25</v>
      </c>
      <c r="EW294" s="93">
        <v>8</v>
      </c>
    </row>
    <row r="295" spans="1:153" x14ac:dyDescent="0.25">
      <c r="A295" s="18" t="s">
        <v>878</v>
      </c>
      <c r="B295" s="49" t="s">
        <v>378</v>
      </c>
      <c r="C295" s="93">
        <v>-22</v>
      </c>
      <c r="D295" s="26">
        <v>15</v>
      </c>
      <c r="E295" s="26">
        <v>0.1</v>
      </c>
      <c r="F295" s="26">
        <v>2.9</v>
      </c>
      <c r="G295" s="26">
        <v>0.4</v>
      </c>
      <c r="H295" s="26">
        <v>0.3</v>
      </c>
      <c r="I295" s="26">
        <v>95.5</v>
      </c>
      <c r="J295" s="26">
        <v>0.7</v>
      </c>
      <c r="K295" s="26">
        <v>0.2</v>
      </c>
      <c r="L295" s="26">
        <v>0</v>
      </c>
      <c r="M295" s="93">
        <v>62</v>
      </c>
      <c r="N295" s="93">
        <v>0</v>
      </c>
      <c r="O295" s="93">
        <v>372</v>
      </c>
      <c r="P295" s="93">
        <v>0</v>
      </c>
      <c r="Q295" s="93">
        <v>29</v>
      </c>
      <c r="R295" s="93">
        <v>2</v>
      </c>
      <c r="S295" s="93">
        <v>24</v>
      </c>
      <c r="T295" s="93">
        <v>18</v>
      </c>
      <c r="U295" s="93">
        <v>453</v>
      </c>
      <c r="V295" s="93">
        <v>536</v>
      </c>
      <c r="W295" s="93">
        <v>110</v>
      </c>
      <c r="X295" s="93">
        <v>41</v>
      </c>
      <c r="Y295" s="93">
        <v>0</v>
      </c>
      <c r="Z295" s="93">
        <v>4</v>
      </c>
      <c r="AA295" s="93">
        <v>0</v>
      </c>
      <c r="AB295" s="93">
        <v>3455</v>
      </c>
      <c r="AC295" s="26">
        <v>163</v>
      </c>
      <c r="AD295" s="26">
        <v>119</v>
      </c>
      <c r="AE295" s="26">
        <v>16</v>
      </c>
      <c r="AF295" s="26">
        <v>9</v>
      </c>
      <c r="AG295" s="26">
        <v>15</v>
      </c>
      <c r="AH295" s="26">
        <v>5</v>
      </c>
      <c r="AI295" s="26">
        <v>259</v>
      </c>
      <c r="AJ295" s="26">
        <v>373</v>
      </c>
      <c r="AK295" s="26">
        <v>130</v>
      </c>
      <c r="AL295" s="26">
        <v>55</v>
      </c>
      <c r="AM295" s="26">
        <v>135</v>
      </c>
      <c r="AN295" s="26">
        <v>16</v>
      </c>
      <c r="AO295" s="26">
        <v>3.7</v>
      </c>
      <c r="AP295" s="93">
        <v>2.9</v>
      </c>
      <c r="AQ295" s="93">
        <v>2607</v>
      </c>
      <c r="AR295" s="93">
        <v>8</v>
      </c>
      <c r="AS295" s="93">
        <v>0</v>
      </c>
      <c r="AT295" s="93">
        <v>5</v>
      </c>
      <c r="AU295" s="93">
        <v>13</v>
      </c>
      <c r="AV295" s="93">
        <v>990</v>
      </c>
      <c r="AW295" s="93">
        <v>1058</v>
      </c>
      <c r="AX295" s="93">
        <v>0</v>
      </c>
      <c r="AY295" s="93">
        <v>2048</v>
      </c>
      <c r="AZ295" s="93">
        <v>424</v>
      </c>
      <c r="BA295" s="93">
        <v>0</v>
      </c>
      <c r="BB295" s="93">
        <v>0</v>
      </c>
      <c r="BC295" s="93">
        <v>424</v>
      </c>
      <c r="BD295" s="93">
        <v>0</v>
      </c>
      <c r="BE295" s="93">
        <v>0</v>
      </c>
      <c r="BF295" s="93">
        <v>0</v>
      </c>
      <c r="BG295" s="93">
        <v>424</v>
      </c>
      <c r="BH295" s="93">
        <v>424</v>
      </c>
      <c r="BI295" s="26">
        <v>6</v>
      </c>
      <c r="BJ295" s="26">
        <v>0</v>
      </c>
      <c r="BK295" s="26">
        <v>0</v>
      </c>
      <c r="BL295" s="26">
        <v>0</v>
      </c>
      <c r="BM295" s="26">
        <v>13</v>
      </c>
      <c r="BN295" s="26">
        <v>18</v>
      </c>
      <c r="BO295" s="26">
        <v>0</v>
      </c>
      <c r="BP295" s="26">
        <v>0</v>
      </c>
      <c r="BQ295" s="26">
        <v>0</v>
      </c>
      <c r="BR295" s="26">
        <v>0</v>
      </c>
      <c r="BS295" s="26">
        <v>0</v>
      </c>
      <c r="BT295" s="26">
        <v>0</v>
      </c>
      <c r="BU295" s="26">
        <v>0</v>
      </c>
      <c r="BV295" s="26">
        <v>0</v>
      </c>
      <c r="BW295" s="26">
        <v>0</v>
      </c>
      <c r="BX295" s="26">
        <v>0</v>
      </c>
      <c r="BY295" s="26">
        <v>0.1</v>
      </c>
      <c r="BZ295" s="26">
        <v>0</v>
      </c>
      <c r="CA295" s="26">
        <v>0</v>
      </c>
      <c r="CB295" s="26">
        <v>0</v>
      </c>
      <c r="CC295" s="26">
        <v>0</v>
      </c>
      <c r="CD295" s="26">
        <v>0</v>
      </c>
      <c r="CE295" s="26">
        <v>1</v>
      </c>
      <c r="CF295" s="26">
        <v>0</v>
      </c>
      <c r="CG295" s="26">
        <v>13</v>
      </c>
      <c r="CH295" s="26">
        <v>0</v>
      </c>
      <c r="CI295" s="26">
        <v>2</v>
      </c>
      <c r="CJ295" s="26">
        <v>0</v>
      </c>
      <c r="CK295" s="26">
        <v>0</v>
      </c>
      <c r="CL295" s="26">
        <v>0</v>
      </c>
      <c r="CM295" s="26">
        <v>16</v>
      </c>
      <c r="CN295" s="26">
        <v>0</v>
      </c>
      <c r="CO295" s="26">
        <v>0</v>
      </c>
      <c r="CP295" s="26">
        <v>0</v>
      </c>
      <c r="CQ295" s="26">
        <v>0</v>
      </c>
      <c r="CR295" s="26">
        <v>6</v>
      </c>
      <c r="CS295" s="26">
        <v>0</v>
      </c>
      <c r="CT295" s="26">
        <v>0</v>
      </c>
      <c r="CU295" s="26">
        <v>0</v>
      </c>
      <c r="CV295" s="26">
        <v>6</v>
      </c>
      <c r="CW295" s="26">
        <v>0</v>
      </c>
      <c r="CX295" s="26">
        <v>0</v>
      </c>
      <c r="CY295" s="26">
        <v>13</v>
      </c>
      <c r="CZ295" s="26">
        <v>18</v>
      </c>
      <c r="DA295" s="26">
        <v>0</v>
      </c>
      <c r="DB295" s="26">
        <v>0</v>
      </c>
      <c r="DC295" s="26">
        <v>0</v>
      </c>
      <c r="DD295" s="26">
        <v>0</v>
      </c>
      <c r="DE295" s="26">
        <v>0</v>
      </c>
      <c r="DF295" s="26">
        <v>0</v>
      </c>
      <c r="DG295" s="26">
        <v>0</v>
      </c>
      <c r="DH295" s="26">
        <v>0</v>
      </c>
      <c r="DI295" s="26">
        <v>0</v>
      </c>
      <c r="DJ295" s="26">
        <v>0</v>
      </c>
      <c r="DK295" s="26">
        <v>0</v>
      </c>
      <c r="DL295" s="26">
        <v>31</v>
      </c>
      <c r="DM295" s="26">
        <v>0</v>
      </c>
      <c r="DN295" s="26">
        <v>0</v>
      </c>
      <c r="DO295" s="26">
        <v>53</v>
      </c>
      <c r="DP295" s="26">
        <v>14</v>
      </c>
      <c r="DQ295" s="26">
        <v>0</v>
      </c>
      <c r="DR295" s="93">
        <v>0.3</v>
      </c>
      <c r="DS295" s="93">
        <v>32</v>
      </c>
      <c r="DT295" s="93">
        <v>43</v>
      </c>
      <c r="DU295" s="93">
        <v>85</v>
      </c>
      <c r="DV295" s="93">
        <v>115</v>
      </c>
      <c r="DW295" s="93">
        <v>14</v>
      </c>
      <c r="DX295" s="93">
        <v>70</v>
      </c>
      <c r="DY295" s="93">
        <v>219</v>
      </c>
      <c r="DZ295" s="26">
        <v>0.4</v>
      </c>
      <c r="EA295" s="26">
        <v>16</v>
      </c>
      <c r="EB295" s="26">
        <v>23</v>
      </c>
      <c r="EC295" s="26">
        <v>21</v>
      </c>
      <c r="ED295" s="26">
        <v>5</v>
      </c>
      <c r="EE295" s="26">
        <v>3</v>
      </c>
      <c r="EF295" s="26">
        <v>14</v>
      </c>
      <c r="EG295" s="26">
        <v>11</v>
      </c>
      <c r="EH295" s="26">
        <v>11</v>
      </c>
      <c r="EI295" s="26">
        <v>5</v>
      </c>
      <c r="EJ295" s="26">
        <v>17</v>
      </c>
      <c r="EK295" s="26">
        <v>18</v>
      </c>
      <c r="EL295" s="26">
        <v>7</v>
      </c>
      <c r="EM295" s="26">
        <v>151</v>
      </c>
      <c r="EN295" s="26">
        <v>19</v>
      </c>
      <c r="EO295" s="26">
        <v>51</v>
      </c>
      <c r="EP295" s="26">
        <v>65</v>
      </c>
      <c r="EQ295" s="26">
        <v>14</v>
      </c>
      <c r="ER295" s="26">
        <v>12</v>
      </c>
      <c r="ES295" s="26">
        <v>18</v>
      </c>
      <c r="ET295" s="26">
        <v>179</v>
      </c>
      <c r="EU295" s="26">
        <v>0.4</v>
      </c>
      <c r="EV295" s="93">
        <v>2</v>
      </c>
      <c r="EW295" s="93">
        <v>1</v>
      </c>
    </row>
    <row r="296" spans="1:153" x14ac:dyDescent="0.25">
      <c r="A296" s="18" t="s">
        <v>878</v>
      </c>
      <c r="B296" s="49" t="s">
        <v>957</v>
      </c>
      <c r="C296" s="93">
        <v>-20</v>
      </c>
      <c r="D296" s="26">
        <v>38</v>
      </c>
      <c r="E296" s="26">
        <v>0.2</v>
      </c>
      <c r="F296" s="26">
        <v>8.3000000000000007</v>
      </c>
      <c r="G296" s="26">
        <v>0.6</v>
      </c>
      <c r="H296" s="26">
        <v>0.2</v>
      </c>
      <c r="I296" s="26">
        <v>90.2</v>
      </c>
      <c r="J296" s="26">
        <v>0.4</v>
      </c>
      <c r="K296" s="26">
        <v>0.1</v>
      </c>
      <c r="L296" s="26">
        <v>0</v>
      </c>
      <c r="M296" s="93">
        <v>41</v>
      </c>
      <c r="N296" s="93">
        <v>0</v>
      </c>
      <c r="O296" s="93">
        <v>245</v>
      </c>
      <c r="P296" s="93">
        <v>0</v>
      </c>
      <c r="Q296" s="93">
        <v>70</v>
      </c>
      <c r="R296" s="93">
        <v>0</v>
      </c>
      <c r="S296" s="93">
        <v>45</v>
      </c>
      <c r="T296" s="93">
        <v>50</v>
      </c>
      <c r="U296" s="93">
        <v>150</v>
      </c>
      <c r="V296" s="93">
        <v>317</v>
      </c>
      <c r="W296" s="93">
        <v>1600</v>
      </c>
      <c r="X296" s="93">
        <v>70</v>
      </c>
      <c r="Y296" s="93">
        <v>4</v>
      </c>
      <c r="Z296" s="93">
        <v>5</v>
      </c>
      <c r="AA296" s="93">
        <v>0</v>
      </c>
      <c r="AB296" s="93">
        <v>6000</v>
      </c>
      <c r="AC296" s="26">
        <v>1</v>
      </c>
      <c r="AD296" s="26">
        <v>109</v>
      </c>
      <c r="AE296" s="26">
        <v>7</v>
      </c>
      <c r="AF296" s="26">
        <v>9</v>
      </c>
      <c r="AG296" s="26">
        <v>9</v>
      </c>
      <c r="AH296" s="26">
        <v>12</v>
      </c>
      <c r="AI296" s="26">
        <v>8</v>
      </c>
      <c r="AJ296" s="26">
        <v>225</v>
      </c>
      <c r="AK296" s="26">
        <v>83</v>
      </c>
      <c r="AL296" s="26">
        <v>28</v>
      </c>
      <c r="AM296" s="26">
        <v>32</v>
      </c>
      <c r="AN296" s="26">
        <v>11</v>
      </c>
      <c r="AO296" s="26">
        <v>1</v>
      </c>
      <c r="AP296" s="93">
        <v>8.3000000000000007</v>
      </c>
      <c r="AQ296" s="93">
        <v>807</v>
      </c>
      <c r="AR296" s="93">
        <v>0</v>
      </c>
      <c r="AS296" s="93">
        <v>0</v>
      </c>
      <c r="AT296" s="93">
        <v>0</v>
      </c>
      <c r="AU296" s="93">
        <v>0</v>
      </c>
      <c r="AV296" s="93">
        <v>2024</v>
      </c>
      <c r="AW296" s="93">
        <v>3917</v>
      </c>
      <c r="AX296" s="93">
        <v>0</v>
      </c>
      <c r="AY296" s="93">
        <v>5941</v>
      </c>
      <c r="AZ296" s="93">
        <v>2350</v>
      </c>
      <c r="BA296" s="93">
        <v>0</v>
      </c>
      <c r="BB296" s="93">
        <v>0</v>
      </c>
      <c r="BC296" s="93">
        <v>2350</v>
      </c>
      <c r="BD296" s="93">
        <v>0</v>
      </c>
      <c r="BE296" s="93">
        <v>0</v>
      </c>
      <c r="BF296" s="93">
        <v>0</v>
      </c>
      <c r="BG296" s="93">
        <v>0</v>
      </c>
      <c r="BH296" s="93">
        <v>0</v>
      </c>
      <c r="BI296" s="26">
        <v>22</v>
      </c>
      <c r="BJ296" s="26">
        <v>0</v>
      </c>
      <c r="BK296" s="26">
        <v>0</v>
      </c>
      <c r="BL296" s="26">
        <v>0</v>
      </c>
      <c r="BM296" s="26">
        <v>27</v>
      </c>
      <c r="BN296" s="26">
        <v>40</v>
      </c>
      <c r="BO296" s="26">
        <v>0</v>
      </c>
      <c r="BP296" s="26">
        <v>0</v>
      </c>
      <c r="BQ296" s="26">
        <v>0</v>
      </c>
      <c r="BR296" s="26">
        <v>0</v>
      </c>
      <c r="BS296" s="26">
        <v>0</v>
      </c>
      <c r="BT296" s="26">
        <v>0</v>
      </c>
      <c r="BU296" s="26">
        <v>0</v>
      </c>
      <c r="BV296" s="26">
        <v>0</v>
      </c>
      <c r="BW296" s="26">
        <v>0</v>
      </c>
      <c r="BX296" s="26">
        <v>0</v>
      </c>
      <c r="BY296" s="26">
        <v>0.2</v>
      </c>
      <c r="BZ296" s="26">
        <v>0</v>
      </c>
      <c r="CA296" s="26">
        <v>0</v>
      </c>
      <c r="CB296" s="26">
        <v>0</v>
      </c>
      <c r="CC296" s="26">
        <v>0</v>
      </c>
      <c r="CD296" s="26">
        <v>0</v>
      </c>
      <c r="CE296" s="26">
        <v>2</v>
      </c>
      <c r="CF296" s="26">
        <v>0</v>
      </c>
      <c r="CG296" s="26">
        <v>45</v>
      </c>
      <c r="CH296" s="26">
        <v>0</v>
      </c>
      <c r="CI296" s="26">
        <v>9</v>
      </c>
      <c r="CJ296" s="26">
        <v>0</v>
      </c>
      <c r="CK296" s="26">
        <v>0</v>
      </c>
      <c r="CL296" s="26">
        <v>0</v>
      </c>
      <c r="CM296" s="26">
        <v>56</v>
      </c>
      <c r="CN296" s="26">
        <v>0</v>
      </c>
      <c r="CO296" s="26">
        <v>0</v>
      </c>
      <c r="CP296" s="26">
        <v>4</v>
      </c>
      <c r="CQ296" s="26">
        <v>0</v>
      </c>
      <c r="CR296" s="26">
        <v>22</v>
      </c>
      <c r="CS296" s="26">
        <v>0</v>
      </c>
      <c r="CT296" s="26">
        <v>0</v>
      </c>
      <c r="CU296" s="26">
        <v>0</v>
      </c>
      <c r="CV296" s="26">
        <v>26</v>
      </c>
      <c r="CW296" s="26">
        <v>0</v>
      </c>
      <c r="CX296" s="26">
        <v>0</v>
      </c>
      <c r="CY296" s="26">
        <v>27</v>
      </c>
      <c r="CZ296" s="26">
        <v>40</v>
      </c>
      <c r="DA296" s="26">
        <v>0</v>
      </c>
      <c r="DB296" s="26">
        <v>0</v>
      </c>
      <c r="DC296" s="26">
        <v>0</v>
      </c>
      <c r="DD296" s="26">
        <v>0</v>
      </c>
      <c r="DE296" s="26">
        <v>0</v>
      </c>
      <c r="DF296" s="26">
        <v>0</v>
      </c>
      <c r="DG296" s="26">
        <v>0</v>
      </c>
      <c r="DH296" s="26">
        <v>0</v>
      </c>
      <c r="DI296" s="26">
        <v>0</v>
      </c>
      <c r="DJ296" s="26">
        <v>0</v>
      </c>
      <c r="DK296" s="26">
        <v>0</v>
      </c>
      <c r="DL296" s="26">
        <v>67</v>
      </c>
      <c r="DM296" s="26">
        <v>0</v>
      </c>
      <c r="DN296" s="26">
        <v>0</v>
      </c>
      <c r="DO296" s="26">
        <v>149</v>
      </c>
      <c r="DP296" s="26">
        <v>40</v>
      </c>
      <c r="DQ296" s="26">
        <v>0</v>
      </c>
      <c r="DR296" s="93">
        <v>0.2</v>
      </c>
      <c r="DS296" s="93">
        <v>48</v>
      </c>
      <c r="DT296" s="93">
        <v>26</v>
      </c>
      <c r="DU296" s="93">
        <v>48</v>
      </c>
      <c r="DV296" s="93">
        <v>48</v>
      </c>
      <c r="DW296" s="93">
        <v>48</v>
      </c>
      <c r="DX296" s="93">
        <v>20</v>
      </c>
      <c r="DY296" s="93">
        <v>200</v>
      </c>
      <c r="DZ296" s="26">
        <v>0.6</v>
      </c>
      <c r="EA296" s="26">
        <v>28</v>
      </c>
      <c r="EB296" s="26">
        <v>25</v>
      </c>
      <c r="EC296" s="26">
        <v>89</v>
      </c>
      <c r="ED296" s="26">
        <v>9</v>
      </c>
      <c r="EE296" s="26">
        <v>3</v>
      </c>
      <c r="EF296" s="26">
        <v>21</v>
      </c>
      <c r="EG296" s="26">
        <v>16</v>
      </c>
      <c r="EH296" s="26">
        <v>39</v>
      </c>
      <c r="EI296" s="26">
        <v>10</v>
      </c>
      <c r="EJ296" s="26">
        <v>24</v>
      </c>
      <c r="EK296" s="26">
        <v>84</v>
      </c>
      <c r="EL296" s="26">
        <v>9</v>
      </c>
      <c r="EM296" s="26">
        <v>357</v>
      </c>
      <c r="EN296" s="26">
        <v>24</v>
      </c>
      <c r="EO296" s="26">
        <v>56</v>
      </c>
      <c r="EP296" s="26">
        <v>90</v>
      </c>
      <c r="EQ296" s="26">
        <v>15</v>
      </c>
      <c r="ER296" s="26">
        <v>34</v>
      </c>
      <c r="ES296" s="26">
        <v>24</v>
      </c>
      <c r="ET296" s="26">
        <v>243</v>
      </c>
      <c r="EU296" s="26">
        <v>0</v>
      </c>
      <c r="EV296" s="93">
        <v>20</v>
      </c>
      <c r="EW296" s="93">
        <v>7</v>
      </c>
    </row>
    <row r="297" spans="1:153" x14ac:dyDescent="0.25">
      <c r="A297" s="18" t="s">
        <v>877</v>
      </c>
      <c r="B297" s="49" t="s">
        <v>617</v>
      </c>
      <c r="C297" s="93">
        <v>14</v>
      </c>
      <c r="D297" s="26">
        <v>290</v>
      </c>
      <c r="E297" s="26">
        <v>23.1</v>
      </c>
      <c r="F297" s="26">
        <v>1.9</v>
      </c>
      <c r="G297" s="26">
        <v>18.8</v>
      </c>
      <c r="H297" s="26">
        <v>0</v>
      </c>
      <c r="I297" s="26">
        <v>64</v>
      </c>
      <c r="J297" s="26">
        <v>1.9</v>
      </c>
      <c r="K297" s="26">
        <v>0.3</v>
      </c>
      <c r="L297" s="26">
        <v>0</v>
      </c>
      <c r="M297" s="93">
        <v>248.6</v>
      </c>
      <c r="N297" s="93">
        <v>234.3</v>
      </c>
      <c r="O297" s="93">
        <v>85.8</v>
      </c>
      <c r="P297" s="93">
        <v>0</v>
      </c>
      <c r="Q297" s="93">
        <v>501.6</v>
      </c>
      <c r="R297" s="93">
        <v>0</v>
      </c>
      <c r="S297" s="93">
        <v>0</v>
      </c>
      <c r="T297" s="93">
        <v>363</v>
      </c>
      <c r="U297" s="93">
        <v>66</v>
      </c>
      <c r="V297" s="93">
        <v>4466</v>
      </c>
      <c r="W297" s="93">
        <v>0</v>
      </c>
      <c r="X297" s="93">
        <v>33</v>
      </c>
      <c r="Y297" s="93">
        <v>0</v>
      </c>
      <c r="Z297" s="93">
        <v>9.9</v>
      </c>
      <c r="AA297" s="93">
        <v>1.4</v>
      </c>
      <c r="AB297" s="93">
        <v>0</v>
      </c>
      <c r="AC297" s="26">
        <v>205.7</v>
      </c>
      <c r="AD297" s="26">
        <v>44</v>
      </c>
      <c r="AE297" s="26">
        <v>415.8</v>
      </c>
      <c r="AF297" s="26">
        <v>14.3</v>
      </c>
      <c r="AG297" s="26">
        <v>310.2</v>
      </c>
      <c r="AH297" s="26">
        <v>154</v>
      </c>
      <c r="AI297" s="26">
        <v>291.5</v>
      </c>
      <c r="AJ297" s="26">
        <v>154</v>
      </c>
      <c r="AK297" s="26">
        <v>2981</v>
      </c>
      <c r="AL297" s="26">
        <v>0</v>
      </c>
      <c r="AM297" s="26">
        <v>0</v>
      </c>
      <c r="AN297" s="26">
        <v>0</v>
      </c>
      <c r="AO297" s="26">
        <v>165</v>
      </c>
      <c r="AP297" s="93">
        <v>1.9</v>
      </c>
      <c r="AQ297" s="93">
        <v>1925</v>
      </c>
      <c r="AR297" s="93">
        <v>0</v>
      </c>
      <c r="AS297" s="93">
        <v>0</v>
      </c>
      <c r="AT297" s="93">
        <v>0</v>
      </c>
      <c r="AU297" s="93">
        <v>0</v>
      </c>
      <c r="AV297" s="93">
        <v>0</v>
      </c>
      <c r="AW297" s="93">
        <v>0</v>
      </c>
      <c r="AX297" s="93">
        <v>0</v>
      </c>
      <c r="AY297" s="93">
        <v>0</v>
      </c>
      <c r="AZ297" s="93">
        <v>0</v>
      </c>
      <c r="BA297" s="93">
        <v>0</v>
      </c>
      <c r="BB297" s="93">
        <v>0</v>
      </c>
      <c r="BC297" s="93">
        <v>0</v>
      </c>
      <c r="BD297" s="93">
        <v>0</v>
      </c>
      <c r="BE297" s="93">
        <v>0</v>
      </c>
      <c r="BF297" s="93">
        <v>0</v>
      </c>
      <c r="BG297" s="93">
        <v>0</v>
      </c>
      <c r="BH297" s="93">
        <v>0</v>
      </c>
      <c r="BI297" s="26">
        <v>4596.8999999999996</v>
      </c>
      <c r="BJ297" s="26">
        <v>8.8000000000000007</v>
      </c>
      <c r="BK297" s="26">
        <v>2.2000000000000002</v>
      </c>
      <c r="BL297" s="26">
        <v>2.2000000000000002</v>
      </c>
      <c r="BM297" s="26">
        <v>367.4</v>
      </c>
      <c r="BN297" s="26">
        <v>122.1</v>
      </c>
      <c r="BO297" s="26">
        <v>0</v>
      </c>
      <c r="BP297" s="26">
        <v>6.6</v>
      </c>
      <c r="BQ297" s="26">
        <v>20.9</v>
      </c>
      <c r="BR297" s="26">
        <v>23.1</v>
      </c>
      <c r="BS297" s="26">
        <v>18.7</v>
      </c>
      <c r="BT297" s="26">
        <v>0</v>
      </c>
      <c r="BU297" s="26">
        <v>0</v>
      </c>
      <c r="BV297" s="26">
        <v>0</v>
      </c>
      <c r="BW297" s="26">
        <v>20.9</v>
      </c>
      <c r="BX297" s="26">
        <v>2.2000000000000002</v>
      </c>
      <c r="BY297" s="26">
        <v>23.1</v>
      </c>
      <c r="BZ297" s="26">
        <v>941.6</v>
      </c>
      <c r="CA297" s="26">
        <v>567.6</v>
      </c>
      <c r="CB297" s="26">
        <v>325.60000000000002</v>
      </c>
      <c r="CC297" s="26">
        <v>710.6</v>
      </c>
      <c r="CD297" s="26">
        <v>821.7</v>
      </c>
      <c r="CE297" s="26">
        <v>2678.5</v>
      </c>
      <c r="CF297" s="26">
        <v>279.39999999999998</v>
      </c>
      <c r="CG297" s="26">
        <v>7081.8</v>
      </c>
      <c r="CH297" s="26">
        <v>129.80000000000001</v>
      </c>
      <c r="CI297" s="26">
        <v>2084.5</v>
      </c>
      <c r="CJ297" s="26">
        <v>31.9</v>
      </c>
      <c r="CK297" s="26">
        <v>20.9</v>
      </c>
      <c r="CL297" s="26">
        <v>11</v>
      </c>
      <c r="CM297" s="26">
        <v>15684.9</v>
      </c>
      <c r="CN297" s="26">
        <v>224.4</v>
      </c>
      <c r="CO297" s="26">
        <v>0</v>
      </c>
      <c r="CP297" s="26">
        <v>378.4</v>
      </c>
      <c r="CQ297" s="26">
        <v>60.5</v>
      </c>
      <c r="CR297" s="26">
        <v>4596.8999999999996</v>
      </c>
      <c r="CS297" s="26">
        <v>8.8000000000000007</v>
      </c>
      <c r="CT297" s="26">
        <v>2.2000000000000002</v>
      </c>
      <c r="CU297" s="26">
        <v>2.2000000000000002</v>
      </c>
      <c r="CV297" s="26">
        <v>5273.4</v>
      </c>
      <c r="CW297" s="26">
        <v>0</v>
      </c>
      <c r="CX297" s="26">
        <v>0</v>
      </c>
      <c r="CY297" s="26">
        <v>367.4</v>
      </c>
      <c r="CZ297" s="26">
        <v>122.1</v>
      </c>
      <c r="DA297" s="26">
        <v>0</v>
      </c>
      <c r="DB297" s="26">
        <v>0</v>
      </c>
      <c r="DC297" s="26">
        <v>6.6</v>
      </c>
      <c r="DD297" s="26">
        <v>20.9</v>
      </c>
      <c r="DE297" s="26">
        <v>23.1</v>
      </c>
      <c r="DF297" s="26">
        <v>18.7</v>
      </c>
      <c r="DG297" s="26">
        <v>0</v>
      </c>
      <c r="DH297" s="26">
        <v>0</v>
      </c>
      <c r="DI297" s="26">
        <v>0</v>
      </c>
      <c r="DJ297" s="26">
        <v>20.9</v>
      </c>
      <c r="DK297" s="26">
        <v>2.2000000000000002</v>
      </c>
      <c r="DL297" s="26">
        <v>581.9</v>
      </c>
      <c r="DM297" s="26">
        <v>1509.2</v>
      </c>
      <c r="DN297" s="26">
        <v>1036.2</v>
      </c>
      <c r="DO297" s="26">
        <v>18994.8</v>
      </c>
      <c r="DP297" s="26">
        <v>0</v>
      </c>
      <c r="DQ297" s="26">
        <v>71.5</v>
      </c>
      <c r="DR297" s="93">
        <v>0</v>
      </c>
      <c r="DS297" s="93">
        <v>0</v>
      </c>
      <c r="DT297" s="93">
        <v>0</v>
      </c>
      <c r="DU297" s="93">
        <v>0</v>
      </c>
      <c r="DV297" s="93">
        <v>0</v>
      </c>
      <c r="DW297" s="93">
        <v>0</v>
      </c>
      <c r="DX297" s="93">
        <v>0</v>
      </c>
      <c r="DY297" s="93">
        <v>0</v>
      </c>
      <c r="DZ297" s="26">
        <v>18.8</v>
      </c>
      <c r="EA297" s="26">
        <v>946</v>
      </c>
      <c r="EB297" s="26">
        <v>1837</v>
      </c>
      <c r="EC297" s="26">
        <v>1584</v>
      </c>
      <c r="ED297" s="26">
        <v>550</v>
      </c>
      <c r="EE297" s="26">
        <v>88</v>
      </c>
      <c r="EF297" s="26">
        <v>1023</v>
      </c>
      <c r="EG297" s="26">
        <v>1067</v>
      </c>
      <c r="EH297" s="26">
        <v>715</v>
      </c>
      <c r="EI297" s="26">
        <v>264</v>
      </c>
      <c r="EJ297" s="26">
        <v>1210</v>
      </c>
      <c r="EK297" s="26">
        <v>748</v>
      </c>
      <c r="EL297" s="26">
        <v>583</v>
      </c>
      <c r="EM297" s="26">
        <v>10615</v>
      </c>
      <c r="EN297" s="26">
        <v>594</v>
      </c>
      <c r="EO297" s="26">
        <v>1386</v>
      </c>
      <c r="EP297" s="26">
        <v>4345</v>
      </c>
      <c r="EQ297" s="26">
        <v>374</v>
      </c>
      <c r="ER297" s="26">
        <v>2057</v>
      </c>
      <c r="ES297" s="26">
        <v>1067</v>
      </c>
      <c r="ET297" s="26">
        <v>9823</v>
      </c>
      <c r="EU297" s="26">
        <v>0</v>
      </c>
      <c r="EV297" s="93">
        <v>0</v>
      </c>
      <c r="EW297" s="93">
        <v>0</v>
      </c>
    </row>
    <row r="298" spans="1:153" x14ac:dyDescent="0.25">
      <c r="A298" s="18" t="s">
        <v>877</v>
      </c>
      <c r="B298" s="49" t="s">
        <v>619</v>
      </c>
      <c r="C298" s="93">
        <v>8.3000000000000007</v>
      </c>
      <c r="D298" s="26">
        <v>104</v>
      </c>
      <c r="E298" s="26">
        <v>4.3</v>
      </c>
      <c r="F298" s="26">
        <v>3.3</v>
      </c>
      <c r="G298" s="26">
        <v>12.3</v>
      </c>
      <c r="H298" s="26">
        <v>0</v>
      </c>
      <c r="I298" s="26">
        <v>77.900000000000006</v>
      </c>
      <c r="J298" s="26">
        <v>1.4</v>
      </c>
      <c r="K298" s="26">
        <v>0.8</v>
      </c>
      <c r="L298" s="26">
        <v>0</v>
      </c>
      <c r="M298" s="93">
        <v>23</v>
      </c>
      <c r="N298" s="93">
        <v>20</v>
      </c>
      <c r="O298" s="93">
        <v>14</v>
      </c>
      <c r="P298" s="93">
        <v>0.1</v>
      </c>
      <c r="Q298" s="93">
        <v>70</v>
      </c>
      <c r="R298" s="93">
        <v>0</v>
      </c>
      <c r="S298" s="93">
        <v>29</v>
      </c>
      <c r="T298" s="93">
        <v>250</v>
      </c>
      <c r="U298" s="93">
        <v>110</v>
      </c>
      <c r="V298" s="93">
        <v>2793</v>
      </c>
      <c r="W298" s="93">
        <v>570</v>
      </c>
      <c r="X298" s="93">
        <v>60</v>
      </c>
      <c r="Y298" s="93">
        <v>6.4</v>
      </c>
      <c r="Z298" s="93">
        <v>15</v>
      </c>
      <c r="AA298" s="93">
        <v>2</v>
      </c>
      <c r="AB298" s="93">
        <v>1</v>
      </c>
      <c r="AC298" s="26">
        <v>230</v>
      </c>
      <c r="AD298" s="26">
        <v>88</v>
      </c>
      <c r="AE298" s="26">
        <v>95</v>
      </c>
      <c r="AF298" s="26">
        <v>8</v>
      </c>
      <c r="AG298" s="26">
        <v>150</v>
      </c>
      <c r="AH298" s="26">
        <v>100</v>
      </c>
      <c r="AI298" s="26">
        <v>354</v>
      </c>
      <c r="AJ298" s="26">
        <v>300</v>
      </c>
      <c r="AK298" s="26">
        <v>500</v>
      </c>
      <c r="AL298" s="26">
        <v>20</v>
      </c>
      <c r="AM298" s="26">
        <v>6</v>
      </c>
      <c r="AN298" s="26">
        <v>17</v>
      </c>
      <c r="AO298" s="26">
        <v>20</v>
      </c>
      <c r="AP298" s="93">
        <v>3.3</v>
      </c>
      <c r="AQ298" s="93">
        <v>33</v>
      </c>
      <c r="AR298" s="93">
        <v>0</v>
      </c>
      <c r="AS298" s="93">
        <v>0</v>
      </c>
      <c r="AT298" s="93">
        <v>0</v>
      </c>
      <c r="AU298" s="93">
        <v>0</v>
      </c>
      <c r="AV298" s="93">
        <v>0</v>
      </c>
      <c r="AW298" s="93">
        <v>0</v>
      </c>
      <c r="AX298" s="93">
        <v>0</v>
      </c>
      <c r="AY298" s="93">
        <v>0</v>
      </c>
      <c r="AZ298" s="93">
        <v>0</v>
      </c>
      <c r="BA298" s="93">
        <v>0</v>
      </c>
      <c r="BB298" s="93">
        <v>3300</v>
      </c>
      <c r="BC298" s="93">
        <v>3300</v>
      </c>
      <c r="BD298" s="93">
        <v>0</v>
      </c>
      <c r="BE298" s="93">
        <v>0</v>
      </c>
      <c r="BF298" s="93">
        <v>0</v>
      </c>
      <c r="BG298" s="93">
        <v>0</v>
      </c>
      <c r="BH298" s="93">
        <v>0</v>
      </c>
      <c r="BI298" s="26">
        <v>1091</v>
      </c>
      <c r="BJ298" s="26">
        <v>9</v>
      </c>
      <c r="BK298" s="26">
        <v>0</v>
      </c>
      <c r="BL298" s="26">
        <v>0</v>
      </c>
      <c r="BM298" s="26">
        <v>108</v>
      </c>
      <c r="BN298" s="26">
        <v>43</v>
      </c>
      <c r="BO298" s="26">
        <v>0</v>
      </c>
      <c r="BP298" s="26">
        <v>0</v>
      </c>
      <c r="BQ298" s="26">
        <v>0</v>
      </c>
      <c r="BR298" s="26">
        <v>0</v>
      </c>
      <c r="BS298" s="26">
        <v>0</v>
      </c>
      <c r="BT298" s="26">
        <v>0</v>
      </c>
      <c r="BU298" s="26">
        <v>0</v>
      </c>
      <c r="BV298" s="26">
        <v>0</v>
      </c>
      <c r="BW298" s="26">
        <v>0</v>
      </c>
      <c r="BX298" s="26">
        <v>0</v>
      </c>
      <c r="BY298" s="26">
        <v>4.3</v>
      </c>
      <c r="BZ298" s="26">
        <v>140</v>
      </c>
      <c r="CA298" s="26">
        <v>32</v>
      </c>
      <c r="CB298" s="26">
        <v>43</v>
      </c>
      <c r="CC298" s="26">
        <v>86</v>
      </c>
      <c r="CD298" s="26">
        <v>76</v>
      </c>
      <c r="CE298" s="26">
        <v>49</v>
      </c>
      <c r="CF298" s="26">
        <v>53</v>
      </c>
      <c r="CG298" s="26">
        <v>1415</v>
      </c>
      <c r="CH298" s="26">
        <v>40</v>
      </c>
      <c r="CI298" s="26">
        <v>540</v>
      </c>
      <c r="CJ298" s="26">
        <v>22</v>
      </c>
      <c r="CK298" s="26">
        <v>0</v>
      </c>
      <c r="CL298" s="26">
        <v>0</v>
      </c>
      <c r="CM298" s="26">
        <v>2496</v>
      </c>
      <c r="CN298" s="26">
        <v>62</v>
      </c>
      <c r="CO298" s="26">
        <v>30</v>
      </c>
      <c r="CP298" s="26">
        <v>162</v>
      </c>
      <c r="CQ298" s="26">
        <v>44</v>
      </c>
      <c r="CR298" s="26">
        <v>1091</v>
      </c>
      <c r="CS298" s="26">
        <v>9</v>
      </c>
      <c r="CT298" s="26">
        <v>0</v>
      </c>
      <c r="CU298" s="26">
        <v>0</v>
      </c>
      <c r="CV298" s="26">
        <v>1398</v>
      </c>
      <c r="CW298" s="26">
        <v>0</v>
      </c>
      <c r="CX298" s="26">
        <v>0</v>
      </c>
      <c r="CY298" s="26">
        <v>108</v>
      </c>
      <c r="CZ298" s="26">
        <v>43</v>
      </c>
      <c r="DA298" s="26">
        <v>0</v>
      </c>
      <c r="DB298" s="26">
        <v>0</v>
      </c>
      <c r="DC298" s="26">
        <v>0</v>
      </c>
      <c r="DD298" s="26">
        <v>0</v>
      </c>
      <c r="DE298" s="26">
        <v>0</v>
      </c>
      <c r="DF298" s="26">
        <v>0</v>
      </c>
      <c r="DG298" s="26">
        <v>0</v>
      </c>
      <c r="DH298" s="26">
        <v>0</v>
      </c>
      <c r="DI298" s="26">
        <v>0</v>
      </c>
      <c r="DJ298" s="26">
        <v>0</v>
      </c>
      <c r="DK298" s="26">
        <v>0</v>
      </c>
      <c r="DL298" s="26">
        <v>151</v>
      </c>
      <c r="DM298" s="26">
        <v>172</v>
      </c>
      <c r="DN298" s="26">
        <v>129</v>
      </c>
      <c r="DO298" s="26">
        <v>3744</v>
      </c>
      <c r="DP298" s="26">
        <v>256</v>
      </c>
      <c r="DQ298" s="26">
        <v>11</v>
      </c>
      <c r="DR298" s="93">
        <v>0</v>
      </c>
      <c r="DS298" s="93">
        <v>0</v>
      </c>
      <c r="DT298" s="93">
        <v>0</v>
      </c>
      <c r="DU298" s="93">
        <v>0</v>
      </c>
      <c r="DV298" s="93">
        <v>0</v>
      </c>
      <c r="DW298" s="93">
        <v>0</v>
      </c>
      <c r="DX298" s="93">
        <v>0</v>
      </c>
      <c r="DY298" s="93">
        <v>0</v>
      </c>
      <c r="DZ298" s="26">
        <v>12.3</v>
      </c>
      <c r="EA298" s="26">
        <v>667</v>
      </c>
      <c r="EB298" s="26">
        <v>1174</v>
      </c>
      <c r="EC298" s="26">
        <v>927</v>
      </c>
      <c r="ED298" s="26">
        <v>284</v>
      </c>
      <c r="EE298" s="26">
        <v>62</v>
      </c>
      <c r="EF298" s="26">
        <v>569</v>
      </c>
      <c r="EG298" s="26">
        <v>569</v>
      </c>
      <c r="EH298" s="26">
        <v>506</v>
      </c>
      <c r="EI298" s="26">
        <v>161</v>
      </c>
      <c r="EJ298" s="26">
        <v>741</v>
      </c>
      <c r="EK298" s="26">
        <v>408</v>
      </c>
      <c r="EL298" s="26">
        <v>359</v>
      </c>
      <c r="EM298" s="26">
        <v>6427</v>
      </c>
      <c r="EN298" s="26">
        <v>334</v>
      </c>
      <c r="EO298" s="26">
        <v>767</v>
      </c>
      <c r="EP298" s="26">
        <v>2583</v>
      </c>
      <c r="EQ298" s="26">
        <v>198</v>
      </c>
      <c r="ER298" s="26">
        <v>1347</v>
      </c>
      <c r="ES298" s="26">
        <v>643</v>
      </c>
      <c r="ET298" s="26">
        <v>5872</v>
      </c>
      <c r="EU298" s="26">
        <v>0</v>
      </c>
      <c r="EV298" s="93">
        <v>9</v>
      </c>
      <c r="EW298" s="93">
        <v>3</v>
      </c>
    </row>
    <row r="299" spans="1:153" x14ac:dyDescent="0.25">
      <c r="A299" s="18" t="s">
        <v>877</v>
      </c>
      <c r="B299" s="49" t="s">
        <v>618</v>
      </c>
      <c r="C299" s="93">
        <v>13.2</v>
      </c>
      <c r="D299" s="26">
        <v>173</v>
      </c>
      <c r="E299" s="26">
        <v>10.5</v>
      </c>
      <c r="F299" s="26">
        <v>1.6</v>
      </c>
      <c r="G299" s="26">
        <v>18</v>
      </c>
      <c r="H299" s="26">
        <v>0</v>
      </c>
      <c r="I299" s="26">
        <v>68.5</v>
      </c>
      <c r="J299" s="26">
        <v>1.4</v>
      </c>
      <c r="K299" s="26">
        <v>20</v>
      </c>
      <c r="L299" s="26">
        <v>0</v>
      </c>
      <c r="M299" s="93">
        <v>200</v>
      </c>
      <c r="N299" s="93">
        <v>100</v>
      </c>
      <c r="O299" s="93">
        <v>200</v>
      </c>
      <c r="P299" s="93">
        <v>0</v>
      </c>
      <c r="Q299" s="93">
        <v>0</v>
      </c>
      <c r="R299" s="93">
        <v>0</v>
      </c>
      <c r="S299" s="93">
        <v>0</v>
      </c>
      <c r="T299" s="93">
        <v>300</v>
      </c>
      <c r="U299" s="93">
        <v>100</v>
      </c>
      <c r="V299" s="93">
        <v>3900</v>
      </c>
      <c r="W299" s="93">
        <v>0</v>
      </c>
      <c r="X299" s="93">
        <v>0</v>
      </c>
      <c r="Y299" s="93">
        <v>0</v>
      </c>
      <c r="Z299" s="93">
        <v>9</v>
      </c>
      <c r="AA299" s="93">
        <v>1.3</v>
      </c>
      <c r="AB299" s="93">
        <v>0</v>
      </c>
      <c r="AC299" s="26">
        <v>280</v>
      </c>
      <c r="AD299" s="26">
        <v>40</v>
      </c>
      <c r="AE299" s="26">
        <v>378</v>
      </c>
      <c r="AF299" s="26">
        <v>13</v>
      </c>
      <c r="AG299" s="26">
        <v>282</v>
      </c>
      <c r="AH299" s="26">
        <v>140</v>
      </c>
      <c r="AI299" s="26">
        <v>265</v>
      </c>
      <c r="AJ299" s="26">
        <v>100</v>
      </c>
      <c r="AK299" s="26">
        <v>2700</v>
      </c>
      <c r="AL299" s="26">
        <v>0</v>
      </c>
      <c r="AM299" s="26">
        <v>0</v>
      </c>
      <c r="AN299" s="26">
        <v>0</v>
      </c>
      <c r="AO299" s="26">
        <v>150</v>
      </c>
      <c r="AP299" s="93">
        <v>1.6</v>
      </c>
      <c r="AQ299" s="93">
        <v>16</v>
      </c>
      <c r="AR299" s="93">
        <v>0</v>
      </c>
      <c r="AS299" s="93">
        <v>0</v>
      </c>
      <c r="AT299" s="93">
        <v>0</v>
      </c>
      <c r="AU299" s="93">
        <v>0</v>
      </c>
      <c r="AV299" s="93">
        <v>0</v>
      </c>
      <c r="AW299" s="93">
        <v>0</v>
      </c>
      <c r="AX299" s="93">
        <v>0</v>
      </c>
      <c r="AY299" s="93">
        <v>0</v>
      </c>
      <c r="AZ299" s="93">
        <v>0</v>
      </c>
      <c r="BA299" s="93">
        <v>0</v>
      </c>
      <c r="BB299" s="93">
        <v>900</v>
      </c>
      <c r="BC299" s="93">
        <v>900</v>
      </c>
      <c r="BD299" s="93">
        <v>700</v>
      </c>
      <c r="BE299" s="93">
        <v>0</v>
      </c>
      <c r="BF299" s="93">
        <v>0</v>
      </c>
      <c r="BG299" s="93">
        <v>0</v>
      </c>
      <c r="BH299" s="93">
        <v>0</v>
      </c>
      <c r="BI299" s="26">
        <v>2433.8000000000002</v>
      </c>
      <c r="BJ299" s="26">
        <v>4.7</v>
      </c>
      <c r="BK299" s="26">
        <v>1.2</v>
      </c>
      <c r="BL299" s="26">
        <v>1.2</v>
      </c>
      <c r="BM299" s="26">
        <v>200</v>
      </c>
      <c r="BN299" s="26">
        <v>100</v>
      </c>
      <c r="BO299" s="26">
        <v>0</v>
      </c>
      <c r="BP299" s="26">
        <v>3.5</v>
      </c>
      <c r="BQ299" s="26">
        <v>11.1</v>
      </c>
      <c r="BR299" s="26">
        <v>12.2</v>
      </c>
      <c r="BS299" s="26">
        <v>9.9</v>
      </c>
      <c r="BT299" s="26">
        <v>0</v>
      </c>
      <c r="BU299" s="26">
        <v>0</v>
      </c>
      <c r="BV299" s="26">
        <v>0</v>
      </c>
      <c r="BW299" s="26">
        <v>11.1</v>
      </c>
      <c r="BX299" s="26">
        <v>1.2</v>
      </c>
      <c r="BY299" s="26">
        <v>10.5</v>
      </c>
      <c r="BZ299" s="26">
        <v>444.2</v>
      </c>
      <c r="CA299" s="26">
        <v>267.8</v>
      </c>
      <c r="CB299" s="26">
        <v>153.6</v>
      </c>
      <c r="CC299" s="26">
        <v>335.3</v>
      </c>
      <c r="CD299" s="26">
        <v>387.7</v>
      </c>
      <c r="CE299" s="26">
        <v>1263.7</v>
      </c>
      <c r="CF299" s="26">
        <v>131.80000000000001</v>
      </c>
      <c r="CG299" s="26">
        <v>3341.1</v>
      </c>
      <c r="CH299" s="26">
        <v>61.2</v>
      </c>
      <c r="CI299" s="26">
        <v>983.4</v>
      </c>
      <c r="CJ299" s="26">
        <v>15.1</v>
      </c>
      <c r="CK299" s="26">
        <v>9.9</v>
      </c>
      <c r="CL299" s="26">
        <v>5.2</v>
      </c>
      <c r="CM299" s="26">
        <v>7400</v>
      </c>
      <c r="CN299" s="26">
        <v>118.8</v>
      </c>
      <c r="CO299" s="26">
        <v>0</v>
      </c>
      <c r="CP299" s="26">
        <v>200.3</v>
      </c>
      <c r="CQ299" s="26">
        <v>32</v>
      </c>
      <c r="CR299" s="26">
        <v>2433.8000000000002</v>
      </c>
      <c r="CS299" s="26">
        <v>4.7</v>
      </c>
      <c r="CT299" s="26">
        <v>1.2</v>
      </c>
      <c r="CU299" s="26">
        <v>1.2</v>
      </c>
      <c r="CV299" s="26">
        <v>2800</v>
      </c>
      <c r="CW299" s="26">
        <v>0</v>
      </c>
      <c r="CX299" s="26">
        <v>0</v>
      </c>
      <c r="CY299" s="26">
        <v>200</v>
      </c>
      <c r="CZ299" s="26">
        <v>100</v>
      </c>
      <c r="DA299" s="26">
        <v>0</v>
      </c>
      <c r="DB299" s="26">
        <v>0</v>
      </c>
      <c r="DC299" s="26">
        <v>3.5</v>
      </c>
      <c r="DD299" s="26">
        <v>11.1</v>
      </c>
      <c r="DE299" s="26">
        <v>12.2</v>
      </c>
      <c r="DF299" s="26">
        <v>9.9</v>
      </c>
      <c r="DG299" s="26">
        <v>0</v>
      </c>
      <c r="DH299" s="26">
        <v>0</v>
      </c>
      <c r="DI299" s="26">
        <v>0</v>
      </c>
      <c r="DJ299" s="26">
        <v>11.1</v>
      </c>
      <c r="DK299" s="26">
        <v>1.2</v>
      </c>
      <c r="DL299" s="26">
        <v>300</v>
      </c>
      <c r="DM299" s="26">
        <v>712</v>
      </c>
      <c r="DN299" s="26">
        <v>488.9</v>
      </c>
      <c r="DO299" s="26">
        <v>9299.1</v>
      </c>
      <c r="DP299" s="26">
        <v>0</v>
      </c>
      <c r="DQ299" s="26">
        <v>65</v>
      </c>
      <c r="DR299" s="93">
        <v>0</v>
      </c>
      <c r="DS299" s="93">
        <v>0</v>
      </c>
      <c r="DT299" s="93">
        <v>0</v>
      </c>
      <c r="DU299" s="93">
        <v>0</v>
      </c>
      <c r="DV299" s="93">
        <v>0</v>
      </c>
      <c r="DW299" s="93">
        <v>0</v>
      </c>
      <c r="DX299" s="93">
        <v>0</v>
      </c>
      <c r="DY299" s="93">
        <v>0</v>
      </c>
      <c r="DZ299" s="26">
        <v>18</v>
      </c>
      <c r="EA299" s="26">
        <v>833.2</v>
      </c>
      <c r="EB299" s="26">
        <v>1617.9</v>
      </c>
      <c r="EC299" s="26">
        <v>1395</v>
      </c>
      <c r="ED299" s="26">
        <v>484.4</v>
      </c>
      <c r="EE299" s="26">
        <v>77.5</v>
      </c>
      <c r="EF299" s="26">
        <v>901</v>
      </c>
      <c r="EG299" s="26">
        <v>939.7</v>
      </c>
      <c r="EH299" s="26">
        <v>629.70000000000005</v>
      </c>
      <c r="EI299" s="26">
        <v>232.5</v>
      </c>
      <c r="EJ299" s="26">
        <v>1065.7</v>
      </c>
      <c r="EK299" s="26">
        <v>658.8</v>
      </c>
      <c r="EL299" s="26">
        <v>513.5</v>
      </c>
      <c r="EM299" s="26">
        <v>9348.7999999999993</v>
      </c>
      <c r="EN299" s="26">
        <v>523.1</v>
      </c>
      <c r="EO299" s="26">
        <v>1220.7</v>
      </c>
      <c r="EP299" s="26">
        <v>3826.7</v>
      </c>
      <c r="EQ299" s="26">
        <v>329.4</v>
      </c>
      <c r="ER299" s="26">
        <v>1811.6</v>
      </c>
      <c r="ES299" s="26">
        <v>939.7</v>
      </c>
      <c r="ET299" s="26">
        <v>8651.2000000000007</v>
      </c>
      <c r="EU299" s="26">
        <v>0</v>
      </c>
      <c r="EV299" s="93">
        <v>0</v>
      </c>
      <c r="EW299" s="93">
        <v>0</v>
      </c>
    </row>
    <row r="300" spans="1:153" x14ac:dyDescent="0.25">
      <c r="A300" s="18" t="s">
        <v>859</v>
      </c>
      <c r="B300" s="49" t="s">
        <v>234</v>
      </c>
      <c r="C300" s="93">
        <v>1.3</v>
      </c>
      <c r="D300" s="26">
        <v>108</v>
      </c>
      <c r="E300" s="26">
        <v>8</v>
      </c>
      <c r="F300" s="26">
        <v>5.0999999999999996</v>
      </c>
      <c r="G300" s="26">
        <v>4</v>
      </c>
      <c r="H300" s="26">
        <v>0</v>
      </c>
      <c r="I300" s="26">
        <v>82.1</v>
      </c>
      <c r="J300" s="26">
        <v>0.7</v>
      </c>
      <c r="K300" s="26">
        <v>0.2</v>
      </c>
      <c r="L300" s="26">
        <v>0</v>
      </c>
      <c r="M300" s="93">
        <v>64</v>
      </c>
      <c r="N300" s="93">
        <v>64</v>
      </c>
      <c r="O300" s="93">
        <v>0</v>
      </c>
      <c r="P300" s="93">
        <v>0.1</v>
      </c>
      <c r="Q300" s="93">
        <v>200</v>
      </c>
      <c r="R300" s="93">
        <v>8</v>
      </c>
      <c r="S300" s="93">
        <v>50</v>
      </c>
      <c r="T300" s="93">
        <v>100</v>
      </c>
      <c r="U300" s="93">
        <v>80</v>
      </c>
      <c r="V300" s="93">
        <v>1080</v>
      </c>
      <c r="W300" s="93">
        <v>370</v>
      </c>
      <c r="X300" s="93">
        <v>25</v>
      </c>
      <c r="Y300" s="93">
        <v>11</v>
      </c>
      <c r="Z300" s="93">
        <v>6</v>
      </c>
      <c r="AA300" s="93">
        <v>0.3</v>
      </c>
      <c r="AB300" s="93">
        <v>2500</v>
      </c>
      <c r="AC300" s="26">
        <v>40</v>
      </c>
      <c r="AD300" s="26">
        <v>100</v>
      </c>
      <c r="AE300" s="26">
        <v>195</v>
      </c>
      <c r="AF300" s="26">
        <v>31</v>
      </c>
      <c r="AG300" s="26">
        <v>130</v>
      </c>
      <c r="AH300" s="26">
        <v>35</v>
      </c>
      <c r="AI300" s="26">
        <v>60</v>
      </c>
      <c r="AJ300" s="26">
        <v>150</v>
      </c>
      <c r="AK300" s="26">
        <v>600</v>
      </c>
      <c r="AL300" s="26">
        <v>25</v>
      </c>
      <c r="AM300" s="26">
        <v>5</v>
      </c>
      <c r="AN300" s="26">
        <v>20</v>
      </c>
      <c r="AO300" s="26">
        <v>2.5</v>
      </c>
      <c r="AP300" s="93">
        <v>5.0999999999999996</v>
      </c>
      <c r="AQ300" s="93">
        <v>505</v>
      </c>
      <c r="AR300" s="93">
        <v>0</v>
      </c>
      <c r="AS300" s="93">
        <v>0</v>
      </c>
      <c r="AT300" s="93">
        <v>0</v>
      </c>
      <c r="AU300" s="93">
        <v>0</v>
      </c>
      <c r="AV300" s="93">
        <v>0</v>
      </c>
      <c r="AW300" s="93">
        <v>0</v>
      </c>
      <c r="AX300" s="93">
        <v>0</v>
      </c>
      <c r="AY300" s="93">
        <v>0</v>
      </c>
      <c r="AZ300" s="93">
        <v>0</v>
      </c>
      <c r="BA300" s="93">
        <v>0</v>
      </c>
      <c r="BB300" s="93">
        <v>5050</v>
      </c>
      <c r="BC300" s="93">
        <v>5050</v>
      </c>
      <c r="BD300" s="93">
        <v>0</v>
      </c>
      <c r="BE300" s="93">
        <v>0</v>
      </c>
      <c r="BF300" s="93">
        <v>0</v>
      </c>
      <c r="BG300" s="93">
        <v>0</v>
      </c>
      <c r="BH300" s="93">
        <v>0</v>
      </c>
      <c r="BI300" s="26">
        <v>1913</v>
      </c>
      <c r="BJ300" s="26">
        <v>15</v>
      </c>
      <c r="BK300" s="26">
        <v>0</v>
      </c>
      <c r="BL300" s="26">
        <v>0</v>
      </c>
      <c r="BM300" s="26">
        <v>83</v>
      </c>
      <c r="BN300" s="26">
        <v>106</v>
      </c>
      <c r="BO300" s="26">
        <v>0</v>
      </c>
      <c r="BP300" s="26">
        <v>0</v>
      </c>
      <c r="BQ300" s="26">
        <v>0</v>
      </c>
      <c r="BR300" s="26">
        <v>0</v>
      </c>
      <c r="BS300" s="26">
        <v>0</v>
      </c>
      <c r="BT300" s="26">
        <v>0</v>
      </c>
      <c r="BU300" s="26">
        <v>0</v>
      </c>
      <c r="BV300" s="26">
        <v>0</v>
      </c>
      <c r="BW300" s="26">
        <v>0</v>
      </c>
      <c r="BX300" s="26">
        <v>0</v>
      </c>
      <c r="BY300" s="26">
        <v>8</v>
      </c>
      <c r="BZ300" s="26">
        <v>340</v>
      </c>
      <c r="CA300" s="26">
        <v>189</v>
      </c>
      <c r="CB300" s="26">
        <v>83</v>
      </c>
      <c r="CC300" s="26">
        <v>181</v>
      </c>
      <c r="CD300" s="26">
        <v>212</v>
      </c>
      <c r="CE300" s="26">
        <v>869</v>
      </c>
      <c r="CF300" s="26">
        <v>0</v>
      </c>
      <c r="CG300" s="26">
        <v>2495</v>
      </c>
      <c r="CH300" s="26">
        <v>0</v>
      </c>
      <c r="CI300" s="26">
        <v>839</v>
      </c>
      <c r="CJ300" s="26">
        <v>38</v>
      </c>
      <c r="CK300" s="26">
        <v>0</v>
      </c>
      <c r="CL300" s="26">
        <v>0</v>
      </c>
      <c r="CM300" s="26">
        <v>5246</v>
      </c>
      <c r="CN300" s="26">
        <v>38</v>
      </c>
      <c r="CO300" s="26">
        <v>0</v>
      </c>
      <c r="CP300" s="26">
        <v>159</v>
      </c>
      <c r="CQ300" s="26">
        <v>0</v>
      </c>
      <c r="CR300" s="26">
        <v>1913</v>
      </c>
      <c r="CS300" s="26">
        <v>15</v>
      </c>
      <c r="CT300" s="26">
        <v>0</v>
      </c>
      <c r="CU300" s="26">
        <v>0</v>
      </c>
      <c r="CV300" s="26">
        <v>2125</v>
      </c>
      <c r="CW300" s="26">
        <v>0</v>
      </c>
      <c r="CX300" s="26">
        <v>0</v>
      </c>
      <c r="CY300" s="26">
        <v>83</v>
      </c>
      <c r="CZ300" s="26">
        <v>106</v>
      </c>
      <c r="DA300" s="26">
        <v>0</v>
      </c>
      <c r="DB300" s="26">
        <v>0</v>
      </c>
      <c r="DC300" s="26">
        <v>0</v>
      </c>
      <c r="DD300" s="26">
        <v>0</v>
      </c>
      <c r="DE300" s="26">
        <v>0</v>
      </c>
      <c r="DF300" s="26">
        <v>0</v>
      </c>
      <c r="DG300" s="26">
        <v>0</v>
      </c>
      <c r="DH300" s="26">
        <v>0</v>
      </c>
      <c r="DI300" s="26">
        <v>0</v>
      </c>
      <c r="DJ300" s="26">
        <v>0</v>
      </c>
      <c r="DK300" s="26">
        <v>0</v>
      </c>
      <c r="DL300" s="26">
        <v>189</v>
      </c>
      <c r="DM300" s="26">
        <v>529</v>
      </c>
      <c r="DN300" s="26">
        <v>264</v>
      </c>
      <c r="DO300" s="26">
        <v>6767</v>
      </c>
      <c r="DP300" s="26">
        <v>440</v>
      </c>
      <c r="DQ300" s="26">
        <v>19</v>
      </c>
      <c r="DR300" s="93">
        <v>0</v>
      </c>
      <c r="DS300" s="93">
        <v>0</v>
      </c>
      <c r="DT300" s="93">
        <v>0</v>
      </c>
      <c r="DU300" s="93">
        <v>0</v>
      </c>
      <c r="DV300" s="93">
        <v>0</v>
      </c>
      <c r="DW300" s="93">
        <v>0</v>
      </c>
      <c r="DX300" s="93">
        <v>0</v>
      </c>
      <c r="DY300" s="93">
        <v>0</v>
      </c>
      <c r="DZ300" s="26">
        <v>4</v>
      </c>
      <c r="EA300" s="26">
        <v>233</v>
      </c>
      <c r="EB300" s="26">
        <v>397</v>
      </c>
      <c r="EC300" s="26">
        <v>317</v>
      </c>
      <c r="ED300" s="26">
        <v>112</v>
      </c>
      <c r="EE300" s="26">
        <v>52</v>
      </c>
      <c r="EF300" s="26">
        <v>180</v>
      </c>
      <c r="EG300" s="26">
        <v>205</v>
      </c>
      <c r="EH300" s="26">
        <v>201</v>
      </c>
      <c r="EI300" s="26">
        <v>60</v>
      </c>
      <c r="EJ300" s="26">
        <v>245</v>
      </c>
      <c r="EK300" s="26">
        <v>140</v>
      </c>
      <c r="EL300" s="26">
        <v>92</v>
      </c>
      <c r="EM300" s="26">
        <v>2234</v>
      </c>
      <c r="EN300" s="26">
        <v>140</v>
      </c>
      <c r="EO300" s="26">
        <v>337</v>
      </c>
      <c r="EP300" s="26">
        <v>537</v>
      </c>
      <c r="EQ300" s="26">
        <v>80</v>
      </c>
      <c r="ER300" s="26">
        <v>421</v>
      </c>
      <c r="ES300" s="26">
        <v>241</v>
      </c>
      <c r="ET300" s="26">
        <v>1756</v>
      </c>
      <c r="EU300" s="26">
        <v>0</v>
      </c>
      <c r="EV300" s="93">
        <v>0</v>
      </c>
      <c r="EW300" s="93">
        <v>0</v>
      </c>
    </row>
    <row r="301" spans="1:153" x14ac:dyDescent="0.25">
      <c r="A301" s="18" t="s">
        <v>1003</v>
      </c>
      <c r="B301" s="49" t="s">
        <v>747</v>
      </c>
      <c r="C301" s="93">
        <v>0.1</v>
      </c>
      <c r="D301" s="26">
        <v>42</v>
      </c>
      <c r="E301" s="26">
        <v>1</v>
      </c>
      <c r="F301" s="26">
        <v>6.1</v>
      </c>
      <c r="G301" s="26">
        <v>2</v>
      </c>
      <c r="H301" s="26">
        <v>0</v>
      </c>
      <c r="I301" s="26">
        <v>90.3</v>
      </c>
      <c r="J301" s="26">
        <v>0.5</v>
      </c>
      <c r="K301" s="26">
        <v>0.1</v>
      </c>
      <c r="L301" s="26">
        <v>0</v>
      </c>
      <c r="M301" s="93">
        <v>60</v>
      </c>
      <c r="N301" s="93">
        <v>60</v>
      </c>
      <c r="O301" s="93">
        <v>0</v>
      </c>
      <c r="P301" s="93">
        <v>0.1</v>
      </c>
      <c r="Q301" s="93">
        <v>100</v>
      </c>
      <c r="R301" s="93">
        <v>1</v>
      </c>
      <c r="S301" s="93">
        <v>40</v>
      </c>
      <c r="T301" s="93">
        <v>65</v>
      </c>
      <c r="U301" s="93">
        <v>75</v>
      </c>
      <c r="V301" s="93">
        <v>508</v>
      </c>
      <c r="W301" s="93">
        <v>400</v>
      </c>
      <c r="X301" s="93">
        <v>35</v>
      </c>
      <c r="Y301" s="93">
        <v>10</v>
      </c>
      <c r="Z301" s="93">
        <v>5</v>
      </c>
      <c r="AA301" s="93">
        <v>0.1</v>
      </c>
      <c r="AB301" s="93">
        <v>2000</v>
      </c>
      <c r="AC301" s="26">
        <v>25</v>
      </c>
      <c r="AD301" s="26">
        <v>70</v>
      </c>
      <c r="AE301" s="26">
        <v>110</v>
      </c>
      <c r="AF301" s="26">
        <v>9</v>
      </c>
      <c r="AG301" s="26">
        <v>61</v>
      </c>
      <c r="AH301" s="26">
        <v>15</v>
      </c>
      <c r="AI301" s="26">
        <v>30</v>
      </c>
      <c r="AJ301" s="26">
        <v>10</v>
      </c>
      <c r="AK301" s="26">
        <v>150</v>
      </c>
      <c r="AL301" s="26">
        <v>25</v>
      </c>
      <c r="AM301" s="26">
        <v>5</v>
      </c>
      <c r="AN301" s="26">
        <v>10</v>
      </c>
      <c r="AO301" s="26">
        <v>1.5</v>
      </c>
      <c r="AP301" s="93">
        <v>6.1</v>
      </c>
      <c r="AQ301" s="93">
        <v>61</v>
      </c>
      <c r="AR301" s="93">
        <v>0</v>
      </c>
      <c r="AS301" s="93">
        <v>0</v>
      </c>
      <c r="AT301" s="93">
        <v>0</v>
      </c>
      <c r="AU301" s="93">
        <v>0</v>
      </c>
      <c r="AV301" s="93">
        <v>0</v>
      </c>
      <c r="AW301" s="93">
        <v>0</v>
      </c>
      <c r="AX301" s="93">
        <v>0</v>
      </c>
      <c r="AY301" s="93">
        <v>0</v>
      </c>
      <c r="AZ301" s="93">
        <v>0</v>
      </c>
      <c r="BA301" s="93">
        <v>0</v>
      </c>
      <c r="BB301" s="93">
        <v>6100</v>
      </c>
      <c r="BC301" s="93">
        <v>6100</v>
      </c>
      <c r="BD301" s="93">
        <v>0</v>
      </c>
      <c r="BE301" s="93">
        <v>0</v>
      </c>
      <c r="BF301" s="93">
        <v>0</v>
      </c>
      <c r="BG301" s="93">
        <v>0</v>
      </c>
      <c r="BH301" s="93">
        <v>0</v>
      </c>
      <c r="BI301" s="26">
        <v>246</v>
      </c>
      <c r="BJ301" s="26">
        <v>2</v>
      </c>
      <c r="BK301" s="26">
        <v>0</v>
      </c>
      <c r="BL301" s="26">
        <v>0</v>
      </c>
      <c r="BM301" s="26">
        <v>24</v>
      </c>
      <c r="BN301" s="26">
        <v>13</v>
      </c>
      <c r="BO301" s="26">
        <v>0</v>
      </c>
      <c r="BP301" s="26">
        <v>0</v>
      </c>
      <c r="BQ301" s="26">
        <v>0</v>
      </c>
      <c r="BR301" s="26">
        <v>0</v>
      </c>
      <c r="BS301" s="26">
        <v>0</v>
      </c>
      <c r="BT301" s="26">
        <v>0</v>
      </c>
      <c r="BU301" s="26">
        <v>0</v>
      </c>
      <c r="BV301" s="26">
        <v>0</v>
      </c>
      <c r="BW301" s="26">
        <v>0</v>
      </c>
      <c r="BX301" s="26">
        <v>0</v>
      </c>
      <c r="BY301" s="26">
        <v>1</v>
      </c>
      <c r="BZ301" s="26">
        <v>34</v>
      </c>
      <c r="CA301" s="26">
        <v>22</v>
      </c>
      <c r="CB301" s="26">
        <v>12</v>
      </c>
      <c r="CC301" s="26">
        <v>26</v>
      </c>
      <c r="CD301" s="26">
        <v>31</v>
      </c>
      <c r="CE301" s="26">
        <v>101</v>
      </c>
      <c r="CF301" s="26">
        <v>11</v>
      </c>
      <c r="CG301" s="26">
        <v>260</v>
      </c>
      <c r="CH301" s="26">
        <v>9</v>
      </c>
      <c r="CI301" s="26">
        <v>96</v>
      </c>
      <c r="CJ301" s="26">
        <v>5</v>
      </c>
      <c r="CK301" s="26">
        <v>0</v>
      </c>
      <c r="CL301" s="26">
        <v>0</v>
      </c>
      <c r="CM301" s="26">
        <v>607</v>
      </c>
      <c r="CN301" s="26">
        <v>13</v>
      </c>
      <c r="CO301" s="26">
        <v>7</v>
      </c>
      <c r="CP301" s="26">
        <v>25</v>
      </c>
      <c r="CQ301" s="26">
        <v>9</v>
      </c>
      <c r="CR301" s="26">
        <v>246</v>
      </c>
      <c r="CS301" s="26">
        <v>2</v>
      </c>
      <c r="CT301" s="26">
        <v>0</v>
      </c>
      <c r="CU301" s="26">
        <v>0</v>
      </c>
      <c r="CV301" s="26">
        <v>302</v>
      </c>
      <c r="CW301" s="26">
        <v>0</v>
      </c>
      <c r="CX301" s="26">
        <v>0</v>
      </c>
      <c r="CY301" s="26">
        <v>24</v>
      </c>
      <c r="CZ301" s="26">
        <v>13</v>
      </c>
      <c r="DA301" s="26">
        <v>0</v>
      </c>
      <c r="DB301" s="26">
        <v>0</v>
      </c>
      <c r="DC301" s="26">
        <v>0</v>
      </c>
      <c r="DD301" s="26">
        <v>0</v>
      </c>
      <c r="DE301" s="26">
        <v>0</v>
      </c>
      <c r="DF301" s="26">
        <v>0</v>
      </c>
      <c r="DG301" s="26">
        <v>0</v>
      </c>
      <c r="DH301" s="26">
        <v>0</v>
      </c>
      <c r="DI301" s="26">
        <v>0</v>
      </c>
      <c r="DJ301" s="26">
        <v>0</v>
      </c>
      <c r="DK301" s="26">
        <v>0</v>
      </c>
      <c r="DL301" s="26">
        <v>37</v>
      </c>
      <c r="DM301" s="26">
        <v>56</v>
      </c>
      <c r="DN301" s="26">
        <v>38</v>
      </c>
      <c r="DO301" s="26">
        <v>852</v>
      </c>
      <c r="DP301" s="26">
        <v>55</v>
      </c>
      <c r="DQ301" s="26">
        <v>3</v>
      </c>
      <c r="DR301" s="93">
        <v>0</v>
      </c>
      <c r="DS301" s="93">
        <v>0</v>
      </c>
      <c r="DT301" s="93">
        <v>0</v>
      </c>
      <c r="DU301" s="93">
        <v>0</v>
      </c>
      <c r="DV301" s="93">
        <v>0</v>
      </c>
      <c r="DW301" s="93">
        <v>0</v>
      </c>
      <c r="DX301" s="93">
        <v>0</v>
      </c>
      <c r="DY301" s="93">
        <v>0</v>
      </c>
      <c r="DZ301" s="26">
        <v>2</v>
      </c>
      <c r="EA301" s="26">
        <v>114</v>
      </c>
      <c r="EB301" s="26">
        <v>188</v>
      </c>
      <c r="EC301" s="26">
        <v>142</v>
      </c>
      <c r="ED301" s="26">
        <v>46</v>
      </c>
      <c r="EE301" s="26">
        <v>16</v>
      </c>
      <c r="EF301" s="26">
        <v>92</v>
      </c>
      <c r="EG301" s="26">
        <v>92</v>
      </c>
      <c r="EH301" s="26">
        <v>82</v>
      </c>
      <c r="EI301" s="26">
        <v>26</v>
      </c>
      <c r="EJ301" s="26">
        <v>124</v>
      </c>
      <c r="EK301" s="26">
        <v>66</v>
      </c>
      <c r="EL301" s="26">
        <v>48</v>
      </c>
      <c r="EM301" s="26">
        <v>1036</v>
      </c>
      <c r="EN301" s="26">
        <v>66</v>
      </c>
      <c r="EO301" s="26">
        <v>148</v>
      </c>
      <c r="EP301" s="26">
        <v>406</v>
      </c>
      <c r="EQ301" s="26">
        <v>42</v>
      </c>
      <c r="ER301" s="26">
        <v>188</v>
      </c>
      <c r="ES301" s="26">
        <v>104</v>
      </c>
      <c r="ET301" s="26">
        <v>954</v>
      </c>
      <c r="EU301" s="26">
        <v>0</v>
      </c>
      <c r="EV301" s="93">
        <v>0</v>
      </c>
      <c r="EW301" s="93">
        <v>0</v>
      </c>
    </row>
    <row r="302" spans="1:153" x14ac:dyDescent="0.25">
      <c r="A302" s="18" t="s">
        <v>1000</v>
      </c>
      <c r="B302" s="49" t="s">
        <v>737</v>
      </c>
      <c r="C302" s="93">
        <v>0.1</v>
      </c>
      <c r="D302" s="26">
        <v>52</v>
      </c>
      <c r="E302" s="26">
        <v>1.1000000000000001</v>
      </c>
      <c r="F302" s="26">
        <v>9.9</v>
      </c>
      <c r="G302" s="26">
        <v>0.5</v>
      </c>
      <c r="H302" s="26">
        <v>0.5</v>
      </c>
      <c r="I302" s="26">
        <v>87.7</v>
      </c>
      <c r="J302" s="26">
        <v>0.3</v>
      </c>
      <c r="K302" s="26">
        <v>0</v>
      </c>
      <c r="L302" s="26">
        <v>0</v>
      </c>
      <c r="M302" s="93">
        <v>0</v>
      </c>
      <c r="N302" s="93">
        <v>0</v>
      </c>
      <c r="O302" s="93">
        <v>0</v>
      </c>
      <c r="P302" s="93">
        <v>0</v>
      </c>
      <c r="Q302" s="93">
        <v>0</v>
      </c>
      <c r="R302" s="93">
        <v>0.1</v>
      </c>
      <c r="S302" s="93">
        <v>0</v>
      </c>
      <c r="T302" s="93">
        <v>0</v>
      </c>
      <c r="U302" s="93">
        <v>0</v>
      </c>
      <c r="V302" s="93">
        <v>100</v>
      </c>
      <c r="W302" s="93">
        <v>0</v>
      </c>
      <c r="X302" s="93">
        <v>0</v>
      </c>
      <c r="Y302" s="93">
        <v>0</v>
      </c>
      <c r="Z302" s="93">
        <v>0</v>
      </c>
      <c r="AA302" s="93">
        <v>0</v>
      </c>
      <c r="AB302" s="93">
        <v>0</v>
      </c>
      <c r="AC302" s="26">
        <v>28</v>
      </c>
      <c r="AD302" s="26">
        <v>1.4</v>
      </c>
      <c r="AE302" s="26">
        <v>9</v>
      </c>
      <c r="AF302" s="26">
        <v>3.8</v>
      </c>
      <c r="AG302" s="26">
        <v>1.4</v>
      </c>
      <c r="AH302" s="26">
        <v>1.6</v>
      </c>
      <c r="AI302" s="26">
        <v>301</v>
      </c>
      <c r="AJ302" s="26">
        <v>0</v>
      </c>
      <c r="AK302" s="26">
        <v>0</v>
      </c>
      <c r="AL302" s="26">
        <v>0</v>
      </c>
      <c r="AM302" s="26">
        <v>0</v>
      </c>
      <c r="AN302" s="26">
        <v>0</v>
      </c>
      <c r="AO302" s="26">
        <v>10.199999999999999</v>
      </c>
      <c r="AP302" s="93">
        <v>9.9</v>
      </c>
      <c r="AQ302" s="93">
        <v>94</v>
      </c>
      <c r="AR302" s="93">
        <v>0</v>
      </c>
      <c r="AS302" s="93">
        <v>0</v>
      </c>
      <c r="AT302" s="93">
        <v>0</v>
      </c>
      <c r="AU302" s="93">
        <v>0</v>
      </c>
      <c r="AV302" s="93">
        <v>7100</v>
      </c>
      <c r="AW302" s="93">
        <v>0</v>
      </c>
      <c r="AX302" s="93">
        <v>0</v>
      </c>
      <c r="AY302" s="93">
        <v>7100</v>
      </c>
      <c r="AZ302" s="93">
        <v>0</v>
      </c>
      <c r="BA302" s="93">
        <v>0</v>
      </c>
      <c r="BB302" s="93">
        <v>0</v>
      </c>
      <c r="BC302" s="93">
        <v>0</v>
      </c>
      <c r="BD302" s="93">
        <v>0</v>
      </c>
      <c r="BE302" s="93">
        <v>0</v>
      </c>
      <c r="BF302" s="93">
        <v>0</v>
      </c>
      <c r="BG302" s="93">
        <v>2800</v>
      </c>
      <c r="BH302" s="93">
        <v>0</v>
      </c>
      <c r="BI302" s="26">
        <v>255.4</v>
      </c>
      <c r="BJ302" s="26">
        <v>2.2999999999999998</v>
      </c>
      <c r="BK302" s="26">
        <v>1.1000000000000001</v>
      </c>
      <c r="BL302" s="26">
        <v>0</v>
      </c>
      <c r="BM302" s="26">
        <v>700</v>
      </c>
      <c r="BN302" s="26">
        <v>0</v>
      </c>
      <c r="BO302" s="26">
        <v>0</v>
      </c>
      <c r="BP302" s="26">
        <v>0</v>
      </c>
      <c r="BQ302" s="26">
        <v>0</v>
      </c>
      <c r="BR302" s="26">
        <v>0</v>
      </c>
      <c r="BS302" s="26">
        <v>0</v>
      </c>
      <c r="BT302" s="26">
        <v>0</v>
      </c>
      <c r="BU302" s="26">
        <v>0</v>
      </c>
      <c r="BV302" s="26">
        <v>0</v>
      </c>
      <c r="BW302" s="26">
        <v>0</v>
      </c>
      <c r="BX302" s="26">
        <v>0</v>
      </c>
      <c r="BY302" s="26">
        <v>1.1000000000000001</v>
      </c>
      <c r="BZ302" s="26">
        <v>0</v>
      </c>
      <c r="CA302" s="26">
        <v>0</v>
      </c>
      <c r="CB302" s="26">
        <v>0</v>
      </c>
      <c r="CC302" s="26">
        <v>0</v>
      </c>
      <c r="CD302" s="26">
        <v>0</v>
      </c>
      <c r="CE302" s="26">
        <v>0.8</v>
      </c>
      <c r="CF302" s="26">
        <v>0</v>
      </c>
      <c r="CG302" s="26">
        <v>49.3</v>
      </c>
      <c r="CH302" s="26">
        <v>0</v>
      </c>
      <c r="CI302" s="26">
        <v>38.9</v>
      </c>
      <c r="CJ302" s="26">
        <v>3.2</v>
      </c>
      <c r="CK302" s="26">
        <v>6.1</v>
      </c>
      <c r="CL302" s="26">
        <v>1.7</v>
      </c>
      <c r="CM302" s="26">
        <v>100</v>
      </c>
      <c r="CN302" s="26">
        <v>0</v>
      </c>
      <c r="CO302" s="26">
        <v>0</v>
      </c>
      <c r="CP302" s="26">
        <v>1.1000000000000001</v>
      </c>
      <c r="CQ302" s="26">
        <v>0</v>
      </c>
      <c r="CR302" s="26">
        <v>255.4</v>
      </c>
      <c r="CS302" s="26">
        <v>2.2999999999999998</v>
      </c>
      <c r="CT302" s="26">
        <v>1.1000000000000001</v>
      </c>
      <c r="CU302" s="26">
        <v>0</v>
      </c>
      <c r="CV302" s="26">
        <v>300</v>
      </c>
      <c r="CW302" s="26">
        <v>0</v>
      </c>
      <c r="CX302" s="26">
        <v>0</v>
      </c>
      <c r="CY302" s="26">
        <v>700</v>
      </c>
      <c r="CZ302" s="26">
        <v>0</v>
      </c>
      <c r="DA302" s="26">
        <v>0</v>
      </c>
      <c r="DB302" s="26">
        <v>0</v>
      </c>
      <c r="DC302" s="26">
        <v>0</v>
      </c>
      <c r="DD302" s="26">
        <v>0</v>
      </c>
      <c r="DE302" s="26">
        <v>0</v>
      </c>
      <c r="DF302" s="26">
        <v>0</v>
      </c>
      <c r="DG302" s="26">
        <v>0</v>
      </c>
      <c r="DH302" s="26">
        <v>0</v>
      </c>
      <c r="DI302" s="26">
        <v>0</v>
      </c>
      <c r="DJ302" s="26">
        <v>0</v>
      </c>
      <c r="DK302" s="26">
        <v>0</v>
      </c>
      <c r="DL302" s="26">
        <v>700</v>
      </c>
      <c r="DM302" s="26">
        <v>0</v>
      </c>
      <c r="DN302" s="26">
        <v>0</v>
      </c>
      <c r="DO302" s="26">
        <v>1100</v>
      </c>
      <c r="DP302" s="26">
        <v>0</v>
      </c>
      <c r="DQ302" s="26">
        <v>0</v>
      </c>
      <c r="DR302" s="93">
        <v>0.5</v>
      </c>
      <c r="DS302" s="93">
        <v>17.5</v>
      </c>
      <c r="DT302" s="93">
        <v>295</v>
      </c>
      <c r="DU302" s="93">
        <v>65</v>
      </c>
      <c r="DV302" s="93">
        <v>75</v>
      </c>
      <c r="DW302" s="93">
        <v>47.5</v>
      </c>
      <c r="DX302" s="93">
        <v>312.5</v>
      </c>
      <c r="DY302" s="93">
        <v>187.5</v>
      </c>
      <c r="DZ302" s="26">
        <v>0.5</v>
      </c>
      <c r="EA302" s="26">
        <v>23.8</v>
      </c>
      <c r="EB302" s="26">
        <v>43.3</v>
      </c>
      <c r="EC302" s="26">
        <v>19.5</v>
      </c>
      <c r="ED302" s="26">
        <v>9.1</v>
      </c>
      <c r="EE302" s="26">
        <v>6.1</v>
      </c>
      <c r="EF302" s="26">
        <v>25.6</v>
      </c>
      <c r="EG302" s="26">
        <v>23.2</v>
      </c>
      <c r="EH302" s="26">
        <v>20.100000000000001</v>
      </c>
      <c r="EI302" s="26">
        <v>4.9000000000000004</v>
      </c>
      <c r="EJ302" s="26">
        <v>34.1</v>
      </c>
      <c r="EK302" s="26">
        <v>29.9</v>
      </c>
      <c r="EL302" s="26">
        <v>7.9</v>
      </c>
      <c r="EM302" s="26">
        <v>247.6</v>
      </c>
      <c r="EN302" s="26">
        <v>30.5</v>
      </c>
      <c r="EO302" s="26">
        <v>48.8</v>
      </c>
      <c r="EP302" s="26">
        <v>99.4</v>
      </c>
      <c r="EQ302" s="26">
        <v>23.2</v>
      </c>
      <c r="ER302" s="26">
        <v>25.6</v>
      </c>
      <c r="ES302" s="26">
        <v>25</v>
      </c>
      <c r="ET302" s="26">
        <v>252.4</v>
      </c>
      <c r="EU302" s="26">
        <v>0</v>
      </c>
      <c r="EV302" s="93">
        <v>0</v>
      </c>
      <c r="EW302" s="93">
        <v>0</v>
      </c>
    </row>
    <row r="303" spans="1:153" x14ac:dyDescent="0.25">
      <c r="A303" s="18" t="s">
        <v>1001</v>
      </c>
      <c r="B303" s="49" t="s">
        <v>734</v>
      </c>
      <c r="C303" s="93">
        <v>-0.7</v>
      </c>
      <c r="D303" s="26">
        <v>27</v>
      </c>
      <c r="E303" s="26">
        <v>0.7</v>
      </c>
      <c r="F303" s="26">
        <v>1.6</v>
      </c>
      <c r="G303" s="26">
        <v>3.5</v>
      </c>
      <c r="H303" s="26">
        <v>1.1000000000000001</v>
      </c>
      <c r="I303" s="26">
        <v>92.5</v>
      </c>
      <c r="J303" s="26">
        <v>0.6</v>
      </c>
      <c r="K303" s="26">
        <v>0</v>
      </c>
      <c r="L303" s="26">
        <v>0</v>
      </c>
      <c r="M303" s="93">
        <v>0</v>
      </c>
      <c r="N303" s="93">
        <v>0</v>
      </c>
      <c r="O303" s="93">
        <v>0</v>
      </c>
      <c r="P303" s="93">
        <v>0</v>
      </c>
      <c r="Q303" s="93">
        <v>2410</v>
      </c>
      <c r="R303" s="93">
        <v>3</v>
      </c>
      <c r="S303" s="93">
        <v>60</v>
      </c>
      <c r="T303" s="93">
        <v>30</v>
      </c>
      <c r="U303" s="93">
        <v>49</v>
      </c>
      <c r="V303" s="93">
        <v>849</v>
      </c>
      <c r="W303" s="93">
        <v>0</v>
      </c>
      <c r="X303" s="93">
        <v>50</v>
      </c>
      <c r="Y303" s="93">
        <v>1.7</v>
      </c>
      <c r="Z303" s="93">
        <v>36</v>
      </c>
      <c r="AA303" s="93">
        <v>0</v>
      </c>
      <c r="AB303" s="93">
        <v>0</v>
      </c>
      <c r="AC303" s="26">
        <v>19</v>
      </c>
      <c r="AD303" s="26">
        <v>170</v>
      </c>
      <c r="AE303" s="26">
        <v>13</v>
      </c>
      <c r="AF303" s="26">
        <v>21</v>
      </c>
      <c r="AG303" s="26">
        <v>52</v>
      </c>
      <c r="AH303" s="26">
        <v>0</v>
      </c>
      <c r="AI303" s="26">
        <v>0</v>
      </c>
      <c r="AJ303" s="26">
        <v>570</v>
      </c>
      <c r="AK303" s="26">
        <v>0</v>
      </c>
      <c r="AL303" s="26">
        <v>114</v>
      </c>
      <c r="AM303" s="26">
        <v>206</v>
      </c>
      <c r="AN303" s="26">
        <v>63</v>
      </c>
      <c r="AO303" s="26">
        <v>2</v>
      </c>
      <c r="AP303" s="93">
        <v>1.6</v>
      </c>
      <c r="AQ303" s="93">
        <v>52</v>
      </c>
      <c r="AR303" s="93">
        <v>0</v>
      </c>
      <c r="AS303" s="93">
        <v>0</v>
      </c>
      <c r="AT303" s="93">
        <v>0</v>
      </c>
      <c r="AU303" s="93">
        <v>0</v>
      </c>
      <c r="AV303" s="93">
        <v>0</v>
      </c>
      <c r="AW303" s="93">
        <v>0</v>
      </c>
      <c r="AX303" s="93">
        <v>0</v>
      </c>
      <c r="AY303" s="93">
        <v>0</v>
      </c>
      <c r="AZ303" s="93">
        <v>1620</v>
      </c>
      <c r="BA303" s="93">
        <v>0</v>
      </c>
      <c r="BB303" s="93">
        <v>0</v>
      </c>
      <c r="BC303" s="93">
        <v>1620</v>
      </c>
      <c r="BD303" s="93">
        <v>0</v>
      </c>
      <c r="BE303" s="93">
        <v>0</v>
      </c>
      <c r="BF303" s="93">
        <v>0</v>
      </c>
      <c r="BG303" s="93">
        <v>0</v>
      </c>
      <c r="BH303" s="93">
        <v>0</v>
      </c>
      <c r="BI303" s="26">
        <v>145</v>
      </c>
      <c r="BJ303" s="26">
        <v>1</v>
      </c>
      <c r="BK303" s="26">
        <v>0</v>
      </c>
      <c r="BL303" s="26">
        <v>0</v>
      </c>
      <c r="BM303" s="26">
        <v>376</v>
      </c>
      <c r="BN303" s="26">
        <v>60</v>
      </c>
      <c r="BO303" s="26">
        <v>0</v>
      </c>
      <c r="BP303" s="26">
        <v>0</v>
      </c>
      <c r="BQ303" s="26">
        <v>0</v>
      </c>
      <c r="BR303" s="26">
        <v>0</v>
      </c>
      <c r="BS303" s="26">
        <v>0</v>
      </c>
      <c r="BT303" s="26">
        <v>0</v>
      </c>
      <c r="BU303" s="26">
        <v>0</v>
      </c>
      <c r="BV303" s="26">
        <v>0</v>
      </c>
      <c r="BW303" s="26">
        <v>0</v>
      </c>
      <c r="BX303" s="26">
        <v>0</v>
      </c>
      <c r="BY303" s="26">
        <v>0.7</v>
      </c>
      <c r="BZ303" s="26">
        <v>0</v>
      </c>
      <c r="CA303" s="26">
        <v>0</v>
      </c>
      <c r="CB303" s="26">
        <v>0</v>
      </c>
      <c r="CC303" s="26">
        <v>0</v>
      </c>
      <c r="CD303" s="26">
        <v>0</v>
      </c>
      <c r="CE303" s="26">
        <v>1</v>
      </c>
      <c r="CF303" s="26">
        <v>0</v>
      </c>
      <c r="CG303" s="26">
        <v>79</v>
      </c>
      <c r="CH303" s="26">
        <v>1</v>
      </c>
      <c r="CI303" s="26">
        <v>29</v>
      </c>
      <c r="CJ303" s="26">
        <v>2</v>
      </c>
      <c r="CK303" s="26">
        <v>3</v>
      </c>
      <c r="CL303" s="26">
        <v>1</v>
      </c>
      <c r="CM303" s="26">
        <v>116</v>
      </c>
      <c r="CN303" s="26">
        <v>0</v>
      </c>
      <c r="CO303" s="26">
        <v>0</v>
      </c>
      <c r="CP303" s="26">
        <v>1</v>
      </c>
      <c r="CQ303" s="26">
        <v>0</v>
      </c>
      <c r="CR303" s="26">
        <v>145</v>
      </c>
      <c r="CS303" s="26">
        <v>1</v>
      </c>
      <c r="CT303" s="26">
        <v>0</v>
      </c>
      <c r="CU303" s="26">
        <v>0</v>
      </c>
      <c r="CV303" s="26">
        <v>147</v>
      </c>
      <c r="CW303" s="26">
        <v>0</v>
      </c>
      <c r="CX303" s="26">
        <v>0</v>
      </c>
      <c r="CY303" s="26">
        <v>376</v>
      </c>
      <c r="CZ303" s="26">
        <v>60</v>
      </c>
      <c r="DA303" s="26">
        <v>0</v>
      </c>
      <c r="DB303" s="26">
        <v>0</v>
      </c>
      <c r="DC303" s="26">
        <v>0</v>
      </c>
      <c r="DD303" s="26">
        <v>0</v>
      </c>
      <c r="DE303" s="26">
        <v>0</v>
      </c>
      <c r="DF303" s="26">
        <v>0</v>
      </c>
      <c r="DG303" s="26">
        <v>0</v>
      </c>
      <c r="DH303" s="26">
        <v>0</v>
      </c>
      <c r="DI303" s="26">
        <v>0</v>
      </c>
      <c r="DJ303" s="26">
        <v>0</v>
      </c>
      <c r="DK303" s="26">
        <v>0</v>
      </c>
      <c r="DL303" s="26">
        <v>436</v>
      </c>
      <c r="DM303" s="26">
        <v>0</v>
      </c>
      <c r="DN303" s="26">
        <v>0</v>
      </c>
      <c r="DO303" s="26">
        <v>699</v>
      </c>
      <c r="DP303" s="26">
        <v>1</v>
      </c>
      <c r="DQ303" s="26">
        <v>0</v>
      </c>
      <c r="DR303" s="93">
        <v>1.1000000000000001</v>
      </c>
      <c r="DS303" s="93">
        <v>0</v>
      </c>
      <c r="DT303" s="93">
        <v>0</v>
      </c>
      <c r="DU303" s="93">
        <v>0</v>
      </c>
      <c r="DV303" s="93">
        <v>0</v>
      </c>
      <c r="DW303" s="93">
        <v>0</v>
      </c>
      <c r="DX303" s="93">
        <v>0</v>
      </c>
      <c r="DY303" s="93">
        <v>1100</v>
      </c>
      <c r="DZ303" s="26">
        <v>3.5</v>
      </c>
      <c r="EA303" s="26">
        <v>161</v>
      </c>
      <c r="EB303" s="26">
        <v>262</v>
      </c>
      <c r="EC303" s="26">
        <v>221</v>
      </c>
      <c r="ED303" s="26">
        <v>0</v>
      </c>
      <c r="EE303" s="26">
        <v>50</v>
      </c>
      <c r="EF303" s="26">
        <v>181</v>
      </c>
      <c r="EG303" s="26">
        <v>121</v>
      </c>
      <c r="EH303" s="26">
        <v>131</v>
      </c>
      <c r="EI303" s="26">
        <v>48</v>
      </c>
      <c r="EJ303" s="26">
        <v>171</v>
      </c>
      <c r="EK303" s="26">
        <v>252</v>
      </c>
      <c r="EL303" s="26">
        <v>91</v>
      </c>
      <c r="EM303" s="26">
        <v>1689</v>
      </c>
      <c r="EN303" s="26">
        <v>151</v>
      </c>
      <c r="EO303" s="26">
        <v>423</v>
      </c>
      <c r="EP303" s="26">
        <v>684</v>
      </c>
      <c r="EQ303" s="26">
        <v>151</v>
      </c>
      <c r="ER303" s="26">
        <v>181</v>
      </c>
      <c r="ES303" s="26">
        <v>181</v>
      </c>
      <c r="ET303" s="26">
        <v>1771</v>
      </c>
      <c r="EU303" s="26">
        <v>0</v>
      </c>
      <c r="EV303" s="93">
        <v>0</v>
      </c>
      <c r="EW303" s="93">
        <v>0</v>
      </c>
    </row>
    <row r="304" spans="1:153" x14ac:dyDescent="0.25">
      <c r="A304" s="18" t="s">
        <v>1002</v>
      </c>
      <c r="B304" s="49" t="s">
        <v>748</v>
      </c>
      <c r="C304" s="93">
        <v>-0.1</v>
      </c>
      <c r="D304" s="26">
        <v>48</v>
      </c>
      <c r="E304" s="26">
        <v>1.5</v>
      </c>
      <c r="F304" s="26">
        <v>6.2</v>
      </c>
      <c r="G304" s="26">
        <v>2.2000000000000002</v>
      </c>
      <c r="H304" s="26">
        <v>0</v>
      </c>
      <c r="I304" s="26">
        <v>89.7</v>
      </c>
      <c r="J304" s="26">
        <v>0.4</v>
      </c>
      <c r="K304" s="26">
        <v>0.1</v>
      </c>
      <c r="L304" s="26">
        <v>0</v>
      </c>
      <c r="M304" s="93">
        <v>17</v>
      </c>
      <c r="N304" s="93">
        <v>12</v>
      </c>
      <c r="O304" s="93">
        <v>30</v>
      </c>
      <c r="P304" s="93">
        <v>0.1</v>
      </c>
      <c r="Q304" s="93">
        <v>100</v>
      </c>
      <c r="R304" s="93">
        <v>2</v>
      </c>
      <c r="S304" s="93">
        <v>30</v>
      </c>
      <c r="T304" s="93">
        <v>30</v>
      </c>
      <c r="U304" s="93">
        <v>140</v>
      </c>
      <c r="V304" s="93">
        <v>623</v>
      </c>
      <c r="W304" s="93">
        <v>300</v>
      </c>
      <c r="X304" s="93">
        <v>30</v>
      </c>
      <c r="Y304" s="93">
        <v>7</v>
      </c>
      <c r="Z304" s="93">
        <v>4</v>
      </c>
      <c r="AA304" s="93">
        <v>0.3</v>
      </c>
      <c r="AB304" s="93">
        <v>15000</v>
      </c>
      <c r="AC304" s="26">
        <v>25</v>
      </c>
      <c r="AD304" s="26">
        <v>70</v>
      </c>
      <c r="AE304" s="26">
        <v>110</v>
      </c>
      <c r="AF304" s="26">
        <v>9</v>
      </c>
      <c r="AG304" s="26">
        <v>54</v>
      </c>
      <c r="AH304" s="26">
        <v>15</v>
      </c>
      <c r="AI304" s="26">
        <v>20</v>
      </c>
      <c r="AJ304" s="26">
        <v>65</v>
      </c>
      <c r="AK304" s="26">
        <v>150</v>
      </c>
      <c r="AL304" s="26">
        <v>30</v>
      </c>
      <c r="AM304" s="26">
        <v>5</v>
      </c>
      <c r="AN304" s="26">
        <v>10</v>
      </c>
      <c r="AO304" s="26">
        <v>2</v>
      </c>
      <c r="AP304" s="93">
        <v>6.2</v>
      </c>
      <c r="AQ304" s="93">
        <v>62</v>
      </c>
      <c r="AR304" s="93">
        <v>0</v>
      </c>
      <c r="AS304" s="93">
        <v>0</v>
      </c>
      <c r="AT304" s="93">
        <v>0</v>
      </c>
      <c r="AU304" s="93">
        <v>0</v>
      </c>
      <c r="AV304" s="93">
        <v>0</v>
      </c>
      <c r="AW304" s="93">
        <v>0</v>
      </c>
      <c r="AX304" s="93">
        <v>0</v>
      </c>
      <c r="AY304" s="93">
        <v>0</v>
      </c>
      <c r="AZ304" s="93">
        <v>0</v>
      </c>
      <c r="BA304" s="93">
        <v>0</v>
      </c>
      <c r="BB304" s="93">
        <v>6200</v>
      </c>
      <c r="BC304" s="93">
        <v>6200</v>
      </c>
      <c r="BD304" s="93">
        <v>0</v>
      </c>
      <c r="BE304" s="93">
        <v>0</v>
      </c>
      <c r="BF304" s="93">
        <v>0</v>
      </c>
      <c r="BG304" s="93">
        <v>0</v>
      </c>
      <c r="BH304" s="93">
        <v>0</v>
      </c>
      <c r="BI304" s="26">
        <v>369</v>
      </c>
      <c r="BJ304" s="26">
        <v>3</v>
      </c>
      <c r="BK304" s="26">
        <v>0</v>
      </c>
      <c r="BL304" s="26">
        <v>0</v>
      </c>
      <c r="BM304" s="26">
        <v>35</v>
      </c>
      <c r="BN304" s="26">
        <v>20</v>
      </c>
      <c r="BO304" s="26">
        <v>0</v>
      </c>
      <c r="BP304" s="26">
        <v>0</v>
      </c>
      <c r="BQ304" s="26">
        <v>0</v>
      </c>
      <c r="BR304" s="26">
        <v>0</v>
      </c>
      <c r="BS304" s="26">
        <v>0</v>
      </c>
      <c r="BT304" s="26">
        <v>0</v>
      </c>
      <c r="BU304" s="26">
        <v>0</v>
      </c>
      <c r="BV304" s="26">
        <v>0</v>
      </c>
      <c r="BW304" s="26">
        <v>0</v>
      </c>
      <c r="BX304" s="26">
        <v>0</v>
      </c>
      <c r="BY304" s="26">
        <v>1.5</v>
      </c>
      <c r="BZ304" s="26">
        <v>51</v>
      </c>
      <c r="CA304" s="26">
        <v>33</v>
      </c>
      <c r="CB304" s="26">
        <v>18</v>
      </c>
      <c r="CC304" s="26">
        <v>38</v>
      </c>
      <c r="CD304" s="26">
        <v>47</v>
      </c>
      <c r="CE304" s="26">
        <v>152</v>
      </c>
      <c r="CF304" s="26">
        <v>17</v>
      </c>
      <c r="CG304" s="26">
        <v>390</v>
      </c>
      <c r="CH304" s="26">
        <v>13</v>
      </c>
      <c r="CI304" s="26">
        <v>143</v>
      </c>
      <c r="CJ304" s="26">
        <v>7</v>
      </c>
      <c r="CK304" s="26">
        <v>0</v>
      </c>
      <c r="CL304" s="26">
        <v>0</v>
      </c>
      <c r="CM304" s="26">
        <v>909</v>
      </c>
      <c r="CN304" s="26">
        <v>20</v>
      </c>
      <c r="CO304" s="26">
        <v>10</v>
      </c>
      <c r="CP304" s="26">
        <v>37</v>
      </c>
      <c r="CQ304" s="26">
        <v>14</v>
      </c>
      <c r="CR304" s="26">
        <v>369</v>
      </c>
      <c r="CS304" s="26">
        <v>3</v>
      </c>
      <c r="CT304" s="26">
        <v>0</v>
      </c>
      <c r="CU304" s="26">
        <v>0</v>
      </c>
      <c r="CV304" s="26">
        <v>453</v>
      </c>
      <c r="CW304" s="26">
        <v>0</v>
      </c>
      <c r="CX304" s="26">
        <v>0</v>
      </c>
      <c r="CY304" s="26">
        <v>35</v>
      </c>
      <c r="CZ304" s="26">
        <v>20</v>
      </c>
      <c r="DA304" s="26">
        <v>0</v>
      </c>
      <c r="DB304" s="26">
        <v>0</v>
      </c>
      <c r="DC304" s="26">
        <v>0</v>
      </c>
      <c r="DD304" s="26">
        <v>0</v>
      </c>
      <c r="DE304" s="26">
        <v>0</v>
      </c>
      <c r="DF304" s="26">
        <v>0</v>
      </c>
      <c r="DG304" s="26">
        <v>0</v>
      </c>
      <c r="DH304" s="26">
        <v>0</v>
      </c>
      <c r="DI304" s="26">
        <v>0</v>
      </c>
      <c r="DJ304" s="26">
        <v>0</v>
      </c>
      <c r="DK304" s="26">
        <v>0</v>
      </c>
      <c r="DL304" s="26">
        <v>55</v>
      </c>
      <c r="DM304" s="26">
        <v>84</v>
      </c>
      <c r="DN304" s="26">
        <v>56</v>
      </c>
      <c r="DO304" s="26">
        <v>1277</v>
      </c>
      <c r="DP304" s="26">
        <v>83</v>
      </c>
      <c r="DQ304" s="26">
        <v>5</v>
      </c>
      <c r="DR304" s="93">
        <v>0</v>
      </c>
      <c r="DS304" s="93">
        <v>0</v>
      </c>
      <c r="DT304" s="93">
        <v>0</v>
      </c>
      <c r="DU304" s="93">
        <v>0</v>
      </c>
      <c r="DV304" s="93">
        <v>0</v>
      </c>
      <c r="DW304" s="93">
        <v>0</v>
      </c>
      <c r="DX304" s="93">
        <v>0</v>
      </c>
      <c r="DY304" s="93">
        <v>0</v>
      </c>
      <c r="DZ304" s="26">
        <v>2.2000000000000002</v>
      </c>
      <c r="EA304" s="26">
        <v>125</v>
      </c>
      <c r="EB304" s="26">
        <v>207</v>
      </c>
      <c r="EC304" s="26">
        <v>156</v>
      </c>
      <c r="ED304" s="26">
        <v>51</v>
      </c>
      <c r="EE304" s="26">
        <v>18</v>
      </c>
      <c r="EF304" s="26">
        <v>101</v>
      </c>
      <c r="EG304" s="26">
        <v>101</v>
      </c>
      <c r="EH304" s="26">
        <v>90</v>
      </c>
      <c r="EI304" s="26">
        <v>29</v>
      </c>
      <c r="EJ304" s="26">
        <v>136</v>
      </c>
      <c r="EK304" s="26">
        <v>73</v>
      </c>
      <c r="EL304" s="26">
        <v>53</v>
      </c>
      <c r="EM304" s="26">
        <v>1140</v>
      </c>
      <c r="EN304" s="26">
        <v>73</v>
      </c>
      <c r="EO304" s="26">
        <v>163</v>
      </c>
      <c r="EP304" s="26">
        <v>447</v>
      </c>
      <c r="EQ304" s="26">
        <v>46</v>
      </c>
      <c r="ER304" s="26">
        <v>207</v>
      </c>
      <c r="ES304" s="26">
        <v>114</v>
      </c>
      <c r="ET304" s="26">
        <v>1050</v>
      </c>
      <c r="EU304" s="26">
        <v>0</v>
      </c>
      <c r="EV304" s="93">
        <v>0</v>
      </c>
      <c r="EW304" s="93">
        <v>0</v>
      </c>
    </row>
    <row r="305" spans="1:153" x14ac:dyDescent="0.25">
      <c r="A305" s="18" t="s">
        <v>866</v>
      </c>
      <c r="B305" s="49" t="s">
        <v>732</v>
      </c>
      <c r="C305" s="93">
        <v>-0.5</v>
      </c>
      <c r="D305" s="26">
        <v>46</v>
      </c>
      <c r="E305" s="26">
        <v>1.5</v>
      </c>
      <c r="F305" s="26">
        <v>6.7</v>
      </c>
      <c r="G305" s="26">
        <v>1</v>
      </c>
      <c r="H305" s="26">
        <v>0.8</v>
      </c>
      <c r="I305" s="26">
        <v>89.6</v>
      </c>
      <c r="J305" s="26">
        <v>0.3</v>
      </c>
      <c r="K305" s="26">
        <v>20</v>
      </c>
      <c r="L305" s="26">
        <v>0</v>
      </c>
      <c r="M305" s="93">
        <v>0</v>
      </c>
      <c r="N305" s="93">
        <v>0</v>
      </c>
      <c r="O305" s="93">
        <v>0</v>
      </c>
      <c r="P305" s="93">
        <v>1.1000000000000001</v>
      </c>
      <c r="Q305" s="93">
        <v>0</v>
      </c>
      <c r="R305" s="93">
        <v>1.5</v>
      </c>
      <c r="S305" s="93">
        <v>100</v>
      </c>
      <c r="T305" s="93">
        <v>200</v>
      </c>
      <c r="U305" s="93">
        <v>100</v>
      </c>
      <c r="V305" s="93">
        <v>400</v>
      </c>
      <c r="W305" s="93">
        <v>100</v>
      </c>
      <c r="X305" s="93">
        <v>0</v>
      </c>
      <c r="Y305" s="93">
        <v>2</v>
      </c>
      <c r="Z305" s="93">
        <v>6</v>
      </c>
      <c r="AA305" s="93">
        <v>0.4</v>
      </c>
      <c r="AB305" s="93">
        <v>0</v>
      </c>
      <c r="AC305" s="26">
        <v>40</v>
      </c>
      <c r="AD305" s="26">
        <v>26.8</v>
      </c>
      <c r="AE305" s="26">
        <v>120</v>
      </c>
      <c r="AF305" s="26">
        <v>14.1</v>
      </c>
      <c r="AG305" s="26">
        <v>40.6</v>
      </c>
      <c r="AH305" s="26">
        <v>16.899999999999999</v>
      </c>
      <c r="AI305" s="26">
        <v>69.8</v>
      </c>
      <c r="AJ305" s="26">
        <v>400</v>
      </c>
      <c r="AK305" s="26">
        <v>300</v>
      </c>
      <c r="AL305" s="26">
        <v>0</v>
      </c>
      <c r="AM305" s="26">
        <v>400</v>
      </c>
      <c r="AN305" s="26">
        <v>0</v>
      </c>
      <c r="AO305" s="26">
        <v>22.5</v>
      </c>
      <c r="AP305" s="93">
        <v>6.7</v>
      </c>
      <c r="AQ305" s="93">
        <v>59</v>
      </c>
      <c r="AR305" s="93">
        <v>0</v>
      </c>
      <c r="AS305" s="93">
        <v>0</v>
      </c>
      <c r="AT305" s="93">
        <v>0</v>
      </c>
      <c r="AU305" s="93">
        <v>0</v>
      </c>
      <c r="AV305" s="93">
        <v>1900</v>
      </c>
      <c r="AW305" s="93">
        <v>100</v>
      </c>
      <c r="AX305" s="93">
        <v>0</v>
      </c>
      <c r="AY305" s="93">
        <v>2000</v>
      </c>
      <c r="AZ305" s="93">
        <v>200</v>
      </c>
      <c r="BA305" s="93">
        <v>1900</v>
      </c>
      <c r="BB305" s="93">
        <v>0</v>
      </c>
      <c r="BC305" s="93">
        <v>2100</v>
      </c>
      <c r="BD305" s="93">
        <v>600</v>
      </c>
      <c r="BE305" s="93">
        <v>28</v>
      </c>
      <c r="BF305" s="93">
        <v>0</v>
      </c>
      <c r="BG305" s="93">
        <v>2000</v>
      </c>
      <c r="BH305" s="93">
        <v>0</v>
      </c>
      <c r="BI305" s="26">
        <v>673</v>
      </c>
      <c r="BJ305" s="26">
        <v>28.3</v>
      </c>
      <c r="BK305" s="26">
        <v>2.8</v>
      </c>
      <c r="BL305" s="26">
        <v>1.1000000000000001</v>
      </c>
      <c r="BM305" s="26">
        <v>400</v>
      </c>
      <c r="BN305" s="26">
        <v>100</v>
      </c>
      <c r="BO305" s="26">
        <v>0</v>
      </c>
      <c r="BP305" s="26">
        <v>0.1</v>
      </c>
      <c r="BQ305" s="26">
        <v>0</v>
      </c>
      <c r="BR305" s="26">
        <v>0.7</v>
      </c>
      <c r="BS305" s="26">
        <v>0</v>
      </c>
      <c r="BT305" s="26">
        <v>0</v>
      </c>
      <c r="BU305" s="26">
        <v>0</v>
      </c>
      <c r="BV305" s="26">
        <v>0</v>
      </c>
      <c r="BW305" s="26">
        <v>0</v>
      </c>
      <c r="BX305" s="26">
        <v>0</v>
      </c>
      <c r="BY305" s="26">
        <v>1.5</v>
      </c>
      <c r="BZ305" s="26">
        <v>0</v>
      </c>
      <c r="CA305" s="26">
        <v>0</v>
      </c>
      <c r="CB305" s="26">
        <v>0</v>
      </c>
      <c r="CC305" s="26">
        <v>0</v>
      </c>
      <c r="CD305" s="26">
        <v>0.6</v>
      </c>
      <c r="CE305" s="26">
        <v>2.2999999999999998</v>
      </c>
      <c r="CF305" s="26">
        <v>0.3</v>
      </c>
      <c r="CG305" s="26">
        <v>159.5</v>
      </c>
      <c r="CH305" s="26">
        <v>0.9</v>
      </c>
      <c r="CI305" s="26">
        <v>26.9</v>
      </c>
      <c r="CJ305" s="26">
        <v>6</v>
      </c>
      <c r="CK305" s="26">
        <v>2.5</v>
      </c>
      <c r="CL305" s="26">
        <v>0.9</v>
      </c>
      <c r="CM305" s="26">
        <v>200</v>
      </c>
      <c r="CN305" s="26">
        <v>0</v>
      </c>
      <c r="CO305" s="26">
        <v>0</v>
      </c>
      <c r="CP305" s="26">
        <v>5.0999999999999996</v>
      </c>
      <c r="CQ305" s="26">
        <v>0</v>
      </c>
      <c r="CR305" s="26">
        <v>673</v>
      </c>
      <c r="CS305" s="26">
        <v>28.3</v>
      </c>
      <c r="CT305" s="26">
        <v>2.8</v>
      </c>
      <c r="CU305" s="26">
        <v>1.1000000000000001</v>
      </c>
      <c r="CV305" s="26">
        <v>700</v>
      </c>
      <c r="CW305" s="26">
        <v>0</v>
      </c>
      <c r="CX305" s="26">
        <v>0</v>
      </c>
      <c r="CY305" s="26">
        <v>400</v>
      </c>
      <c r="CZ305" s="26">
        <v>100</v>
      </c>
      <c r="DA305" s="26">
        <v>0</v>
      </c>
      <c r="DB305" s="26">
        <v>0</v>
      </c>
      <c r="DC305" s="26">
        <v>0.1</v>
      </c>
      <c r="DD305" s="26">
        <v>0</v>
      </c>
      <c r="DE305" s="26">
        <v>0.7</v>
      </c>
      <c r="DF305" s="26">
        <v>0</v>
      </c>
      <c r="DG305" s="26">
        <v>0</v>
      </c>
      <c r="DH305" s="26">
        <v>0</v>
      </c>
      <c r="DI305" s="26">
        <v>0</v>
      </c>
      <c r="DJ305" s="26">
        <v>0</v>
      </c>
      <c r="DK305" s="26">
        <v>0</v>
      </c>
      <c r="DL305" s="26">
        <v>500</v>
      </c>
      <c r="DM305" s="26">
        <v>0</v>
      </c>
      <c r="DN305" s="26">
        <v>0</v>
      </c>
      <c r="DO305" s="26">
        <v>1417.9</v>
      </c>
      <c r="DP305" s="26">
        <v>82.1</v>
      </c>
      <c r="DQ305" s="26">
        <v>0</v>
      </c>
      <c r="DR305" s="93">
        <v>0.8</v>
      </c>
      <c r="DS305" s="93">
        <v>256</v>
      </c>
      <c r="DT305" s="93">
        <v>360</v>
      </c>
      <c r="DU305" s="93">
        <v>40</v>
      </c>
      <c r="DV305" s="93">
        <v>96</v>
      </c>
      <c r="DW305" s="93">
        <v>48</v>
      </c>
      <c r="DX305" s="93">
        <v>240</v>
      </c>
      <c r="DY305" s="93">
        <v>560</v>
      </c>
      <c r="DZ305" s="26">
        <v>1</v>
      </c>
      <c r="EA305" s="26">
        <v>41</v>
      </c>
      <c r="EB305" s="26">
        <v>77.2</v>
      </c>
      <c r="EC305" s="26">
        <v>39.9</v>
      </c>
      <c r="ED305" s="26">
        <v>17.899999999999999</v>
      </c>
      <c r="EE305" s="26">
        <v>33.6</v>
      </c>
      <c r="EF305" s="26">
        <v>51.8</v>
      </c>
      <c r="EG305" s="26">
        <v>30.9</v>
      </c>
      <c r="EH305" s="26">
        <v>36.1</v>
      </c>
      <c r="EI305" s="26">
        <v>15.4</v>
      </c>
      <c r="EJ305" s="26">
        <v>54.1</v>
      </c>
      <c r="EK305" s="26">
        <v>62.1</v>
      </c>
      <c r="EL305" s="26">
        <v>20.3</v>
      </c>
      <c r="EM305" s="26">
        <v>480.3</v>
      </c>
      <c r="EN305" s="26">
        <v>53.2</v>
      </c>
      <c r="EO305" s="26">
        <v>83</v>
      </c>
      <c r="EP305" s="26">
        <v>217.4</v>
      </c>
      <c r="EQ305" s="26">
        <v>53.2</v>
      </c>
      <c r="ER305" s="26">
        <v>58.6</v>
      </c>
      <c r="ES305" s="26">
        <v>54.3</v>
      </c>
      <c r="ET305" s="26">
        <v>519.70000000000005</v>
      </c>
      <c r="EU305" s="26">
        <v>0</v>
      </c>
      <c r="EV305" s="93">
        <v>14.9</v>
      </c>
      <c r="EW305" s="93">
        <v>5</v>
      </c>
    </row>
    <row r="306" spans="1:153" x14ac:dyDescent="0.25">
      <c r="A306" s="18" t="s">
        <v>861</v>
      </c>
      <c r="B306" s="49" t="s">
        <v>735</v>
      </c>
      <c r="C306" s="93">
        <v>-7.1</v>
      </c>
      <c r="D306" s="26">
        <v>185</v>
      </c>
      <c r="E306" s="26">
        <v>19</v>
      </c>
      <c r="F306" s="26">
        <v>2</v>
      </c>
      <c r="G306" s="26">
        <v>1.6</v>
      </c>
      <c r="H306" s="26">
        <v>0</v>
      </c>
      <c r="I306" s="26">
        <v>76.400000000000006</v>
      </c>
      <c r="J306" s="26">
        <v>1</v>
      </c>
      <c r="K306" s="26">
        <v>0</v>
      </c>
      <c r="L306" s="26">
        <v>0</v>
      </c>
      <c r="M306" s="93">
        <v>0</v>
      </c>
      <c r="N306" s="93">
        <v>0</v>
      </c>
      <c r="O306" s="93">
        <v>0</v>
      </c>
      <c r="P306" s="93">
        <v>0</v>
      </c>
      <c r="Q306" s="93">
        <v>0</v>
      </c>
      <c r="R306" s="93">
        <v>0</v>
      </c>
      <c r="S306" s="93">
        <v>0</v>
      </c>
      <c r="T306" s="93">
        <v>0</v>
      </c>
      <c r="U306" s="93">
        <v>200</v>
      </c>
      <c r="V306" s="93">
        <v>500</v>
      </c>
      <c r="W306" s="93">
        <v>100</v>
      </c>
      <c r="X306" s="93">
        <v>0</v>
      </c>
      <c r="Y306" s="93">
        <v>7.2</v>
      </c>
      <c r="Z306" s="93">
        <v>18</v>
      </c>
      <c r="AA306" s="93">
        <v>0</v>
      </c>
      <c r="AB306" s="93">
        <v>1200</v>
      </c>
      <c r="AC306" s="26">
        <v>20</v>
      </c>
      <c r="AD306" s="26">
        <v>509.6</v>
      </c>
      <c r="AE306" s="26">
        <v>33.200000000000003</v>
      </c>
      <c r="AF306" s="26">
        <v>53.3</v>
      </c>
      <c r="AG306" s="26">
        <v>126.4</v>
      </c>
      <c r="AH306" s="26">
        <v>60.1</v>
      </c>
      <c r="AI306" s="26">
        <v>166.7</v>
      </c>
      <c r="AJ306" s="26">
        <v>3000</v>
      </c>
      <c r="AK306" s="26">
        <v>1100</v>
      </c>
      <c r="AL306" s="26">
        <v>0</v>
      </c>
      <c r="AM306" s="26">
        <v>1800</v>
      </c>
      <c r="AN306" s="26">
        <v>0</v>
      </c>
      <c r="AO306" s="26">
        <v>1.9</v>
      </c>
      <c r="AP306" s="93">
        <v>2</v>
      </c>
      <c r="AQ306" s="93">
        <v>2</v>
      </c>
      <c r="AR306" s="93">
        <v>0</v>
      </c>
      <c r="AS306" s="93">
        <v>0</v>
      </c>
      <c r="AT306" s="93">
        <v>0</v>
      </c>
      <c r="AU306" s="93">
        <v>0</v>
      </c>
      <c r="AV306" s="93">
        <v>59.8</v>
      </c>
      <c r="AW306" s="93">
        <v>0</v>
      </c>
      <c r="AX306" s="93">
        <v>0</v>
      </c>
      <c r="AY306" s="93">
        <v>59.8</v>
      </c>
      <c r="AZ306" s="93">
        <v>1900</v>
      </c>
      <c r="BA306" s="93">
        <v>0</v>
      </c>
      <c r="BB306" s="93">
        <v>0</v>
      </c>
      <c r="BC306" s="93">
        <v>1940.2</v>
      </c>
      <c r="BD306" s="93">
        <v>0</v>
      </c>
      <c r="BE306" s="93">
        <v>0</v>
      </c>
      <c r="BF306" s="93">
        <v>0</v>
      </c>
      <c r="BG306" s="93">
        <v>0</v>
      </c>
      <c r="BH306" s="93">
        <v>0</v>
      </c>
      <c r="BI306" s="26">
        <v>835.4</v>
      </c>
      <c r="BJ306" s="26">
        <v>0</v>
      </c>
      <c r="BK306" s="26">
        <v>0</v>
      </c>
      <c r="BL306" s="26">
        <v>0</v>
      </c>
      <c r="BM306" s="26">
        <v>300</v>
      </c>
      <c r="BN306" s="26">
        <v>0</v>
      </c>
      <c r="BO306" s="26">
        <v>0</v>
      </c>
      <c r="BP306" s="26">
        <v>0</v>
      </c>
      <c r="BQ306" s="26">
        <v>0</v>
      </c>
      <c r="BR306" s="26">
        <v>0</v>
      </c>
      <c r="BS306" s="26">
        <v>0</v>
      </c>
      <c r="BT306" s="26">
        <v>0</v>
      </c>
      <c r="BU306" s="26">
        <v>0</v>
      </c>
      <c r="BV306" s="26">
        <v>0</v>
      </c>
      <c r="BW306" s="26">
        <v>0</v>
      </c>
      <c r="BX306" s="26">
        <v>0</v>
      </c>
      <c r="BY306" s="26">
        <v>19</v>
      </c>
      <c r="BZ306" s="26">
        <v>0</v>
      </c>
      <c r="CA306" s="26">
        <v>127.7</v>
      </c>
      <c r="CB306" s="26">
        <v>1483.7</v>
      </c>
      <c r="CC306" s="26">
        <v>1165.8</v>
      </c>
      <c r="CD306" s="26">
        <v>8584.9</v>
      </c>
      <c r="CE306" s="26">
        <v>3232.5</v>
      </c>
      <c r="CF306" s="26">
        <v>0</v>
      </c>
      <c r="CG306" s="26">
        <v>1642.6</v>
      </c>
      <c r="CH306" s="26">
        <v>0</v>
      </c>
      <c r="CI306" s="26">
        <v>582.9</v>
      </c>
      <c r="CJ306" s="26">
        <v>179.9</v>
      </c>
      <c r="CK306" s="26">
        <v>0</v>
      </c>
      <c r="CL306" s="26">
        <v>0</v>
      </c>
      <c r="CM306" s="26">
        <v>17000</v>
      </c>
      <c r="CN306" s="26">
        <v>0</v>
      </c>
      <c r="CO306" s="26">
        <v>0</v>
      </c>
      <c r="CP306" s="26">
        <v>51.8</v>
      </c>
      <c r="CQ306" s="26">
        <v>0</v>
      </c>
      <c r="CR306" s="26">
        <v>835.4</v>
      </c>
      <c r="CS306" s="26">
        <v>0</v>
      </c>
      <c r="CT306" s="26">
        <v>0</v>
      </c>
      <c r="CU306" s="26">
        <v>0</v>
      </c>
      <c r="CV306" s="26">
        <v>900</v>
      </c>
      <c r="CW306" s="26">
        <v>0</v>
      </c>
      <c r="CX306" s="26">
        <v>0</v>
      </c>
      <c r="CY306" s="26">
        <v>300</v>
      </c>
      <c r="CZ306" s="26">
        <v>0</v>
      </c>
      <c r="DA306" s="26">
        <v>0</v>
      </c>
      <c r="DB306" s="26">
        <v>0</v>
      </c>
      <c r="DC306" s="26">
        <v>0</v>
      </c>
      <c r="DD306" s="26">
        <v>0</v>
      </c>
      <c r="DE306" s="26">
        <v>0</v>
      </c>
      <c r="DF306" s="26">
        <v>0</v>
      </c>
      <c r="DG306" s="26">
        <v>0</v>
      </c>
      <c r="DH306" s="26">
        <v>0</v>
      </c>
      <c r="DI306" s="26">
        <v>0</v>
      </c>
      <c r="DJ306" s="26">
        <v>0</v>
      </c>
      <c r="DK306" s="26">
        <v>0</v>
      </c>
      <c r="DL306" s="26">
        <v>300</v>
      </c>
      <c r="DM306" s="26">
        <v>127.7</v>
      </c>
      <c r="DN306" s="26">
        <v>2649.5</v>
      </c>
      <c r="DO306" s="26">
        <v>15380.6</v>
      </c>
      <c r="DP306" s="26">
        <v>842.2</v>
      </c>
      <c r="DQ306" s="26">
        <v>0</v>
      </c>
      <c r="DR306" s="93">
        <v>0</v>
      </c>
      <c r="DS306" s="93">
        <v>0</v>
      </c>
      <c r="DT306" s="93">
        <v>0</v>
      </c>
      <c r="DU306" s="93">
        <v>0</v>
      </c>
      <c r="DV306" s="93">
        <v>0</v>
      </c>
      <c r="DW306" s="93">
        <v>0</v>
      </c>
      <c r="DX306" s="93">
        <v>0</v>
      </c>
      <c r="DY306" s="93">
        <v>0</v>
      </c>
      <c r="DZ306" s="26">
        <v>1.6</v>
      </c>
      <c r="EA306" s="26">
        <v>74.099999999999994</v>
      </c>
      <c r="EB306" s="26">
        <v>114.9</v>
      </c>
      <c r="EC306" s="26">
        <v>55.7</v>
      </c>
      <c r="ED306" s="26">
        <v>26</v>
      </c>
      <c r="EE306" s="26">
        <v>26.3</v>
      </c>
      <c r="EF306" s="26">
        <v>66.8</v>
      </c>
      <c r="EG306" s="26">
        <v>44.3</v>
      </c>
      <c r="EH306" s="26">
        <v>48.1</v>
      </c>
      <c r="EI306" s="26">
        <v>14.5</v>
      </c>
      <c r="EJ306" s="26">
        <v>81.3</v>
      </c>
      <c r="EK306" s="26">
        <v>181.4</v>
      </c>
      <c r="EL306" s="26">
        <v>26.3</v>
      </c>
      <c r="EM306" s="26">
        <v>759.7</v>
      </c>
      <c r="EN306" s="26">
        <v>84.4</v>
      </c>
      <c r="EO306" s="26">
        <v>162</v>
      </c>
      <c r="EP306" s="26">
        <v>358.2</v>
      </c>
      <c r="EQ306" s="26">
        <v>80.599999999999994</v>
      </c>
      <c r="ER306" s="26">
        <v>67.099999999999994</v>
      </c>
      <c r="ES306" s="26">
        <v>87.9</v>
      </c>
      <c r="ET306" s="26">
        <v>840.3</v>
      </c>
      <c r="EU306" s="26">
        <v>0</v>
      </c>
      <c r="EV306" s="93">
        <v>0</v>
      </c>
      <c r="EW306" s="93">
        <v>0</v>
      </c>
    </row>
    <row r="307" spans="1:153" x14ac:dyDescent="0.25">
      <c r="A307" s="18" t="s">
        <v>862</v>
      </c>
      <c r="B307" s="49" t="s">
        <v>852</v>
      </c>
      <c r="C307" s="93">
        <v>5.8</v>
      </c>
      <c r="D307" s="26">
        <v>13</v>
      </c>
      <c r="E307" s="26">
        <v>1.1000000000000001</v>
      </c>
      <c r="F307" s="26">
        <v>0</v>
      </c>
      <c r="G307" s="26">
        <v>0.4</v>
      </c>
      <c r="H307" s="26">
        <v>0.3</v>
      </c>
      <c r="I307" s="26">
        <v>97.4</v>
      </c>
      <c r="J307" s="26">
        <v>0.5</v>
      </c>
      <c r="K307" s="26">
        <v>250</v>
      </c>
      <c r="L307" s="26">
        <v>0</v>
      </c>
      <c r="M307" s="93">
        <v>0</v>
      </c>
      <c r="N307" s="93">
        <v>0</v>
      </c>
      <c r="O307" s="93">
        <v>0</v>
      </c>
      <c r="P307" s="93">
        <v>0.8</v>
      </c>
      <c r="Q307" s="93">
        <v>0</v>
      </c>
      <c r="R307" s="93">
        <v>0</v>
      </c>
      <c r="S307" s="93">
        <v>0</v>
      </c>
      <c r="T307" s="93">
        <v>200</v>
      </c>
      <c r="U307" s="93">
        <v>100</v>
      </c>
      <c r="V307" s="93">
        <v>100</v>
      </c>
      <c r="W307" s="93">
        <v>0</v>
      </c>
      <c r="X307" s="93">
        <v>0</v>
      </c>
      <c r="Y307" s="93">
        <v>0</v>
      </c>
      <c r="Z307" s="93">
        <v>0.9</v>
      </c>
      <c r="AA307" s="93">
        <v>0.4</v>
      </c>
      <c r="AB307" s="93">
        <v>0</v>
      </c>
      <c r="AC307" s="26">
        <v>56</v>
      </c>
      <c r="AD307" s="26">
        <v>15.3</v>
      </c>
      <c r="AE307" s="26">
        <v>120</v>
      </c>
      <c r="AF307" s="26">
        <v>5.7</v>
      </c>
      <c r="AG307" s="26">
        <v>207.2</v>
      </c>
      <c r="AH307" s="26">
        <v>4</v>
      </c>
      <c r="AI307" s="26">
        <v>124.4</v>
      </c>
      <c r="AJ307" s="26">
        <v>100</v>
      </c>
      <c r="AK307" s="26">
        <v>100</v>
      </c>
      <c r="AL307" s="26">
        <v>0</v>
      </c>
      <c r="AM307" s="26">
        <v>0</v>
      </c>
      <c r="AN307" s="26">
        <v>0</v>
      </c>
      <c r="AO307" s="26">
        <v>4.3</v>
      </c>
      <c r="AP307" s="93">
        <v>0</v>
      </c>
      <c r="AQ307" s="93">
        <v>-3</v>
      </c>
      <c r="AR307" s="93">
        <v>0</v>
      </c>
      <c r="AS307" s="93">
        <v>0</v>
      </c>
      <c r="AT307" s="93">
        <v>0</v>
      </c>
      <c r="AU307" s="93">
        <v>0</v>
      </c>
      <c r="AV307" s="93">
        <v>2</v>
      </c>
      <c r="AW307" s="93">
        <v>1.8</v>
      </c>
      <c r="AX307" s="93">
        <v>0</v>
      </c>
      <c r="AY307" s="93">
        <v>3.8</v>
      </c>
      <c r="AZ307" s="93">
        <v>0</v>
      </c>
      <c r="BA307" s="93">
        <v>0</v>
      </c>
      <c r="BB307" s="93">
        <v>0</v>
      </c>
      <c r="BC307" s="93">
        <v>16.2</v>
      </c>
      <c r="BD307" s="93">
        <v>0</v>
      </c>
      <c r="BE307" s="93">
        <v>0</v>
      </c>
      <c r="BF307" s="93">
        <v>0</v>
      </c>
      <c r="BG307" s="93">
        <v>20</v>
      </c>
      <c r="BH307" s="93">
        <v>0</v>
      </c>
      <c r="BI307" s="26">
        <v>693.2</v>
      </c>
      <c r="BJ307" s="26">
        <v>1</v>
      </c>
      <c r="BK307" s="26">
        <v>0.1</v>
      </c>
      <c r="BL307" s="26">
        <v>0</v>
      </c>
      <c r="BM307" s="26">
        <v>0.3</v>
      </c>
      <c r="BN307" s="26">
        <v>0</v>
      </c>
      <c r="BO307" s="26">
        <v>0</v>
      </c>
      <c r="BP307" s="26">
        <v>0</v>
      </c>
      <c r="BQ307" s="26">
        <v>0</v>
      </c>
      <c r="BR307" s="26">
        <v>0</v>
      </c>
      <c r="BS307" s="26">
        <v>0</v>
      </c>
      <c r="BT307" s="26">
        <v>0</v>
      </c>
      <c r="BU307" s="26">
        <v>0</v>
      </c>
      <c r="BV307" s="26">
        <v>0</v>
      </c>
      <c r="BW307" s="26">
        <v>0</v>
      </c>
      <c r="BX307" s="26">
        <v>0</v>
      </c>
      <c r="BY307" s="26">
        <v>1.1000000000000001</v>
      </c>
      <c r="BZ307" s="26">
        <v>0</v>
      </c>
      <c r="CA307" s="26">
        <v>0</v>
      </c>
      <c r="CB307" s="26">
        <v>0</v>
      </c>
      <c r="CC307" s="26">
        <v>0</v>
      </c>
      <c r="CD307" s="26">
        <v>0.1</v>
      </c>
      <c r="CE307" s="26">
        <v>0.3</v>
      </c>
      <c r="CF307" s="26">
        <v>0</v>
      </c>
      <c r="CG307" s="26">
        <v>78.3</v>
      </c>
      <c r="CH307" s="26">
        <v>0.1</v>
      </c>
      <c r="CI307" s="26">
        <v>19.899999999999999</v>
      </c>
      <c r="CJ307" s="26">
        <v>1.1000000000000001</v>
      </c>
      <c r="CK307" s="26">
        <v>0.2</v>
      </c>
      <c r="CL307" s="26">
        <v>0.1</v>
      </c>
      <c r="CM307" s="26">
        <v>100</v>
      </c>
      <c r="CN307" s="26">
        <v>0</v>
      </c>
      <c r="CO307" s="26">
        <v>0</v>
      </c>
      <c r="CP307" s="26">
        <v>5.8</v>
      </c>
      <c r="CQ307" s="26">
        <v>0</v>
      </c>
      <c r="CR307" s="26">
        <v>693.2</v>
      </c>
      <c r="CS307" s="26">
        <v>1</v>
      </c>
      <c r="CT307" s="26">
        <v>0.1</v>
      </c>
      <c r="CU307" s="26">
        <v>0</v>
      </c>
      <c r="CV307" s="26">
        <v>700</v>
      </c>
      <c r="CW307" s="26">
        <v>0</v>
      </c>
      <c r="CX307" s="26">
        <v>0</v>
      </c>
      <c r="CY307" s="26">
        <v>0.3</v>
      </c>
      <c r="CZ307" s="26">
        <v>0</v>
      </c>
      <c r="DA307" s="26">
        <v>0</v>
      </c>
      <c r="DB307" s="26">
        <v>0</v>
      </c>
      <c r="DC307" s="26">
        <v>0</v>
      </c>
      <c r="DD307" s="26">
        <v>0</v>
      </c>
      <c r="DE307" s="26">
        <v>0</v>
      </c>
      <c r="DF307" s="26">
        <v>0</v>
      </c>
      <c r="DG307" s="26">
        <v>0</v>
      </c>
      <c r="DH307" s="26">
        <v>0</v>
      </c>
      <c r="DI307" s="26">
        <v>0</v>
      </c>
      <c r="DJ307" s="26">
        <v>0</v>
      </c>
      <c r="DK307" s="26">
        <v>0</v>
      </c>
      <c r="DL307" s="26">
        <v>0.3</v>
      </c>
      <c r="DM307" s="26">
        <v>0</v>
      </c>
      <c r="DN307" s="26">
        <v>0</v>
      </c>
      <c r="DO307" s="26">
        <v>1100</v>
      </c>
      <c r="DP307" s="26">
        <v>0</v>
      </c>
      <c r="DQ307" s="26">
        <v>0</v>
      </c>
      <c r="DR307" s="93">
        <v>0.3</v>
      </c>
      <c r="DS307" s="93">
        <v>27.9</v>
      </c>
      <c r="DT307" s="93">
        <v>89.3</v>
      </c>
      <c r="DU307" s="93">
        <v>176.9</v>
      </c>
      <c r="DV307" s="93">
        <v>20</v>
      </c>
      <c r="DW307" s="93">
        <v>2.4</v>
      </c>
      <c r="DX307" s="93">
        <v>36.9</v>
      </c>
      <c r="DY307" s="93">
        <v>263.10000000000002</v>
      </c>
      <c r="DZ307" s="26">
        <v>0.4</v>
      </c>
      <c r="EA307" s="26">
        <v>15.1</v>
      </c>
      <c r="EB307" s="26">
        <v>25.1</v>
      </c>
      <c r="EC307" s="26">
        <v>10.6</v>
      </c>
      <c r="ED307" s="26">
        <v>4.7</v>
      </c>
      <c r="EE307" s="26">
        <v>6.6</v>
      </c>
      <c r="EF307" s="26">
        <v>19.600000000000001</v>
      </c>
      <c r="EG307" s="26">
        <v>10.8</v>
      </c>
      <c r="EH307" s="26">
        <v>10.7</v>
      </c>
      <c r="EI307" s="26">
        <v>2.9</v>
      </c>
      <c r="EJ307" s="26">
        <v>19.5</v>
      </c>
      <c r="EK307" s="26">
        <v>47.5</v>
      </c>
      <c r="EL307" s="26">
        <v>9</v>
      </c>
      <c r="EM307" s="26">
        <v>182</v>
      </c>
      <c r="EN307" s="26">
        <v>16.7</v>
      </c>
      <c r="EO307" s="26">
        <v>41.2</v>
      </c>
      <c r="EP307" s="26">
        <v>101.8</v>
      </c>
      <c r="EQ307" s="26">
        <v>21.9</v>
      </c>
      <c r="ER307" s="26">
        <v>20.9</v>
      </c>
      <c r="ES307" s="26">
        <v>15.5</v>
      </c>
      <c r="ET307" s="26">
        <v>218</v>
      </c>
      <c r="EU307" s="26">
        <v>0</v>
      </c>
      <c r="EV307" s="93">
        <v>0.8</v>
      </c>
      <c r="EW307" s="93">
        <v>0.3</v>
      </c>
    </row>
    <row r="308" spans="1:153" x14ac:dyDescent="0.25">
      <c r="A308" s="18" t="s">
        <v>868</v>
      </c>
      <c r="B308" s="49" t="s">
        <v>980</v>
      </c>
      <c r="C308" s="93">
        <v>120</v>
      </c>
      <c r="D308" s="26">
        <v>236</v>
      </c>
      <c r="E308" s="26">
        <v>18.8</v>
      </c>
      <c r="F308" s="26">
        <v>0</v>
      </c>
      <c r="G308" s="26">
        <v>17</v>
      </c>
      <c r="H308" s="26">
        <v>0</v>
      </c>
      <c r="I308" s="26">
        <v>58.6</v>
      </c>
      <c r="J308" s="26">
        <v>5.2</v>
      </c>
      <c r="K308" s="26">
        <v>0.4</v>
      </c>
      <c r="L308" s="26">
        <v>0</v>
      </c>
      <c r="M308" s="93">
        <v>228</v>
      </c>
      <c r="N308" s="93">
        <v>210</v>
      </c>
      <c r="O308" s="93">
        <v>110</v>
      </c>
      <c r="P308" s="93">
        <v>0.4</v>
      </c>
      <c r="Q308" s="93">
        <v>490</v>
      </c>
      <c r="R308" s="93">
        <v>30</v>
      </c>
      <c r="S308" s="93">
        <v>40</v>
      </c>
      <c r="T308" s="93">
        <v>300</v>
      </c>
      <c r="U308" s="93">
        <v>200</v>
      </c>
      <c r="V308" s="93">
        <v>3883</v>
      </c>
      <c r="W308" s="93">
        <v>500</v>
      </c>
      <c r="X308" s="93">
        <v>100</v>
      </c>
      <c r="Y308" s="93">
        <v>2.4</v>
      </c>
      <c r="Z308" s="93">
        <v>30</v>
      </c>
      <c r="AA308" s="93">
        <v>1.5</v>
      </c>
      <c r="AB308" s="93">
        <v>0</v>
      </c>
      <c r="AC308" s="26">
        <v>1300</v>
      </c>
      <c r="AD308" s="26">
        <v>150</v>
      </c>
      <c r="AE308" s="26">
        <v>450</v>
      </c>
      <c r="AF308" s="26">
        <v>25</v>
      </c>
      <c r="AG308" s="26">
        <v>360</v>
      </c>
      <c r="AH308" s="26">
        <v>200</v>
      </c>
      <c r="AI308" s="26">
        <v>1900</v>
      </c>
      <c r="AJ308" s="26">
        <v>650</v>
      </c>
      <c r="AK308" s="26">
        <v>2000</v>
      </c>
      <c r="AL308" s="26">
        <v>80</v>
      </c>
      <c r="AM308" s="26">
        <v>35</v>
      </c>
      <c r="AN308" s="26">
        <v>110</v>
      </c>
      <c r="AO308" s="26">
        <v>25</v>
      </c>
      <c r="AP308" s="93">
        <v>0</v>
      </c>
      <c r="AQ308" s="93">
        <v>0</v>
      </c>
      <c r="AR308" s="93">
        <v>0</v>
      </c>
      <c r="AS308" s="93">
        <v>0</v>
      </c>
      <c r="AT308" s="93">
        <v>0</v>
      </c>
      <c r="AU308" s="93">
        <v>0</v>
      </c>
      <c r="AV308" s="93">
        <v>0</v>
      </c>
      <c r="AW308" s="93">
        <v>0</v>
      </c>
      <c r="AX308" s="93">
        <v>0</v>
      </c>
      <c r="AY308" s="93">
        <v>0</v>
      </c>
      <c r="AZ308" s="93">
        <v>0</v>
      </c>
      <c r="BA308" s="93">
        <v>0</v>
      </c>
      <c r="BB308" s="93">
        <v>0</v>
      </c>
      <c r="BC308" s="93">
        <v>0</v>
      </c>
      <c r="BD308" s="93">
        <v>0</v>
      </c>
      <c r="BE308" s="93">
        <v>0</v>
      </c>
      <c r="BF308" s="93">
        <v>0</v>
      </c>
      <c r="BG308" s="93">
        <v>0</v>
      </c>
      <c r="BH308" s="93">
        <v>0</v>
      </c>
      <c r="BI308" s="26">
        <v>4335</v>
      </c>
      <c r="BJ308" s="26">
        <v>0</v>
      </c>
      <c r="BK308" s="26">
        <v>0</v>
      </c>
      <c r="BL308" s="26">
        <v>0</v>
      </c>
      <c r="BM308" s="26">
        <v>497</v>
      </c>
      <c r="BN308" s="26">
        <v>373</v>
      </c>
      <c r="BO308" s="26">
        <v>0</v>
      </c>
      <c r="BP308" s="26">
        <v>0</v>
      </c>
      <c r="BQ308" s="26">
        <v>0</v>
      </c>
      <c r="BR308" s="26">
        <v>0</v>
      </c>
      <c r="BS308" s="26">
        <v>0</v>
      </c>
      <c r="BT308" s="26">
        <v>0</v>
      </c>
      <c r="BU308" s="26">
        <v>0</v>
      </c>
      <c r="BV308" s="26">
        <v>0</v>
      </c>
      <c r="BW308" s="26">
        <v>0</v>
      </c>
      <c r="BX308" s="26">
        <v>0</v>
      </c>
      <c r="BY308" s="26">
        <v>18.8</v>
      </c>
      <c r="BZ308" s="26">
        <v>569</v>
      </c>
      <c r="CA308" s="26">
        <v>409</v>
      </c>
      <c r="CB308" s="26">
        <v>409</v>
      </c>
      <c r="CC308" s="26">
        <v>1137</v>
      </c>
      <c r="CD308" s="26">
        <v>693</v>
      </c>
      <c r="CE308" s="26">
        <v>1865</v>
      </c>
      <c r="CF308" s="26">
        <v>0</v>
      </c>
      <c r="CG308" s="26">
        <v>4494</v>
      </c>
      <c r="CH308" s="26">
        <v>0</v>
      </c>
      <c r="CI308" s="26">
        <v>2541</v>
      </c>
      <c r="CJ308" s="26">
        <v>0</v>
      </c>
      <c r="CK308" s="26">
        <v>0</v>
      </c>
      <c r="CL308" s="26">
        <v>0</v>
      </c>
      <c r="CM308" s="26">
        <v>12117</v>
      </c>
      <c r="CN308" s="26">
        <v>89</v>
      </c>
      <c r="CO308" s="26">
        <v>0</v>
      </c>
      <c r="CP308" s="26">
        <v>355</v>
      </c>
      <c r="CQ308" s="26">
        <v>0</v>
      </c>
      <c r="CR308" s="26">
        <v>4335</v>
      </c>
      <c r="CS308" s="26">
        <v>0</v>
      </c>
      <c r="CT308" s="26">
        <v>0</v>
      </c>
      <c r="CU308" s="26">
        <v>0</v>
      </c>
      <c r="CV308" s="26">
        <v>4779</v>
      </c>
      <c r="CW308" s="26">
        <v>0</v>
      </c>
      <c r="CX308" s="26">
        <v>0</v>
      </c>
      <c r="CY308" s="26">
        <v>497</v>
      </c>
      <c r="CZ308" s="26">
        <v>373</v>
      </c>
      <c r="DA308" s="26">
        <v>0</v>
      </c>
      <c r="DB308" s="26">
        <v>0</v>
      </c>
      <c r="DC308" s="26">
        <v>0</v>
      </c>
      <c r="DD308" s="26">
        <v>0</v>
      </c>
      <c r="DE308" s="26">
        <v>0</v>
      </c>
      <c r="DF308" s="26">
        <v>0</v>
      </c>
      <c r="DG308" s="26">
        <v>0</v>
      </c>
      <c r="DH308" s="26">
        <v>0</v>
      </c>
      <c r="DI308" s="26">
        <v>0</v>
      </c>
      <c r="DJ308" s="26">
        <v>0</v>
      </c>
      <c r="DK308" s="26">
        <v>0</v>
      </c>
      <c r="DL308" s="26">
        <v>870</v>
      </c>
      <c r="DM308" s="26">
        <v>978</v>
      </c>
      <c r="DN308" s="26">
        <v>1546</v>
      </c>
      <c r="DO308" s="26">
        <v>15242</v>
      </c>
      <c r="DP308" s="26">
        <v>1034</v>
      </c>
      <c r="DQ308" s="26">
        <v>45</v>
      </c>
      <c r="DR308" s="93">
        <v>0</v>
      </c>
      <c r="DS308" s="93">
        <v>0</v>
      </c>
      <c r="DT308" s="93">
        <v>0</v>
      </c>
      <c r="DU308" s="93">
        <v>0</v>
      </c>
      <c r="DV308" s="93">
        <v>0</v>
      </c>
      <c r="DW308" s="93">
        <v>0</v>
      </c>
      <c r="DX308" s="93">
        <v>0</v>
      </c>
      <c r="DY308" s="93">
        <v>0</v>
      </c>
      <c r="DZ308" s="26">
        <v>17</v>
      </c>
      <c r="EA308" s="26">
        <v>935</v>
      </c>
      <c r="EB308" s="26">
        <v>1649</v>
      </c>
      <c r="EC308" s="26">
        <v>1428</v>
      </c>
      <c r="ED308" s="26">
        <v>425</v>
      </c>
      <c r="EE308" s="26">
        <v>85</v>
      </c>
      <c r="EF308" s="26">
        <v>799</v>
      </c>
      <c r="EG308" s="26">
        <v>782</v>
      </c>
      <c r="EH308" s="26">
        <v>748</v>
      </c>
      <c r="EI308" s="26">
        <v>221</v>
      </c>
      <c r="EJ308" s="26">
        <v>1241</v>
      </c>
      <c r="EK308" s="26">
        <v>544</v>
      </c>
      <c r="EL308" s="26">
        <v>459</v>
      </c>
      <c r="EM308" s="26">
        <v>9316</v>
      </c>
      <c r="EN308" s="26">
        <v>748</v>
      </c>
      <c r="EO308" s="26">
        <v>918</v>
      </c>
      <c r="EP308" s="26">
        <v>2890</v>
      </c>
      <c r="EQ308" s="26">
        <v>102</v>
      </c>
      <c r="ER308" s="26">
        <v>1547</v>
      </c>
      <c r="ES308" s="26">
        <v>1394</v>
      </c>
      <c r="ET308" s="26">
        <v>7599</v>
      </c>
      <c r="EU308" s="26">
        <v>0</v>
      </c>
      <c r="EV308" s="93">
        <v>30</v>
      </c>
      <c r="EW308" s="93">
        <v>10</v>
      </c>
    </row>
    <row r="309" spans="1:153" x14ac:dyDescent="0.25">
      <c r="A309" s="18" t="s">
        <v>868</v>
      </c>
      <c r="B309" s="49" t="s">
        <v>97</v>
      </c>
      <c r="C309" s="93">
        <v>13.3</v>
      </c>
      <c r="D309" s="26">
        <v>361</v>
      </c>
      <c r="E309" s="26">
        <v>31</v>
      </c>
      <c r="F309" s="26">
        <v>0</v>
      </c>
      <c r="G309" s="26">
        <v>21</v>
      </c>
      <c r="H309" s="26">
        <v>0</v>
      </c>
      <c r="I309" s="26">
        <v>41</v>
      </c>
      <c r="J309" s="26">
        <v>6.4</v>
      </c>
      <c r="K309" s="26">
        <v>0.6</v>
      </c>
      <c r="L309" s="26">
        <v>0</v>
      </c>
      <c r="M309" s="93">
        <v>318</v>
      </c>
      <c r="N309" s="93">
        <v>310</v>
      </c>
      <c r="O309" s="93">
        <v>50</v>
      </c>
      <c r="P309" s="93">
        <v>0.7</v>
      </c>
      <c r="Q309" s="93">
        <v>750</v>
      </c>
      <c r="R309" s="93">
        <v>0</v>
      </c>
      <c r="S309" s="93">
        <v>40</v>
      </c>
      <c r="T309" s="93">
        <v>600</v>
      </c>
      <c r="U309" s="93">
        <v>730</v>
      </c>
      <c r="V309" s="93">
        <v>5280</v>
      </c>
      <c r="W309" s="93">
        <v>1730</v>
      </c>
      <c r="X309" s="93">
        <v>200</v>
      </c>
      <c r="Y309" s="93">
        <v>2.2999999999999998</v>
      </c>
      <c r="Z309" s="93">
        <v>40</v>
      </c>
      <c r="AA309" s="93">
        <v>1</v>
      </c>
      <c r="AB309" s="93">
        <v>0</v>
      </c>
      <c r="AC309" s="26">
        <v>1600</v>
      </c>
      <c r="AD309" s="26">
        <v>100</v>
      </c>
      <c r="AE309" s="26">
        <v>662</v>
      </c>
      <c r="AF309" s="26">
        <v>30</v>
      </c>
      <c r="AG309" s="26">
        <v>392</v>
      </c>
      <c r="AH309" s="26">
        <v>200</v>
      </c>
      <c r="AI309" s="26">
        <v>2400</v>
      </c>
      <c r="AJ309" s="26">
        <v>500</v>
      </c>
      <c r="AK309" s="26">
        <v>2500</v>
      </c>
      <c r="AL309" s="26">
        <v>120</v>
      </c>
      <c r="AM309" s="26">
        <v>60</v>
      </c>
      <c r="AN309" s="26">
        <v>160</v>
      </c>
      <c r="AO309" s="26">
        <v>40</v>
      </c>
      <c r="AP309" s="93">
        <v>0</v>
      </c>
      <c r="AQ309" s="93">
        <v>0</v>
      </c>
      <c r="AR309" s="93">
        <v>0</v>
      </c>
      <c r="AS309" s="93">
        <v>0</v>
      </c>
      <c r="AT309" s="93">
        <v>0</v>
      </c>
      <c r="AU309" s="93">
        <v>0</v>
      </c>
      <c r="AV309" s="93">
        <v>0</v>
      </c>
      <c r="AW309" s="93">
        <v>0</v>
      </c>
      <c r="AX309" s="93">
        <v>0</v>
      </c>
      <c r="AY309" s="93">
        <v>0</v>
      </c>
      <c r="AZ309" s="93">
        <v>0</v>
      </c>
      <c r="BA309" s="93">
        <v>0</v>
      </c>
      <c r="BB309" s="93">
        <v>0</v>
      </c>
      <c r="BC309" s="93">
        <v>0</v>
      </c>
      <c r="BD309" s="93">
        <v>0</v>
      </c>
      <c r="BE309" s="93">
        <v>0</v>
      </c>
      <c r="BF309" s="93">
        <v>0</v>
      </c>
      <c r="BG309" s="93">
        <v>0</v>
      </c>
      <c r="BH309" s="93">
        <v>0</v>
      </c>
      <c r="BI309" s="26">
        <v>7148</v>
      </c>
      <c r="BJ309" s="26">
        <v>0</v>
      </c>
      <c r="BK309" s="26">
        <v>0</v>
      </c>
      <c r="BL309" s="26">
        <v>0</v>
      </c>
      <c r="BM309" s="26">
        <v>820</v>
      </c>
      <c r="BN309" s="26">
        <v>615</v>
      </c>
      <c r="BO309" s="26">
        <v>0</v>
      </c>
      <c r="BP309" s="26">
        <v>0</v>
      </c>
      <c r="BQ309" s="26">
        <v>0</v>
      </c>
      <c r="BR309" s="26">
        <v>0</v>
      </c>
      <c r="BS309" s="26">
        <v>0</v>
      </c>
      <c r="BT309" s="26">
        <v>0</v>
      </c>
      <c r="BU309" s="26">
        <v>0</v>
      </c>
      <c r="BV309" s="26">
        <v>0</v>
      </c>
      <c r="BW309" s="26">
        <v>0</v>
      </c>
      <c r="BX309" s="26">
        <v>0</v>
      </c>
      <c r="BY309" s="26">
        <v>31</v>
      </c>
      <c r="BZ309" s="26">
        <v>937</v>
      </c>
      <c r="CA309" s="26">
        <v>674</v>
      </c>
      <c r="CB309" s="26">
        <v>674</v>
      </c>
      <c r="CC309" s="26">
        <v>1875</v>
      </c>
      <c r="CD309" s="26">
        <v>1143</v>
      </c>
      <c r="CE309" s="26">
        <v>3076</v>
      </c>
      <c r="CF309" s="26">
        <v>0</v>
      </c>
      <c r="CG309" s="26">
        <v>7412</v>
      </c>
      <c r="CH309" s="26">
        <v>0</v>
      </c>
      <c r="CI309" s="26">
        <v>4189</v>
      </c>
      <c r="CJ309" s="26">
        <v>0</v>
      </c>
      <c r="CK309" s="26">
        <v>0</v>
      </c>
      <c r="CL309" s="26">
        <v>0</v>
      </c>
      <c r="CM309" s="26">
        <v>19980</v>
      </c>
      <c r="CN309" s="26">
        <v>146</v>
      </c>
      <c r="CO309" s="26">
        <v>0</v>
      </c>
      <c r="CP309" s="26">
        <v>586</v>
      </c>
      <c r="CQ309" s="26">
        <v>0</v>
      </c>
      <c r="CR309" s="26">
        <v>7148</v>
      </c>
      <c r="CS309" s="26">
        <v>0</v>
      </c>
      <c r="CT309" s="26">
        <v>0</v>
      </c>
      <c r="CU309" s="26">
        <v>0</v>
      </c>
      <c r="CV309" s="26">
        <v>7880</v>
      </c>
      <c r="CW309" s="26">
        <v>0</v>
      </c>
      <c r="CX309" s="26">
        <v>0</v>
      </c>
      <c r="CY309" s="26">
        <v>820</v>
      </c>
      <c r="CZ309" s="26">
        <v>615</v>
      </c>
      <c r="DA309" s="26">
        <v>0</v>
      </c>
      <c r="DB309" s="26">
        <v>0</v>
      </c>
      <c r="DC309" s="26">
        <v>0</v>
      </c>
      <c r="DD309" s="26">
        <v>0</v>
      </c>
      <c r="DE309" s="26">
        <v>0</v>
      </c>
      <c r="DF309" s="26">
        <v>0</v>
      </c>
      <c r="DG309" s="26">
        <v>0</v>
      </c>
      <c r="DH309" s="26">
        <v>0</v>
      </c>
      <c r="DI309" s="26">
        <v>0</v>
      </c>
      <c r="DJ309" s="26">
        <v>0</v>
      </c>
      <c r="DK309" s="26">
        <v>0</v>
      </c>
      <c r="DL309" s="26">
        <v>1435</v>
      </c>
      <c r="DM309" s="26">
        <v>1611</v>
      </c>
      <c r="DN309" s="26">
        <v>2549</v>
      </c>
      <c r="DO309" s="26">
        <v>25135</v>
      </c>
      <c r="DP309" s="26">
        <v>1705</v>
      </c>
      <c r="DQ309" s="26">
        <v>72</v>
      </c>
      <c r="DR309" s="93">
        <v>0</v>
      </c>
      <c r="DS309" s="93">
        <v>0</v>
      </c>
      <c r="DT309" s="93">
        <v>0</v>
      </c>
      <c r="DU309" s="93">
        <v>0</v>
      </c>
      <c r="DV309" s="93">
        <v>0</v>
      </c>
      <c r="DW309" s="93">
        <v>0</v>
      </c>
      <c r="DX309" s="93">
        <v>0</v>
      </c>
      <c r="DY309" s="93">
        <v>0</v>
      </c>
      <c r="DZ309" s="26">
        <v>21</v>
      </c>
      <c r="EA309" s="26">
        <v>1155</v>
      </c>
      <c r="EB309" s="26">
        <v>2037</v>
      </c>
      <c r="EC309" s="26">
        <v>1764</v>
      </c>
      <c r="ED309" s="26">
        <v>525</v>
      </c>
      <c r="EE309" s="26">
        <v>105</v>
      </c>
      <c r="EF309" s="26">
        <v>987</v>
      </c>
      <c r="EG309" s="26">
        <v>966</v>
      </c>
      <c r="EH309" s="26">
        <v>924</v>
      </c>
      <c r="EI309" s="26">
        <v>273</v>
      </c>
      <c r="EJ309" s="26">
        <v>1533</v>
      </c>
      <c r="EK309" s="26">
        <v>672</v>
      </c>
      <c r="EL309" s="26">
        <v>567</v>
      </c>
      <c r="EM309" s="26">
        <v>11508</v>
      </c>
      <c r="EN309" s="26">
        <v>924</v>
      </c>
      <c r="EO309" s="26">
        <v>1134</v>
      </c>
      <c r="EP309" s="26">
        <v>3570</v>
      </c>
      <c r="EQ309" s="26">
        <v>126</v>
      </c>
      <c r="ER309" s="26">
        <v>1911</v>
      </c>
      <c r="ES309" s="26">
        <v>1722</v>
      </c>
      <c r="ET309" s="26">
        <v>9387</v>
      </c>
      <c r="EU309" s="26">
        <v>0</v>
      </c>
      <c r="EV309" s="93">
        <v>0</v>
      </c>
      <c r="EW309" s="93">
        <v>0</v>
      </c>
    </row>
    <row r="310" spans="1:153" x14ac:dyDescent="0.25">
      <c r="A310" s="18" t="s">
        <v>868</v>
      </c>
      <c r="B310" s="49" t="s">
        <v>386</v>
      </c>
      <c r="C310" s="93"/>
      <c r="D310" s="26"/>
      <c r="E310" s="26"/>
      <c r="F310" s="26"/>
      <c r="G310" s="26"/>
      <c r="H310" s="26"/>
      <c r="I310" s="26"/>
      <c r="J310" s="26"/>
      <c r="K310" s="26"/>
      <c r="L310" s="26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93"/>
      <c r="AQ310" s="93"/>
      <c r="AR310" s="93"/>
      <c r="AS310" s="93"/>
      <c r="AT310" s="93"/>
      <c r="AU310" s="93"/>
      <c r="AV310" s="93"/>
      <c r="AW310" s="93"/>
      <c r="AX310" s="93"/>
      <c r="AY310" s="93"/>
      <c r="AZ310" s="93"/>
      <c r="BA310" s="93"/>
      <c r="BB310" s="93"/>
      <c r="BC310" s="93"/>
      <c r="BD310" s="93"/>
      <c r="BE310" s="93"/>
      <c r="BF310" s="93"/>
      <c r="BG310" s="93"/>
      <c r="BH310" s="93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93"/>
      <c r="DS310" s="93"/>
      <c r="DT310" s="93"/>
      <c r="DU310" s="93"/>
      <c r="DV310" s="93"/>
      <c r="DW310" s="93"/>
      <c r="DX310" s="93"/>
      <c r="DY310" s="93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93"/>
      <c r="EW310" s="93"/>
    </row>
    <row r="311" spans="1:153" x14ac:dyDescent="0.25">
      <c r="A311" s="18" t="s">
        <v>868</v>
      </c>
      <c r="B311" s="49" t="s">
        <v>375</v>
      </c>
      <c r="C311" s="93">
        <v>120</v>
      </c>
      <c r="D311" s="26">
        <v>236</v>
      </c>
      <c r="E311" s="26">
        <v>18.8</v>
      </c>
      <c r="F311" s="26">
        <v>0</v>
      </c>
      <c r="G311" s="26">
        <v>17</v>
      </c>
      <c r="H311" s="26">
        <v>0</v>
      </c>
      <c r="I311" s="26">
        <v>58.6</v>
      </c>
      <c r="J311" s="26">
        <v>5.2</v>
      </c>
      <c r="K311" s="26">
        <v>0.4</v>
      </c>
      <c r="L311" s="26">
        <v>0</v>
      </c>
      <c r="M311" s="93">
        <v>228</v>
      </c>
      <c r="N311" s="93">
        <v>210</v>
      </c>
      <c r="O311" s="93">
        <v>110</v>
      </c>
      <c r="P311" s="93">
        <v>0.4</v>
      </c>
      <c r="Q311" s="93">
        <v>490</v>
      </c>
      <c r="R311" s="93">
        <v>30</v>
      </c>
      <c r="S311" s="93">
        <v>40</v>
      </c>
      <c r="T311" s="93">
        <v>300</v>
      </c>
      <c r="U311" s="93">
        <v>200</v>
      </c>
      <c r="V311" s="93">
        <v>3883</v>
      </c>
      <c r="W311" s="93">
        <v>500</v>
      </c>
      <c r="X311" s="93">
        <v>100</v>
      </c>
      <c r="Y311" s="93">
        <v>2.4</v>
      </c>
      <c r="Z311" s="93">
        <v>30</v>
      </c>
      <c r="AA311" s="93">
        <v>1.5</v>
      </c>
      <c r="AB311" s="93">
        <v>0</v>
      </c>
      <c r="AC311" s="26">
        <v>1300</v>
      </c>
      <c r="AD311" s="26">
        <v>150</v>
      </c>
      <c r="AE311" s="26">
        <v>450</v>
      </c>
      <c r="AF311" s="26">
        <v>25</v>
      </c>
      <c r="AG311" s="26">
        <v>360</v>
      </c>
      <c r="AH311" s="26">
        <v>200</v>
      </c>
      <c r="AI311" s="26">
        <v>1900</v>
      </c>
      <c r="AJ311" s="26">
        <v>650</v>
      </c>
      <c r="AK311" s="26">
        <v>2000</v>
      </c>
      <c r="AL311" s="26">
        <v>80</v>
      </c>
      <c r="AM311" s="26">
        <v>35</v>
      </c>
      <c r="AN311" s="26">
        <v>110</v>
      </c>
      <c r="AO311" s="26">
        <v>25</v>
      </c>
      <c r="AP311" s="93">
        <v>0</v>
      </c>
      <c r="AQ311" s="93">
        <v>0</v>
      </c>
      <c r="AR311" s="93">
        <v>0</v>
      </c>
      <c r="AS311" s="93">
        <v>0</v>
      </c>
      <c r="AT311" s="93">
        <v>0</v>
      </c>
      <c r="AU311" s="93">
        <v>0</v>
      </c>
      <c r="AV311" s="93">
        <v>0</v>
      </c>
      <c r="AW311" s="93">
        <v>0</v>
      </c>
      <c r="AX311" s="93">
        <v>0</v>
      </c>
      <c r="AY311" s="93">
        <v>0</v>
      </c>
      <c r="AZ311" s="93">
        <v>0</v>
      </c>
      <c r="BA311" s="93">
        <v>0</v>
      </c>
      <c r="BB311" s="93">
        <v>0</v>
      </c>
      <c r="BC311" s="93">
        <v>0</v>
      </c>
      <c r="BD311" s="93">
        <v>0</v>
      </c>
      <c r="BE311" s="93">
        <v>0</v>
      </c>
      <c r="BF311" s="93">
        <v>0</v>
      </c>
      <c r="BG311" s="93">
        <v>0</v>
      </c>
      <c r="BH311" s="93">
        <v>0</v>
      </c>
      <c r="BI311" s="26">
        <v>4335</v>
      </c>
      <c r="BJ311" s="26">
        <v>0</v>
      </c>
      <c r="BK311" s="26">
        <v>0</v>
      </c>
      <c r="BL311" s="26">
        <v>0</v>
      </c>
      <c r="BM311" s="26">
        <v>497</v>
      </c>
      <c r="BN311" s="26">
        <v>373</v>
      </c>
      <c r="BO311" s="26">
        <v>0</v>
      </c>
      <c r="BP311" s="26">
        <v>0</v>
      </c>
      <c r="BQ311" s="26">
        <v>0</v>
      </c>
      <c r="BR311" s="26">
        <v>0</v>
      </c>
      <c r="BS311" s="26">
        <v>0</v>
      </c>
      <c r="BT311" s="26">
        <v>0</v>
      </c>
      <c r="BU311" s="26">
        <v>0</v>
      </c>
      <c r="BV311" s="26">
        <v>0</v>
      </c>
      <c r="BW311" s="26">
        <v>0</v>
      </c>
      <c r="BX311" s="26">
        <v>0</v>
      </c>
      <c r="BY311" s="26">
        <v>18.8</v>
      </c>
      <c r="BZ311" s="26">
        <v>569</v>
      </c>
      <c r="CA311" s="26">
        <v>409</v>
      </c>
      <c r="CB311" s="26">
        <v>409</v>
      </c>
      <c r="CC311" s="26">
        <v>1137</v>
      </c>
      <c r="CD311" s="26">
        <v>693</v>
      </c>
      <c r="CE311" s="26">
        <v>1865</v>
      </c>
      <c r="CF311" s="26">
        <v>0</v>
      </c>
      <c r="CG311" s="26">
        <v>4494</v>
      </c>
      <c r="CH311" s="26">
        <v>0</v>
      </c>
      <c r="CI311" s="26">
        <v>2541</v>
      </c>
      <c r="CJ311" s="26">
        <v>0</v>
      </c>
      <c r="CK311" s="26">
        <v>0</v>
      </c>
      <c r="CL311" s="26">
        <v>0</v>
      </c>
      <c r="CM311" s="26">
        <v>12117</v>
      </c>
      <c r="CN311" s="26">
        <v>89</v>
      </c>
      <c r="CO311" s="26">
        <v>0</v>
      </c>
      <c r="CP311" s="26">
        <v>355</v>
      </c>
      <c r="CQ311" s="26">
        <v>0</v>
      </c>
      <c r="CR311" s="26">
        <v>4335</v>
      </c>
      <c r="CS311" s="26">
        <v>0</v>
      </c>
      <c r="CT311" s="26">
        <v>0</v>
      </c>
      <c r="CU311" s="26">
        <v>0</v>
      </c>
      <c r="CV311" s="26">
        <v>4779</v>
      </c>
      <c r="CW311" s="26">
        <v>0</v>
      </c>
      <c r="CX311" s="26">
        <v>0</v>
      </c>
      <c r="CY311" s="26">
        <v>497</v>
      </c>
      <c r="CZ311" s="26">
        <v>373</v>
      </c>
      <c r="DA311" s="26">
        <v>0</v>
      </c>
      <c r="DB311" s="26">
        <v>0</v>
      </c>
      <c r="DC311" s="26">
        <v>0</v>
      </c>
      <c r="DD311" s="26">
        <v>0</v>
      </c>
      <c r="DE311" s="26">
        <v>0</v>
      </c>
      <c r="DF311" s="26">
        <v>0</v>
      </c>
      <c r="DG311" s="26">
        <v>0</v>
      </c>
      <c r="DH311" s="26">
        <v>0</v>
      </c>
      <c r="DI311" s="26">
        <v>0</v>
      </c>
      <c r="DJ311" s="26">
        <v>0</v>
      </c>
      <c r="DK311" s="26">
        <v>0</v>
      </c>
      <c r="DL311" s="26">
        <v>870</v>
      </c>
      <c r="DM311" s="26">
        <v>978</v>
      </c>
      <c r="DN311" s="26">
        <v>1546</v>
      </c>
      <c r="DO311" s="26">
        <v>15242</v>
      </c>
      <c r="DP311" s="26">
        <v>1034</v>
      </c>
      <c r="DQ311" s="26">
        <v>45</v>
      </c>
      <c r="DR311" s="93">
        <v>0</v>
      </c>
      <c r="DS311" s="93">
        <v>0</v>
      </c>
      <c r="DT311" s="93">
        <v>0</v>
      </c>
      <c r="DU311" s="93">
        <v>0</v>
      </c>
      <c r="DV311" s="93">
        <v>0</v>
      </c>
      <c r="DW311" s="93">
        <v>0</v>
      </c>
      <c r="DX311" s="93">
        <v>0</v>
      </c>
      <c r="DY311" s="93">
        <v>0</v>
      </c>
      <c r="DZ311" s="26">
        <v>17</v>
      </c>
      <c r="EA311" s="26">
        <v>935</v>
      </c>
      <c r="EB311" s="26">
        <v>1649</v>
      </c>
      <c r="EC311" s="26">
        <v>1428</v>
      </c>
      <c r="ED311" s="26">
        <v>425</v>
      </c>
      <c r="EE311" s="26">
        <v>85</v>
      </c>
      <c r="EF311" s="26">
        <v>799</v>
      </c>
      <c r="EG311" s="26">
        <v>782</v>
      </c>
      <c r="EH311" s="26">
        <v>748</v>
      </c>
      <c r="EI311" s="26">
        <v>221</v>
      </c>
      <c r="EJ311" s="26">
        <v>1241</v>
      </c>
      <c r="EK311" s="26">
        <v>544</v>
      </c>
      <c r="EL311" s="26">
        <v>459</v>
      </c>
      <c r="EM311" s="26">
        <v>9316</v>
      </c>
      <c r="EN311" s="26">
        <v>748</v>
      </c>
      <c r="EO311" s="26">
        <v>918</v>
      </c>
      <c r="EP311" s="26">
        <v>2890</v>
      </c>
      <c r="EQ311" s="26">
        <v>102</v>
      </c>
      <c r="ER311" s="26">
        <v>1547</v>
      </c>
      <c r="ES311" s="26">
        <v>1394</v>
      </c>
      <c r="ET311" s="26">
        <v>7599</v>
      </c>
      <c r="EU311" s="26">
        <v>0</v>
      </c>
      <c r="EV311" s="93">
        <v>30</v>
      </c>
      <c r="EW311" s="93">
        <v>10</v>
      </c>
    </row>
    <row r="312" spans="1:153" x14ac:dyDescent="0.25">
      <c r="A312" s="18" t="s">
        <v>868</v>
      </c>
      <c r="B312" s="49" t="s">
        <v>377</v>
      </c>
      <c r="C312" s="93">
        <v>19</v>
      </c>
      <c r="D312" s="26">
        <v>96</v>
      </c>
      <c r="E312" s="26">
        <v>5.5</v>
      </c>
      <c r="F312" s="26">
        <v>4.7</v>
      </c>
      <c r="G312" s="26">
        <v>7</v>
      </c>
      <c r="H312" s="26">
        <v>0</v>
      </c>
      <c r="I312" s="26">
        <v>81.8</v>
      </c>
      <c r="J312" s="26">
        <v>0.9</v>
      </c>
      <c r="K312" s="26">
        <v>0.1</v>
      </c>
      <c r="L312" s="26">
        <v>0</v>
      </c>
      <c r="M312" s="93">
        <v>72</v>
      </c>
      <c r="N312" s="93">
        <v>70</v>
      </c>
      <c r="O312" s="93">
        <v>10</v>
      </c>
      <c r="P312" s="93">
        <v>0.2</v>
      </c>
      <c r="Q312" s="93">
        <v>200</v>
      </c>
      <c r="R312" s="93">
        <v>7</v>
      </c>
      <c r="S312" s="93">
        <v>80</v>
      </c>
      <c r="T312" s="93">
        <v>360</v>
      </c>
      <c r="U312" s="93">
        <v>480</v>
      </c>
      <c r="V312" s="93">
        <v>1997</v>
      </c>
      <c r="W312" s="93">
        <v>440</v>
      </c>
      <c r="X312" s="93">
        <v>80</v>
      </c>
      <c r="Y312" s="93">
        <v>9</v>
      </c>
      <c r="Z312" s="93">
        <v>6</v>
      </c>
      <c r="AA312" s="93">
        <v>0.6</v>
      </c>
      <c r="AB312" s="93">
        <v>4500</v>
      </c>
      <c r="AC312" s="26">
        <v>50</v>
      </c>
      <c r="AD312" s="26">
        <v>180</v>
      </c>
      <c r="AE312" s="26">
        <v>190</v>
      </c>
      <c r="AF312" s="26">
        <v>18</v>
      </c>
      <c r="AG312" s="26">
        <v>140</v>
      </c>
      <c r="AH312" s="26">
        <v>35</v>
      </c>
      <c r="AI312" s="26">
        <v>80</v>
      </c>
      <c r="AJ312" s="26">
        <v>90</v>
      </c>
      <c r="AK312" s="26">
        <v>500</v>
      </c>
      <c r="AL312" s="26">
        <v>95</v>
      </c>
      <c r="AM312" s="26">
        <v>16</v>
      </c>
      <c r="AN312" s="26">
        <v>20</v>
      </c>
      <c r="AO312" s="26">
        <v>10</v>
      </c>
      <c r="AP312" s="93">
        <v>4.7</v>
      </c>
      <c r="AQ312" s="93">
        <v>47</v>
      </c>
      <c r="AR312" s="93">
        <v>0</v>
      </c>
      <c r="AS312" s="93">
        <v>0</v>
      </c>
      <c r="AT312" s="93">
        <v>0</v>
      </c>
      <c r="AU312" s="93">
        <v>0</v>
      </c>
      <c r="AV312" s="93">
        <v>0</v>
      </c>
      <c r="AW312" s="93">
        <v>0</v>
      </c>
      <c r="AX312" s="93">
        <v>0</v>
      </c>
      <c r="AY312" s="93">
        <v>0</v>
      </c>
      <c r="AZ312" s="93">
        <v>0</v>
      </c>
      <c r="BA312" s="93">
        <v>0</v>
      </c>
      <c r="BB312" s="93">
        <v>4700</v>
      </c>
      <c r="BC312" s="93">
        <v>4700</v>
      </c>
      <c r="BD312" s="93">
        <v>0</v>
      </c>
      <c r="BE312" s="93">
        <v>0</v>
      </c>
      <c r="BF312" s="93">
        <v>0</v>
      </c>
      <c r="BG312" s="93">
        <v>0</v>
      </c>
      <c r="BH312" s="93">
        <v>0</v>
      </c>
      <c r="BI312" s="26">
        <v>1268</v>
      </c>
      <c r="BJ312" s="26">
        <v>0</v>
      </c>
      <c r="BK312" s="26">
        <v>0</v>
      </c>
      <c r="BL312" s="26">
        <v>0</v>
      </c>
      <c r="BM312" s="26">
        <v>146</v>
      </c>
      <c r="BN312" s="26">
        <v>109</v>
      </c>
      <c r="BO312" s="26">
        <v>0</v>
      </c>
      <c r="BP312" s="26">
        <v>0</v>
      </c>
      <c r="BQ312" s="26">
        <v>0</v>
      </c>
      <c r="BR312" s="26">
        <v>0</v>
      </c>
      <c r="BS312" s="26">
        <v>0</v>
      </c>
      <c r="BT312" s="26">
        <v>0</v>
      </c>
      <c r="BU312" s="26">
        <v>0</v>
      </c>
      <c r="BV312" s="26">
        <v>0</v>
      </c>
      <c r="BW312" s="26">
        <v>0</v>
      </c>
      <c r="BX312" s="26">
        <v>0</v>
      </c>
      <c r="BY312" s="26">
        <v>5.5</v>
      </c>
      <c r="BZ312" s="26">
        <v>166</v>
      </c>
      <c r="CA312" s="26">
        <v>120</v>
      </c>
      <c r="CB312" s="26">
        <v>120</v>
      </c>
      <c r="CC312" s="26">
        <v>333</v>
      </c>
      <c r="CD312" s="26">
        <v>203</v>
      </c>
      <c r="CE312" s="26">
        <v>546</v>
      </c>
      <c r="CF312" s="26">
        <v>0</v>
      </c>
      <c r="CG312" s="26">
        <v>1313</v>
      </c>
      <c r="CH312" s="26">
        <v>0</v>
      </c>
      <c r="CI312" s="26">
        <v>743</v>
      </c>
      <c r="CJ312" s="26">
        <v>0</v>
      </c>
      <c r="CK312" s="26">
        <v>0</v>
      </c>
      <c r="CL312" s="26">
        <v>0</v>
      </c>
      <c r="CM312" s="26">
        <v>3544</v>
      </c>
      <c r="CN312" s="26">
        <v>26</v>
      </c>
      <c r="CO312" s="26">
        <v>0</v>
      </c>
      <c r="CP312" s="26">
        <v>104</v>
      </c>
      <c r="CQ312" s="26">
        <v>0</v>
      </c>
      <c r="CR312" s="26">
        <v>1268</v>
      </c>
      <c r="CS312" s="26">
        <v>0</v>
      </c>
      <c r="CT312" s="26">
        <v>0</v>
      </c>
      <c r="CU312" s="26">
        <v>0</v>
      </c>
      <c r="CV312" s="26">
        <v>1398</v>
      </c>
      <c r="CW312" s="26">
        <v>0</v>
      </c>
      <c r="CX312" s="26">
        <v>0</v>
      </c>
      <c r="CY312" s="26">
        <v>146</v>
      </c>
      <c r="CZ312" s="26">
        <v>109</v>
      </c>
      <c r="DA312" s="26">
        <v>0</v>
      </c>
      <c r="DB312" s="26">
        <v>0</v>
      </c>
      <c r="DC312" s="26">
        <v>0</v>
      </c>
      <c r="DD312" s="26">
        <v>0</v>
      </c>
      <c r="DE312" s="26">
        <v>0</v>
      </c>
      <c r="DF312" s="26">
        <v>0</v>
      </c>
      <c r="DG312" s="26">
        <v>0</v>
      </c>
      <c r="DH312" s="26">
        <v>0</v>
      </c>
      <c r="DI312" s="26">
        <v>0</v>
      </c>
      <c r="DJ312" s="26">
        <v>0</v>
      </c>
      <c r="DK312" s="26">
        <v>0</v>
      </c>
      <c r="DL312" s="26">
        <v>255</v>
      </c>
      <c r="DM312" s="26">
        <v>286</v>
      </c>
      <c r="DN312" s="26">
        <v>453</v>
      </c>
      <c r="DO312" s="26">
        <v>4458</v>
      </c>
      <c r="DP312" s="26">
        <v>303</v>
      </c>
      <c r="DQ312" s="26">
        <v>11</v>
      </c>
      <c r="DR312" s="93">
        <v>0</v>
      </c>
      <c r="DS312" s="93">
        <v>0</v>
      </c>
      <c r="DT312" s="93">
        <v>0</v>
      </c>
      <c r="DU312" s="93">
        <v>0</v>
      </c>
      <c r="DV312" s="93">
        <v>0</v>
      </c>
      <c r="DW312" s="93">
        <v>0</v>
      </c>
      <c r="DX312" s="93">
        <v>0</v>
      </c>
      <c r="DY312" s="93">
        <v>0</v>
      </c>
      <c r="DZ312" s="26">
        <v>7</v>
      </c>
      <c r="EA312" s="26">
        <v>385</v>
      </c>
      <c r="EB312" s="26">
        <v>679</v>
      </c>
      <c r="EC312" s="26">
        <v>588</v>
      </c>
      <c r="ED312" s="26">
        <v>175</v>
      </c>
      <c r="EE312" s="26">
        <v>35</v>
      </c>
      <c r="EF312" s="26">
        <v>329</v>
      </c>
      <c r="EG312" s="26">
        <v>322</v>
      </c>
      <c r="EH312" s="26">
        <v>308</v>
      </c>
      <c r="EI312" s="26">
        <v>91</v>
      </c>
      <c r="EJ312" s="26">
        <v>511</v>
      </c>
      <c r="EK312" s="26">
        <v>224</v>
      </c>
      <c r="EL312" s="26">
        <v>189</v>
      </c>
      <c r="EM312" s="26">
        <v>3836</v>
      </c>
      <c r="EN312" s="26">
        <v>308</v>
      </c>
      <c r="EO312" s="26">
        <v>378</v>
      </c>
      <c r="EP312" s="26">
        <v>1190</v>
      </c>
      <c r="EQ312" s="26">
        <v>42</v>
      </c>
      <c r="ER312" s="26">
        <v>637</v>
      </c>
      <c r="ES312" s="26">
        <v>574</v>
      </c>
      <c r="ET312" s="26">
        <v>3129</v>
      </c>
      <c r="EU312" s="26">
        <v>0</v>
      </c>
      <c r="EV312" s="93">
        <v>0</v>
      </c>
      <c r="EW312" s="93">
        <v>0</v>
      </c>
    </row>
    <row r="313" spans="1:153" x14ac:dyDescent="0.25">
      <c r="A313" s="18" t="s">
        <v>865</v>
      </c>
      <c r="B313" s="49" t="s">
        <v>743</v>
      </c>
      <c r="C313" s="93">
        <v>16.399999999999999</v>
      </c>
      <c r="D313" s="26">
        <v>344</v>
      </c>
      <c r="E313" s="26">
        <v>27</v>
      </c>
      <c r="F313" s="26">
        <v>0</v>
      </c>
      <c r="G313" s="26">
        <v>25.3</v>
      </c>
      <c r="H313" s="26">
        <v>0</v>
      </c>
      <c r="I313" s="26">
        <v>42.7</v>
      </c>
      <c r="J313" s="26">
        <v>4.0999999999999996</v>
      </c>
      <c r="K313" s="26">
        <v>1</v>
      </c>
      <c r="L313" s="26">
        <v>0</v>
      </c>
      <c r="M313" s="93">
        <v>295</v>
      </c>
      <c r="N313" s="93">
        <v>283</v>
      </c>
      <c r="O313" s="93">
        <v>74</v>
      </c>
      <c r="P313" s="93">
        <v>1</v>
      </c>
      <c r="Q313" s="93">
        <v>428</v>
      </c>
      <c r="R313" s="93">
        <v>0</v>
      </c>
      <c r="S313" s="93">
        <v>57</v>
      </c>
      <c r="T313" s="93">
        <v>356</v>
      </c>
      <c r="U313" s="93">
        <v>70</v>
      </c>
      <c r="V313" s="93">
        <v>5737</v>
      </c>
      <c r="W313" s="93">
        <v>407</v>
      </c>
      <c r="X313" s="93">
        <v>71</v>
      </c>
      <c r="Y313" s="93">
        <v>2</v>
      </c>
      <c r="Z313" s="93">
        <v>3</v>
      </c>
      <c r="AA313" s="93">
        <v>2</v>
      </c>
      <c r="AB313" s="93">
        <v>1</v>
      </c>
      <c r="AC313" s="26">
        <v>521</v>
      </c>
      <c r="AD313" s="26">
        <v>68</v>
      </c>
      <c r="AE313" s="26">
        <v>690</v>
      </c>
      <c r="AF313" s="26">
        <v>30</v>
      </c>
      <c r="AG313" s="26">
        <v>410</v>
      </c>
      <c r="AH313" s="26">
        <v>234</v>
      </c>
      <c r="AI313" s="26">
        <v>802</v>
      </c>
      <c r="AJ313" s="26">
        <v>258</v>
      </c>
      <c r="AK313" s="26">
        <v>4683</v>
      </c>
      <c r="AL313" s="26">
        <v>47</v>
      </c>
      <c r="AM313" s="26">
        <v>35</v>
      </c>
      <c r="AN313" s="26">
        <v>0</v>
      </c>
      <c r="AO313" s="26">
        <v>4</v>
      </c>
      <c r="AP313" s="93">
        <v>0</v>
      </c>
      <c r="AQ313" s="93">
        <v>0</v>
      </c>
      <c r="AR313" s="93">
        <v>0</v>
      </c>
      <c r="AS313" s="93">
        <v>0</v>
      </c>
      <c r="AT313" s="93">
        <v>0</v>
      </c>
      <c r="AU313" s="93">
        <v>0</v>
      </c>
      <c r="AV313" s="93">
        <v>0</v>
      </c>
      <c r="AW313" s="93">
        <v>0</v>
      </c>
      <c r="AX313" s="93">
        <v>0</v>
      </c>
      <c r="AY313" s="93">
        <v>0</v>
      </c>
      <c r="AZ313" s="93">
        <v>0</v>
      </c>
      <c r="BA313" s="93">
        <v>0</v>
      </c>
      <c r="BB313" s="93">
        <v>0</v>
      </c>
      <c r="BC313" s="93">
        <v>0</v>
      </c>
      <c r="BD313" s="93">
        <v>0</v>
      </c>
      <c r="BE313" s="93">
        <v>0</v>
      </c>
      <c r="BF313" s="93">
        <v>0</v>
      </c>
      <c r="BG313" s="93">
        <v>0</v>
      </c>
      <c r="BH313" s="93">
        <v>0</v>
      </c>
      <c r="BI313" s="26">
        <v>5748</v>
      </c>
      <c r="BJ313" s="26">
        <v>52</v>
      </c>
      <c r="BK313" s="26">
        <v>0</v>
      </c>
      <c r="BL313" s="26">
        <v>0</v>
      </c>
      <c r="BM313" s="26">
        <v>356</v>
      </c>
      <c r="BN313" s="26">
        <v>191</v>
      </c>
      <c r="BO313" s="26">
        <v>0</v>
      </c>
      <c r="BP313" s="26">
        <v>0</v>
      </c>
      <c r="BQ313" s="26">
        <v>0</v>
      </c>
      <c r="BR313" s="26">
        <v>0</v>
      </c>
      <c r="BS313" s="26">
        <v>0</v>
      </c>
      <c r="BT313" s="26">
        <v>0</v>
      </c>
      <c r="BU313" s="26">
        <v>0</v>
      </c>
      <c r="BV313" s="26">
        <v>0</v>
      </c>
      <c r="BW313" s="26">
        <v>0</v>
      </c>
      <c r="BX313" s="26">
        <v>0</v>
      </c>
      <c r="BY313" s="26">
        <v>27</v>
      </c>
      <c r="BZ313" s="26">
        <v>1012</v>
      </c>
      <c r="CA313" s="26">
        <v>467</v>
      </c>
      <c r="CB313" s="26">
        <v>302</v>
      </c>
      <c r="CC313" s="26">
        <v>594</v>
      </c>
      <c r="CD313" s="26">
        <v>964</v>
      </c>
      <c r="CE313" s="26">
        <v>3398</v>
      </c>
      <c r="CF313" s="26">
        <v>312</v>
      </c>
      <c r="CG313" s="26">
        <v>7671</v>
      </c>
      <c r="CH313" s="26">
        <v>235</v>
      </c>
      <c r="CI313" s="26">
        <v>2507</v>
      </c>
      <c r="CJ313" s="26">
        <v>131</v>
      </c>
      <c r="CK313" s="26">
        <v>0</v>
      </c>
      <c r="CL313" s="26">
        <v>0</v>
      </c>
      <c r="CM313" s="26">
        <v>17593</v>
      </c>
      <c r="CN313" s="26">
        <v>364</v>
      </c>
      <c r="CO313" s="26">
        <v>182</v>
      </c>
      <c r="CP313" s="26">
        <v>740</v>
      </c>
      <c r="CQ313" s="26">
        <v>260</v>
      </c>
      <c r="CR313" s="26">
        <v>5748</v>
      </c>
      <c r="CS313" s="26">
        <v>52</v>
      </c>
      <c r="CT313" s="26">
        <v>0</v>
      </c>
      <c r="CU313" s="26">
        <v>0</v>
      </c>
      <c r="CV313" s="26">
        <v>7346</v>
      </c>
      <c r="CW313" s="26">
        <v>0</v>
      </c>
      <c r="CX313" s="26">
        <v>0</v>
      </c>
      <c r="CY313" s="26">
        <v>356</v>
      </c>
      <c r="CZ313" s="26">
        <v>191</v>
      </c>
      <c r="DA313" s="26">
        <v>0</v>
      </c>
      <c r="DB313" s="26">
        <v>0</v>
      </c>
      <c r="DC313" s="26">
        <v>0</v>
      </c>
      <c r="DD313" s="26">
        <v>0</v>
      </c>
      <c r="DE313" s="26">
        <v>0</v>
      </c>
      <c r="DF313" s="26">
        <v>0</v>
      </c>
      <c r="DG313" s="26">
        <v>0</v>
      </c>
      <c r="DH313" s="26">
        <v>0</v>
      </c>
      <c r="DI313" s="26">
        <v>0</v>
      </c>
      <c r="DJ313" s="26">
        <v>0</v>
      </c>
      <c r="DK313" s="26">
        <v>0</v>
      </c>
      <c r="DL313" s="26">
        <v>547</v>
      </c>
      <c r="DM313" s="26">
        <v>1479</v>
      </c>
      <c r="DN313" s="26">
        <v>896</v>
      </c>
      <c r="DO313" s="26">
        <v>23111</v>
      </c>
      <c r="DP313" s="26">
        <v>1515</v>
      </c>
      <c r="DQ313" s="26">
        <v>72</v>
      </c>
      <c r="DR313" s="93">
        <v>0</v>
      </c>
      <c r="DS313" s="93">
        <v>0</v>
      </c>
      <c r="DT313" s="93">
        <v>0</v>
      </c>
      <c r="DU313" s="93">
        <v>0</v>
      </c>
      <c r="DV313" s="93">
        <v>0</v>
      </c>
      <c r="DW313" s="93">
        <v>0</v>
      </c>
      <c r="DX313" s="93">
        <v>0</v>
      </c>
      <c r="DY313" s="93">
        <v>0</v>
      </c>
      <c r="DZ313" s="26">
        <v>25.3</v>
      </c>
      <c r="EA313" s="26">
        <v>1261</v>
      </c>
      <c r="EB313" s="26">
        <v>2254</v>
      </c>
      <c r="EC313" s="26">
        <v>2012</v>
      </c>
      <c r="ED313" s="26">
        <v>661</v>
      </c>
      <c r="EE313" s="26">
        <v>214</v>
      </c>
      <c r="EF313" s="26">
        <v>1225</v>
      </c>
      <c r="EG313" s="26">
        <v>1127</v>
      </c>
      <c r="EH313" s="26">
        <v>956</v>
      </c>
      <c r="EI313" s="26">
        <v>340</v>
      </c>
      <c r="EJ313" s="26">
        <v>1600</v>
      </c>
      <c r="EK313" s="26">
        <v>868</v>
      </c>
      <c r="EL313" s="26">
        <v>787</v>
      </c>
      <c r="EM313" s="26">
        <v>13305</v>
      </c>
      <c r="EN313" s="26">
        <v>760</v>
      </c>
      <c r="EO313" s="26">
        <v>1699</v>
      </c>
      <c r="EP313" s="26">
        <v>5222</v>
      </c>
      <c r="EQ313" s="26">
        <v>465</v>
      </c>
      <c r="ER313" s="26">
        <v>2468</v>
      </c>
      <c r="ES313" s="26">
        <v>1332</v>
      </c>
      <c r="ET313" s="26">
        <v>11946</v>
      </c>
      <c r="EU313" s="26">
        <v>0</v>
      </c>
      <c r="EV313" s="93">
        <v>7</v>
      </c>
      <c r="EW313" s="93">
        <v>2</v>
      </c>
    </row>
    <row r="314" spans="1:153" x14ac:dyDescent="0.25">
      <c r="A314" s="18" t="s">
        <v>865</v>
      </c>
      <c r="B314" s="49" t="s">
        <v>981</v>
      </c>
      <c r="C314" s="93">
        <v>84</v>
      </c>
      <c r="D314" s="26">
        <v>110</v>
      </c>
      <c r="E314" s="26">
        <v>5</v>
      </c>
      <c r="F314" s="26">
        <v>3.6</v>
      </c>
      <c r="G314" s="26">
        <v>11.9</v>
      </c>
      <c r="H314" s="26">
        <v>0</v>
      </c>
      <c r="I314" s="26">
        <v>77.900000000000006</v>
      </c>
      <c r="J314" s="26">
        <v>0.8</v>
      </c>
      <c r="K314" s="26">
        <v>0.8</v>
      </c>
      <c r="L314" s="26">
        <v>0</v>
      </c>
      <c r="M314" s="93">
        <v>55</v>
      </c>
      <c r="N314" s="93">
        <v>50</v>
      </c>
      <c r="O314" s="93">
        <v>30</v>
      </c>
      <c r="P314" s="93">
        <v>0</v>
      </c>
      <c r="Q314" s="93">
        <v>130</v>
      </c>
      <c r="R314" s="93">
        <v>5</v>
      </c>
      <c r="S314" s="93">
        <v>30</v>
      </c>
      <c r="T314" s="93">
        <v>290</v>
      </c>
      <c r="U314" s="93">
        <v>100</v>
      </c>
      <c r="V314" s="93">
        <v>2700</v>
      </c>
      <c r="W314" s="93">
        <v>680</v>
      </c>
      <c r="X314" s="93">
        <v>60</v>
      </c>
      <c r="Y314" s="93">
        <v>6</v>
      </c>
      <c r="Z314" s="93">
        <v>30</v>
      </c>
      <c r="AA314" s="93">
        <v>1</v>
      </c>
      <c r="AB314" s="93">
        <v>1</v>
      </c>
      <c r="AC314" s="26">
        <v>40</v>
      </c>
      <c r="AD314" s="26">
        <v>120</v>
      </c>
      <c r="AE314" s="26">
        <v>99</v>
      </c>
      <c r="AF314" s="26">
        <v>11</v>
      </c>
      <c r="AG314" s="26">
        <v>180</v>
      </c>
      <c r="AH314" s="26">
        <v>100</v>
      </c>
      <c r="AI314" s="26">
        <v>60</v>
      </c>
      <c r="AJ314" s="26">
        <v>100</v>
      </c>
      <c r="AK314" s="26">
        <v>500</v>
      </c>
      <c r="AL314" s="26">
        <v>16</v>
      </c>
      <c r="AM314" s="26">
        <v>7</v>
      </c>
      <c r="AN314" s="26">
        <v>16</v>
      </c>
      <c r="AO314" s="26">
        <v>10</v>
      </c>
      <c r="AP314" s="93">
        <v>3.6</v>
      </c>
      <c r="AQ314" s="93">
        <v>3599</v>
      </c>
      <c r="AR314" s="93">
        <v>0</v>
      </c>
      <c r="AS314" s="93">
        <v>0</v>
      </c>
      <c r="AT314" s="93">
        <v>0</v>
      </c>
      <c r="AU314" s="93">
        <v>0</v>
      </c>
      <c r="AV314" s="93">
        <v>0</v>
      </c>
      <c r="AW314" s="93">
        <v>0</v>
      </c>
      <c r="AX314" s="93">
        <v>0</v>
      </c>
      <c r="AY314" s="93">
        <v>0</v>
      </c>
      <c r="AZ314" s="93">
        <v>0</v>
      </c>
      <c r="BA314" s="93">
        <v>0</v>
      </c>
      <c r="BB314" s="93">
        <v>3599</v>
      </c>
      <c r="BC314" s="93">
        <v>3599</v>
      </c>
      <c r="BD314" s="93">
        <v>0</v>
      </c>
      <c r="BE314" s="93">
        <v>0</v>
      </c>
      <c r="BF314" s="93">
        <v>0</v>
      </c>
      <c r="BG314" s="93">
        <v>0</v>
      </c>
      <c r="BH314" s="93">
        <v>0</v>
      </c>
      <c r="BI314" s="26">
        <v>1228</v>
      </c>
      <c r="BJ314" s="26">
        <v>9</v>
      </c>
      <c r="BK314" s="26">
        <v>0</v>
      </c>
      <c r="BL314" s="26">
        <v>0</v>
      </c>
      <c r="BM314" s="26">
        <v>118</v>
      </c>
      <c r="BN314" s="26">
        <v>67</v>
      </c>
      <c r="BO314" s="26">
        <v>0</v>
      </c>
      <c r="BP314" s="26">
        <v>0</v>
      </c>
      <c r="BQ314" s="26">
        <v>0</v>
      </c>
      <c r="BR314" s="26">
        <v>0</v>
      </c>
      <c r="BS314" s="26">
        <v>0</v>
      </c>
      <c r="BT314" s="26">
        <v>0</v>
      </c>
      <c r="BU314" s="26">
        <v>0</v>
      </c>
      <c r="BV314" s="26">
        <v>0</v>
      </c>
      <c r="BW314" s="26">
        <v>0</v>
      </c>
      <c r="BX314" s="26">
        <v>0</v>
      </c>
      <c r="BY314" s="26">
        <v>5</v>
      </c>
      <c r="BZ314" s="26">
        <v>170</v>
      </c>
      <c r="CA314" s="26">
        <v>109</v>
      </c>
      <c r="CB314" s="26">
        <v>61</v>
      </c>
      <c r="CC314" s="26">
        <v>128</v>
      </c>
      <c r="CD314" s="26">
        <v>156</v>
      </c>
      <c r="CE314" s="26">
        <v>506</v>
      </c>
      <c r="CF314" s="26">
        <v>56</v>
      </c>
      <c r="CG314" s="26">
        <v>1304</v>
      </c>
      <c r="CH314" s="26">
        <v>42</v>
      </c>
      <c r="CI314" s="26">
        <v>477</v>
      </c>
      <c r="CJ314" s="26">
        <v>23</v>
      </c>
      <c r="CK314" s="26">
        <v>0</v>
      </c>
      <c r="CL314" s="26">
        <v>0</v>
      </c>
      <c r="CM314" s="26">
        <v>3032</v>
      </c>
      <c r="CN314" s="26">
        <v>67</v>
      </c>
      <c r="CO314" s="26">
        <v>33</v>
      </c>
      <c r="CP314" s="26">
        <v>123</v>
      </c>
      <c r="CQ314" s="26">
        <v>47</v>
      </c>
      <c r="CR314" s="26">
        <v>1228</v>
      </c>
      <c r="CS314" s="26">
        <v>9</v>
      </c>
      <c r="CT314" s="26">
        <v>0</v>
      </c>
      <c r="CU314" s="26">
        <v>0</v>
      </c>
      <c r="CV314" s="26">
        <v>1507</v>
      </c>
      <c r="CW314" s="26">
        <v>0</v>
      </c>
      <c r="CX314" s="26">
        <v>0</v>
      </c>
      <c r="CY314" s="26">
        <v>118</v>
      </c>
      <c r="CZ314" s="26">
        <v>67</v>
      </c>
      <c r="DA314" s="26">
        <v>0</v>
      </c>
      <c r="DB314" s="26">
        <v>0</v>
      </c>
      <c r="DC314" s="26">
        <v>0</v>
      </c>
      <c r="DD314" s="26">
        <v>0</v>
      </c>
      <c r="DE314" s="26">
        <v>0</v>
      </c>
      <c r="DF314" s="26">
        <v>0</v>
      </c>
      <c r="DG314" s="26">
        <v>0</v>
      </c>
      <c r="DH314" s="26">
        <v>0</v>
      </c>
      <c r="DI314" s="26">
        <v>0</v>
      </c>
      <c r="DJ314" s="26">
        <v>0</v>
      </c>
      <c r="DK314" s="26">
        <v>0</v>
      </c>
      <c r="DL314" s="26">
        <v>185</v>
      </c>
      <c r="DM314" s="26">
        <v>279</v>
      </c>
      <c r="DN314" s="26">
        <v>189</v>
      </c>
      <c r="DO314" s="26">
        <v>4256</v>
      </c>
      <c r="DP314" s="26">
        <v>275</v>
      </c>
      <c r="DQ314" s="26">
        <v>13</v>
      </c>
      <c r="DR314" s="93">
        <v>0</v>
      </c>
      <c r="DS314" s="93">
        <v>0</v>
      </c>
      <c r="DT314" s="93">
        <v>0</v>
      </c>
      <c r="DU314" s="93">
        <v>0</v>
      </c>
      <c r="DV314" s="93">
        <v>0</v>
      </c>
      <c r="DW314" s="93">
        <v>0</v>
      </c>
      <c r="DX314" s="93">
        <v>0</v>
      </c>
      <c r="DY314" s="93">
        <v>0</v>
      </c>
      <c r="DZ314" s="26">
        <v>11.9</v>
      </c>
      <c r="EA314" s="26">
        <v>646</v>
      </c>
      <c r="EB314" s="26">
        <v>1136</v>
      </c>
      <c r="EC314" s="26">
        <v>897</v>
      </c>
      <c r="ED314" s="26">
        <v>275</v>
      </c>
      <c r="EE314" s="26">
        <v>60</v>
      </c>
      <c r="EF314" s="26">
        <v>550</v>
      </c>
      <c r="EG314" s="26">
        <v>550</v>
      </c>
      <c r="EH314" s="26">
        <v>490</v>
      </c>
      <c r="EI314" s="26">
        <v>156</v>
      </c>
      <c r="EJ314" s="26">
        <v>717</v>
      </c>
      <c r="EK314" s="26">
        <v>395</v>
      </c>
      <c r="EL314" s="26">
        <v>347</v>
      </c>
      <c r="EM314" s="26">
        <v>6219</v>
      </c>
      <c r="EN314" s="26">
        <v>323</v>
      </c>
      <c r="EO314" s="26">
        <v>742</v>
      </c>
      <c r="EP314" s="26">
        <v>2498</v>
      </c>
      <c r="EQ314" s="26">
        <v>191</v>
      </c>
      <c r="ER314" s="26">
        <v>1302</v>
      </c>
      <c r="ES314" s="26">
        <v>622</v>
      </c>
      <c r="ET314" s="26">
        <v>5678</v>
      </c>
      <c r="EU314" s="26">
        <v>0</v>
      </c>
      <c r="EV314" s="93">
        <v>0</v>
      </c>
      <c r="EW314" s="93">
        <v>0</v>
      </c>
    </row>
    <row r="315" spans="1:153" x14ac:dyDescent="0.25">
      <c r="A315" s="18" t="s">
        <v>865</v>
      </c>
      <c r="B315" s="49" t="s">
        <v>982</v>
      </c>
      <c r="C315" s="93">
        <v>80</v>
      </c>
      <c r="D315" s="26">
        <v>156</v>
      </c>
      <c r="E315" s="26">
        <v>11</v>
      </c>
      <c r="F315" s="26">
        <v>3.2</v>
      </c>
      <c r="G315" s="26">
        <v>10.8</v>
      </c>
      <c r="H315" s="26">
        <v>0</v>
      </c>
      <c r="I315" s="26">
        <v>73.5</v>
      </c>
      <c r="J315" s="26">
        <v>0.7</v>
      </c>
      <c r="K315" s="26">
        <v>0.7</v>
      </c>
      <c r="L315" s="26">
        <v>0</v>
      </c>
      <c r="M315" s="93">
        <v>120</v>
      </c>
      <c r="N315" s="93">
        <v>110</v>
      </c>
      <c r="O315" s="93">
        <v>60</v>
      </c>
      <c r="P315" s="93">
        <v>0</v>
      </c>
      <c r="Q315" s="93">
        <v>311</v>
      </c>
      <c r="R315" s="93">
        <v>0</v>
      </c>
      <c r="S315" s="93">
        <v>30</v>
      </c>
      <c r="T315" s="93">
        <v>271</v>
      </c>
      <c r="U315" s="93">
        <v>100</v>
      </c>
      <c r="V315" s="93">
        <v>2450</v>
      </c>
      <c r="W315" s="93">
        <v>612</v>
      </c>
      <c r="X315" s="93">
        <v>60</v>
      </c>
      <c r="Y315" s="93">
        <v>6</v>
      </c>
      <c r="Z315" s="93">
        <v>27</v>
      </c>
      <c r="AA315" s="93">
        <v>1</v>
      </c>
      <c r="AB315" s="93">
        <v>0</v>
      </c>
      <c r="AC315" s="26">
        <v>42</v>
      </c>
      <c r="AD315" s="26">
        <v>118</v>
      </c>
      <c r="AE315" s="26">
        <v>96</v>
      </c>
      <c r="AF315" s="26">
        <v>10</v>
      </c>
      <c r="AG315" s="26">
        <v>181</v>
      </c>
      <c r="AH315" s="26">
        <v>100</v>
      </c>
      <c r="AI315" s="26">
        <v>70</v>
      </c>
      <c r="AJ315" s="26">
        <v>100</v>
      </c>
      <c r="AK315" s="26">
        <v>502</v>
      </c>
      <c r="AL315" s="26">
        <v>15</v>
      </c>
      <c r="AM315" s="26">
        <v>6</v>
      </c>
      <c r="AN315" s="26">
        <v>15</v>
      </c>
      <c r="AO315" s="26">
        <v>9</v>
      </c>
      <c r="AP315" s="93">
        <v>3.2</v>
      </c>
      <c r="AQ315" s="93">
        <v>3211</v>
      </c>
      <c r="AR315" s="93">
        <v>0</v>
      </c>
      <c r="AS315" s="93">
        <v>0</v>
      </c>
      <c r="AT315" s="93">
        <v>0</v>
      </c>
      <c r="AU315" s="93">
        <v>0</v>
      </c>
      <c r="AV315" s="93">
        <v>0</v>
      </c>
      <c r="AW315" s="93">
        <v>0</v>
      </c>
      <c r="AX315" s="93">
        <v>0</v>
      </c>
      <c r="AY315" s="93">
        <v>0</v>
      </c>
      <c r="AZ315" s="93">
        <v>0</v>
      </c>
      <c r="BA315" s="93">
        <v>0</v>
      </c>
      <c r="BB315" s="93">
        <v>3211</v>
      </c>
      <c r="BC315" s="93">
        <v>3211</v>
      </c>
      <c r="BD315" s="93">
        <v>0</v>
      </c>
      <c r="BE315" s="93">
        <v>0</v>
      </c>
      <c r="BF315" s="93">
        <v>0</v>
      </c>
      <c r="BG315" s="93">
        <v>0</v>
      </c>
      <c r="BH315" s="93">
        <v>0</v>
      </c>
      <c r="BI315" s="26">
        <v>2703</v>
      </c>
      <c r="BJ315" s="26">
        <v>20</v>
      </c>
      <c r="BK315" s="26">
        <v>0</v>
      </c>
      <c r="BL315" s="26">
        <v>0</v>
      </c>
      <c r="BM315" s="26">
        <v>260</v>
      </c>
      <c r="BN315" s="26">
        <v>145</v>
      </c>
      <c r="BO315" s="26">
        <v>0</v>
      </c>
      <c r="BP315" s="26">
        <v>0</v>
      </c>
      <c r="BQ315" s="26">
        <v>0</v>
      </c>
      <c r="BR315" s="26">
        <v>0</v>
      </c>
      <c r="BS315" s="26">
        <v>0</v>
      </c>
      <c r="BT315" s="26">
        <v>0</v>
      </c>
      <c r="BU315" s="26">
        <v>0</v>
      </c>
      <c r="BV315" s="26">
        <v>0</v>
      </c>
      <c r="BW315" s="26">
        <v>0</v>
      </c>
      <c r="BX315" s="26">
        <v>0</v>
      </c>
      <c r="BY315" s="26">
        <v>11</v>
      </c>
      <c r="BZ315" s="26">
        <v>374</v>
      </c>
      <c r="CA315" s="26">
        <v>239</v>
      </c>
      <c r="CB315" s="26">
        <v>135</v>
      </c>
      <c r="CC315" s="26">
        <v>280</v>
      </c>
      <c r="CD315" s="26">
        <v>343</v>
      </c>
      <c r="CE315" s="26">
        <v>1113</v>
      </c>
      <c r="CF315" s="26">
        <v>125</v>
      </c>
      <c r="CG315" s="26">
        <v>2869</v>
      </c>
      <c r="CH315" s="26">
        <v>93</v>
      </c>
      <c r="CI315" s="26">
        <v>1050</v>
      </c>
      <c r="CJ315" s="26">
        <v>52</v>
      </c>
      <c r="CK315" s="26">
        <v>0</v>
      </c>
      <c r="CL315" s="26">
        <v>0</v>
      </c>
      <c r="CM315" s="26">
        <v>6673</v>
      </c>
      <c r="CN315" s="26">
        <v>145</v>
      </c>
      <c r="CO315" s="26">
        <v>73</v>
      </c>
      <c r="CP315" s="26">
        <v>271</v>
      </c>
      <c r="CQ315" s="26">
        <v>104</v>
      </c>
      <c r="CR315" s="26">
        <v>2703</v>
      </c>
      <c r="CS315" s="26">
        <v>20</v>
      </c>
      <c r="CT315" s="26">
        <v>0</v>
      </c>
      <c r="CU315" s="26">
        <v>0</v>
      </c>
      <c r="CV315" s="26">
        <v>3316</v>
      </c>
      <c r="CW315" s="26">
        <v>0</v>
      </c>
      <c r="CX315" s="26">
        <v>0</v>
      </c>
      <c r="CY315" s="26">
        <v>260</v>
      </c>
      <c r="CZ315" s="26">
        <v>145</v>
      </c>
      <c r="DA315" s="26">
        <v>0</v>
      </c>
      <c r="DB315" s="26">
        <v>0</v>
      </c>
      <c r="DC315" s="26">
        <v>0</v>
      </c>
      <c r="DD315" s="26">
        <v>0</v>
      </c>
      <c r="DE315" s="26">
        <v>0</v>
      </c>
      <c r="DF315" s="26">
        <v>0</v>
      </c>
      <c r="DG315" s="26">
        <v>0</v>
      </c>
      <c r="DH315" s="26">
        <v>0</v>
      </c>
      <c r="DI315" s="26">
        <v>0</v>
      </c>
      <c r="DJ315" s="26">
        <v>0</v>
      </c>
      <c r="DK315" s="26">
        <v>0</v>
      </c>
      <c r="DL315" s="26">
        <v>405</v>
      </c>
      <c r="DM315" s="26">
        <v>613</v>
      </c>
      <c r="DN315" s="26">
        <v>415</v>
      </c>
      <c r="DO315" s="26">
        <v>9366</v>
      </c>
      <c r="DP315" s="26">
        <v>606</v>
      </c>
      <c r="DQ315" s="26">
        <v>29</v>
      </c>
      <c r="DR315" s="93">
        <v>0</v>
      </c>
      <c r="DS315" s="93">
        <v>0</v>
      </c>
      <c r="DT315" s="93">
        <v>0</v>
      </c>
      <c r="DU315" s="93">
        <v>0</v>
      </c>
      <c r="DV315" s="93">
        <v>0</v>
      </c>
      <c r="DW315" s="93">
        <v>0</v>
      </c>
      <c r="DX315" s="93">
        <v>0</v>
      </c>
      <c r="DY315" s="93">
        <v>0</v>
      </c>
      <c r="DZ315" s="26">
        <v>10.8</v>
      </c>
      <c r="EA315" s="26">
        <v>588</v>
      </c>
      <c r="EB315" s="26">
        <v>1034</v>
      </c>
      <c r="EC315" s="26">
        <v>817</v>
      </c>
      <c r="ED315" s="26">
        <v>250</v>
      </c>
      <c r="EE315" s="26">
        <v>54</v>
      </c>
      <c r="EF315" s="26">
        <v>501</v>
      </c>
      <c r="EG315" s="26">
        <v>501</v>
      </c>
      <c r="EH315" s="26">
        <v>447</v>
      </c>
      <c r="EI315" s="26">
        <v>141</v>
      </c>
      <c r="EJ315" s="26">
        <v>653</v>
      </c>
      <c r="EK315" s="26">
        <v>359</v>
      </c>
      <c r="EL315" s="26">
        <v>316</v>
      </c>
      <c r="EM315" s="26">
        <v>5661</v>
      </c>
      <c r="EN315" s="26">
        <v>294</v>
      </c>
      <c r="EO315" s="26">
        <v>675</v>
      </c>
      <c r="EP315" s="26">
        <v>2276</v>
      </c>
      <c r="EQ315" s="26">
        <v>175</v>
      </c>
      <c r="ER315" s="26">
        <v>1187</v>
      </c>
      <c r="ES315" s="26">
        <v>567</v>
      </c>
      <c r="ET315" s="26">
        <v>5174</v>
      </c>
      <c r="EU315" s="26">
        <v>0</v>
      </c>
      <c r="EV315" s="93">
        <v>0</v>
      </c>
      <c r="EW315" s="93">
        <v>0</v>
      </c>
    </row>
    <row r="316" spans="1:153" x14ac:dyDescent="0.25">
      <c r="A316" s="18" t="s">
        <v>865</v>
      </c>
      <c r="B316" s="49" t="s">
        <v>983</v>
      </c>
      <c r="C316" s="93">
        <v>33</v>
      </c>
      <c r="D316" s="26">
        <v>167</v>
      </c>
      <c r="E316" s="26">
        <v>13</v>
      </c>
      <c r="F316" s="26">
        <v>4.4000000000000004</v>
      </c>
      <c r="G316" s="26">
        <v>8.5</v>
      </c>
      <c r="H316" s="26">
        <v>0</v>
      </c>
      <c r="I316" s="26">
        <v>72.599999999999994</v>
      </c>
      <c r="J316" s="26">
        <v>1.4</v>
      </c>
      <c r="K316" s="26">
        <v>0.1</v>
      </c>
      <c r="L316" s="26">
        <v>0</v>
      </c>
      <c r="M316" s="93">
        <v>128</v>
      </c>
      <c r="N316" s="93">
        <v>121</v>
      </c>
      <c r="O316" s="93">
        <v>44</v>
      </c>
      <c r="P316" s="93">
        <v>0</v>
      </c>
      <c r="Q316" s="93">
        <v>253</v>
      </c>
      <c r="R316" s="93">
        <v>0</v>
      </c>
      <c r="S316" s="93">
        <v>30</v>
      </c>
      <c r="T316" s="93">
        <v>238</v>
      </c>
      <c r="U316" s="93">
        <v>99</v>
      </c>
      <c r="V316" s="93">
        <v>2616</v>
      </c>
      <c r="W316" s="93">
        <v>0</v>
      </c>
      <c r="X316" s="93">
        <v>50</v>
      </c>
      <c r="Y316" s="93">
        <v>0</v>
      </c>
      <c r="Z316" s="93">
        <v>13</v>
      </c>
      <c r="AA316" s="93">
        <v>1</v>
      </c>
      <c r="AB316" s="93">
        <v>0</v>
      </c>
      <c r="AC316" s="26">
        <v>184</v>
      </c>
      <c r="AD316" s="26">
        <v>145</v>
      </c>
      <c r="AE316" s="26">
        <v>214</v>
      </c>
      <c r="AF316" s="26">
        <v>15</v>
      </c>
      <c r="AG316" s="26">
        <v>145</v>
      </c>
      <c r="AH316" s="26">
        <v>109</v>
      </c>
      <c r="AI316" s="26">
        <v>284</v>
      </c>
      <c r="AJ316" s="26">
        <v>159</v>
      </c>
      <c r="AK316" s="26">
        <v>0</v>
      </c>
      <c r="AL316" s="26">
        <v>0</v>
      </c>
      <c r="AM316" s="26">
        <v>0</v>
      </c>
      <c r="AN316" s="26">
        <v>0</v>
      </c>
      <c r="AO316" s="26">
        <v>19</v>
      </c>
      <c r="AP316" s="93">
        <v>4.4000000000000004</v>
      </c>
      <c r="AQ316" s="93">
        <v>4374</v>
      </c>
      <c r="AR316" s="93">
        <v>0</v>
      </c>
      <c r="AS316" s="93">
        <v>0</v>
      </c>
      <c r="AT316" s="93">
        <v>0</v>
      </c>
      <c r="AU316" s="93">
        <v>0</v>
      </c>
      <c r="AV316" s="93">
        <v>0</v>
      </c>
      <c r="AW316" s="93">
        <v>0</v>
      </c>
      <c r="AX316" s="93">
        <v>0</v>
      </c>
      <c r="AY316" s="93">
        <v>0</v>
      </c>
      <c r="AZ316" s="93">
        <v>0</v>
      </c>
      <c r="BA316" s="93">
        <v>0</v>
      </c>
      <c r="BB316" s="93">
        <v>4374</v>
      </c>
      <c r="BC316" s="93">
        <v>4374</v>
      </c>
      <c r="BD316" s="93">
        <v>0</v>
      </c>
      <c r="BE316" s="93">
        <v>0</v>
      </c>
      <c r="BF316" s="93">
        <v>0</v>
      </c>
      <c r="BG316" s="93">
        <v>0</v>
      </c>
      <c r="BH316" s="93">
        <v>0</v>
      </c>
      <c r="BI316" s="26">
        <v>2811</v>
      </c>
      <c r="BJ316" s="26">
        <v>5</v>
      </c>
      <c r="BK316" s="26">
        <v>1</v>
      </c>
      <c r="BL316" s="26">
        <v>1</v>
      </c>
      <c r="BM316" s="26">
        <v>261</v>
      </c>
      <c r="BN316" s="26">
        <v>63</v>
      </c>
      <c r="BO316" s="26">
        <v>0</v>
      </c>
      <c r="BP316" s="26">
        <v>4</v>
      </c>
      <c r="BQ316" s="26">
        <v>15</v>
      </c>
      <c r="BR316" s="26">
        <v>17</v>
      </c>
      <c r="BS316" s="26">
        <v>9</v>
      </c>
      <c r="BT316" s="26">
        <v>0</v>
      </c>
      <c r="BU316" s="26">
        <v>0</v>
      </c>
      <c r="BV316" s="26">
        <v>0</v>
      </c>
      <c r="BW316" s="26">
        <v>12</v>
      </c>
      <c r="BX316" s="26">
        <v>1</v>
      </c>
      <c r="BY316" s="26">
        <v>13</v>
      </c>
      <c r="BZ316" s="26">
        <v>560</v>
      </c>
      <c r="CA316" s="26">
        <v>338</v>
      </c>
      <c r="CB316" s="26">
        <v>196</v>
      </c>
      <c r="CC316" s="26">
        <v>426</v>
      </c>
      <c r="CD316" s="26">
        <v>493</v>
      </c>
      <c r="CE316" s="26">
        <v>1591</v>
      </c>
      <c r="CF316" s="26">
        <v>163</v>
      </c>
      <c r="CG316" s="26">
        <v>4221</v>
      </c>
      <c r="CH316" s="26">
        <v>77</v>
      </c>
      <c r="CI316" s="26">
        <v>1294</v>
      </c>
      <c r="CJ316" s="26">
        <v>19</v>
      </c>
      <c r="CK316" s="26">
        <v>12</v>
      </c>
      <c r="CL316" s="26">
        <v>5</v>
      </c>
      <c r="CM316" s="26">
        <v>9395</v>
      </c>
      <c r="CN316" s="26">
        <v>145</v>
      </c>
      <c r="CO316" s="26">
        <v>0</v>
      </c>
      <c r="CP316" s="26">
        <v>224</v>
      </c>
      <c r="CQ316" s="26">
        <v>34</v>
      </c>
      <c r="CR316" s="26">
        <v>2811</v>
      </c>
      <c r="CS316" s="26">
        <v>5</v>
      </c>
      <c r="CT316" s="26">
        <v>1</v>
      </c>
      <c r="CU316" s="26">
        <v>1</v>
      </c>
      <c r="CV316" s="26">
        <v>3221</v>
      </c>
      <c r="CW316" s="26">
        <v>0</v>
      </c>
      <c r="CX316" s="26">
        <v>0</v>
      </c>
      <c r="CY316" s="26">
        <v>261</v>
      </c>
      <c r="CZ316" s="26">
        <v>63</v>
      </c>
      <c r="DA316" s="26">
        <v>0</v>
      </c>
      <c r="DB316" s="26">
        <v>0</v>
      </c>
      <c r="DC316" s="26">
        <v>4</v>
      </c>
      <c r="DD316" s="26">
        <v>15</v>
      </c>
      <c r="DE316" s="26">
        <v>17</v>
      </c>
      <c r="DF316" s="26">
        <v>9</v>
      </c>
      <c r="DG316" s="26">
        <v>0</v>
      </c>
      <c r="DH316" s="26">
        <v>0</v>
      </c>
      <c r="DI316" s="26">
        <v>0</v>
      </c>
      <c r="DJ316" s="26">
        <v>12</v>
      </c>
      <c r="DK316" s="26">
        <v>1</v>
      </c>
      <c r="DL316" s="26">
        <v>382</v>
      </c>
      <c r="DM316" s="26">
        <v>898</v>
      </c>
      <c r="DN316" s="26">
        <v>622</v>
      </c>
      <c r="DO316" s="26">
        <v>11478</v>
      </c>
      <c r="DP316" s="26">
        <v>1</v>
      </c>
      <c r="DQ316" s="26">
        <v>61</v>
      </c>
      <c r="DR316" s="93">
        <v>0</v>
      </c>
      <c r="DS316" s="93">
        <v>0</v>
      </c>
      <c r="DT316" s="93">
        <v>0</v>
      </c>
      <c r="DU316" s="93">
        <v>0</v>
      </c>
      <c r="DV316" s="93">
        <v>0</v>
      </c>
      <c r="DW316" s="93">
        <v>0</v>
      </c>
      <c r="DX316" s="93">
        <v>0</v>
      </c>
      <c r="DY316" s="93">
        <v>0</v>
      </c>
      <c r="DZ316" s="26">
        <v>8.5</v>
      </c>
      <c r="EA316" s="26">
        <v>461</v>
      </c>
      <c r="EB316" s="26">
        <v>921</v>
      </c>
      <c r="EC316" s="26">
        <v>788</v>
      </c>
      <c r="ED316" s="26">
        <v>186</v>
      </c>
      <c r="EE316" s="26">
        <v>168</v>
      </c>
      <c r="EF316" s="26">
        <v>319</v>
      </c>
      <c r="EG316" s="26">
        <v>275</v>
      </c>
      <c r="EH316" s="26">
        <v>443</v>
      </c>
      <c r="EI316" s="26">
        <v>151</v>
      </c>
      <c r="EJ316" s="26">
        <v>487</v>
      </c>
      <c r="EK316" s="26">
        <v>239</v>
      </c>
      <c r="EL316" s="26">
        <v>177</v>
      </c>
      <c r="EM316" s="26">
        <v>4615</v>
      </c>
      <c r="EN316" s="26">
        <v>398</v>
      </c>
      <c r="EO316" s="26">
        <v>824</v>
      </c>
      <c r="EP316" s="26">
        <v>1568</v>
      </c>
      <c r="EQ316" s="26">
        <v>160</v>
      </c>
      <c r="ER316" s="26">
        <v>540</v>
      </c>
      <c r="ES316" s="26">
        <v>407</v>
      </c>
      <c r="ET316" s="26">
        <v>3897</v>
      </c>
      <c r="EU316" s="26">
        <v>0</v>
      </c>
      <c r="EV316" s="93">
        <v>0</v>
      </c>
      <c r="EW316" s="93">
        <v>0</v>
      </c>
    </row>
    <row r="317" spans="1:153" x14ac:dyDescent="0.25">
      <c r="A317" s="18" t="s">
        <v>865</v>
      </c>
      <c r="B317" s="49" t="s">
        <v>984</v>
      </c>
      <c r="C317" s="93">
        <v>164</v>
      </c>
      <c r="D317" s="26">
        <v>344</v>
      </c>
      <c r="E317" s="26">
        <v>27</v>
      </c>
      <c r="F317" s="26">
        <v>0</v>
      </c>
      <c r="G317" s="26">
        <v>25.3</v>
      </c>
      <c r="H317" s="26">
        <v>0</v>
      </c>
      <c r="I317" s="26">
        <v>42.7</v>
      </c>
      <c r="J317" s="26">
        <v>4.0999999999999996</v>
      </c>
      <c r="K317" s="26">
        <v>1</v>
      </c>
      <c r="L317" s="26">
        <v>0</v>
      </c>
      <c r="M317" s="93">
        <v>295</v>
      </c>
      <c r="N317" s="93">
        <v>283</v>
      </c>
      <c r="O317" s="93">
        <v>74</v>
      </c>
      <c r="P317" s="93">
        <v>1</v>
      </c>
      <c r="Q317" s="93">
        <v>428</v>
      </c>
      <c r="R317" s="93">
        <v>0</v>
      </c>
      <c r="S317" s="93">
        <v>57</v>
      </c>
      <c r="T317" s="93">
        <v>356</v>
      </c>
      <c r="U317" s="93">
        <v>70</v>
      </c>
      <c r="V317" s="93">
        <v>5737</v>
      </c>
      <c r="W317" s="93">
        <v>407</v>
      </c>
      <c r="X317" s="93">
        <v>71</v>
      </c>
      <c r="Y317" s="93">
        <v>2</v>
      </c>
      <c r="Z317" s="93">
        <v>3</v>
      </c>
      <c r="AA317" s="93">
        <v>2</v>
      </c>
      <c r="AB317" s="93">
        <v>1</v>
      </c>
      <c r="AC317" s="26">
        <v>521</v>
      </c>
      <c r="AD317" s="26">
        <v>68</v>
      </c>
      <c r="AE317" s="26">
        <v>690</v>
      </c>
      <c r="AF317" s="26">
        <v>30</v>
      </c>
      <c r="AG317" s="26">
        <v>410</v>
      </c>
      <c r="AH317" s="26">
        <v>234</v>
      </c>
      <c r="AI317" s="26">
        <v>802</v>
      </c>
      <c r="AJ317" s="26">
        <v>258</v>
      </c>
      <c r="AK317" s="26">
        <v>4683</v>
      </c>
      <c r="AL317" s="26">
        <v>47</v>
      </c>
      <c r="AM317" s="26">
        <v>35</v>
      </c>
      <c r="AN317" s="26">
        <v>0</v>
      </c>
      <c r="AO317" s="26">
        <v>4</v>
      </c>
      <c r="AP317" s="93">
        <v>0</v>
      </c>
      <c r="AQ317" s="93">
        <v>0</v>
      </c>
      <c r="AR317" s="93">
        <v>0</v>
      </c>
      <c r="AS317" s="93">
        <v>0</v>
      </c>
      <c r="AT317" s="93">
        <v>0</v>
      </c>
      <c r="AU317" s="93">
        <v>0</v>
      </c>
      <c r="AV317" s="93">
        <v>0</v>
      </c>
      <c r="AW317" s="93">
        <v>0</v>
      </c>
      <c r="AX317" s="93">
        <v>0</v>
      </c>
      <c r="AY317" s="93">
        <v>0</v>
      </c>
      <c r="AZ317" s="93">
        <v>0</v>
      </c>
      <c r="BA317" s="93">
        <v>0</v>
      </c>
      <c r="BB317" s="93">
        <v>0</v>
      </c>
      <c r="BC317" s="93">
        <v>0</v>
      </c>
      <c r="BD317" s="93">
        <v>0</v>
      </c>
      <c r="BE317" s="93">
        <v>0</v>
      </c>
      <c r="BF317" s="93">
        <v>0</v>
      </c>
      <c r="BG317" s="93">
        <v>0</v>
      </c>
      <c r="BH317" s="93">
        <v>0</v>
      </c>
      <c r="BI317" s="26">
        <v>5748</v>
      </c>
      <c r="BJ317" s="26">
        <v>52</v>
      </c>
      <c r="BK317" s="26">
        <v>0</v>
      </c>
      <c r="BL317" s="26">
        <v>0</v>
      </c>
      <c r="BM317" s="26">
        <v>356</v>
      </c>
      <c r="BN317" s="26">
        <v>191</v>
      </c>
      <c r="BO317" s="26">
        <v>0</v>
      </c>
      <c r="BP317" s="26">
        <v>0</v>
      </c>
      <c r="BQ317" s="26">
        <v>0</v>
      </c>
      <c r="BR317" s="26">
        <v>0</v>
      </c>
      <c r="BS317" s="26">
        <v>0</v>
      </c>
      <c r="BT317" s="26">
        <v>0</v>
      </c>
      <c r="BU317" s="26">
        <v>0</v>
      </c>
      <c r="BV317" s="26">
        <v>0</v>
      </c>
      <c r="BW317" s="26">
        <v>0</v>
      </c>
      <c r="BX317" s="26">
        <v>0</v>
      </c>
      <c r="BY317" s="26">
        <v>27</v>
      </c>
      <c r="BZ317" s="26">
        <v>1012</v>
      </c>
      <c r="CA317" s="26">
        <v>467</v>
      </c>
      <c r="CB317" s="26">
        <v>302</v>
      </c>
      <c r="CC317" s="26">
        <v>594</v>
      </c>
      <c r="CD317" s="26">
        <v>964</v>
      </c>
      <c r="CE317" s="26">
        <v>3398</v>
      </c>
      <c r="CF317" s="26">
        <v>312</v>
      </c>
      <c r="CG317" s="26">
        <v>7671</v>
      </c>
      <c r="CH317" s="26">
        <v>235</v>
      </c>
      <c r="CI317" s="26">
        <v>2507</v>
      </c>
      <c r="CJ317" s="26">
        <v>131</v>
      </c>
      <c r="CK317" s="26">
        <v>0</v>
      </c>
      <c r="CL317" s="26">
        <v>0</v>
      </c>
      <c r="CM317" s="26">
        <v>17593</v>
      </c>
      <c r="CN317" s="26">
        <v>364</v>
      </c>
      <c r="CO317" s="26">
        <v>182</v>
      </c>
      <c r="CP317" s="26">
        <v>740</v>
      </c>
      <c r="CQ317" s="26">
        <v>260</v>
      </c>
      <c r="CR317" s="26">
        <v>5748</v>
      </c>
      <c r="CS317" s="26">
        <v>52</v>
      </c>
      <c r="CT317" s="26">
        <v>0</v>
      </c>
      <c r="CU317" s="26">
        <v>0</v>
      </c>
      <c r="CV317" s="26">
        <v>7346</v>
      </c>
      <c r="CW317" s="26">
        <v>0</v>
      </c>
      <c r="CX317" s="26">
        <v>0</v>
      </c>
      <c r="CY317" s="26">
        <v>356</v>
      </c>
      <c r="CZ317" s="26">
        <v>191</v>
      </c>
      <c r="DA317" s="26">
        <v>0</v>
      </c>
      <c r="DB317" s="26">
        <v>0</v>
      </c>
      <c r="DC317" s="26">
        <v>0</v>
      </c>
      <c r="DD317" s="26">
        <v>0</v>
      </c>
      <c r="DE317" s="26">
        <v>0</v>
      </c>
      <c r="DF317" s="26">
        <v>0</v>
      </c>
      <c r="DG317" s="26">
        <v>0</v>
      </c>
      <c r="DH317" s="26">
        <v>0</v>
      </c>
      <c r="DI317" s="26">
        <v>0</v>
      </c>
      <c r="DJ317" s="26">
        <v>0</v>
      </c>
      <c r="DK317" s="26">
        <v>0</v>
      </c>
      <c r="DL317" s="26">
        <v>547</v>
      </c>
      <c r="DM317" s="26">
        <v>1479</v>
      </c>
      <c r="DN317" s="26">
        <v>896</v>
      </c>
      <c r="DO317" s="26">
        <v>23111</v>
      </c>
      <c r="DP317" s="26">
        <v>1515</v>
      </c>
      <c r="DQ317" s="26">
        <v>72</v>
      </c>
      <c r="DR317" s="93">
        <v>0</v>
      </c>
      <c r="DS317" s="93">
        <v>0</v>
      </c>
      <c r="DT317" s="93">
        <v>0</v>
      </c>
      <c r="DU317" s="93">
        <v>0</v>
      </c>
      <c r="DV317" s="93">
        <v>0</v>
      </c>
      <c r="DW317" s="93">
        <v>0</v>
      </c>
      <c r="DX317" s="93">
        <v>0</v>
      </c>
      <c r="DY317" s="93">
        <v>0</v>
      </c>
      <c r="DZ317" s="26">
        <v>25.3</v>
      </c>
      <c r="EA317" s="26">
        <v>1261</v>
      </c>
      <c r="EB317" s="26">
        <v>2254</v>
      </c>
      <c r="EC317" s="26">
        <v>2012</v>
      </c>
      <c r="ED317" s="26">
        <v>661</v>
      </c>
      <c r="EE317" s="26">
        <v>214</v>
      </c>
      <c r="EF317" s="26">
        <v>1225</v>
      </c>
      <c r="EG317" s="26">
        <v>1127</v>
      </c>
      <c r="EH317" s="26">
        <v>956</v>
      </c>
      <c r="EI317" s="26">
        <v>340</v>
      </c>
      <c r="EJ317" s="26">
        <v>1600</v>
      </c>
      <c r="EK317" s="26">
        <v>868</v>
      </c>
      <c r="EL317" s="26">
        <v>787</v>
      </c>
      <c r="EM317" s="26">
        <v>13305</v>
      </c>
      <c r="EN317" s="26">
        <v>760</v>
      </c>
      <c r="EO317" s="26">
        <v>1699</v>
      </c>
      <c r="EP317" s="26">
        <v>5222</v>
      </c>
      <c r="EQ317" s="26">
        <v>465</v>
      </c>
      <c r="ER317" s="26">
        <v>2468</v>
      </c>
      <c r="ES317" s="26">
        <v>1332</v>
      </c>
      <c r="ET317" s="26">
        <v>11946</v>
      </c>
      <c r="EU317" s="26">
        <v>0</v>
      </c>
      <c r="EV317" s="93">
        <v>7</v>
      </c>
      <c r="EW317" s="93">
        <v>2</v>
      </c>
    </row>
    <row r="318" spans="1:153" x14ac:dyDescent="0.25">
      <c r="A318" s="18" t="s">
        <v>865</v>
      </c>
      <c r="B318" s="49" t="s">
        <v>985</v>
      </c>
      <c r="C318" s="93">
        <v>164</v>
      </c>
      <c r="D318" s="26">
        <v>400</v>
      </c>
      <c r="E318" s="26">
        <v>33.6</v>
      </c>
      <c r="F318" s="26">
        <v>2.2999999999999998</v>
      </c>
      <c r="G318" s="26">
        <v>21.9</v>
      </c>
      <c r="H318" s="26">
        <v>0</v>
      </c>
      <c r="I318" s="26">
        <v>36.700000000000003</v>
      </c>
      <c r="J318" s="26">
        <v>4.0999999999999996</v>
      </c>
      <c r="K318" s="26">
        <v>1.4</v>
      </c>
      <c r="L318" s="26">
        <v>0</v>
      </c>
      <c r="M318" s="93">
        <v>342</v>
      </c>
      <c r="N318" s="93">
        <v>342</v>
      </c>
      <c r="O318" s="93">
        <v>0</v>
      </c>
      <c r="P318" s="93">
        <v>0</v>
      </c>
      <c r="Q318" s="93">
        <v>629</v>
      </c>
      <c r="R318" s="93">
        <v>0</v>
      </c>
      <c r="S318" s="93">
        <v>0</v>
      </c>
      <c r="T318" s="93">
        <v>230</v>
      </c>
      <c r="U318" s="93">
        <v>270</v>
      </c>
      <c r="V318" s="93">
        <v>5270</v>
      </c>
      <c r="W318" s="93">
        <v>0</v>
      </c>
      <c r="X318" s="93">
        <v>80</v>
      </c>
      <c r="Y318" s="93">
        <v>0</v>
      </c>
      <c r="Z318" s="93">
        <v>41</v>
      </c>
      <c r="AA318" s="93">
        <v>0</v>
      </c>
      <c r="AB318" s="93">
        <v>0</v>
      </c>
      <c r="AC318" s="26">
        <v>654</v>
      </c>
      <c r="AD318" s="26">
        <v>73</v>
      </c>
      <c r="AE318" s="26">
        <v>732</v>
      </c>
      <c r="AF318" s="26">
        <v>42</v>
      </c>
      <c r="AG318" s="26">
        <v>481</v>
      </c>
      <c r="AH318" s="26">
        <v>180</v>
      </c>
      <c r="AI318" s="26">
        <v>1250</v>
      </c>
      <c r="AJ318" s="26">
        <v>230</v>
      </c>
      <c r="AK318" s="26">
        <v>3050</v>
      </c>
      <c r="AL318" s="26">
        <v>0</v>
      </c>
      <c r="AM318" s="26">
        <v>0</v>
      </c>
      <c r="AN318" s="26">
        <v>0</v>
      </c>
      <c r="AO318" s="26">
        <v>24</v>
      </c>
      <c r="AP318" s="93">
        <v>2.2999999999999998</v>
      </c>
      <c r="AQ318" s="93">
        <v>233</v>
      </c>
      <c r="AR318" s="93">
        <v>0</v>
      </c>
      <c r="AS318" s="93">
        <v>0</v>
      </c>
      <c r="AT318" s="93">
        <v>0</v>
      </c>
      <c r="AU318" s="93">
        <v>0</v>
      </c>
      <c r="AV318" s="93">
        <v>0</v>
      </c>
      <c r="AW318" s="93">
        <v>0</v>
      </c>
      <c r="AX318" s="93">
        <v>0</v>
      </c>
      <c r="AY318" s="93">
        <v>0</v>
      </c>
      <c r="AZ318" s="93">
        <v>0</v>
      </c>
      <c r="BA318" s="93">
        <v>0</v>
      </c>
      <c r="BB318" s="93">
        <v>0</v>
      </c>
      <c r="BC318" s="93">
        <v>0</v>
      </c>
      <c r="BD318" s="93">
        <v>0</v>
      </c>
      <c r="BE318" s="93">
        <v>0</v>
      </c>
      <c r="BF318" s="93">
        <v>0</v>
      </c>
      <c r="BG318" s="93">
        <v>0</v>
      </c>
      <c r="BH318" s="93">
        <v>0</v>
      </c>
      <c r="BI318" s="26">
        <v>6763</v>
      </c>
      <c r="BJ318" s="26">
        <v>20</v>
      </c>
      <c r="BK318" s="26">
        <v>3</v>
      </c>
      <c r="BL318" s="26">
        <v>3</v>
      </c>
      <c r="BM318" s="26">
        <v>740</v>
      </c>
      <c r="BN318" s="26">
        <v>124</v>
      </c>
      <c r="BO318" s="26">
        <v>0</v>
      </c>
      <c r="BP318" s="26">
        <v>7</v>
      </c>
      <c r="BQ318" s="26">
        <v>10</v>
      </c>
      <c r="BR318" s="26">
        <v>40</v>
      </c>
      <c r="BS318" s="26">
        <v>13</v>
      </c>
      <c r="BT318" s="26">
        <v>0</v>
      </c>
      <c r="BU318" s="26">
        <v>0</v>
      </c>
      <c r="BV318" s="26">
        <v>0</v>
      </c>
      <c r="BW318" s="26">
        <v>24</v>
      </c>
      <c r="BX318" s="26">
        <v>3</v>
      </c>
      <c r="BY318" s="26">
        <v>33.6</v>
      </c>
      <c r="BZ318" s="26">
        <v>945</v>
      </c>
      <c r="CA318" s="26">
        <v>858</v>
      </c>
      <c r="CB318" s="26">
        <v>874</v>
      </c>
      <c r="CC318" s="26">
        <v>2842</v>
      </c>
      <c r="CD318" s="26">
        <v>1725</v>
      </c>
      <c r="CE318" s="26">
        <v>2508</v>
      </c>
      <c r="CF318" s="26">
        <v>276</v>
      </c>
      <c r="CG318" s="26">
        <v>9477</v>
      </c>
      <c r="CH318" s="26">
        <v>141</v>
      </c>
      <c r="CI318" s="26">
        <v>2660</v>
      </c>
      <c r="CJ318" s="26">
        <v>54</v>
      </c>
      <c r="CK318" s="26">
        <v>13</v>
      </c>
      <c r="CL318" s="26">
        <v>3</v>
      </c>
      <c r="CM318" s="26">
        <v>22376</v>
      </c>
      <c r="CN318" s="26">
        <v>74</v>
      </c>
      <c r="CO318" s="26">
        <v>0</v>
      </c>
      <c r="CP318" s="26">
        <v>289</v>
      </c>
      <c r="CQ318" s="26">
        <v>77</v>
      </c>
      <c r="CR318" s="26">
        <v>6763</v>
      </c>
      <c r="CS318" s="26">
        <v>20</v>
      </c>
      <c r="CT318" s="26">
        <v>3</v>
      </c>
      <c r="CU318" s="26">
        <v>3</v>
      </c>
      <c r="CV318" s="26">
        <v>7229</v>
      </c>
      <c r="CW318" s="26">
        <v>0</v>
      </c>
      <c r="CX318" s="26">
        <v>0</v>
      </c>
      <c r="CY318" s="26">
        <v>740</v>
      </c>
      <c r="CZ318" s="26">
        <v>124</v>
      </c>
      <c r="DA318" s="26">
        <v>0</v>
      </c>
      <c r="DB318" s="26">
        <v>0</v>
      </c>
      <c r="DC318" s="26">
        <v>7</v>
      </c>
      <c r="DD318" s="26">
        <v>10</v>
      </c>
      <c r="DE318" s="26">
        <v>40</v>
      </c>
      <c r="DF318" s="26">
        <v>13</v>
      </c>
      <c r="DG318" s="26">
        <v>0</v>
      </c>
      <c r="DH318" s="26">
        <v>0</v>
      </c>
      <c r="DI318" s="26">
        <v>0</v>
      </c>
      <c r="DJ318" s="26">
        <v>24</v>
      </c>
      <c r="DK318" s="26">
        <v>3</v>
      </c>
      <c r="DL318" s="26">
        <v>961</v>
      </c>
      <c r="DM318" s="26">
        <v>1803</v>
      </c>
      <c r="DN318" s="26">
        <v>3716</v>
      </c>
      <c r="DO318" s="26">
        <v>25047</v>
      </c>
      <c r="DP318" s="26">
        <v>0</v>
      </c>
      <c r="DQ318" s="26">
        <v>119</v>
      </c>
      <c r="DR318" s="93">
        <v>0</v>
      </c>
      <c r="DS318" s="93">
        <v>0</v>
      </c>
      <c r="DT318" s="93">
        <v>0</v>
      </c>
      <c r="DU318" s="93">
        <v>0</v>
      </c>
      <c r="DV318" s="93">
        <v>0</v>
      </c>
      <c r="DW318" s="93">
        <v>0</v>
      </c>
      <c r="DX318" s="93">
        <v>0</v>
      </c>
      <c r="DY318" s="93">
        <v>0</v>
      </c>
      <c r="DZ318" s="26">
        <v>21.9</v>
      </c>
      <c r="EA318" s="26">
        <v>1090</v>
      </c>
      <c r="EB318" s="26">
        <v>2300</v>
      </c>
      <c r="EC318" s="26">
        <v>1890</v>
      </c>
      <c r="ED318" s="26">
        <v>560</v>
      </c>
      <c r="EE318" s="26">
        <v>130</v>
      </c>
      <c r="EF318" s="26">
        <v>1310</v>
      </c>
      <c r="EG318" s="26">
        <v>1050</v>
      </c>
      <c r="EH318" s="26">
        <v>1040</v>
      </c>
      <c r="EI318" s="26">
        <v>300</v>
      </c>
      <c r="EJ318" s="26">
        <v>1710</v>
      </c>
      <c r="EK318" s="26">
        <v>670</v>
      </c>
      <c r="EL318" s="26">
        <v>690</v>
      </c>
      <c r="EM318" s="26">
        <v>12740</v>
      </c>
      <c r="EN318" s="26">
        <v>600</v>
      </c>
      <c r="EO318" s="26">
        <v>1490</v>
      </c>
      <c r="EP318" s="26">
        <v>5190</v>
      </c>
      <c r="EQ318" s="26">
        <v>400</v>
      </c>
      <c r="ER318" s="26">
        <v>2770</v>
      </c>
      <c r="ES318" s="26">
        <v>1220</v>
      </c>
      <c r="ET318" s="26">
        <v>11670</v>
      </c>
      <c r="EU318" s="26">
        <v>0</v>
      </c>
      <c r="EV318" s="93">
        <v>0</v>
      </c>
      <c r="EW318" s="93">
        <v>0</v>
      </c>
    </row>
    <row r="319" spans="1:153" x14ac:dyDescent="0.25">
      <c r="A319" s="18" t="s">
        <v>865</v>
      </c>
      <c r="B319" s="49" t="s">
        <v>736</v>
      </c>
      <c r="C319" s="93">
        <v>158</v>
      </c>
      <c r="D319" s="26">
        <v>275</v>
      </c>
      <c r="E319" s="26">
        <v>21.8</v>
      </c>
      <c r="F319" s="26">
        <v>0</v>
      </c>
      <c r="G319" s="26">
        <v>20.100000000000001</v>
      </c>
      <c r="H319" s="26">
        <v>0</v>
      </c>
      <c r="I319" s="26">
        <v>53.6</v>
      </c>
      <c r="J319" s="26">
        <v>4.2</v>
      </c>
      <c r="K319" s="26">
        <v>0.3</v>
      </c>
      <c r="L319" s="26">
        <v>0</v>
      </c>
      <c r="M319" s="93">
        <v>297</v>
      </c>
      <c r="N319" s="93">
        <v>280</v>
      </c>
      <c r="O319" s="93">
        <v>100</v>
      </c>
      <c r="P319" s="93">
        <v>0.7</v>
      </c>
      <c r="Q319" s="93">
        <v>400</v>
      </c>
      <c r="R319" s="93">
        <v>0</v>
      </c>
      <c r="S319" s="93">
        <v>45</v>
      </c>
      <c r="T319" s="93">
        <v>460</v>
      </c>
      <c r="U319" s="93">
        <v>1200</v>
      </c>
      <c r="V319" s="93">
        <v>5567</v>
      </c>
      <c r="W319" s="93">
        <v>310</v>
      </c>
      <c r="X319" s="93">
        <v>200</v>
      </c>
      <c r="Y319" s="93">
        <v>5</v>
      </c>
      <c r="Z319" s="93">
        <v>50</v>
      </c>
      <c r="AA319" s="93">
        <v>2</v>
      </c>
      <c r="AB319" s="93">
        <v>1</v>
      </c>
      <c r="AC319" s="26">
        <v>1000</v>
      </c>
      <c r="AD319" s="26">
        <v>150</v>
      </c>
      <c r="AE319" s="26">
        <v>400</v>
      </c>
      <c r="AF319" s="26">
        <v>20</v>
      </c>
      <c r="AG319" s="26">
        <v>400</v>
      </c>
      <c r="AH319" s="26">
        <v>210</v>
      </c>
      <c r="AI319" s="26">
        <v>1200</v>
      </c>
      <c r="AJ319" s="26">
        <v>300</v>
      </c>
      <c r="AK319" s="26">
        <v>3000</v>
      </c>
      <c r="AL319" s="26">
        <v>70</v>
      </c>
      <c r="AM319" s="26">
        <v>30</v>
      </c>
      <c r="AN319" s="26">
        <v>100</v>
      </c>
      <c r="AO319" s="26">
        <v>20</v>
      </c>
      <c r="AP319" s="93">
        <v>0</v>
      </c>
      <c r="AQ319" s="93">
        <v>1</v>
      </c>
      <c r="AR319" s="93">
        <v>0</v>
      </c>
      <c r="AS319" s="93">
        <v>0</v>
      </c>
      <c r="AT319" s="93">
        <v>0</v>
      </c>
      <c r="AU319" s="93">
        <v>0</v>
      </c>
      <c r="AV319" s="93">
        <v>0</v>
      </c>
      <c r="AW319" s="93">
        <v>0</v>
      </c>
      <c r="AX319" s="93">
        <v>0</v>
      </c>
      <c r="AY319" s="93">
        <v>0</v>
      </c>
      <c r="AZ319" s="93">
        <v>0</v>
      </c>
      <c r="BA319" s="93">
        <v>0</v>
      </c>
      <c r="BB319" s="93">
        <v>1</v>
      </c>
      <c r="BC319" s="93">
        <v>1</v>
      </c>
      <c r="BD319" s="93">
        <v>0</v>
      </c>
      <c r="BE319" s="93">
        <v>0</v>
      </c>
      <c r="BF319" s="93">
        <v>0</v>
      </c>
      <c r="BG319" s="93">
        <v>0</v>
      </c>
      <c r="BH319" s="93">
        <v>0</v>
      </c>
      <c r="BI319" s="26">
        <v>5356</v>
      </c>
      <c r="BJ319" s="26">
        <v>41</v>
      </c>
      <c r="BK319" s="26">
        <v>0</v>
      </c>
      <c r="BL319" s="26">
        <v>0</v>
      </c>
      <c r="BM319" s="26">
        <v>515</v>
      </c>
      <c r="BN319" s="26">
        <v>288</v>
      </c>
      <c r="BO319" s="26">
        <v>0</v>
      </c>
      <c r="BP319" s="26">
        <v>0</v>
      </c>
      <c r="BQ319" s="26">
        <v>0</v>
      </c>
      <c r="BR319" s="26">
        <v>0</v>
      </c>
      <c r="BS319" s="26">
        <v>0</v>
      </c>
      <c r="BT319" s="26">
        <v>0</v>
      </c>
      <c r="BU319" s="26">
        <v>0</v>
      </c>
      <c r="BV319" s="26">
        <v>0</v>
      </c>
      <c r="BW319" s="26">
        <v>0</v>
      </c>
      <c r="BX319" s="26">
        <v>0</v>
      </c>
      <c r="BY319" s="26">
        <v>21.8</v>
      </c>
      <c r="BZ319" s="26">
        <v>742</v>
      </c>
      <c r="CA319" s="26">
        <v>474</v>
      </c>
      <c r="CB319" s="26">
        <v>268</v>
      </c>
      <c r="CC319" s="26">
        <v>556</v>
      </c>
      <c r="CD319" s="26">
        <v>680</v>
      </c>
      <c r="CE319" s="26">
        <v>2204</v>
      </c>
      <c r="CF319" s="26">
        <v>247</v>
      </c>
      <c r="CG319" s="26">
        <v>5686</v>
      </c>
      <c r="CH319" s="26">
        <v>185</v>
      </c>
      <c r="CI319" s="26">
        <v>2081</v>
      </c>
      <c r="CJ319" s="26">
        <v>103</v>
      </c>
      <c r="CK319" s="26">
        <v>0</v>
      </c>
      <c r="CL319" s="26">
        <v>0</v>
      </c>
      <c r="CM319" s="26">
        <v>13226</v>
      </c>
      <c r="CN319" s="26">
        <v>288</v>
      </c>
      <c r="CO319" s="26">
        <v>144</v>
      </c>
      <c r="CP319" s="26">
        <v>536</v>
      </c>
      <c r="CQ319" s="26">
        <v>206</v>
      </c>
      <c r="CR319" s="26">
        <v>5356</v>
      </c>
      <c r="CS319" s="26">
        <v>41</v>
      </c>
      <c r="CT319" s="26">
        <v>0</v>
      </c>
      <c r="CU319" s="26">
        <v>0</v>
      </c>
      <c r="CV319" s="26">
        <v>6571</v>
      </c>
      <c r="CW319" s="26">
        <v>0</v>
      </c>
      <c r="CX319" s="26">
        <v>0</v>
      </c>
      <c r="CY319" s="26">
        <v>515</v>
      </c>
      <c r="CZ319" s="26">
        <v>288</v>
      </c>
      <c r="DA319" s="26">
        <v>0</v>
      </c>
      <c r="DB319" s="26">
        <v>0</v>
      </c>
      <c r="DC319" s="26">
        <v>0</v>
      </c>
      <c r="DD319" s="26">
        <v>0</v>
      </c>
      <c r="DE319" s="26">
        <v>0</v>
      </c>
      <c r="DF319" s="26">
        <v>0</v>
      </c>
      <c r="DG319" s="26">
        <v>0</v>
      </c>
      <c r="DH319" s="26">
        <v>0</v>
      </c>
      <c r="DI319" s="26">
        <v>0</v>
      </c>
      <c r="DJ319" s="26">
        <v>0</v>
      </c>
      <c r="DK319" s="26">
        <v>0</v>
      </c>
      <c r="DL319" s="26">
        <v>803</v>
      </c>
      <c r="DM319" s="26">
        <v>1216</v>
      </c>
      <c r="DN319" s="26">
        <v>824</v>
      </c>
      <c r="DO319" s="26">
        <v>18560</v>
      </c>
      <c r="DP319" s="26">
        <v>1199</v>
      </c>
      <c r="DQ319" s="26">
        <v>54</v>
      </c>
      <c r="DR319" s="93">
        <v>0</v>
      </c>
      <c r="DS319" s="93">
        <v>0</v>
      </c>
      <c r="DT319" s="93">
        <v>0</v>
      </c>
      <c r="DU319" s="93">
        <v>0</v>
      </c>
      <c r="DV319" s="93">
        <v>0</v>
      </c>
      <c r="DW319" s="93">
        <v>0</v>
      </c>
      <c r="DX319" s="93">
        <v>0</v>
      </c>
      <c r="DY319" s="93">
        <v>0</v>
      </c>
      <c r="DZ319" s="26">
        <v>20.100000000000001</v>
      </c>
      <c r="EA319" s="26">
        <v>1172</v>
      </c>
      <c r="EB319" s="26">
        <v>1920</v>
      </c>
      <c r="EC319" s="26">
        <v>1434</v>
      </c>
      <c r="ED319" s="26">
        <v>464</v>
      </c>
      <c r="EE319" s="26">
        <v>102</v>
      </c>
      <c r="EF319" s="26">
        <v>930</v>
      </c>
      <c r="EG319" s="26">
        <v>930</v>
      </c>
      <c r="EH319" s="26">
        <v>828</v>
      </c>
      <c r="EI319" s="26">
        <v>262</v>
      </c>
      <c r="EJ319" s="26">
        <v>1272</v>
      </c>
      <c r="EK319" s="26">
        <v>666</v>
      </c>
      <c r="EL319" s="26">
        <v>526</v>
      </c>
      <c r="EM319" s="26">
        <v>10506</v>
      </c>
      <c r="EN319" s="26">
        <v>546</v>
      </c>
      <c r="EO319" s="26">
        <v>1252</v>
      </c>
      <c r="EP319" s="26">
        <v>4222</v>
      </c>
      <c r="EQ319" s="26">
        <v>324</v>
      </c>
      <c r="ER319" s="26">
        <v>2202</v>
      </c>
      <c r="ES319" s="26">
        <v>1050</v>
      </c>
      <c r="ET319" s="26">
        <v>9596</v>
      </c>
      <c r="EU319" s="26">
        <v>0</v>
      </c>
      <c r="EV319" s="93">
        <v>10</v>
      </c>
      <c r="EW319" s="93">
        <v>3</v>
      </c>
    </row>
    <row r="320" spans="1:153" x14ac:dyDescent="0.25">
      <c r="A320" s="18" t="s">
        <v>865</v>
      </c>
      <c r="B320" s="49" t="s">
        <v>736</v>
      </c>
      <c r="C320" s="93">
        <v>15.8</v>
      </c>
      <c r="D320" s="26">
        <v>275</v>
      </c>
      <c r="E320" s="26">
        <v>21.8</v>
      </c>
      <c r="F320" s="26">
        <v>0</v>
      </c>
      <c r="G320" s="26">
        <v>20.100000000000001</v>
      </c>
      <c r="H320" s="26">
        <v>0</v>
      </c>
      <c r="I320" s="26">
        <v>53.6</v>
      </c>
      <c r="J320" s="26">
        <v>4.2</v>
      </c>
      <c r="K320" s="26">
        <v>0.3</v>
      </c>
      <c r="L320" s="26">
        <v>0</v>
      </c>
      <c r="M320" s="93">
        <v>297</v>
      </c>
      <c r="N320" s="93">
        <v>280</v>
      </c>
      <c r="O320" s="93">
        <v>100</v>
      </c>
      <c r="P320" s="93">
        <v>0.7</v>
      </c>
      <c r="Q320" s="93">
        <v>400</v>
      </c>
      <c r="R320" s="93">
        <v>0</v>
      </c>
      <c r="S320" s="93">
        <v>45</v>
      </c>
      <c r="T320" s="93">
        <v>460</v>
      </c>
      <c r="U320" s="93">
        <v>1200</v>
      </c>
      <c r="V320" s="93">
        <v>5567</v>
      </c>
      <c r="W320" s="93">
        <v>310</v>
      </c>
      <c r="X320" s="93">
        <v>200</v>
      </c>
      <c r="Y320" s="93">
        <v>5</v>
      </c>
      <c r="Z320" s="93">
        <v>50</v>
      </c>
      <c r="AA320" s="93">
        <v>2</v>
      </c>
      <c r="AB320" s="93">
        <v>1</v>
      </c>
      <c r="AC320" s="26">
        <v>1000</v>
      </c>
      <c r="AD320" s="26">
        <v>150</v>
      </c>
      <c r="AE320" s="26">
        <v>400</v>
      </c>
      <c r="AF320" s="26">
        <v>20</v>
      </c>
      <c r="AG320" s="26">
        <v>400</v>
      </c>
      <c r="AH320" s="26">
        <v>210</v>
      </c>
      <c r="AI320" s="26">
        <v>1200</v>
      </c>
      <c r="AJ320" s="26">
        <v>300</v>
      </c>
      <c r="AK320" s="26">
        <v>3000</v>
      </c>
      <c r="AL320" s="26">
        <v>70</v>
      </c>
      <c r="AM320" s="26">
        <v>30</v>
      </c>
      <c r="AN320" s="26">
        <v>100</v>
      </c>
      <c r="AO320" s="26">
        <v>20</v>
      </c>
      <c r="AP320" s="93">
        <v>0</v>
      </c>
      <c r="AQ320" s="93">
        <v>1</v>
      </c>
      <c r="AR320" s="93">
        <v>0</v>
      </c>
      <c r="AS320" s="93">
        <v>0</v>
      </c>
      <c r="AT320" s="93">
        <v>0</v>
      </c>
      <c r="AU320" s="93">
        <v>0</v>
      </c>
      <c r="AV320" s="93">
        <v>0</v>
      </c>
      <c r="AW320" s="93">
        <v>0</v>
      </c>
      <c r="AX320" s="93">
        <v>0</v>
      </c>
      <c r="AY320" s="93">
        <v>0</v>
      </c>
      <c r="AZ320" s="93">
        <v>0</v>
      </c>
      <c r="BA320" s="93">
        <v>0</v>
      </c>
      <c r="BB320" s="93">
        <v>1</v>
      </c>
      <c r="BC320" s="93">
        <v>1</v>
      </c>
      <c r="BD320" s="93">
        <v>0</v>
      </c>
      <c r="BE320" s="93">
        <v>0</v>
      </c>
      <c r="BF320" s="93">
        <v>0</v>
      </c>
      <c r="BG320" s="93">
        <v>0</v>
      </c>
      <c r="BH320" s="93">
        <v>0</v>
      </c>
      <c r="BI320" s="26">
        <v>5356</v>
      </c>
      <c r="BJ320" s="26">
        <v>41</v>
      </c>
      <c r="BK320" s="26">
        <v>0</v>
      </c>
      <c r="BL320" s="26">
        <v>0</v>
      </c>
      <c r="BM320" s="26">
        <v>515</v>
      </c>
      <c r="BN320" s="26">
        <v>288</v>
      </c>
      <c r="BO320" s="26">
        <v>0</v>
      </c>
      <c r="BP320" s="26">
        <v>0</v>
      </c>
      <c r="BQ320" s="26">
        <v>0</v>
      </c>
      <c r="BR320" s="26">
        <v>0</v>
      </c>
      <c r="BS320" s="26">
        <v>0</v>
      </c>
      <c r="BT320" s="26">
        <v>0</v>
      </c>
      <c r="BU320" s="26">
        <v>0</v>
      </c>
      <c r="BV320" s="26">
        <v>0</v>
      </c>
      <c r="BW320" s="26">
        <v>0</v>
      </c>
      <c r="BX320" s="26">
        <v>0</v>
      </c>
      <c r="BY320" s="26">
        <v>21.8</v>
      </c>
      <c r="BZ320" s="26">
        <v>742</v>
      </c>
      <c r="CA320" s="26">
        <v>474</v>
      </c>
      <c r="CB320" s="26">
        <v>268</v>
      </c>
      <c r="CC320" s="26">
        <v>556</v>
      </c>
      <c r="CD320" s="26">
        <v>680</v>
      </c>
      <c r="CE320" s="26">
        <v>2204</v>
      </c>
      <c r="CF320" s="26">
        <v>247</v>
      </c>
      <c r="CG320" s="26">
        <v>5686</v>
      </c>
      <c r="CH320" s="26">
        <v>185</v>
      </c>
      <c r="CI320" s="26">
        <v>2081</v>
      </c>
      <c r="CJ320" s="26">
        <v>103</v>
      </c>
      <c r="CK320" s="26">
        <v>0</v>
      </c>
      <c r="CL320" s="26">
        <v>0</v>
      </c>
      <c r="CM320" s="26">
        <v>13226</v>
      </c>
      <c r="CN320" s="26">
        <v>288</v>
      </c>
      <c r="CO320" s="26">
        <v>144</v>
      </c>
      <c r="CP320" s="26">
        <v>536</v>
      </c>
      <c r="CQ320" s="26">
        <v>206</v>
      </c>
      <c r="CR320" s="26">
        <v>5356</v>
      </c>
      <c r="CS320" s="26">
        <v>41</v>
      </c>
      <c r="CT320" s="26">
        <v>0</v>
      </c>
      <c r="CU320" s="26">
        <v>0</v>
      </c>
      <c r="CV320" s="26">
        <v>6571</v>
      </c>
      <c r="CW320" s="26">
        <v>0</v>
      </c>
      <c r="CX320" s="26">
        <v>0</v>
      </c>
      <c r="CY320" s="26">
        <v>515</v>
      </c>
      <c r="CZ320" s="26">
        <v>288</v>
      </c>
      <c r="DA320" s="26">
        <v>0</v>
      </c>
      <c r="DB320" s="26">
        <v>0</v>
      </c>
      <c r="DC320" s="26">
        <v>0</v>
      </c>
      <c r="DD320" s="26">
        <v>0</v>
      </c>
      <c r="DE320" s="26">
        <v>0</v>
      </c>
      <c r="DF320" s="26">
        <v>0</v>
      </c>
      <c r="DG320" s="26">
        <v>0</v>
      </c>
      <c r="DH320" s="26">
        <v>0</v>
      </c>
      <c r="DI320" s="26">
        <v>0</v>
      </c>
      <c r="DJ320" s="26">
        <v>0</v>
      </c>
      <c r="DK320" s="26">
        <v>0</v>
      </c>
      <c r="DL320" s="26">
        <v>803</v>
      </c>
      <c r="DM320" s="26">
        <v>1216</v>
      </c>
      <c r="DN320" s="26">
        <v>824</v>
      </c>
      <c r="DO320" s="26">
        <v>18560</v>
      </c>
      <c r="DP320" s="26">
        <v>1199</v>
      </c>
      <c r="DQ320" s="26">
        <v>54</v>
      </c>
      <c r="DR320" s="93">
        <v>0</v>
      </c>
      <c r="DS320" s="93">
        <v>0</v>
      </c>
      <c r="DT320" s="93">
        <v>0</v>
      </c>
      <c r="DU320" s="93">
        <v>0</v>
      </c>
      <c r="DV320" s="93">
        <v>0</v>
      </c>
      <c r="DW320" s="93">
        <v>0</v>
      </c>
      <c r="DX320" s="93">
        <v>0</v>
      </c>
      <c r="DY320" s="93">
        <v>0</v>
      </c>
      <c r="DZ320" s="26">
        <v>20.100000000000001</v>
      </c>
      <c r="EA320" s="26">
        <v>1172</v>
      </c>
      <c r="EB320" s="26">
        <v>1920</v>
      </c>
      <c r="EC320" s="26">
        <v>1434</v>
      </c>
      <c r="ED320" s="26">
        <v>464</v>
      </c>
      <c r="EE320" s="26">
        <v>102</v>
      </c>
      <c r="EF320" s="26">
        <v>930</v>
      </c>
      <c r="EG320" s="26">
        <v>930</v>
      </c>
      <c r="EH320" s="26">
        <v>828</v>
      </c>
      <c r="EI320" s="26">
        <v>262</v>
      </c>
      <c r="EJ320" s="26">
        <v>1272</v>
      </c>
      <c r="EK320" s="26">
        <v>666</v>
      </c>
      <c r="EL320" s="26">
        <v>526</v>
      </c>
      <c r="EM320" s="26">
        <v>10506</v>
      </c>
      <c r="EN320" s="26">
        <v>546</v>
      </c>
      <c r="EO320" s="26">
        <v>1252</v>
      </c>
      <c r="EP320" s="26">
        <v>4222</v>
      </c>
      <c r="EQ320" s="26">
        <v>324</v>
      </c>
      <c r="ER320" s="26">
        <v>2202</v>
      </c>
      <c r="ES320" s="26">
        <v>1050</v>
      </c>
      <c r="ET320" s="26">
        <v>9596</v>
      </c>
      <c r="EU320" s="26">
        <v>0</v>
      </c>
      <c r="EV320" s="93">
        <v>10</v>
      </c>
      <c r="EW320" s="93">
        <v>3</v>
      </c>
    </row>
    <row r="321" spans="1:153" x14ac:dyDescent="0.25">
      <c r="A321" s="18" t="s">
        <v>865</v>
      </c>
      <c r="B321" s="49" t="s">
        <v>986</v>
      </c>
      <c r="C321" s="93">
        <v>164</v>
      </c>
      <c r="D321" s="26">
        <v>400</v>
      </c>
      <c r="E321" s="26">
        <v>33.6</v>
      </c>
      <c r="F321" s="26">
        <v>2.2999999999999998</v>
      </c>
      <c r="G321" s="26">
        <v>21.9</v>
      </c>
      <c r="H321" s="26">
        <v>0</v>
      </c>
      <c r="I321" s="26">
        <v>36.700000000000003</v>
      </c>
      <c r="J321" s="26">
        <v>4.0999999999999996</v>
      </c>
      <c r="K321" s="26">
        <v>1.4</v>
      </c>
      <c r="L321" s="26">
        <v>0</v>
      </c>
      <c r="M321" s="93">
        <v>342</v>
      </c>
      <c r="N321" s="93">
        <v>342</v>
      </c>
      <c r="O321" s="93">
        <v>0</v>
      </c>
      <c r="P321" s="93">
        <v>0</v>
      </c>
      <c r="Q321" s="93">
        <v>629</v>
      </c>
      <c r="R321" s="93">
        <v>0</v>
      </c>
      <c r="S321" s="93">
        <v>0</v>
      </c>
      <c r="T321" s="93">
        <v>230</v>
      </c>
      <c r="U321" s="93">
        <v>270</v>
      </c>
      <c r="V321" s="93">
        <v>4753</v>
      </c>
      <c r="W321" s="93">
        <v>0</v>
      </c>
      <c r="X321" s="93">
        <v>80</v>
      </c>
      <c r="Y321" s="93">
        <v>0</v>
      </c>
      <c r="Z321" s="93">
        <v>41</v>
      </c>
      <c r="AA321" s="93">
        <v>0</v>
      </c>
      <c r="AB321" s="93">
        <v>0</v>
      </c>
      <c r="AC321" s="26">
        <v>654</v>
      </c>
      <c r="AD321" s="26">
        <v>73</v>
      </c>
      <c r="AE321" s="26">
        <v>732</v>
      </c>
      <c r="AF321" s="26">
        <v>42</v>
      </c>
      <c r="AG321" s="26">
        <v>481</v>
      </c>
      <c r="AH321" s="26">
        <v>180</v>
      </c>
      <c r="AI321" s="26">
        <v>1250</v>
      </c>
      <c r="AJ321" s="26">
        <v>230</v>
      </c>
      <c r="AK321" s="26">
        <v>3050</v>
      </c>
      <c r="AL321" s="26">
        <v>0</v>
      </c>
      <c r="AM321" s="26">
        <v>0</v>
      </c>
      <c r="AN321" s="26">
        <v>0</v>
      </c>
      <c r="AO321" s="26">
        <v>24</v>
      </c>
      <c r="AP321" s="93">
        <v>2.2999999999999998</v>
      </c>
      <c r="AQ321" s="93">
        <v>233</v>
      </c>
      <c r="AR321" s="93">
        <v>0</v>
      </c>
      <c r="AS321" s="93">
        <v>0</v>
      </c>
      <c r="AT321" s="93">
        <v>0</v>
      </c>
      <c r="AU321" s="93">
        <v>0</v>
      </c>
      <c r="AV321" s="93">
        <v>0</v>
      </c>
      <c r="AW321" s="93">
        <v>0</v>
      </c>
      <c r="AX321" s="93">
        <v>0</v>
      </c>
      <c r="AY321" s="93">
        <v>0</v>
      </c>
      <c r="AZ321" s="93">
        <v>0</v>
      </c>
      <c r="BA321" s="93">
        <v>0</v>
      </c>
      <c r="BB321" s="93">
        <v>0</v>
      </c>
      <c r="BC321" s="93">
        <v>0</v>
      </c>
      <c r="BD321" s="93">
        <v>0</v>
      </c>
      <c r="BE321" s="93">
        <v>0</v>
      </c>
      <c r="BF321" s="93">
        <v>2330</v>
      </c>
      <c r="BG321" s="93">
        <v>0</v>
      </c>
      <c r="BH321" s="93">
        <v>2330</v>
      </c>
      <c r="BI321" s="26">
        <v>7440</v>
      </c>
      <c r="BJ321" s="26">
        <v>22</v>
      </c>
      <c r="BK321" s="26">
        <v>3</v>
      </c>
      <c r="BL321" s="26">
        <v>3</v>
      </c>
      <c r="BM321" s="26">
        <v>814</v>
      </c>
      <c r="BN321" s="26">
        <v>136</v>
      </c>
      <c r="BO321" s="26">
        <v>0</v>
      </c>
      <c r="BP321" s="26">
        <v>8</v>
      </c>
      <c r="BQ321" s="26">
        <v>11</v>
      </c>
      <c r="BR321" s="26">
        <v>44</v>
      </c>
      <c r="BS321" s="26">
        <v>14</v>
      </c>
      <c r="BT321" s="26">
        <v>0</v>
      </c>
      <c r="BU321" s="26">
        <v>0</v>
      </c>
      <c r="BV321" s="26">
        <v>0</v>
      </c>
      <c r="BW321" s="26">
        <v>26</v>
      </c>
      <c r="BX321" s="26">
        <v>3</v>
      </c>
      <c r="BY321" s="26">
        <v>33.6</v>
      </c>
      <c r="BZ321" s="26">
        <v>1040</v>
      </c>
      <c r="CA321" s="26">
        <v>944</v>
      </c>
      <c r="CB321" s="26">
        <v>962</v>
      </c>
      <c r="CC321" s="26">
        <v>3127</v>
      </c>
      <c r="CD321" s="26">
        <v>1898</v>
      </c>
      <c r="CE321" s="26">
        <v>2759</v>
      </c>
      <c r="CF321" s="26">
        <v>304</v>
      </c>
      <c r="CG321" s="26">
        <v>10428</v>
      </c>
      <c r="CH321" s="26">
        <v>155</v>
      </c>
      <c r="CI321" s="26">
        <v>2927</v>
      </c>
      <c r="CJ321" s="26">
        <v>59</v>
      </c>
      <c r="CK321" s="26">
        <v>14</v>
      </c>
      <c r="CL321" s="26">
        <v>3</v>
      </c>
      <c r="CM321" s="26">
        <v>24620</v>
      </c>
      <c r="CN321" s="26">
        <v>81</v>
      </c>
      <c r="CO321" s="26">
        <v>0</v>
      </c>
      <c r="CP321" s="26">
        <v>318</v>
      </c>
      <c r="CQ321" s="26">
        <v>85</v>
      </c>
      <c r="CR321" s="26">
        <v>7440</v>
      </c>
      <c r="CS321" s="26">
        <v>22</v>
      </c>
      <c r="CT321" s="26">
        <v>3</v>
      </c>
      <c r="CU321" s="26">
        <v>3</v>
      </c>
      <c r="CV321" s="26">
        <v>7952</v>
      </c>
      <c r="CW321" s="26">
        <v>0</v>
      </c>
      <c r="CX321" s="26">
        <v>0</v>
      </c>
      <c r="CY321" s="26">
        <v>814</v>
      </c>
      <c r="CZ321" s="26">
        <v>136</v>
      </c>
      <c r="DA321" s="26">
        <v>0</v>
      </c>
      <c r="DB321" s="26">
        <v>0</v>
      </c>
      <c r="DC321" s="26">
        <v>8</v>
      </c>
      <c r="DD321" s="26">
        <v>11</v>
      </c>
      <c r="DE321" s="26">
        <v>44</v>
      </c>
      <c r="DF321" s="26">
        <v>14</v>
      </c>
      <c r="DG321" s="26">
        <v>0</v>
      </c>
      <c r="DH321" s="26">
        <v>0</v>
      </c>
      <c r="DI321" s="26">
        <v>0</v>
      </c>
      <c r="DJ321" s="26">
        <v>26</v>
      </c>
      <c r="DK321" s="26">
        <v>3</v>
      </c>
      <c r="DL321" s="26">
        <v>1056</v>
      </c>
      <c r="DM321" s="26">
        <v>1984</v>
      </c>
      <c r="DN321" s="26">
        <v>4089</v>
      </c>
      <c r="DO321" s="26">
        <v>27555</v>
      </c>
      <c r="DP321" s="26">
        <v>1</v>
      </c>
      <c r="DQ321" s="26">
        <v>119</v>
      </c>
      <c r="DR321" s="93">
        <v>0</v>
      </c>
      <c r="DS321" s="93">
        <v>0</v>
      </c>
      <c r="DT321" s="93">
        <v>0</v>
      </c>
      <c r="DU321" s="93">
        <v>0</v>
      </c>
      <c r="DV321" s="93">
        <v>0</v>
      </c>
      <c r="DW321" s="93">
        <v>0</v>
      </c>
      <c r="DX321" s="93">
        <v>0</v>
      </c>
      <c r="DY321" s="93">
        <v>0</v>
      </c>
      <c r="DZ321" s="26">
        <v>21.9</v>
      </c>
      <c r="EA321" s="26">
        <v>977</v>
      </c>
      <c r="EB321" s="26">
        <v>2062</v>
      </c>
      <c r="EC321" s="26">
        <v>1694</v>
      </c>
      <c r="ED321" s="26">
        <v>502</v>
      </c>
      <c r="EE321" s="26">
        <v>117</v>
      </c>
      <c r="EF321" s="26">
        <v>1174</v>
      </c>
      <c r="EG321" s="26">
        <v>941</v>
      </c>
      <c r="EH321" s="26">
        <v>932</v>
      </c>
      <c r="EI321" s="26">
        <v>269</v>
      </c>
      <c r="EJ321" s="26">
        <v>1533</v>
      </c>
      <c r="EK321" s="26">
        <v>601</v>
      </c>
      <c r="EL321" s="26">
        <v>619</v>
      </c>
      <c r="EM321" s="26">
        <v>11421</v>
      </c>
      <c r="EN321" s="26">
        <v>538</v>
      </c>
      <c r="EO321" s="26">
        <v>1336</v>
      </c>
      <c r="EP321" s="26">
        <v>4652</v>
      </c>
      <c r="EQ321" s="26">
        <v>359</v>
      </c>
      <c r="ER321" s="26">
        <v>2483</v>
      </c>
      <c r="ES321" s="26">
        <v>1094</v>
      </c>
      <c r="ET321" s="26">
        <v>10462</v>
      </c>
      <c r="EU321" s="26">
        <v>0</v>
      </c>
      <c r="EV321" s="93">
        <v>0</v>
      </c>
      <c r="EW321" s="93">
        <v>0</v>
      </c>
    </row>
    <row r="322" spans="1:153" x14ac:dyDescent="0.25">
      <c r="A322" s="18" t="s">
        <v>865</v>
      </c>
      <c r="B322" s="49" t="s">
        <v>160</v>
      </c>
      <c r="C322" s="93">
        <v>-3</v>
      </c>
      <c r="D322" s="26">
        <v>69</v>
      </c>
      <c r="E322" s="26">
        <v>4.2</v>
      </c>
      <c r="F322" s="26">
        <v>4.4000000000000004</v>
      </c>
      <c r="G322" s="26">
        <v>3.4</v>
      </c>
      <c r="H322" s="26">
        <v>0</v>
      </c>
      <c r="I322" s="26">
        <v>87.1</v>
      </c>
      <c r="J322" s="26">
        <v>0.8</v>
      </c>
      <c r="K322" s="26">
        <v>0.1</v>
      </c>
      <c r="L322" s="26">
        <v>0</v>
      </c>
      <c r="M322" s="93">
        <v>56</v>
      </c>
      <c r="N322" s="93">
        <v>50</v>
      </c>
      <c r="O322" s="93">
        <v>35</v>
      </c>
      <c r="P322" s="93">
        <v>0.3</v>
      </c>
      <c r="Q322" s="93">
        <v>100</v>
      </c>
      <c r="R322" s="93">
        <v>4</v>
      </c>
      <c r="S322" s="93">
        <v>45</v>
      </c>
      <c r="T322" s="93">
        <v>150</v>
      </c>
      <c r="U322" s="93">
        <v>300</v>
      </c>
      <c r="V322" s="93">
        <v>917</v>
      </c>
      <c r="W322" s="93">
        <v>310</v>
      </c>
      <c r="X322" s="93">
        <v>30</v>
      </c>
      <c r="Y322" s="93">
        <v>4</v>
      </c>
      <c r="Z322" s="93">
        <v>1</v>
      </c>
      <c r="AA322" s="93">
        <v>0.1</v>
      </c>
      <c r="AB322" s="93">
        <v>1500</v>
      </c>
      <c r="AC322" s="26">
        <v>40</v>
      </c>
      <c r="AD322" s="26">
        <v>180</v>
      </c>
      <c r="AE322" s="26">
        <v>130</v>
      </c>
      <c r="AF322" s="26">
        <v>15</v>
      </c>
      <c r="AG322" s="26">
        <v>105</v>
      </c>
      <c r="AH322" s="26">
        <v>27</v>
      </c>
      <c r="AI322" s="26">
        <v>130</v>
      </c>
      <c r="AJ322" s="26">
        <v>70</v>
      </c>
      <c r="AK322" s="26">
        <v>350</v>
      </c>
      <c r="AL322" s="26">
        <v>35</v>
      </c>
      <c r="AM322" s="26">
        <v>10</v>
      </c>
      <c r="AN322" s="26">
        <v>15</v>
      </c>
      <c r="AO322" s="26">
        <v>4.0999999999999996</v>
      </c>
      <c r="AP322" s="93">
        <v>4.4000000000000004</v>
      </c>
      <c r="AQ322" s="93">
        <v>44</v>
      </c>
      <c r="AR322" s="93">
        <v>0</v>
      </c>
      <c r="AS322" s="93">
        <v>0</v>
      </c>
      <c r="AT322" s="93">
        <v>0</v>
      </c>
      <c r="AU322" s="93">
        <v>0</v>
      </c>
      <c r="AV322" s="93">
        <v>0</v>
      </c>
      <c r="AW322" s="93">
        <v>0</v>
      </c>
      <c r="AX322" s="93">
        <v>0</v>
      </c>
      <c r="AY322" s="93">
        <v>0</v>
      </c>
      <c r="AZ322" s="93">
        <v>0</v>
      </c>
      <c r="BA322" s="93">
        <v>0</v>
      </c>
      <c r="BB322" s="93">
        <v>4400</v>
      </c>
      <c r="BC322" s="93">
        <v>4400</v>
      </c>
      <c r="BD322" s="93">
        <v>0</v>
      </c>
      <c r="BE322" s="93">
        <v>0</v>
      </c>
      <c r="BF322" s="93">
        <v>0</v>
      </c>
      <c r="BG322" s="93">
        <v>0</v>
      </c>
      <c r="BH322" s="93">
        <v>0</v>
      </c>
      <c r="BI322" s="26">
        <v>1060</v>
      </c>
      <c r="BJ322" s="26">
        <v>8</v>
      </c>
      <c r="BK322" s="26">
        <v>0</v>
      </c>
      <c r="BL322" s="26">
        <v>0</v>
      </c>
      <c r="BM322" s="26">
        <v>123</v>
      </c>
      <c r="BN322" s="26">
        <v>44</v>
      </c>
      <c r="BO322" s="26">
        <v>0</v>
      </c>
      <c r="BP322" s="26">
        <v>0</v>
      </c>
      <c r="BQ322" s="26">
        <v>0</v>
      </c>
      <c r="BR322" s="26">
        <v>0</v>
      </c>
      <c r="BS322" s="26">
        <v>0</v>
      </c>
      <c r="BT322" s="26">
        <v>0</v>
      </c>
      <c r="BU322" s="26">
        <v>0</v>
      </c>
      <c r="BV322" s="26">
        <v>0</v>
      </c>
      <c r="BW322" s="26">
        <v>0</v>
      </c>
      <c r="BX322" s="26">
        <v>0</v>
      </c>
      <c r="BY322" s="26">
        <v>4.2</v>
      </c>
      <c r="BZ322" s="26">
        <v>143</v>
      </c>
      <c r="CA322" s="26">
        <v>99</v>
      </c>
      <c r="CB322" s="26">
        <v>107</v>
      </c>
      <c r="CC322" s="26">
        <v>286</v>
      </c>
      <c r="CD322" s="26">
        <v>135</v>
      </c>
      <c r="CE322" s="26">
        <v>357</v>
      </c>
      <c r="CF322" s="26">
        <v>0</v>
      </c>
      <c r="CG322" s="26">
        <v>1012</v>
      </c>
      <c r="CH322" s="26">
        <v>0</v>
      </c>
      <c r="CI322" s="26">
        <v>468</v>
      </c>
      <c r="CJ322" s="26">
        <v>20</v>
      </c>
      <c r="CK322" s="26">
        <v>0</v>
      </c>
      <c r="CL322" s="26">
        <v>0</v>
      </c>
      <c r="CM322" s="26">
        <v>2627</v>
      </c>
      <c r="CN322" s="26">
        <v>20</v>
      </c>
      <c r="CO322" s="26">
        <v>0</v>
      </c>
      <c r="CP322" s="26">
        <v>87</v>
      </c>
      <c r="CQ322" s="26">
        <v>0</v>
      </c>
      <c r="CR322" s="26">
        <v>1060</v>
      </c>
      <c r="CS322" s="26">
        <v>8</v>
      </c>
      <c r="CT322" s="26">
        <v>0</v>
      </c>
      <c r="CU322" s="26">
        <v>0</v>
      </c>
      <c r="CV322" s="26">
        <v>1175</v>
      </c>
      <c r="CW322" s="26">
        <v>0</v>
      </c>
      <c r="CX322" s="26">
        <v>0</v>
      </c>
      <c r="CY322" s="26">
        <v>123</v>
      </c>
      <c r="CZ322" s="26">
        <v>44</v>
      </c>
      <c r="DA322" s="26">
        <v>0</v>
      </c>
      <c r="DB322" s="26">
        <v>0</v>
      </c>
      <c r="DC322" s="26">
        <v>0</v>
      </c>
      <c r="DD322" s="26">
        <v>0</v>
      </c>
      <c r="DE322" s="26">
        <v>0</v>
      </c>
      <c r="DF322" s="26">
        <v>0</v>
      </c>
      <c r="DG322" s="26">
        <v>0</v>
      </c>
      <c r="DH322" s="26">
        <v>0</v>
      </c>
      <c r="DI322" s="26">
        <v>0</v>
      </c>
      <c r="DJ322" s="26">
        <v>0</v>
      </c>
      <c r="DK322" s="26">
        <v>0</v>
      </c>
      <c r="DL322" s="26">
        <v>167</v>
      </c>
      <c r="DM322" s="26">
        <v>242</v>
      </c>
      <c r="DN322" s="26">
        <v>393</v>
      </c>
      <c r="DO322" s="26">
        <v>3334</v>
      </c>
      <c r="DP322" s="26">
        <v>231</v>
      </c>
      <c r="DQ322" s="26">
        <v>11</v>
      </c>
      <c r="DR322" s="93">
        <v>0</v>
      </c>
      <c r="DS322" s="93">
        <v>0</v>
      </c>
      <c r="DT322" s="93">
        <v>0</v>
      </c>
      <c r="DU322" s="93">
        <v>0</v>
      </c>
      <c r="DV322" s="93">
        <v>0</v>
      </c>
      <c r="DW322" s="93">
        <v>0</v>
      </c>
      <c r="DX322" s="93">
        <v>0</v>
      </c>
      <c r="DY322" s="93">
        <v>0</v>
      </c>
      <c r="DZ322" s="26">
        <v>3.4</v>
      </c>
      <c r="EA322" s="26">
        <v>190</v>
      </c>
      <c r="EB322" s="26">
        <v>289</v>
      </c>
      <c r="EC322" s="26">
        <v>303</v>
      </c>
      <c r="ED322" s="26">
        <v>68</v>
      </c>
      <c r="EE322" s="26">
        <v>65</v>
      </c>
      <c r="EF322" s="26">
        <v>146</v>
      </c>
      <c r="EG322" s="26">
        <v>184</v>
      </c>
      <c r="EH322" s="26">
        <v>187</v>
      </c>
      <c r="EI322" s="26">
        <v>37</v>
      </c>
      <c r="EJ322" s="26">
        <v>221</v>
      </c>
      <c r="EK322" s="26">
        <v>112</v>
      </c>
      <c r="EL322" s="26">
        <v>68</v>
      </c>
      <c r="EM322" s="26">
        <v>1870</v>
      </c>
      <c r="EN322" s="26">
        <v>116</v>
      </c>
      <c r="EO322" s="26">
        <v>224</v>
      </c>
      <c r="EP322" s="26">
        <v>609</v>
      </c>
      <c r="EQ322" s="26">
        <v>54</v>
      </c>
      <c r="ER322" s="26">
        <v>340</v>
      </c>
      <c r="ES322" s="26">
        <v>170</v>
      </c>
      <c r="ET322" s="26">
        <v>1513</v>
      </c>
      <c r="EU322" s="26">
        <v>0</v>
      </c>
      <c r="EV322" s="93">
        <v>0</v>
      </c>
      <c r="EW322" s="93">
        <v>0</v>
      </c>
    </row>
    <row r="323" spans="1:153" x14ac:dyDescent="0.25">
      <c r="A323" s="18" t="s">
        <v>860</v>
      </c>
      <c r="B323" s="49" t="s">
        <v>620</v>
      </c>
      <c r="C323" s="93">
        <v>22.4</v>
      </c>
      <c r="D323" s="26">
        <v>383</v>
      </c>
      <c r="E323" s="26">
        <v>30</v>
      </c>
      <c r="F323" s="26">
        <v>0</v>
      </c>
      <c r="G323" s="26">
        <v>28.7</v>
      </c>
      <c r="H323" s="26">
        <v>0</v>
      </c>
      <c r="I323" s="26">
        <v>36.9</v>
      </c>
      <c r="J323" s="26">
        <v>3.9</v>
      </c>
      <c r="K323" s="26">
        <v>0.5</v>
      </c>
      <c r="L323" s="26">
        <v>0</v>
      </c>
      <c r="M323" s="93">
        <v>343</v>
      </c>
      <c r="N323" s="93">
        <v>320</v>
      </c>
      <c r="O323" s="93">
        <v>140</v>
      </c>
      <c r="P323" s="93">
        <v>0.6</v>
      </c>
      <c r="Q323" s="93">
        <v>534</v>
      </c>
      <c r="R323" s="93">
        <v>30</v>
      </c>
      <c r="S323" s="93">
        <v>50</v>
      </c>
      <c r="T323" s="93">
        <v>340</v>
      </c>
      <c r="U323" s="93">
        <v>100</v>
      </c>
      <c r="V323" s="93">
        <v>6317</v>
      </c>
      <c r="W323" s="93">
        <v>400</v>
      </c>
      <c r="X323" s="93">
        <v>90</v>
      </c>
      <c r="Y323" s="93">
        <v>3</v>
      </c>
      <c r="Z323" s="93">
        <v>20</v>
      </c>
      <c r="AA323" s="93">
        <v>2.2000000000000002</v>
      </c>
      <c r="AB323" s="93">
        <v>0</v>
      </c>
      <c r="AC323" s="26">
        <v>300</v>
      </c>
      <c r="AD323" s="26">
        <v>100</v>
      </c>
      <c r="AE323" s="26">
        <v>1100</v>
      </c>
      <c r="AF323" s="26">
        <v>43</v>
      </c>
      <c r="AG323" s="26">
        <v>700</v>
      </c>
      <c r="AH323" s="26">
        <v>200</v>
      </c>
      <c r="AI323" s="26">
        <v>600</v>
      </c>
      <c r="AJ323" s="26">
        <v>300</v>
      </c>
      <c r="AK323" s="26">
        <v>4600</v>
      </c>
      <c r="AL323" s="26">
        <v>655</v>
      </c>
      <c r="AM323" s="26">
        <v>40</v>
      </c>
      <c r="AN323" s="26">
        <v>160</v>
      </c>
      <c r="AO323" s="26">
        <v>40</v>
      </c>
      <c r="AP323" s="93">
        <v>0</v>
      </c>
      <c r="AQ323" s="93">
        <v>0</v>
      </c>
      <c r="AR323" s="93">
        <v>0</v>
      </c>
      <c r="AS323" s="93">
        <v>0</v>
      </c>
      <c r="AT323" s="93">
        <v>0</v>
      </c>
      <c r="AU323" s="93">
        <v>0</v>
      </c>
      <c r="AV323" s="93">
        <v>0</v>
      </c>
      <c r="AW323" s="93">
        <v>0</v>
      </c>
      <c r="AX323" s="93">
        <v>0</v>
      </c>
      <c r="AY323" s="93">
        <v>0</v>
      </c>
      <c r="AZ323" s="93">
        <v>0</v>
      </c>
      <c r="BA323" s="93">
        <v>0</v>
      </c>
      <c r="BB323" s="93">
        <v>0</v>
      </c>
      <c r="BC323" s="93">
        <v>0</v>
      </c>
      <c r="BD323" s="93">
        <v>0</v>
      </c>
      <c r="BE323" s="93">
        <v>0</v>
      </c>
      <c r="BF323" s="93">
        <v>0</v>
      </c>
      <c r="BG323" s="93">
        <v>0</v>
      </c>
      <c r="BH323" s="93">
        <v>0</v>
      </c>
      <c r="BI323" s="26">
        <v>7371</v>
      </c>
      <c r="BJ323" s="26">
        <v>57</v>
      </c>
      <c r="BK323" s="26">
        <v>0</v>
      </c>
      <c r="BL323" s="26">
        <v>0</v>
      </c>
      <c r="BM323" s="26">
        <v>709</v>
      </c>
      <c r="BN323" s="26">
        <v>397</v>
      </c>
      <c r="BO323" s="26">
        <v>0</v>
      </c>
      <c r="BP323" s="26">
        <v>0</v>
      </c>
      <c r="BQ323" s="26">
        <v>0</v>
      </c>
      <c r="BR323" s="26">
        <v>0</v>
      </c>
      <c r="BS323" s="26">
        <v>0</v>
      </c>
      <c r="BT323" s="26">
        <v>0</v>
      </c>
      <c r="BU323" s="26">
        <v>0</v>
      </c>
      <c r="BV323" s="26">
        <v>0</v>
      </c>
      <c r="BW323" s="26">
        <v>0</v>
      </c>
      <c r="BX323" s="26">
        <v>0</v>
      </c>
      <c r="BY323" s="26">
        <v>30</v>
      </c>
      <c r="BZ323" s="26">
        <v>1021</v>
      </c>
      <c r="CA323" s="26">
        <v>652</v>
      </c>
      <c r="CB323" s="26">
        <v>369</v>
      </c>
      <c r="CC323" s="26">
        <v>765</v>
      </c>
      <c r="CD323" s="26">
        <v>936</v>
      </c>
      <c r="CE323" s="26">
        <v>3033</v>
      </c>
      <c r="CF323" s="26">
        <v>340</v>
      </c>
      <c r="CG323" s="26">
        <v>7824</v>
      </c>
      <c r="CH323" s="26">
        <v>255</v>
      </c>
      <c r="CI323" s="26">
        <v>2863</v>
      </c>
      <c r="CJ323" s="26">
        <v>142</v>
      </c>
      <c r="CK323" s="26">
        <v>0</v>
      </c>
      <c r="CL323" s="26">
        <v>0</v>
      </c>
      <c r="CM323" s="26">
        <v>18200</v>
      </c>
      <c r="CN323" s="26">
        <v>397</v>
      </c>
      <c r="CO323" s="26">
        <v>198</v>
      </c>
      <c r="CP323" s="26">
        <v>737</v>
      </c>
      <c r="CQ323" s="26">
        <v>284</v>
      </c>
      <c r="CR323" s="26">
        <v>7371</v>
      </c>
      <c r="CS323" s="26">
        <v>57</v>
      </c>
      <c r="CT323" s="26">
        <v>0</v>
      </c>
      <c r="CU323" s="26">
        <v>0</v>
      </c>
      <c r="CV323" s="26">
        <v>9044</v>
      </c>
      <c r="CW323" s="26">
        <v>0</v>
      </c>
      <c r="CX323" s="26">
        <v>0</v>
      </c>
      <c r="CY323" s="26">
        <v>709</v>
      </c>
      <c r="CZ323" s="26">
        <v>397</v>
      </c>
      <c r="DA323" s="26">
        <v>0</v>
      </c>
      <c r="DB323" s="26">
        <v>0</v>
      </c>
      <c r="DC323" s="26">
        <v>0</v>
      </c>
      <c r="DD323" s="26">
        <v>0</v>
      </c>
      <c r="DE323" s="26">
        <v>0</v>
      </c>
      <c r="DF323" s="26">
        <v>0</v>
      </c>
      <c r="DG323" s="26">
        <v>0</v>
      </c>
      <c r="DH323" s="26">
        <v>0</v>
      </c>
      <c r="DI323" s="26">
        <v>0</v>
      </c>
      <c r="DJ323" s="26">
        <v>0</v>
      </c>
      <c r="DK323" s="26">
        <v>0</v>
      </c>
      <c r="DL323" s="26">
        <v>1106</v>
      </c>
      <c r="DM323" s="26">
        <v>1673</v>
      </c>
      <c r="DN323" s="26">
        <v>1134</v>
      </c>
      <c r="DO323" s="26">
        <v>25543</v>
      </c>
      <c r="DP323" s="26">
        <v>1650</v>
      </c>
      <c r="DQ323" s="26">
        <v>90</v>
      </c>
      <c r="DR323" s="93">
        <v>0</v>
      </c>
      <c r="DS323" s="93">
        <v>0</v>
      </c>
      <c r="DT323" s="93">
        <v>0</v>
      </c>
      <c r="DU323" s="93">
        <v>0</v>
      </c>
      <c r="DV323" s="93">
        <v>0</v>
      </c>
      <c r="DW323" s="93">
        <v>0</v>
      </c>
      <c r="DX323" s="93">
        <v>0</v>
      </c>
      <c r="DY323" s="93">
        <v>0</v>
      </c>
      <c r="DZ323" s="26">
        <v>28.7</v>
      </c>
      <c r="EA323" s="26">
        <v>1665</v>
      </c>
      <c r="EB323" s="26">
        <v>2697</v>
      </c>
      <c r="EC323" s="26">
        <v>2038</v>
      </c>
      <c r="ED323" s="26">
        <v>660</v>
      </c>
      <c r="EE323" s="26">
        <v>144</v>
      </c>
      <c r="EF323" s="26">
        <v>1320</v>
      </c>
      <c r="EG323" s="26">
        <v>1320</v>
      </c>
      <c r="EH323" s="26">
        <v>1177</v>
      </c>
      <c r="EI323" s="26">
        <v>373</v>
      </c>
      <c r="EJ323" s="26">
        <v>1808</v>
      </c>
      <c r="EK323" s="26">
        <v>947</v>
      </c>
      <c r="EL323" s="26">
        <v>861</v>
      </c>
      <c r="EM323" s="26">
        <v>15010</v>
      </c>
      <c r="EN323" s="26">
        <v>775</v>
      </c>
      <c r="EO323" s="26">
        <v>1607</v>
      </c>
      <c r="EP323" s="26">
        <v>6084</v>
      </c>
      <c r="EQ323" s="26">
        <v>431</v>
      </c>
      <c r="ER323" s="26">
        <v>3157</v>
      </c>
      <c r="ES323" s="26">
        <v>1492</v>
      </c>
      <c r="ET323" s="26">
        <v>13546</v>
      </c>
      <c r="EU323" s="26">
        <v>0</v>
      </c>
      <c r="EV323" s="93">
        <v>10</v>
      </c>
      <c r="EW323" s="93">
        <v>3</v>
      </c>
    </row>
    <row r="324" spans="1:153" x14ac:dyDescent="0.25">
      <c r="A324" s="18" t="s">
        <v>860</v>
      </c>
      <c r="B324" s="49" t="s">
        <v>621</v>
      </c>
      <c r="C324" s="93">
        <v>22.4</v>
      </c>
      <c r="D324" s="26">
        <v>383</v>
      </c>
      <c r="E324" s="26">
        <v>30</v>
      </c>
      <c r="F324" s="26">
        <v>0</v>
      </c>
      <c r="G324" s="26">
        <v>28.7</v>
      </c>
      <c r="H324" s="26">
        <v>0</v>
      </c>
      <c r="I324" s="26">
        <v>36.9</v>
      </c>
      <c r="J324" s="26">
        <v>3.9</v>
      </c>
      <c r="K324" s="26">
        <v>0.5</v>
      </c>
      <c r="L324" s="26">
        <v>0</v>
      </c>
      <c r="M324" s="93">
        <v>343</v>
      </c>
      <c r="N324" s="93">
        <v>320</v>
      </c>
      <c r="O324" s="93">
        <v>140</v>
      </c>
      <c r="P324" s="93">
        <v>0.6</v>
      </c>
      <c r="Q324" s="93">
        <v>534</v>
      </c>
      <c r="R324" s="93">
        <v>30</v>
      </c>
      <c r="S324" s="93">
        <v>50</v>
      </c>
      <c r="T324" s="93">
        <v>340</v>
      </c>
      <c r="U324" s="93">
        <v>100</v>
      </c>
      <c r="V324" s="93">
        <v>6317</v>
      </c>
      <c r="W324" s="93">
        <v>400</v>
      </c>
      <c r="X324" s="93">
        <v>90</v>
      </c>
      <c r="Y324" s="93">
        <v>3</v>
      </c>
      <c r="Z324" s="93">
        <v>20</v>
      </c>
      <c r="AA324" s="93">
        <v>2.2000000000000002</v>
      </c>
      <c r="AB324" s="93">
        <v>0</v>
      </c>
      <c r="AC324" s="26">
        <v>300</v>
      </c>
      <c r="AD324" s="26">
        <v>100</v>
      </c>
      <c r="AE324" s="26">
        <v>1100</v>
      </c>
      <c r="AF324" s="26">
        <v>43</v>
      </c>
      <c r="AG324" s="26">
        <v>700</v>
      </c>
      <c r="AH324" s="26">
        <v>200</v>
      </c>
      <c r="AI324" s="26">
        <v>600</v>
      </c>
      <c r="AJ324" s="26">
        <v>300</v>
      </c>
      <c r="AK324" s="26">
        <v>4600</v>
      </c>
      <c r="AL324" s="26">
        <v>655</v>
      </c>
      <c r="AM324" s="26">
        <v>40</v>
      </c>
      <c r="AN324" s="26">
        <v>160</v>
      </c>
      <c r="AO324" s="26">
        <v>40</v>
      </c>
      <c r="AP324" s="93">
        <v>0</v>
      </c>
      <c r="AQ324" s="93">
        <v>0</v>
      </c>
      <c r="AR324" s="93">
        <v>0</v>
      </c>
      <c r="AS324" s="93">
        <v>0</v>
      </c>
      <c r="AT324" s="93">
        <v>0</v>
      </c>
      <c r="AU324" s="93">
        <v>0</v>
      </c>
      <c r="AV324" s="93">
        <v>0</v>
      </c>
      <c r="AW324" s="93">
        <v>0</v>
      </c>
      <c r="AX324" s="93">
        <v>0</v>
      </c>
      <c r="AY324" s="93">
        <v>0</v>
      </c>
      <c r="AZ324" s="93">
        <v>0</v>
      </c>
      <c r="BA324" s="93">
        <v>0</v>
      </c>
      <c r="BB324" s="93">
        <v>0</v>
      </c>
      <c r="BC324" s="93">
        <v>0</v>
      </c>
      <c r="BD324" s="93">
        <v>0</v>
      </c>
      <c r="BE324" s="93">
        <v>0</v>
      </c>
      <c r="BF324" s="93">
        <v>0</v>
      </c>
      <c r="BG324" s="93">
        <v>0</v>
      </c>
      <c r="BH324" s="93">
        <v>0</v>
      </c>
      <c r="BI324" s="26">
        <v>7371</v>
      </c>
      <c r="BJ324" s="26">
        <v>57</v>
      </c>
      <c r="BK324" s="26">
        <v>0</v>
      </c>
      <c r="BL324" s="26">
        <v>0</v>
      </c>
      <c r="BM324" s="26">
        <v>709</v>
      </c>
      <c r="BN324" s="26">
        <v>397</v>
      </c>
      <c r="BO324" s="26">
        <v>0</v>
      </c>
      <c r="BP324" s="26">
        <v>0</v>
      </c>
      <c r="BQ324" s="26">
        <v>0</v>
      </c>
      <c r="BR324" s="26">
        <v>0</v>
      </c>
      <c r="BS324" s="26">
        <v>0</v>
      </c>
      <c r="BT324" s="26">
        <v>0</v>
      </c>
      <c r="BU324" s="26">
        <v>0</v>
      </c>
      <c r="BV324" s="26">
        <v>0</v>
      </c>
      <c r="BW324" s="26">
        <v>0</v>
      </c>
      <c r="BX324" s="26">
        <v>0</v>
      </c>
      <c r="BY324" s="26">
        <v>30</v>
      </c>
      <c r="BZ324" s="26">
        <v>1021</v>
      </c>
      <c r="CA324" s="26">
        <v>652</v>
      </c>
      <c r="CB324" s="26">
        <v>369</v>
      </c>
      <c r="CC324" s="26">
        <v>765</v>
      </c>
      <c r="CD324" s="26">
        <v>936</v>
      </c>
      <c r="CE324" s="26">
        <v>3033</v>
      </c>
      <c r="CF324" s="26">
        <v>340</v>
      </c>
      <c r="CG324" s="26">
        <v>7824</v>
      </c>
      <c r="CH324" s="26">
        <v>255</v>
      </c>
      <c r="CI324" s="26">
        <v>2863</v>
      </c>
      <c r="CJ324" s="26">
        <v>142</v>
      </c>
      <c r="CK324" s="26">
        <v>0</v>
      </c>
      <c r="CL324" s="26">
        <v>0</v>
      </c>
      <c r="CM324" s="26">
        <v>18200</v>
      </c>
      <c r="CN324" s="26">
        <v>397</v>
      </c>
      <c r="CO324" s="26">
        <v>198</v>
      </c>
      <c r="CP324" s="26">
        <v>737</v>
      </c>
      <c r="CQ324" s="26">
        <v>284</v>
      </c>
      <c r="CR324" s="26">
        <v>7371</v>
      </c>
      <c r="CS324" s="26">
        <v>57</v>
      </c>
      <c r="CT324" s="26">
        <v>0</v>
      </c>
      <c r="CU324" s="26">
        <v>0</v>
      </c>
      <c r="CV324" s="26">
        <v>9044</v>
      </c>
      <c r="CW324" s="26">
        <v>0</v>
      </c>
      <c r="CX324" s="26">
        <v>0</v>
      </c>
      <c r="CY324" s="26">
        <v>709</v>
      </c>
      <c r="CZ324" s="26">
        <v>397</v>
      </c>
      <c r="DA324" s="26">
        <v>0</v>
      </c>
      <c r="DB324" s="26">
        <v>0</v>
      </c>
      <c r="DC324" s="26">
        <v>0</v>
      </c>
      <c r="DD324" s="26">
        <v>0</v>
      </c>
      <c r="DE324" s="26">
        <v>0</v>
      </c>
      <c r="DF324" s="26">
        <v>0</v>
      </c>
      <c r="DG324" s="26">
        <v>0</v>
      </c>
      <c r="DH324" s="26">
        <v>0</v>
      </c>
      <c r="DI324" s="26">
        <v>0</v>
      </c>
      <c r="DJ324" s="26">
        <v>0</v>
      </c>
      <c r="DK324" s="26">
        <v>0</v>
      </c>
      <c r="DL324" s="26">
        <v>1106</v>
      </c>
      <c r="DM324" s="26">
        <v>1673</v>
      </c>
      <c r="DN324" s="26">
        <v>1134</v>
      </c>
      <c r="DO324" s="26">
        <v>25543</v>
      </c>
      <c r="DP324" s="26">
        <v>1650</v>
      </c>
      <c r="DQ324" s="26">
        <v>90</v>
      </c>
      <c r="DR324" s="93">
        <v>0</v>
      </c>
      <c r="DS324" s="93">
        <v>0</v>
      </c>
      <c r="DT324" s="93">
        <v>0</v>
      </c>
      <c r="DU324" s="93">
        <v>0</v>
      </c>
      <c r="DV324" s="93">
        <v>0</v>
      </c>
      <c r="DW324" s="93">
        <v>0</v>
      </c>
      <c r="DX324" s="93">
        <v>0</v>
      </c>
      <c r="DY324" s="93">
        <v>0</v>
      </c>
      <c r="DZ324" s="26">
        <v>28.7</v>
      </c>
      <c r="EA324" s="26">
        <v>1665</v>
      </c>
      <c r="EB324" s="26">
        <v>2697</v>
      </c>
      <c r="EC324" s="26">
        <v>2038</v>
      </c>
      <c r="ED324" s="26">
        <v>660</v>
      </c>
      <c r="EE324" s="26">
        <v>144</v>
      </c>
      <c r="EF324" s="26">
        <v>1320</v>
      </c>
      <c r="EG324" s="26">
        <v>1320</v>
      </c>
      <c r="EH324" s="26">
        <v>1177</v>
      </c>
      <c r="EI324" s="26">
        <v>373</v>
      </c>
      <c r="EJ324" s="26">
        <v>1808</v>
      </c>
      <c r="EK324" s="26">
        <v>947</v>
      </c>
      <c r="EL324" s="26">
        <v>861</v>
      </c>
      <c r="EM324" s="26">
        <v>15010</v>
      </c>
      <c r="EN324" s="26">
        <v>775</v>
      </c>
      <c r="EO324" s="26">
        <v>1607</v>
      </c>
      <c r="EP324" s="26">
        <v>6084</v>
      </c>
      <c r="EQ324" s="26">
        <v>431</v>
      </c>
      <c r="ER324" s="26">
        <v>3157</v>
      </c>
      <c r="ES324" s="26">
        <v>1492</v>
      </c>
      <c r="ET324" s="26">
        <v>13546</v>
      </c>
      <c r="EU324" s="26">
        <v>0</v>
      </c>
      <c r="EV324" s="93">
        <v>10</v>
      </c>
      <c r="EW324" s="93">
        <v>3</v>
      </c>
    </row>
    <row r="325" spans="1:153" x14ac:dyDescent="0.25">
      <c r="A325" s="18" t="s">
        <v>860</v>
      </c>
      <c r="B325" s="49" t="s">
        <v>987</v>
      </c>
      <c r="C325" s="93">
        <v>0</v>
      </c>
      <c r="D325" s="26">
        <v>66</v>
      </c>
      <c r="E325" s="26">
        <v>3.8</v>
      </c>
      <c r="F325" s="26">
        <v>4</v>
      </c>
      <c r="G325" s="26">
        <v>3.3</v>
      </c>
      <c r="H325" s="26">
        <v>0</v>
      </c>
      <c r="I325" s="26">
        <v>87.4</v>
      </c>
      <c r="J325" s="26">
        <v>0.7</v>
      </c>
      <c r="K325" s="26">
        <v>0.8</v>
      </c>
      <c r="L325" s="26">
        <v>0</v>
      </c>
      <c r="M325" s="93">
        <v>33</v>
      </c>
      <c r="N325" s="93">
        <v>30</v>
      </c>
      <c r="O325" s="93">
        <v>18</v>
      </c>
      <c r="P325" s="93">
        <v>0.1</v>
      </c>
      <c r="Q325" s="93">
        <v>87</v>
      </c>
      <c r="R325" s="93">
        <v>5</v>
      </c>
      <c r="S325" s="93">
        <v>40</v>
      </c>
      <c r="T325" s="93">
        <v>180</v>
      </c>
      <c r="U325" s="93">
        <v>90</v>
      </c>
      <c r="V325" s="93">
        <v>857</v>
      </c>
      <c r="W325" s="93">
        <v>350</v>
      </c>
      <c r="X325" s="93">
        <v>50</v>
      </c>
      <c r="Y325" s="93">
        <v>3.5</v>
      </c>
      <c r="Z325" s="93">
        <v>10</v>
      </c>
      <c r="AA325" s="93">
        <v>0.4</v>
      </c>
      <c r="AB325" s="93">
        <v>1000</v>
      </c>
      <c r="AC325" s="26">
        <v>50</v>
      </c>
      <c r="AD325" s="26">
        <v>160</v>
      </c>
      <c r="AE325" s="26">
        <v>130</v>
      </c>
      <c r="AF325" s="26">
        <v>12</v>
      </c>
      <c r="AG325" s="26">
        <v>100</v>
      </c>
      <c r="AH325" s="26">
        <v>53</v>
      </c>
      <c r="AI325" s="26">
        <v>100</v>
      </c>
      <c r="AJ325" s="26">
        <v>50</v>
      </c>
      <c r="AK325" s="26">
        <v>450</v>
      </c>
      <c r="AL325" s="26">
        <v>11</v>
      </c>
      <c r="AM325" s="26">
        <v>4</v>
      </c>
      <c r="AN325" s="26">
        <v>15</v>
      </c>
      <c r="AO325" s="26">
        <v>7.5</v>
      </c>
      <c r="AP325" s="93">
        <v>4</v>
      </c>
      <c r="AQ325" s="93">
        <v>4</v>
      </c>
      <c r="AR325" s="93">
        <v>0</v>
      </c>
      <c r="AS325" s="93">
        <v>0</v>
      </c>
      <c r="AT325" s="93">
        <v>0</v>
      </c>
      <c r="AU325" s="93">
        <v>0</v>
      </c>
      <c r="AV325" s="93">
        <v>40</v>
      </c>
      <c r="AW325" s="93">
        <v>0</v>
      </c>
      <c r="AX325" s="93">
        <v>1000</v>
      </c>
      <c r="AY325" s="93">
        <v>1040</v>
      </c>
      <c r="AZ325" s="93">
        <v>0</v>
      </c>
      <c r="BA325" s="93">
        <v>0</v>
      </c>
      <c r="BB325" s="93">
        <v>2960</v>
      </c>
      <c r="BC325" s="93">
        <v>2960</v>
      </c>
      <c r="BD325" s="93">
        <v>0</v>
      </c>
      <c r="BE325" s="93">
        <v>0</v>
      </c>
      <c r="BF325" s="93">
        <v>0</v>
      </c>
      <c r="BG325" s="93">
        <v>0</v>
      </c>
      <c r="BH325" s="93">
        <v>0</v>
      </c>
      <c r="BI325" s="26">
        <v>934</v>
      </c>
      <c r="BJ325" s="26">
        <v>7</v>
      </c>
      <c r="BK325" s="26">
        <v>0</v>
      </c>
      <c r="BL325" s="26">
        <v>0</v>
      </c>
      <c r="BM325" s="26">
        <v>90</v>
      </c>
      <c r="BN325" s="26">
        <v>50</v>
      </c>
      <c r="BO325" s="26">
        <v>0</v>
      </c>
      <c r="BP325" s="26">
        <v>0</v>
      </c>
      <c r="BQ325" s="26">
        <v>0</v>
      </c>
      <c r="BR325" s="26">
        <v>0</v>
      </c>
      <c r="BS325" s="26">
        <v>0</v>
      </c>
      <c r="BT325" s="26">
        <v>0</v>
      </c>
      <c r="BU325" s="26">
        <v>0</v>
      </c>
      <c r="BV325" s="26">
        <v>0</v>
      </c>
      <c r="BW325" s="26">
        <v>0</v>
      </c>
      <c r="BX325" s="26">
        <v>0</v>
      </c>
      <c r="BY325" s="26">
        <v>3.8</v>
      </c>
      <c r="BZ325" s="26">
        <v>129</v>
      </c>
      <c r="CA325" s="26">
        <v>83</v>
      </c>
      <c r="CB325" s="26">
        <v>47</v>
      </c>
      <c r="CC325" s="26">
        <v>97</v>
      </c>
      <c r="CD325" s="26">
        <v>119</v>
      </c>
      <c r="CE325" s="26">
        <v>384</v>
      </c>
      <c r="CF325" s="26">
        <v>43</v>
      </c>
      <c r="CG325" s="26">
        <v>991</v>
      </c>
      <c r="CH325" s="26">
        <v>32</v>
      </c>
      <c r="CI325" s="26">
        <v>363</v>
      </c>
      <c r="CJ325" s="26">
        <v>18</v>
      </c>
      <c r="CK325" s="26">
        <v>0</v>
      </c>
      <c r="CL325" s="26">
        <v>0</v>
      </c>
      <c r="CM325" s="26">
        <v>2306</v>
      </c>
      <c r="CN325" s="26">
        <v>50</v>
      </c>
      <c r="CO325" s="26">
        <v>25</v>
      </c>
      <c r="CP325" s="26">
        <v>93</v>
      </c>
      <c r="CQ325" s="26">
        <v>36</v>
      </c>
      <c r="CR325" s="26">
        <v>934</v>
      </c>
      <c r="CS325" s="26">
        <v>7</v>
      </c>
      <c r="CT325" s="26">
        <v>0</v>
      </c>
      <c r="CU325" s="26">
        <v>0</v>
      </c>
      <c r="CV325" s="26">
        <v>1145</v>
      </c>
      <c r="CW325" s="26">
        <v>0</v>
      </c>
      <c r="CX325" s="26">
        <v>0</v>
      </c>
      <c r="CY325" s="26">
        <v>90</v>
      </c>
      <c r="CZ325" s="26">
        <v>50</v>
      </c>
      <c r="DA325" s="26">
        <v>0</v>
      </c>
      <c r="DB325" s="26">
        <v>0</v>
      </c>
      <c r="DC325" s="26">
        <v>0</v>
      </c>
      <c r="DD325" s="26">
        <v>0</v>
      </c>
      <c r="DE325" s="26">
        <v>0</v>
      </c>
      <c r="DF325" s="26">
        <v>0</v>
      </c>
      <c r="DG325" s="26">
        <v>0</v>
      </c>
      <c r="DH325" s="26">
        <v>0</v>
      </c>
      <c r="DI325" s="26">
        <v>0</v>
      </c>
      <c r="DJ325" s="26">
        <v>0</v>
      </c>
      <c r="DK325" s="26">
        <v>0</v>
      </c>
      <c r="DL325" s="26">
        <v>140</v>
      </c>
      <c r="DM325" s="26">
        <v>212</v>
      </c>
      <c r="DN325" s="26">
        <v>144</v>
      </c>
      <c r="DO325" s="26">
        <v>3235</v>
      </c>
      <c r="DP325" s="26">
        <v>209</v>
      </c>
      <c r="DQ325" s="26">
        <v>14</v>
      </c>
      <c r="DR325" s="93">
        <v>0</v>
      </c>
      <c r="DS325" s="93">
        <v>0</v>
      </c>
      <c r="DT325" s="93">
        <v>0</v>
      </c>
      <c r="DU325" s="93">
        <v>0</v>
      </c>
      <c r="DV325" s="93">
        <v>0</v>
      </c>
      <c r="DW325" s="93">
        <v>0</v>
      </c>
      <c r="DX325" s="93">
        <v>0</v>
      </c>
      <c r="DY325" s="93">
        <v>0</v>
      </c>
      <c r="DZ325" s="26">
        <v>3.3</v>
      </c>
      <c r="EA325" s="26">
        <v>195</v>
      </c>
      <c r="EB325" s="26">
        <v>309</v>
      </c>
      <c r="EC325" s="26">
        <v>234</v>
      </c>
      <c r="ED325" s="26">
        <v>79</v>
      </c>
      <c r="EE325" s="26">
        <v>30</v>
      </c>
      <c r="EF325" s="26">
        <v>155</v>
      </c>
      <c r="EG325" s="26">
        <v>155</v>
      </c>
      <c r="EH325" s="26">
        <v>139</v>
      </c>
      <c r="EI325" s="26">
        <v>46</v>
      </c>
      <c r="EJ325" s="26">
        <v>205</v>
      </c>
      <c r="EK325" s="26">
        <v>112</v>
      </c>
      <c r="EL325" s="26">
        <v>83</v>
      </c>
      <c r="EM325" s="26">
        <v>1742</v>
      </c>
      <c r="EN325" s="26">
        <v>109</v>
      </c>
      <c r="EO325" s="26">
        <v>248</v>
      </c>
      <c r="EP325" s="26">
        <v>584</v>
      </c>
      <c r="EQ325" s="26">
        <v>69</v>
      </c>
      <c r="ER325" s="26">
        <v>353</v>
      </c>
      <c r="ES325" s="26">
        <v>178</v>
      </c>
      <c r="ET325" s="26">
        <v>1541</v>
      </c>
      <c r="EU325" s="26">
        <v>0</v>
      </c>
      <c r="EV325" s="93">
        <v>0</v>
      </c>
      <c r="EW325" s="93">
        <v>0</v>
      </c>
    </row>
    <row r="326" spans="1:153" x14ac:dyDescent="0.25">
      <c r="A326" s="18" t="s">
        <v>860</v>
      </c>
      <c r="B326" s="49" t="s">
        <v>742</v>
      </c>
      <c r="C326" s="93">
        <v>0.2</v>
      </c>
      <c r="D326" s="26">
        <v>117</v>
      </c>
      <c r="E326" s="26">
        <v>10</v>
      </c>
      <c r="F326" s="26">
        <v>4</v>
      </c>
      <c r="G326" s="26">
        <v>3.1</v>
      </c>
      <c r="H326" s="26">
        <v>0</v>
      </c>
      <c r="I326" s="26">
        <v>82.3</v>
      </c>
      <c r="J326" s="26">
        <v>0.6</v>
      </c>
      <c r="K326" s="26">
        <v>0</v>
      </c>
      <c r="L326" s="26">
        <v>0</v>
      </c>
      <c r="M326" s="93">
        <v>120</v>
      </c>
      <c r="N326" s="93">
        <v>110</v>
      </c>
      <c r="O326" s="93">
        <v>60</v>
      </c>
      <c r="P326" s="93">
        <v>0</v>
      </c>
      <c r="Q326" s="93">
        <v>250</v>
      </c>
      <c r="R326" s="93">
        <v>10</v>
      </c>
      <c r="S326" s="93">
        <v>40</v>
      </c>
      <c r="T326" s="93">
        <v>160</v>
      </c>
      <c r="U326" s="93">
        <v>100</v>
      </c>
      <c r="V326" s="93">
        <v>767</v>
      </c>
      <c r="W326" s="93">
        <v>300</v>
      </c>
      <c r="X326" s="93">
        <v>40</v>
      </c>
      <c r="Y326" s="93">
        <v>4</v>
      </c>
      <c r="Z326" s="93">
        <v>12</v>
      </c>
      <c r="AA326" s="93">
        <v>0.5</v>
      </c>
      <c r="AB326" s="93">
        <v>1000</v>
      </c>
      <c r="AC326" s="26">
        <v>40</v>
      </c>
      <c r="AD326" s="26">
        <v>140</v>
      </c>
      <c r="AE326" s="26">
        <v>110</v>
      </c>
      <c r="AF326" s="26">
        <v>12</v>
      </c>
      <c r="AG326" s="26">
        <v>90</v>
      </c>
      <c r="AH326" s="26">
        <v>25</v>
      </c>
      <c r="AI326" s="26">
        <v>80</v>
      </c>
      <c r="AJ326" s="26">
        <v>110</v>
      </c>
      <c r="AK326" s="26">
        <v>430</v>
      </c>
      <c r="AL326" s="26">
        <v>25</v>
      </c>
      <c r="AM326" s="26">
        <v>4</v>
      </c>
      <c r="AN326" s="26">
        <v>12</v>
      </c>
      <c r="AO326" s="26">
        <v>12</v>
      </c>
      <c r="AP326" s="93">
        <v>4</v>
      </c>
      <c r="AQ326" s="93">
        <v>4</v>
      </c>
      <c r="AR326" s="93">
        <v>0</v>
      </c>
      <c r="AS326" s="93">
        <v>0</v>
      </c>
      <c r="AT326" s="93">
        <v>0</v>
      </c>
      <c r="AU326" s="93">
        <v>0</v>
      </c>
      <c r="AV326" s="93">
        <v>0</v>
      </c>
      <c r="AW326" s="93">
        <v>0</v>
      </c>
      <c r="AX326" s="93">
        <v>0</v>
      </c>
      <c r="AY326" s="93">
        <v>0</v>
      </c>
      <c r="AZ326" s="93">
        <v>0</v>
      </c>
      <c r="BA326" s="93">
        <v>0</v>
      </c>
      <c r="BB326" s="93">
        <v>4000</v>
      </c>
      <c r="BC326" s="93">
        <v>4000</v>
      </c>
      <c r="BD326" s="93">
        <v>0</v>
      </c>
      <c r="BE326" s="93">
        <v>0</v>
      </c>
      <c r="BF326" s="93">
        <v>0</v>
      </c>
      <c r="BG326" s="93">
        <v>0</v>
      </c>
      <c r="BH326" s="93">
        <v>0</v>
      </c>
      <c r="BI326" s="26">
        <v>2457</v>
      </c>
      <c r="BJ326" s="26">
        <v>19</v>
      </c>
      <c r="BK326" s="26">
        <v>0</v>
      </c>
      <c r="BL326" s="26">
        <v>0</v>
      </c>
      <c r="BM326" s="26">
        <v>236</v>
      </c>
      <c r="BN326" s="26">
        <v>132</v>
      </c>
      <c r="BO326" s="26">
        <v>0</v>
      </c>
      <c r="BP326" s="26">
        <v>0</v>
      </c>
      <c r="BQ326" s="26">
        <v>0</v>
      </c>
      <c r="BR326" s="26">
        <v>0</v>
      </c>
      <c r="BS326" s="26">
        <v>0</v>
      </c>
      <c r="BT326" s="26">
        <v>0</v>
      </c>
      <c r="BU326" s="26">
        <v>0</v>
      </c>
      <c r="BV326" s="26">
        <v>0</v>
      </c>
      <c r="BW326" s="26">
        <v>0</v>
      </c>
      <c r="BX326" s="26">
        <v>0</v>
      </c>
      <c r="BY326" s="26">
        <v>10</v>
      </c>
      <c r="BZ326" s="26">
        <v>340</v>
      </c>
      <c r="CA326" s="26">
        <v>217</v>
      </c>
      <c r="CB326" s="26">
        <v>123</v>
      </c>
      <c r="CC326" s="26">
        <v>255</v>
      </c>
      <c r="CD326" s="26">
        <v>312</v>
      </c>
      <c r="CE326" s="26">
        <v>1011</v>
      </c>
      <c r="CF326" s="26">
        <v>113</v>
      </c>
      <c r="CG326" s="26">
        <v>2610</v>
      </c>
      <c r="CH326" s="26">
        <v>85</v>
      </c>
      <c r="CI326" s="26">
        <v>954</v>
      </c>
      <c r="CJ326" s="26">
        <v>47</v>
      </c>
      <c r="CK326" s="26">
        <v>0</v>
      </c>
      <c r="CL326" s="26">
        <v>0</v>
      </c>
      <c r="CM326" s="26">
        <v>6067</v>
      </c>
      <c r="CN326" s="26">
        <v>132</v>
      </c>
      <c r="CO326" s="26">
        <v>66</v>
      </c>
      <c r="CP326" s="26">
        <v>246</v>
      </c>
      <c r="CQ326" s="26">
        <v>95</v>
      </c>
      <c r="CR326" s="26">
        <v>2457</v>
      </c>
      <c r="CS326" s="26">
        <v>19</v>
      </c>
      <c r="CT326" s="26">
        <v>0</v>
      </c>
      <c r="CU326" s="26">
        <v>0</v>
      </c>
      <c r="CV326" s="26">
        <v>3015</v>
      </c>
      <c r="CW326" s="26">
        <v>0</v>
      </c>
      <c r="CX326" s="26">
        <v>0</v>
      </c>
      <c r="CY326" s="26">
        <v>236</v>
      </c>
      <c r="CZ326" s="26">
        <v>132</v>
      </c>
      <c r="DA326" s="26">
        <v>0</v>
      </c>
      <c r="DB326" s="26">
        <v>0</v>
      </c>
      <c r="DC326" s="26">
        <v>0</v>
      </c>
      <c r="DD326" s="26">
        <v>0</v>
      </c>
      <c r="DE326" s="26">
        <v>0</v>
      </c>
      <c r="DF326" s="26">
        <v>0</v>
      </c>
      <c r="DG326" s="26">
        <v>0</v>
      </c>
      <c r="DH326" s="26">
        <v>0</v>
      </c>
      <c r="DI326" s="26">
        <v>0</v>
      </c>
      <c r="DJ326" s="26">
        <v>0</v>
      </c>
      <c r="DK326" s="26">
        <v>0</v>
      </c>
      <c r="DL326" s="26">
        <v>368</v>
      </c>
      <c r="DM326" s="26">
        <v>557</v>
      </c>
      <c r="DN326" s="26">
        <v>378</v>
      </c>
      <c r="DO326" s="26">
        <v>8515</v>
      </c>
      <c r="DP326" s="26">
        <v>550</v>
      </c>
      <c r="DQ326" s="26">
        <v>39</v>
      </c>
      <c r="DR326" s="93">
        <v>0</v>
      </c>
      <c r="DS326" s="93">
        <v>0</v>
      </c>
      <c r="DT326" s="93">
        <v>0</v>
      </c>
      <c r="DU326" s="93">
        <v>0</v>
      </c>
      <c r="DV326" s="93">
        <v>0</v>
      </c>
      <c r="DW326" s="93">
        <v>0</v>
      </c>
      <c r="DX326" s="93">
        <v>0</v>
      </c>
      <c r="DY326" s="93">
        <v>0</v>
      </c>
      <c r="DZ326" s="26">
        <v>3.1</v>
      </c>
      <c r="EA326" s="26">
        <v>177</v>
      </c>
      <c r="EB326" s="26">
        <v>293</v>
      </c>
      <c r="EC326" s="26">
        <v>220</v>
      </c>
      <c r="ED326" s="26">
        <v>71</v>
      </c>
      <c r="EE326" s="26">
        <v>25</v>
      </c>
      <c r="EF326" s="26">
        <v>143</v>
      </c>
      <c r="EG326" s="26">
        <v>143</v>
      </c>
      <c r="EH326" s="26">
        <v>127</v>
      </c>
      <c r="EI326" s="26">
        <v>40</v>
      </c>
      <c r="EJ326" s="26">
        <v>192</v>
      </c>
      <c r="EK326" s="26">
        <v>102</v>
      </c>
      <c r="EL326" s="26">
        <v>74</v>
      </c>
      <c r="EM326" s="26">
        <v>1607</v>
      </c>
      <c r="EN326" s="26">
        <v>102</v>
      </c>
      <c r="EO326" s="26">
        <v>229</v>
      </c>
      <c r="EP326" s="26">
        <v>629</v>
      </c>
      <c r="EQ326" s="26">
        <v>65</v>
      </c>
      <c r="ER326" s="26">
        <v>291</v>
      </c>
      <c r="ES326" s="26">
        <v>161</v>
      </c>
      <c r="ET326" s="26">
        <v>1477</v>
      </c>
      <c r="EU326" s="26">
        <v>0</v>
      </c>
      <c r="EV326" s="93">
        <v>0</v>
      </c>
      <c r="EW326" s="93">
        <v>0</v>
      </c>
    </row>
    <row r="327" spans="1:153" x14ac:dyDescent="0.25">
      <c r="A327" s="18" t="s">
        <v>860</v>
      </c>
      <c r="B327" s="49" t="s">
        <v>746</v>
      </c>
      <c r="C327" s="93">
        <v>0.1</v>
      </c>
      <c r="D327" s="26">
        <v>160</v>
      </c>
      <c r="E327" s="26">
        <v>15</v>
      </c>
      <c r="F327" s="26">
        <v>3.8</v>
      </c>
      <c r="G327" s="26">
        <v>3</v>
      </c>
      <c r="H327" s="26">
        <v>0</v>
      </c>
      <c r="I327" s="26">
        <v>77.599999999999994</v>
      </c>
      <c r="J327" s="26">
        <v>0.6</v>
      </c>
      <c r="K327" s="26">
        <v>0</v>
      </c>
      <c r="L327" s="26">
        <v>0</v>
      </c>
      <c r="M327" s="93">
        <v>163</v>
      </c>
      <c r="N327" s="93">
        <v>150</v>
      </c>
      <c r="O327" s="93">
        <v>80</v>
      </c>
      <c r="P327" s="93">
        <v>0.3</v>
      </c>
      <c r="Q327" s="93">
        <v>420</v>
      </c>
      <c r="R327" s="93">
        <v>15</v>
      </c>
      <c r="S327" s="93">
        <v>40</v>
      </c>
      <c r="T327" s="93">
        <v>180</v>
      </c>
      <c r="U327" s="93">
        <v>100</v>
      </c>
      <c r="V327" s="93">
        <v>750</v>
      </c>
      <c r="W327" s="93">
        <v>400</v>
      </c>
      <c r="X327" s="93">
        <v>40</v>
      </c>
      <c r="Y327" s="93">
        <v>3.8</v>
      </c>
      <c r="Z327" s="93">
        <v>11</v>
      </c>
      <c r="AA327" s="93">
        <v>0.5</v>
      </c>
      <c r="AB327" s="93">
        <v>1000</v>
      </c>
      <c r="AC327" s="26">
        <v>40</v>
      </c>
      <c r="AD327" s="26">
        <v>130</v>
      </c>
      <c r="AE327" s="26">
        <v>100</v>
      </c>
      <c r="AF327" s="26">
        <v>11</v>
      </c>
      <c r="AG327" s="26">
        <v>80</v>
      </c>
      <c r="AH327" s="26">
        <v>25</v>
      </c>
      <c r="AI327" s="26">
        <v>70</v>
      </c>
      <c r="AJ327" s="26">
        <v>130</v>
      </c>
      <c r="AK327" s="26">
        <v>420</v>
      </c>
      <c r="AL327" s="26">
        <v>24</v>
      </c>
      <c r="AM327" s="26">
        <v>4</v>
      </c>
      <c r="AN327" s="26">
        <v>11</v>
      </c>
      <c r="AO327" s="26">
        <v>11</v>
      </c>
      <c r="AP327" s="93">
        <v>3.8</v>
      </c>
      <c r="AQ327" s="93">
        <v>38</v>
      </c>
      <c r="AR327" s="93">
        <v>0</v>
      </c>
      <c r="AS327" s="93">
        <v>0</v>
      </c>
      <c r="AT327" s="93">
        <v>0</v>
      </c>
      <c r="AU327" s="93">
        <v>0</v>
      </c>
      <c r="AV327" s="93">
        <v>0</v>
      </c>
      <c r="AW327" s="93">
        <v>0</v>
      </c>
      <c r="AX327" s="93">
        <v>0</v>
      </c>
      <c r="AY327" s="93">
        <v>0</v>
      </c>
      <c r="AZ327" s="93">
        <v>0</v>
      </c>
      <c r="BA327" s="93">
        <v>0</v>
      </c>
      <c r="BB327" s="93">
        <v>3800</v>
      </c>
      <c r="BC327" s="93">
        <v>3800</v>
      </c>
      <c r="BD327" s="93">
        <v>0</v>
      </c>
      <c r="BE327" s="93">
        <v>0</v>
      </c>
      <c r="BF327" s="93">
        <v>0</v>
      </c>
      <c r="BG327" s="93">
        <v>0</v>
      </c>
      <c r="BH327" s="93">
        <v>0</v>
      </c>
      <c r="BI327" s="26">
        <v>3686</v>
      </c>
      <c r="BJ327" s="26">
        <v>28</v>
      </c>
      <c r="BK327" s="26">
        <v>0</v>
      </c>
      <c r="BL327" s="26">
        <v>0</v>
      </c>
      <c r="BM327" s="26">
        <v>354</v>
      </c>
      <c r="BN327" s="26">
        <v>198</v>
      </c>
      <c r="BO327" s="26">
        <v>0</v>
      </c>
      <c r="BP327" s="26">
        <v>0</v>
      </c>
      <c r="BQ327" s="26">
        <v>0</v>
      </c>
      <c r="BR327" s="26">
        <v>0</v>
      </c>
      <c r="BS327" s="26">
        <v>0</v>
      </c>
      <c r="BT327" s="26">
        <v>0</v>
      </c>
      <c r="BU327" s="26">
        <v>0</v>
      </c>
      <c r="BV327" s="26">
        <v>0</v>
      </c>
      <c r="BW327" s="26">
        <v>0</v>
      </c>
      <c r="BX327" s="26">
        <v>0</v>
      </c>
      <c r="BY327" s="26">
        <v>15</v>
      </c>
      <c r="BZ327" s="26">
        <v>510</v>
      </c>
      <c r="CA327" s="26">
        <v>326</v>
      </c>
      <c r="CB327" s="26">
        <v>184</v>
      </c>
      <c r="CC327" s="26">
        <v>383</v>
      </c>
      <c r="CD327" s="26">
        <v>468</v>
      </c>
      <c r="CE327" s="26">
        <v>1517</v>
      </c>
      <c r="CF327" s="26">
        <v>170</v>
      </c>
      <c r="CG327" s="26">
        <v>3912</v>
      </c>
      <c r="CH327" s="26">
        <v>128</v>
      </c>
      <c r="CI327" s="26">
        <v>1432</v>
      </c>
      <c r="CJ327" s="26">
        <v>71</v>
      </c>
      <c r="CK327" s="26">
        <v>0</v>
      </c>
      <c r="CL327" s="26">
        <v>0</v>
      </c>
      <c r="CM327" s="26">
        <v>9101</v>
      </c>
      <c r="CN327" s="26">
        <v>198</v>
      </c>
      <c r="CO327" s="26">
        <v>99</v>
      </c>
      <c r="CP327" s="26">
        <v>369</v>
      </c>
      <c r="CQ327" s="26">
        <v>142</v>
      </c>
      <c r="CR327" s="26">
        <v>3686</v>
      </c>
      <c r="CS327" s="26">
        <v>28</v>
      </c>
      <c r="CT327" s="26">
        <v>0</v>
      </c>
      <c r="CU327" s="26">
        <v>0</v>
      </c>
      <c r="CV327" s="26">
        <v>4522</v>
      </c>
      <c r="CW327" s="26">
        <v>0</v>
      </c>
      <c r="CX327" s="26">
        <v>0</v>
      </c>
      <c r="CY327" s="26">
        <v>354</v>
      </c>
      <c r="CZ327" s="26">
        <v>198</v>
      </c>
      <c r="DA327" s="26">
        <v>0</v>
      </c>
      <c r="DB327" s="26">
        <v>0</v>
      </c>
      <c r="DC327" s="26">
        <v>0</v>
      </c>
      <c r="DD327" s="26">
        <v>0</v>
      </c>
      <c r="DE327" s="26">
        <v>0</v>
      </c>
      <c r="DF327" s="26">
        <v>0</v>
      </c>
      <c r="DG327" s="26">
        <v>0</v>
      </c>
      <c r="DH327" s="26">
        <v>0</v>
      </c>
      <c r="DI327" s="26">
        <v>0</v>
      </c>
      <c r="DJ327" s="26">
        <v>0</v>
      </c>
      <c r="DK327" s="26">
        <v>0</v>
      </c>
      <c r="DL327" s="26">
        <v>552</v>
      </c>
      <c r="DM327" s="26">
        <v>836</v>
      </c>
      <c r="DN327" s="26">
        <v>567</v>
      </c>
      <c r="DO327" s="26">
        <v>12772</v>
      </c>
      <c r="DP327" s="26">
        <v>825</v>
      </c>
      <c r="DQ327" s="26">
        <v>52</v>
      </c>
      <c r="DR327" s="93">
        <v>0</v>
      </c>
      <c r="DS327" s="93">
        <v>0</v>
      </c>
      <c r="DT327" s="93">
        <v>0</v>
      </c>
      <c r="DU327" s="93">
        <v>0</v>
      </c>
      <c r="DV327" s="93">
        <v>0</v>
      </c>
      <c r="DW327" s="93">
        <v>0</v>
      </c>
      <c r="DX327" s="93">
        <v>0</v>
      </c>
      <c r="DY327" s="93">
        <v>0</v>
      </c>
      <c r="DZ327" s="26">
        <v>3</v>
      </c>
      <c r="EA327" s="26">
        <v>171</v>
      </c>
      <c r="EB327" s="26">
        <v>282</v>
      </c>
      <c r="EC327" s="26">
        <v>213</v>
      </c>
      <c r="ED327" s="26">
        <v>69</v>
      </c>
      <c r="EE327" s="26">
        <v>24</v>
      </c>
      <c r="EF327" s="26">
        <v>138</v>
      </c>
      <c r="EG327" s="26">
        <v>138</v>
      </c>
      <c r="EH327" s="26">
        <v>123</v>
      </c>
      <c r="EI327" s="26">
        <v>39</v>
      </c>
      <c r="EJ327" s="26">
        <v>186</v>
      </c>
      <c r="EK327" s="26">
        <v>99</v>
      </c>
      <c r="EL327" s="26">
        <v>72</v>
      </c>
      <c r="EM327" s="26">
        <v>1554</v>
      </c>
      <c r="EN327" s="26">
        <v>99</v>
      </c>
      <c r="EO327" s="26">
        <v>222</v>
      </c>
      <c r="EP327" s="26">
        <v>609</v>
      </c>
      <c r="EQ327" s="26">
        <v>63</v>
      </c>
      <c r="ER327" s="26">
        <v>282</v>
      </c>
      <c r="ES327" s="26">
        <v>156</v>
      </c>
      <c r="ET327" s="26">
        <v>1431</v>
      </c>
      <c r="EU327" s="26">
        <v>0</v>
      </c>
      <c r="EV327" s="93">
        <v>0</v>
      </c>
      <c r="EW327" s="93">
        <v>0</v>
      </c>
    </row>
    <row r="328" spans="1:153" x14ac:dyDescent="0.25">
      <c r="A328" s="18" t="s">
        <v>860</v>
      </c>
      <c r="B328" s="49" t="s">
        <v>739</v>
      </c>
      <c r="C328" s="93">
        <v>0.8</v>
      </c>
      <c r="D328" s="26">
        <v>111</v>
      </c>
      <c r="E328" s="26">
        <v>4</v>
      </c>
      <c r="F328" s="26">
        <v>10.8</v>
      </c>
      <c r="G328" s="26">
        <v>7.5</v>
      </c>
      <c r="H328" s="26">
        <v>0</v>
      </c>
      <c r="I328" s="26">
        <v>75.8</v>
      </c>
      <c r="J328" s="26">
        <v>1.6</v>
      </c>
      <c r="K328" s="26">
        <v>0.3</v>
      </c>
      <c r="L328" s="26">
        <v>0</v>
      </c>
      <c r="M328" s="93">
        <v>43</v>
      </c>
      <c r="N328" s="93">
        <v>40</v>
      </c>
      <c r="O328" s="93">
        <v>20</v>
      </c>
      <c r="P328" s="93">
        <v>0.1</v>
      </c>
      <c r="Q328" s="93">
        <v>120</v>
      </c>
      <c r="R328" s="93">
        <v>4</v>
      </c>
      <c r="S328" s="93">
        <v>70</v>
      </c>
      <c r="T328" s="93">
        <v>370</v>
      </c>
      <c r="U328" s="93">
        <v>200</v>
      </c>
      <c r="V328" s="93">
        <v>1833</v>
      </c>
      <c r="W328" s="93">
        <v>800</v>
      </c>
      <c r="X328" s="93">
        <v>70</v>
      </c>
      <c r="Y328" s="93">
        <v>6.8</v>
      </c>
      <c r="Z328" s="93">
        <v>7</v>
      </c>
      <c r="AA328" s="93">
        <v>0.4</v>
      </c>
      <c r="AB328" s="93">
        <v>1000</v>
      </c>
      <c r="AC328" s="26">
        <v>110</v>
      </c>
      <c r="AD328" s="26">
        <v>330</v>
      </c>
      <c r="AE328" s="26">
        <v>260</v>
      </c>
      <c r="AF328" s="26">
        <v>26</v>
      </c>
      <c r="AG328" s="26">
        <v>220</v>
      </c>
      <c r="AH328" s="26">
        <v>60</v>
      </c>
      <c r="AI328" s="26">
        <v>220</v>
      </c>
      <c r="AJ328" s="26">
        <v>110</v>
      </c>
      <c r="AK328" s="26">
        <v>800</v>
      </c>
      <c r="AL328" s="26">
        <v>26</v>
      </c>
      <c r="AM328" s="26">
        <v>11</v>
      </c>
      <c r="AN328" s="26">
        <v>29</v>
      </c>
      <c r="AO328" s="26">
        <v>17</v>
      </c>
      <c r="AP328" s="93">
        <v>10.8</v>
      </c>
      <c r="AQ328" s="93">
        <v>108</v>
      </c>
      <c r="AR328" s="93">
        <v>0</v>
      </c>
      <c r="AS328" s="93">
        <v>0</v>
      </c>
      <c r="AT328" s="93">
        <v>0</v>
      </c>
      <c r="AU328" s="93">
        <v>0</v>
      </c>
      <c r="AV328" s="93">
        <v>0</v>
      </c>
      <c r="AW328" s="93">
        <v>0</v>
      </c>
      <c r="AX328" s="93">
        <v>0</v>
      </c>
      <c r="AY328" s="93">
        <v>0</v>
      </c>
      <c r="AZ328" s="93">
        <v>8640</v>
      </c>
      <c r="BA328" s="93">
        <v>0</v>
      </c>
      <c r="BB328" s="93">
        <v>2160</v>
      </c>
      <c r="BC328" s="93">
        <v>10800</v>
      </c>
      <c r="BD328" s="93">
        <v>0</v>
      </c>
      <c r="BE328" s="93">
        <v>0</v>
      </c>
      <c r="BF328" s="93">
        <v>0</v>
      </c>
      <c r="BG328" s="93">
        <v>0</v>
      </c>
      <c r="BH328" s="93">
        <v>0</v>
      </c>
      <c r="BI328" s="26">
        <v>983</v>
      </c>
      <c r="BJ328" s="26">
        <v>8</v>
      </c>
      <c r="BK328" s="26">
        <v>0</v>
      </c>
      <c r="BL328" s="26">
        <v>0</v>
      </c>
      <c r="BM328" s="26">
        <v>95</v>
      </c>
      <c r="BN328" s="26">
        <v>53</v>
      </c>
      <c r="BO328" s="26">
        <v>0</v>
      </c>
      <c r="BP328" s="26">
        <v>0</v>
      </c>
      <c r="BQ328" s="26">
        <v>0</v>
      </c>
      <c r="BR328" s="26">
        <v>0</v>
      </c>
      <c r="BS328" s="26">
        <v>0</v>
      </c>
      <c r="BT328" s="26">
        <v>0</v>
      </c>
      <c r="BU328" s="26">
        <v>0</v>
      </c>
      <c r="BV328" s="26">
        <v>0</v>
      </c>
      <c r="BW328" s="26">
        <v>0</v>
      </c>
      <c r="BX328" s="26">
        <v>0</v>
      </c>
      <c r="BY328" s="26">
        <v>4</v>
      </c>
      <c r="BZ328" s="26">
        <v>136</v>
      </c>
      <c r="CA328" s="26">
        <v>87</v>
      </c>
      <c r="CB328" s="26">
        <v>49</v>
      </c>
      <c r="CC328" s="26">
        <v>102</v>
      </c>
      <c r="CD328" s="26">
        <v>125</v>
      </c>
      <c r="CE328" s="26">
        <v>404</v>
      </c>
      <c r="CF328" s="26">
        <v>45</v>
      </c>
      <c r="CG328" s="26">
        <v>1043</v>
      </c>
      <c r="CH328" s="26">
        <v>34</v>
      </c>
      <c r="CI328" s="26">
        <v>382</v>
      </c>
      <c r="CJ328" s="26">
        <v>19</v>
      </c>
      <c r="CK328" s="26">
        <v>0</v>
      </c>
      <c r="CL328" s="26">
        <v>0</v>
      </c>
      <c r="CM328" s="26">
        <v>2426</v>
      </c>
      <c r="CN328" s="26">
        <v>53</v>
      </c>
      <c r="CO328" s="26">
        <v>26</v>
      </c>
      <c r="CP328" s="26">
        <v>98</v>
      </c>
      <c r="CQ328" s="26">
        <v>38</v>
      </c>
      <c r="CR328" s="26">
        <v>983</v>
      </c>
      <c r="CS328" s="26">
        <v>8</v>
      </c>
      <c r="CT328" s="26">
        <v>0</v>
      </c>
      <c r="CU328" s="26">
        <v>0</v>
      </c>
      <c r="CV328" s="26">
        <v>1206</v>
      </c>
      <c r="CW328" s="26">
        <v>0</v>
      </c>
      <c r="CX328" s="26">
        <v>0</v>
      </c>
      <c r="CY328" s="26">
        <v>95</v>
      </c>
      <c r="CZ328" s="26">
        <v>53</v>
      </c>
      <c r="DA328" s="26">
        <v>0</v>
      </c>
      <c r="DB328" s="26">
        <v>0</v>
      </c>
      <c r="DC328" s="26">
        <v>0</v>
      </c>
      <c r="DD328" s="26">
        <v>0</v>
      </c>
      <c r="DE328" s="26">
        <v>0</v>
      </c>
      <c r="DF328" s="26">
        <v>0</v>
      </c>
      <c r="DG328" s="26">
        <v>0</v>
      </c>
      <c r="DH328" s="26">
        <v>0</v>
      </c>
      <c r="DI328" s="26">
        <v>0</v>
      </c>
      <c r="DJ328" s="26">
        <v>0</v>
      </c>
      <c r="DK328" s="26">
        <v>0</v>
      </c>
      <c r="DL328" s="26">
        <v>148</v>
      </c>
      <c r="DM328" s="26">
        <v>223</v>
      </c>
      <c r="DN328" s="26">
        <v>151</v>
      </c>
      <c r="DO328" s="26">
        <v>3406</v>
      </c>
      <c r="DP328" s="26">
        <v>220</v>
      </c>
      <c r="DQ328" s="26">
        <v>16</v>
      </c>
      <c r="DR328" s="93">
        <v>0</v>
      </c>
      <c r="DS328" s="93">
        <v>0</v>
      </c>
      <c r="DT328" s="93">
        <v>0</v>
      </c>
      <c r="DU328" s="93">
        <v>0</v>
      </c>
      <c r="DV328" s="93">
        <v>0</v>
      </c>
      <c r="DW328" s="93">
        <v>0</v>
      </c>
      <c r="DX328" s="93">
        <v>0</v>
      </c>
      <c r="DY328" s="93">
        <v>0</v>
      </c>
      <c r="DZ328" s="26">
        <v>7.5</v>
      </c>
      <c r="EA328" s="26">
        <v>428</v>
      </c>
      <c r="EB328" s="26">
        <v>700</v>
      </c>
      <c r="EC328" s="26">
        <v>533</v>
      </c>
      <c r="ED328" s="26">
        <v>173</v>
      </c>
      <c r="EE328" s="26">
        <v>60</v>
      </c>
      <c r="EF328" s="26">
        <v>345</v>
      </c>
      <c r="EG328" s="26">
        <v>345</v>
      </c>
      <c r="EH328" s="26">
        <v>308</v>
      </c>
      <c r="EI328" s="26">
        <v>98</v>
      </c>
      <c r="EJ328" s="26">
        <v>465</v>
      </c>
      <c r="EK328" s="26">
        <v>248</v>
      </c>
      <c r="EL328" s="26">
        <v>180</v>
      </c>
      <c r="EM328" s="26">
        <v>3883</v>
      </c>
      <c r="EN328" s="26">
        <v>248</v>
      </c>
      <c r="EO328" s="26">
        <v>555</v>
      </c>
      <c r="EP328" s="26">
        <v>1523</v>
      </c>
      <c r="EQ328" s="26">
        <v>158</v>
      </c>
      <c r="ER328" s="26">
        <v>705</v>
      </c>
      <c r="ES328" s="26">
        <v>390</v>
      </c>
      <c r="ET328" s="26">
        <v>3579</v>
      </c>
      <c r="EU328" s="26">
        <v>0</v>
      </c>
      <c r="EV328" s="93">
        <v>0</v>
      </c>
      <c r="EW328" s="93">
        <v>0</v>
      </c>
    </row>
    <row r="329" spans="1:153" x14ac:dyDescent="0.25">
      <c r="A329" s="18" t="s">
        <v>860</v>
      </c>
      <c r="B329" s="49" t="s">
        <v>740</v>
      </c>
      <c r="C329" s="93">
        <v>0.1</v>
      </c>
      <c r="D329" s="26">
        <v>133</v>
      </c>
      <c r="E329" s="26">
        <v>7.5</v>
      </c>
      <c r="F329" s="26">
        <v>9.6999999999999993</v>
      </c>
      <c r="G329" s="26">
        <v>6.5</v>
      </c>
      <c r="H329" s="26">
        <v>0</v>
      </c>
      <c r="I329" s="26">
        <v>74.400000000000006</v>
      </c>
      <c r="J329" s="26">
        <v>1.5</v>
      </c>
      <c r="K329" s="26">
        <v>0.3</v>
      </c>
      <c r="L329" s="26">
        <v>0</v>
      </c>
      <c r="M329" s="93">
        <v>82</v>
      </c>
      <c r="N329" s="93">
        <v>80</v>
      </c>
      <c r="O329" s="93">
        <v>10</v>
      </c>
      <c r="P329" s="93">
        <v>0.2</v>
      </c>
      <c r="Q329" s="93">
        <v>170</v>
      </c>
      <c r="R329" s="93">
        <v>8</v>
      </c>
      <c r="S329" s="93">
        <v>60</v>
      </c>
      <c r="T329" s="93">
        <v>340</v>
      </c>
      <c r="U329" s="93">
        <v>180</v>
      </c>
      <c r="V329" s="93">
        <v>1597</v>
      </c>
      <c r="W329" s="93">
        <v>700</v>
      </c>
      <c r="X329" s="93">
        <v>60</v>
      </c>
      <c r="Y329" s="93">
        <v>6</v>
      </c>
      <c r="Z329" s="93">
        <v>6</v>
      </c>
      <c r="AA329" s="93">
        <v>0.4</v>
      </c>
      <c r="AB329" s="93">
        <v>1000</v>
      </c>
      <c r="AC329" s="26">
        <v>100</v>
      </c>
      <c r="AD329" s="26">
        <v>320</v>
      </c>
      <c r="AE329" s="26">
        <v>240</v>
      </c>
      <c r="AF329" s="26">
        <v>24</v>
      </c>
      <c r="AG329" s="26">
        <v>200</v>
      </c>
      <c r="AH329" s="26">
        <v>70</v>
      </c>
      <c r="AI329" s="26">
        <v>200</v>
      </c>
      <c r="AJ329" s="26">
        <v>100</v>
      </c>
      <c r="AK329" s="26">
        <v>720</v>
      </c>
      <c r="AL329" s="26">
        <v>24</v>
      </c>
      <c r="AM329" s="26">
        <v>10</v>
      </c>
      <c r="AN329" s="26">
        <v>26</v>
      </c>
      <c r="AO329" s="26">
        <v>15</v>
      </c>
      <c r="AP329" s="93">
        <v>9.6999999999999993</v>
      </c>
      <c r="AQ329" s="93">
        <v>97</v>
      </c>
      <c r="AR329" s="93">
        <v>0</v>
      </c>
      <c r="AS329" s="93">
        <v>0</v>
      </c>
      <c r="AT329" s="93">
        <v>0</v>
      </c>
      <c r="AU329" s="93">
        <v>0</v>
      </c>
      <c r="AV329" s="93">
        <v>0</v>
      </c>
      <c r="AW329" s="93">
        <v>0</v>
      </c>
      <c r="AX329" s="93">
        <v>0</v>
      </c>
      <c r="AY329" s="93">
        <v>0</v>
      </c>
      <c r="AZ329" s="93">
        <v>7760</v>
      </c>
      <c r="BA329" s="93">
        <v>0</v>
      </c>
      <c r="BB329" s="93">
        <v>1940</v>
      </c>
      <c r="BC329" s="93">
        <v>9700</v>
      </c>
      <c r="BD329" s="93">
        <v>0</v>
      </c>
      <c r="BE329" s="93">
        <v>0</v>
      </c>
      <c r="BF329" s="93">
        <v>0</v>
      </c>
      <c r="BG329" s="93">
        <v>0</v>
      </c>
      <c r="BH329" s="93">
        <v>0</v>
      </c>
      <c r="BI329" s="26">
        <v>1843</v>
      </c>
      <c r="BJ329" s="26">
        <v>14</v>
      </c>
      <c r="BK329" s="26">
        <v>0</v>
      </c>
      <c r="BL329" s="26">
        <v>0</v>
      </c>
      <c r="BM329" s="26">
        <v>177</v>
      </c>
      <c r="BN329" s="26">
        <v>99</v>
      </c>
      <c r="BO329" s="26">
        <v>0</v>
      </c>
      <c r="BP329" s="26">
        <v>0</v>
      </c>
      <c r="BQ329" s="26">
        <v>0</v>
      </c>
      <c r="BR329" s="26">
        <v>0</v>
      </c>
      <c r="BS329" s="26">
        <v>0</v>
      </c>
      <c r="BT329" s="26">
        <v>0</v>
      </c>
      <c r="BU329" s="26">
        <v>0</v>
      </c>
      <c r="BV329" s="26">
        <v>0</v>
      </c>
      <c r="BW329" s="26">
        <v>0</v>
      </c>
      <c r="BX329" s="26">
        <v>0</v>
      </c>
      <c r="BY329" s="26">
        <v>7.5</v>
      </c>
      <c r="BZ329" s="26">
        <v>255</v>
      </c>
      <c r="CA329" s="26">
        <v>163</v>
      </c>
      <c r="CB329" s="26">
        <v>92</v>
      </c>
      <c r="CC329" s="26">
        <v>191</v>
      </c>
      <c r="CD329" s="26">
        <v>234</v>
      </c>
      <c r="CE329" s="26">
        <v>758</v>
      </c>
      <c r="CF329" s="26">
        <v>85</v>
      </c>
      <c r="CG329" s="26">
        <v>1957</v>
      </c>
      <c r="CH329" s="26">
        <v>64</v>
      </c>
      <c r="CI329" s="26">
        <v>716</v>
      </c>
      <c r="CJ329" s="26">
        <v>35</v>
      </c>
      <c r="CK329" s="26">
        <v>0</v>
      </c>
      <c r="CL329" s="26">
        <v>0</v>
      </c>
      <c r="CM329" s="26">
        <v>4550</v>
      </c>
      <c r="CN329" s="26">
        <v>99</v>
      </c>
      <c r="CO329" s="26">
        <v>50</v>
      </c>
      <c r="CP329" s="26">
        <v>184</v>
      </c>
      <c r="CQ329" s="26">
        <v>71</v>
      </c>
      <c r="CR329" s="26">
        <v>1843</v>
      </c>
      <c r="CS329" s="26">
        <v>14</v>
      </c>
      <c r="CT329" s="26">
        <v>0</v>
      </c>
      <c r="CU329" s="26">
        <v>0</v>
      </c>
      <c r="CV329" s="26">
        <v>2261</v>
      </c>
      <c r="CW329" s="26">
        <v>0</v>
      </c>
      <c r="CX329" s="26">
        <v>0</v>
      </c>
      <c r="CY329" s="26">
        <v>177</v>
      </c>
      <c r="CZ329" s="26">
        <v>99</v>
      </c>
      <c r="DA329" s="26">
        <v>0</v>
      </c>
      <c r="DB329" s="26">
        <v>0</v>
      </c>
      <c r="DC329" s="26">
        <v>0</v>
      </c>
      <c r="DD329" s="26">
        <v>0</v>
      </c>
      <c r="DE329" s="26">
        <v>0</v>
      </c>
      <c r="DF329" s="26">
        <v>0</v>
      </c>
      <c r="DG329" s="26">
        <v>0</v>
      </c>
      <c r="DH329" s="26">
        <v>0</v>
      </c>
      <c r="DI329" s="26">
        <v>0</v>
      </c>
      <c r="DJ329" s="26">
        <v>0</v>
      </c>
      <c r="DK329" s="26">
        <v>0</v>
      </c>
      <c r="DL329" s="26">
        <v>276</v>
      </c>
      <c r="DM329" s="26">
        <v>418</v>
      </c>
      <c r="DN329" s="26">
        <v>283</v>
      </c>
      <c r="DO329" s="26">
        <v>6386</v>
      </c>
      <c r="DP329" s="26">
        <v>413</v>
      </c>
      <c r="DQ329" s="26">
        <v>28</v>
      </c>
      <c r="DR329" s="93">
        <v>0</v>
      </c>
      <c r="DS329" s="93">
        <v>0</v>
      </c>
      <c r="DT329" s="93">
        <v>0</v>
      </c>
      <c r="DU329" s="93">
        <v>0</v>
      </c>
      <c r="DV329" s="93">
        <v>0</v>
      </c>
      <c r="DW329" s="93">
        <v>0</v>
      </c>
      <c r="DX329" s="93">
        <v>0</v>
      </c>
      <c r="DY329" s="93">
        <v>0</v>
      </c>
      <c r="DZ329" s="26">
        <v>6.5</v>
      </c>
      <c r="EA329" s="26">
        <v>371</v>
      </c>
      <c r="EB329" s="26">
        <v>606</v>
      </c>
      <c r="EC329" s="26">
        <v>462</v>
      </c>
      <c r="ED329" s="26">
        <v>150</v>
      </c>
      <c r="EE329" s="26">
        <v>52</v>
      </c>
      <c r="EF329" s="26">
        <v>299</v>
      </c>
      <c r="EG329" s="26">
        <v>299</v>
      </c>
      <c r="EH329" s="26">
        <v>267</v>
      </c>
      <c r="EI329" s="26">
        <v>85</v>
      </c>
      <c r="EJ329" s="26">
        <v>403</v>
      </c>
      <c r="EK329" s="26">
        <v>215</v>
      </c>
      <c r="EL329" s="26">
        <v>156</v>
      </c>
      <c r="EM329" s="26">
        <v>3365</v>
      </c>
      <c r="EN329" s="26">
        <v>215</v>
      </c>
      <c r="EO329" s="26">
        <v>481</v>
      </c>
      <c r="EP329" s="26">
        <v>1320</v>
      </c>
      <c r="EQ329" s="26">
        <v>137</v>
      </c>
      <c r="ER329" s="26">
        <v>611</v>
      </c>
      <c r="ES329" s="26">
        <v>338</v>
      </c>
      <c r="ET329" s="26">
        <v>3102</v>
      </c>
      <c r="EU329" s="26">
        <v>0</v>
      </c>
      <c r="EV329" s="93">
        <v>0</v>
      </c>
      <c r="EW329" s="93">
        <v>0</v>
      </c>
    </row>
    <row r="330" spans="1:153" x14ac:dyDescent="0.25">
      <c r="A330" s="18" t="s">
        <v>860</v>
      </c>
      <c r="B330" s="49" t="s">
        <v>741</v>
      </c>
      <c r="C330" s="93">
        <v>0.4</v>
      </c>
      <c r="D330" s="26">
        <v>36</v>
      </c>
      <c r="E330" s="26">
        <v>0.1</v>
      </c>
      <c r="F330" s="26">
        <v>5</v>
      </c>
      <c r="G330" s="26">
        <v>3.5</v>
      </c>
      <c r="H330" s="26">
        <v>0</v>
      </c>
      <c r="I330" s="26">
        <v>90.4</v>
      </c>
      <c r="J330" s="26">
        <v>0.8</v>
      </c>
      <c r="K330" s="26">
        <v>0.2</v>
      </c>
      <c r="L330" s="26">
        <v>0</v>
      </c>
      <c r="M330" s="93">
        <v>2</v>
      </c>
      <c r="N330" s="93">
        <v>2</v>
      </c>
      <c r="O330" s="93">
        <v>1</v>
      </c>
      <c r="P330" s="93">
        <v>0</v>
      </c>
      <c r="Q330" s="93">
        <v>0</v>
      </c>
      <c r="R330" s="93">
        <v>0</v>
      </c>
      <c r="S330" s="93">
        <v>40</v>
      </c>
      <c r="T330" s="93">
        <v>180</v>
      </c>
      <c r="U330" s="93">
        <v>90</v>
      </c>
      <c r="V330" s="93">
        <v>857</v>
      </c>
      <c r="W330" s="93">
        <v>320</v>
      </c>
      <c r="X330" s="93">
        <v>50</v>
      </c>
      <c r="Y330" s="93">
        <v>2</v>
      </c>
      <c r="Z330" s="93">
        <v>5</v>
      </c>
      <c r="AA330" s="93">
        <v>0.4</v>
      </c>
      <c r="AB330" s="93">
        <v>1000</v>
      </c>
      <c r="AC330" s="26">
        <v>50</v>
      </c>
      <c r="AD330" s="26">
        <v>150</v>
      </c>
      <c r="AE330" s="26">
        <v>120</v>
      </c>
      <c r="AF330" s="26">
        <v>12</v>
      </c>
      <c r="AG330" s="26">
        <v>100</v>
      </c>
      <c r="AH330" s="26">
        <v>31</v>
      </c>
      <c r="AI330" s="26">
        <v>100</v>
      </c>
      <c r="AJ330" s="26">
        <v>60</v>
      </c>
      <c r="AK330" s="26">
        <v>400</v>
      </c>
      <c r="AL330" s="26">
        <v>10</v>
      </c>
      <c r="AM330" s="26">
        <v>5</v>
      </c>
      <c r="AN330" s="26">
        <v>17</v>
      </c>
      <c r="AO330" s="26">
        <v>7.5</v>
      </c>
      <c r="AP330" s="93">
        <v>5</v>
      </c>
      <c r="AQ330" s="93">
        <v>5</v>
      </c>
      <c r="AR330" s="93">
        <v>0</v>
      </c>
      <c r="AS330" s="93">
        <v>0</v>
      </c>
      <c r="AT330" s="93">
        <v>0</v>
      </c>
      <c r="AU330" s="93">
        <v>0</v>
      </c>
      <c r="AV330" s="93">
        <v>0</v>
      </c>
      <c r="AW330" s="93">
        <v>0</v>
      </c>
      <c r="AX330" s="93">
        <v>0</v>
      </c>
      <c r="AY330" s="93">
        <v>0</v>
      </c>
      <c r="AZ330" s="93">
        <v>0</v>
      </c>
      <c r="BA330" s="93">
        <v>0</v>
      </c>
      <c r="BB330" s="93">
        <v>5000</v>
      </c>
      <c r="BC330" s="93">
        <v>5000</v>
      </c>
      <c r="BD330" s="93">
        <v>0</v>
      </c>
      <c r="BE330" s="93">
        <v>0</v>
      </c>
      <c r="BF330" s="93">
        <v>0</v>
      </c>
      <c r="BG330" s="93">
        <v>0</v>
      </c>
      <c r="BH330" s="93">
        <v>0</v>
      </c>
      <c r="BI330" s="26">
        <v>25</v>
      </c>
      <c r="BJ330" s="26">
        <v>0</v>
      </c>
      <c r="BK330" s="26">
        <v>0</v>
      </c>
      <c r="BL330" s="26">
        <v>0</v>
      </c>
      <c r="BM330" s="26">
        <v>2</v>
      </c>
      <c r="BN330" s="26">
        <v>1</v>
      </c>
      <c r="BO330" s="26">
        <v>0</v>
      </c>
      <c r="BP330" s="26">
        <v>0</v>
      </c>
      <c r="BQ330" s="26">
        <v>0</v>
      </c>
      <c r="BR330" s="26">
        <v>0</v>
      </c>
      <c r="BS330" s="26">
        <v>0</v>
      </c>
      <c r="BT330" s="26">
        <v>0</v>
      </c>
      <c r="BU330" s="26">
        <v>0</v>
      </c>
      <c r="BV330" s="26">
        <v>0</v>
      </c>
      <c r="BW330" s="26">
        <v>0</v>
      </c>
      <c r="BX330" s="26">
        <v>0</v>
      </c>
      <c r="BY330" s="26">
        <v>0.1</v>
      </c>
      <c r="BZ330" s="26">
        <v>3</v>
      </c>
      <c r="CA330" s="26">
        <v>2</v>
      </c>
      <c r="CB330" s="26">
        <v>1</v>
      </c>
      <c r="CC330" s="26">
        <v>3</v>
      </c>
      <c r="CD330" s="26">
        <v>3</v>
      </c>
      <c r="CE330" s="26">
        <v>10</v>
      </c>
      <c r="CF330" s="26">
        <v>1</v>
      </c>
      <c r="CG330" s="26">
        <v>27</v>
      </c>
      <c r="CH330" s="26">
        <v>1</v>
      </c>
      <c r="CI330" s="26">
        <v>10</v>
      </c>
      <c r="CJ330" s="26">
        <v>0</v>
      </c>
      <c r="CK330" s="26">
        <v>0</v>
      </c>
      <c r="CL330" s="26">
        <v>0</v>
      </c>
      <c r="CM330" s="26">
        <v>61</v>
      </c>
      <c r="CN330" s="26">
        <v>1</v>
      </c>
      <c r="CO330" s="26">
        <v>1</v>
      </c>
      <c r="CP330" s="26">
        <v>2</v>
      </c>
      <c r="CQ330" s="26">
        <v>1</v>
      </c>
      <c r="CR330" s="26">
        <v>25</v>
      </c>
      <c r="CS330" s="26">
        <v>0</v>
      </c>
      <c r="CT330" s="26">
        <v>0</v>
      </c>
      <c r="CU330" s="26">
        <v>0</v>
      </c>
      <c r="CV330" s="26">
        <v>30</v>
      </c>
      <c r="CW330" s="26">
        <v>0</v>
      </c>
      <c r="CX330" s="26">
        <v>0</v>
      </c>
      <c r="CY330" s="26">
        <v>2</v>
      </c>
      <c r="CZ330" s="26">
        <v>1</v>
      </c>
      <c r="DA330" s="26">
        <v>0</v>
      </c>
      <c r="DB330" s="26">
        <v>0</v>
      </c>
      <c r="DC330" s="26">
        <v>0</v>
      </c>
      <c r="DD330" s="26">
        <v>0</v>
      </c>
      <c r="DE330" s="26">
        <v>0</v>
      </c>
      <c r="DF330" s="26">
        <v>0</v>
      </c>
      <c r="DG330" s="26">
        <v>0</v>
      </c>
      <c r="DH330" s="26">
        <v>0</v>
      </c>
      <c r="DI330" s="26">
        <v>0</v>
      </c>
      <c r="DJ330" s="26">
        <v>0</v>
      </c>
      <c r="DK330" s="26">
        <v>0</v>
      </c>
      <c r="DL330" s="26">
        <v>3</v>
      </c>
      <c r="DM330" s="26">
        <v>5</v>
      </c>
      <c r="DN330" s="26">
        <v>4</v>
      </c>
      <c r="DO330" s="26">
        <v>85</v>
      </c>
      <c r="DP330" s="26">
        <v>6</v>
      </c>
      <c r="DQ330" s="26">
        <v>2</v>
      </c>
      <c r="DR330" s="93">
        <v>0</v>
      </c>
      <c r="DS330" s="93">
        <v>0</v>
      </c>
      <c r="DT330" s="93">
        <v>0</v>
      </c>
      <c r="DU330" s="93">
        <v>0</v>
      </c>
      <c r="DV330" s="93">
        <v>0</v>
      </c>
      <c r="DW330" s="93">
        <v>0</v>
      </c>
      <c r="DX330" s="93">
        <v>0</v>
      </c>
      <c r="DY330" s="93">
        <v>0</v>
      </c>
      <c r="DZ330" s="26">
        <v>3.5</v>
      </c>
      <c r="EA330" s="26">
        <v>200</v>
      </c>
      <c r="EB330" s="26">
        <v>324</v>
      </c>
      <c r="EC330" s="26">
        <v>249</v>
      </c>
      <c r="ED330" s="26">
        <v>81</v>
      </c>
      <c r="EE330" s="26">
        <v>28</v>
      </c>
      <c r="EF330" s="26">
        <v>161</v>
      </c>
      <c r="EG330" s="26">
        <v>161</v>
      </c>
      <c r="EH330" s="26">
        <v>144</v>
      </c>
      <c r="EI330" s="26">
        <v>46</v>
      </c>
      <c r="EJ330" s="26">
        <v>217</v>
      </c>
      <c r="EK330" s="26">
        <v>116</v>
      </c>
      <c r="EL330" s="26">
        <v>84</v>
      </c>
      <c r="EM330" s="26">
        <v>1811</v>
      </c>
      <c r="EN330" s="26">
        <v>116</v>
      </c>
      <c r="EO330" s="26">
        <v>259</v>
      </c>
      <c r="EP330" s="26">
        <v>711</v>
      </c>
      <c r="EQ330" s="26">
        <v>74</v>
      </c>
      <c r="ER330" s="26">
        <v>329</v>
      </c>
      <c r="ES330" s="26">
        <v>182</v>
      </c>
      <c r="ET330" s="26">
        <v>1671</v>
      </c>
      <c r="EU330" s="26">
        <v>0</v>
      </c>
      <c r="EV330" s="93">
        <v>0</v>
      </c>
      <c r="EW330" s="93">
        <v>0</v>
      </c>
    </row>
    <row r="331" spans="1:153" x14ac:dyDescent="0.25">
      <c r="A331" s="18" t="s">
        <v>860</v>
      </c>
      <c r="B331" s="49" t="s">
        <v>741</v>
      </c>
      <c r="C331" s="93">
        <v>0.4</v>
      </c>
      <c r="D331" s="26">
        <v>36</v>
      </c>
      <c r="E331" s="26">
        <v>0.1</v>
      </c>
      <c r="F331" s="26">
        <v>5</v>
      </c>
      <c r="G331" s="26">
        <v>3.5</v>
      </c>
      <c r="H331" s="26">
        <v>0</v>
      </c>
      <c r="I331" s="26">
        <v>90.4</v>
      </c>
      <c r="J331" s="26">
        <v>0.8</v>
      </c>
      <c r="K331" s="26">
        <v>0.2</v>
      </c>
      <c r="L331" s="26">
        <v>0</v>
      </c>
      <c r="M331" s="93">
        <v>2</v>
      </c>
      <c r="N331" s="93">
        <v>2</v>
      </c>
      <c r="O331" s="93">
        <v>1</v>
      </c>
      <c r="P331" s="93">
        <v>0</v>
      </c>
      <c r="Q331" s="93">
        <v>0</v>
      </c>
      <c r="R331" s="93">
        <v>0</v>
      </c>
      <c r="S331" s="93">
        <v>40</v>
      </c>
      <c r="T331" s="93">
        <v>180</v>
      </c>
      <c r="U331" s="93">
        <v>90</v>
      </c>
      <c r="V331" s="93">
        <v>857</v>
      </c>
      <c r="W331" s="93">
        <v>320</v>
      </c>
      <c r="X331" s="93">
        <v>50</v>
      </c>
      <c r="Y331" s="93">
        <v>2</v>
      </c>
      <c r="Z331" s="93">
        <v>5</v>
      </c>
      <c r="AA331" s="93">
        <v>0.4</v>
      </c>
      <c r="AB331" s="93">
        <v>1000</v>
      </c>
      <c r="AC331" s="26">
        <v>50</v>
      </c>
      <c r="AD331" s="26">
        <v>150</v>
      </c>
      <c r="AE331" s="26">
        <v>120</v>
      </c>
      <c r="AF331" s="26">
        <v>12</v>
      </c>
      <c r="AG331" s="26">
        <v>100</v>
      </c>
      <c r="AH331" s="26">
        <v>31</v>
      </c>
      <c r="AI331" s="26">
        <v>100</v>
      </c>
      <c r="AJ331" s="26">
        <v>60</v>
      </c>
      <c r="AK331" s="26">
        <v>400</v>
      </c>
      <c r="AL331" s="26">
        <v>10</v>
      </c>
      <c r="AM331" s="26">
        <v>5</v>
      </c>
      <c r="AN331" s="26">
        <v>17</v>
      </c>
      <c r="AO331" s="26">
        <v>7.5</v>
      </c>
      <c r="AP331" s="93">
        <v>5</v>
      </c>
      <c r="AQ331" s="93">
        <v>5</v>
      </c>
      <c r="AR331" s="93">
        <v>0</v>
      </c>
      <c r="AS331" s="93">
        <v>0</v>
      </c>
      <c r="AT331" s="93">
        <v>0</v>
      </c>
      <c r="AU331" s="93">
        <v>0</v>
      </c>
      <c r="AV331" s="93">
        <v>0</v>
      </c>
      <c r="AW331" s="93">
        <v>0</v>
      </c>
      <c r="AX331" s="93">
        <v>0</v>
      </c>
      <c r="AY331" s="93">
        <v>0</v>
      </c>
      <c r="AZ331" s="93">
        <v>0</v>
      </c>
      <c r="BA331" s="93">
        <v>0</v>
      </c>
      <c r="BB331" s="93">
        <v>5000</v>
      </c>
      <c r="BC331" s="93">
        <v>5000</v>
      </c>
      <c r="BD331" s="93">
        <v>0</v>
      </c>
      <c r="BE331" s="93">
        <v>0</v>
      </c>
      <c r="BF331" s="93">
        <v>0</v>
      </c>
      <c r="BG331" s="93">
        <v>0</v>
      </c>
      <c r="BH331" s="93">
        <v>0</v>
      </c>
      <c r="BI331" s="26">
        <v>25</v>
      </c>
      <c r="BJ331" s="26">
        <v>0</v>
      </c>
      <c r="BK331" s="26">
        <v>0</v>
      </c>
      <c r="BL331" s="26">
        <v>0</v>
      </c>
      <c r="BM331" s="26">
        <v>2</v>
      </c>
      <c r="BN331" s="26">
        <v>1</v>
      </c>
      <c r="BO331" s="26">
        <v>0</v>
      </c>
      <c r="BP331" s="26">
        <v>0</v>
      </c>
      <c r="BQ331" s="26">
        <v>0</v>
      </c>
      <c r="BR331" s="26">
        <v>0</v>
      </c>
      <c r="BS331" s="26">
        <v>0</v>
      </c>
      <c r="BT331" s="26">
        <v>0</v>
      </c>
      <c r="BU331" s="26">
        <v>0</v>
      </c>
      <c r="BV331" s="26">
        <v>0</v>
      </c>
      <c r="BW331" s="26">
        <v>0</v>
      </c>
      <c r="BX331" s="26">
        <v>0</v>
      </c>
      <c r="BY331" s="26">
        <v>0.1</v>
      </c>
      <c r="BZ331" s="26">
        <v>3</v>
      </c>
      <c r="CA331" s="26">
        <v>2</v>
      </c>
      <c r="CB331" s="26">
        <v>1</v>
      </c>
      <c r="CC331" s="26">
        <v>3</v>
      </c>
      <c r="CD331" s="26">
        <v>3</v>
      </c>
      <c r="CE331" s="26">
        <v>10</v>
      </c>
      <c r="CF331" s="26">
        <v>1</v>
      </c>
      <c r="CG331" s="26">
        <v>27</v>
      </c>
      <c r="CH331" s="26">
        <v>1</v>
      </c>
      <c r="CI331" s="26">
        <v>10</v>
      </c>
      <c r="CJ331" s="26">
        <v>0</v>
      </c>
      <c r="CK331" s="26">
        <v>0</v>
      </c>
      <c r="CL331" s="26">
        <v>0</v>
      </c>
      <c r="CM331" s="26">
        <v>61</v>
      </c>
      <c r="CN331" s="26">
        <v>1</v>
      </c>
      <c r="CO331" s="26">
        <v>1</v>
      </c>
      <c r="CP331" s="26">
        <v>2</v>
      </c>
      <c r="CQ331" s="26">
        <v>1</v>
      </c>
      <c r="CR331" s="26">
        <v>25</v>
      </c>
      <c r="CS331" s="26">
        <v>0</v>
      </c>
      <c r="CT331" s="26">
        <v>0</v>
      </c>
      <c r="CU331" s="26">
        <v>0</v>
      </c>
      <c r="CV331" s="26">
        <v>30</v>
      </c>
      <c r="CW331" s="26">
        <v>0</v>
      </c>
      <c r="CX331" s="26">
        <v>0</v>
      </c>
      <c r="CY331" s="26">
        <v>2</v>
      </c>
      <c r="CZ331" s="26">
        <v>1</v>
      </c>
      <c r="DA331" s="26">
        <v>0</v>
      </c>
      <c r="DB331" s="26">
        <v>0</v>
      </c>
      <c r="DC331" s="26">
        <v>0</v>
      </c>
      <c r="DD331" s="26">
        <v>0</v>
      </c>
      <c r="DE331" s="26">
        <v>0</v>
      </c>
      <c r="DF331" s="26">
        <v>0</v>
      </c>
      <c r="DG331" s="26">
        <v>0</v>
      </c>
      <c r="DH331" s="26">
        <v>0</v>
      </c>
      <c r="DI331" s="26">
        <v>0</v>
      </c>
      <c r="DJ331" s="26">
        <v>0</v>
      </c>
      <c r="DK331" s="26">
        <v>0</v>
      </c>
      <c r="DL331" s="26">
        <v>3</v>
      </c>
      <c r="DM331" s="26">
        <v>5</v>
      </c>
      <c r="DN331" s="26">
        <v>4</v>
      </c>
      <c r="DO331" s="26">
        <v>85</v>
      </c>
      <c r="DP331" s="26">
        <v>6</v>
      </c>
      <c r="DQ331" s="26">
        <v>2</v>
      </c>
      <c r="DR331" s="93">
        <v>0</v>
      </c>
      <c r="DS331" s="93">
        <v>0</v>
      </c>
      <c r="DT331" s="93">
        <v>0</v>
      </c>
      <c r="DU331" s="93">
        <v>0</v>
      </c>
      <c r="DV331" s="93">
        <v>0</v>
      </c>
      <c r="DW331" s="93">
        <v>0</v>
      </c>
      <c r="DX331" s="93">
        <v>0</v>
      </c>
      <c r="DY331" s="93">
        <v>0</v>
      </c>
      <c r="DZ331" s="26">
        <v>3.5</v>
      </c>
      <c r="EA331" s="26">
        <v>200</v>
      </c>
      <c r="EB331" s="26">
        <v>324</v>
      </c>
      <c r="EC331" s="26">
        <v>249</v>
      </c>
      <c r="ED331" s="26">
        <v>81</v>
      </c>
      <c r="EE331" s="26">
        <v>28</v>
      </c>
      <c r="EF331" s="26">
        <v>161</v>
      </c>
      <c r="EG331" s="26">
        <v>161</v>
      </c>
      <c r="EH331" s="26">
        <v>144</v>
      </c>
      <c r="EI331" s="26">
        <v>46</v>
      </c>
      <c r="EJ331" s="26">
        <v>217</v>
      </c>
      <c r="EK331" s="26">
        <v>116</v>
      </c>
      <c r="EL331" s="26">
        <v>84</v>
      </c>
      <c r="EM331" s="26">
        <v>1811</v>
      </c>
      <c r="EN331" s="26">
        <v>116</v>
      </c>
      <c r="EO331" s="26">
        <v>259</v>
      </c>
      <c r="EP331" s="26">
        <v>711</v>
      </c>
      <c r="EQ331" s="26">
        <v>74</v>
      </c>
      <c r="ER331" s="26">
        <v>329</v>
      </c>
      <c r="ES331" s="26">
        <v>182</v>
      </c>
      <c r="ET331" s="26">
        <v>1671</v>
      </c>
      <c r="EU331" s="26">
        <v>0</v>
      </c>
      <c r="EV331" s="93">
        <v>0</v>
      </c>
      <c r="EW331" s="93">
        <v>0</v>
      </c>
    </row>
    <row r="332" spans="1:153" x14ac:dyDescent="0.25">
      <c r="A332" s="18" t="s">
        <v>860</v>
      </c>
      <c r="B332" s="49" t="s">
        <v>731</v>
      </c>
      <c r="C332" s="93">
        <v>0.2</v>
      </c>
      <c r="D332" s="26">
        <v>48</v>
      </c>
      <c r="E332" s="26">
        <v>1.6</v>
      </c>
      <c r="F332" s="26">
        <v>4.9000000000000004</v>
      </c>
      <c r="G332" s="26">
        <v>3.4</v>
      </c>
      <c r="H332" s="26">
        <v>0</v>
      </c>
      <c r="I332" s="26">
        <v>89.2</v>
      </c>
      <c r="J332" s="26">
        <v>0.7</v>
      </c>
      <c r="K332" s="26">
        <v>0.2</v>
      </c>
      <c r="L332" s="26">
        <v>0</v>
      </c>
      <c r="M332" s="93">
        <v>14</v>
      </c>
      <c r="N332" s="93">
        <v>13</v>
      </c>
      <c r="O332" s="93">
        <v>8</v>
      </c>
      <c r="P332" s="93">
        <v>0</v>
      </c>
      <c r="Q332" s="93">
        <v>37</v>
      </c>
      <c r="R332" s="93">
        <v>2</v>
      </c>
      <c r="S332" s="93">
        <v>40</v>
      </c>
      <c r="T332" s="93">
        <v>180</v>
      </c>
      <c r="U332" s="93">
        <v>90</v>
      </c>
      <c r="V332" s="93">
        <v>823</v>
      </c>
      <c r="W332" s="93">
        <v>350</v>
      </c>
      <c r="X332" s="93">
        <v>50</v>
      </c>
      <c r="Y332" s="93">
        <v>3.5</v>
      </c>
      <c r="Z332" s="93">
        <v>5</v>
      </c>
      <c r="AA332" s="93">
        <v>0.5</v>
      </c>
      <c r="AB332" s="93">
        <v>1000</v>
      </c>
      <c r="AC332" s="26">
        <v>50</v>
      </c>
      <c r="AD332" s="26">
        <v>150</v>
      </c>
      <c r="AE332" s="26">
        <v>120</v>
      </c>
      <c r="AF332" s="26">
        <v>12</v>
      </c>
      <c r="AG332" s="26">
        <v>95</v>
      </c>
      <c r="AH332" s="26">
        <v>31</v>
      </c>
      <c r="AI332" s="26">
        <v>100</v>
      </c>
      <c r="AJ332" s="26">
        <v>50</v>
      </c>
      <c r="AK332" s="26">
        <v>400</v>
      </c>
      <c r="AL332" s="26">
        <v>10</v>
      </c>
      <c r="AM332" s="26">
        <v>2</v>
      </c>
      <c r="AN332" s="26">
        <v>15</v>
      </c>
      <c r="AO332" s="26">
        <v>7.5</v>
      </c>
      <c r="AP332" s="93">
        <v>4.9000000000000004</v>
      </c>
      <c r="AQ332" s="93">
        <v>49</v>
      </c>
      <c r="AR332" s="93">
        <v>0</v>
      </c>
      <c r="AS332" s="93">
        <v>0</v>
      </c>
      <c r="AT332" s="93">
        <v>0</v>
      </c>
      <c r="AU332" s="93">
        <v>0</v>
      </c>
      <c r="AV332" s="93">
        <v>0</v>
      </c>
      <c r="AW332" s="93">
        <v>0</v>
      </c>
      <c r="AX332" s="93">
        <v>0</v>
      </c>
      <c r="AY332" s="93">
        <v>0</v>
      </c>
      <c r="AZ332" s="93">
        <v>0</v>
      </c>
      <c r="BA332" s="93">
        <v>0</v>
      </c>
      <c r="BB332" s="93">
        <v>4900</v>
      </c>
      <c r="BC332" s="93">
        <v>4900</v>
      </c>
      <c r="BD332" s="93">
        <v>0</v>
      </c>
      <c r="BE332" s="93">
        <v>0</v>
      </c>
      <c r="BF332" s="93">
        <v>0</v>
      </c>
      <c r="BG332" s="93">
        <v>0</v>
      </c>
      <c r="BH332" s="93">
        <v>0</v>
      </c>
      <c r="BI332" s="26">
        <v>393</v>
      </c>
      <c r="BJ332" s="26">
        <v>3</v>
      </c>
      <c r="BK332" s="26">
        <v>0</v>
      </c>
      <c r="BL332" s="26">
        <v>0</v>
      </c>
      <c r="BM332" s="26">
        <v>38</v>
      </c>
      <c r="BN332" s="26">
        <v>21</v>
      </c>
      <c r="BO332" s="26">
        <v>0</v>
      </c>
      <c r="BP332" s="26">
        <v>0</v>
      </c>
      <c r="BQ332" s="26">
        <v>0</v>
      </c>
      <c r="BR332" s="26">
        <v>0</v>
      </c>
      <c r="BS332" s="26">
        <v>0</v>
      </c>
      <c r="BT332" s="26">
        <v>0</v>
      </c>
      <c r="BU332" s="26">
        <v>0</v>
      </c>
      <c r="BV332" s="26">
        <v>0</v>
      </c>
      <c r="BW332" s="26">
        <v>0</v>
      </c>
      <c r="BX332" s="26">
        <v>0</v>
      </c>
      <c r="BY332" s="26">
        <v>1.6</v>
      </c>
      <c r="BZ332" s="26">
        <v>54</v>
      </c>
      <c r="CA332" s="26">
        <v>35</v>
      </c>
      <c r="CB332" s="26">
        <v>20</v>
      </c>
      <c r="CC332" s="26">
        <v>41</v>
      </c>
      <c r="CD332" s="26">
        <v>50</v>
      </c>
      <c r="CE332" s="26">
        <v>162</v>
      </c>
      <c r="CF332" s="26">
        <v>18</v>
      </c>
      <c r="CG332" s="26">
        <v>416</v>
      </c>
      <c r="CH332" s="26">
        <v>14</v>
      </c>
      <c r="CI332" s="26">
        <v>153</v>
      </c>
      <c r="CJ332" s="26">
        <v>8</v>
      </c>
      <c r="CK332" s="26">
        <v>0</v>
      </c>
      <c r="CL332" s="26">
        <v>0</v>
      </c>
      <c r="CM332" s="26">
        <v>971</v>
      </c>
      <c r="CN332" s="26">
        <v>21</v>
      </c>
      <c r="CO332" s="26">
        <v>11</v>
      </c>
      <c r="CP332" s="26">
        <v>39</v>
      </c>
      <c r="CQ332" s="26">
        <v>15</v>
      </c>
      <c r="CR332" s="26">
        <v>393</v>
      </c>
      <c r="CS332" s="26">
        <v>3</v>
      </c>
      <c r="CT332" s="26">
        <v>0</v>
      </c>
      <c r="CU332" s="26">
        <v>0</v>
      </c>
      <c r="CV332" s="26">
        <v>482</v>
      </c>
      <c r="CW332" s="26">
        <v>0</v>
      </c>
      <c r="CX332" s="26">
        <v>0</v>
      </c>
      <c r="CY332" s="26">
        <v>38</v>
      </c>
      <c r="CZ332" s="26">
        <v>21</v>
      </c>
      <c r="DA332" s="26">
        <v>0</v>
      </c>
      <c r="DB332" s="26">
        <v>0</v>
      </c>
      <c r="DC332" s="26">
        <v>0</v>
      </c>
      <c r="DD332" s="26">
        <v>0</v>
      </c>
      <c r="DE332" s="26">
        <v>0</v>
      </c>
      <c r="DF332" s="26">
        <v>0</v>
      </c>
      <c r="DG332" s="26">
        <v>0</v>
      </c>
      <c r="DH332" s="26">
        <v>0</v>
      </c>
      <c r="DI332" s="26">
        <v>0</v>
      </c>
      <c r="DJ332" s="26">
        <v>0</v>
      </c>
      <c r="DK332" s="26">
        <v>0</v>
      </c>
      <c r="DL332" s="26">
        <v>59</v>
      </c>
      <c r="DM332" s="26">
        <v>89</v>
      </c>
      <c r="DN332" s="26">
        <v>61</v>
      </c>
      <c r="DO332" s="26">
        <v>1362</v>
      </c>
      <c r="DP332" s="26">
        <v>88</v>
      </c>
      <c r="DQ332" s="26">
        <v>6</v>
      </c>
      <c r="DR332" s="93">
        <v>0</v>
      </c>
      <c r="DS332" s="93">
        <v>0</v>
      </c>
      <c r="DT332" s="93">
        <v>0</v>
      </c>
      <c r="DU332" s="93">
        <v>0</v>
      </c>
      <c r="DV332" s="93">
        <v>0</v>
      </c>
      <c r="DW332" s="93">
        <v>0</v>
      </c>
      <c r="DX332" s="93">
        <v>0</v>
      </c>
      <c r="DY332" s="93">
        <v>0</v>
      </c>
      <c r="DZ332" s="26">
        <v>3.4</v>
      </c>
      <c r="EA332" s="26">
        <v>194</v>
      </c>
      <c r="EB332" s="26">
        <v>321</v>
      </c>
      <c r="EC332" s="26">
        <v>241</v>
      </c>
      <c r="ED332" s="26">
        <v>78</v>
      </c>
      <c r="EE332" s="26">
        <v>27</v>
      </c>
      <c r="EF332" s="26">
        <v>156</v>
      </c>
      <c r="EG332" s="26">
        <v>156</v>
      </c>
      <c r="EH332" s="26">
        <v>139</v>
      </c>
      <c r="EI332" s="26">
        <v>44</v>
      </c>
      <c r="EJ332" s="26">
        <v>211</v>
      </c>
      <c r="EK332" s="26">
        <v>112</v>
      </c>
      <c r="EL332" s="26">
        <v>82</v>
      </c>
      <c r="EM332" s="26">
        <v>1761</v>
      </c>
      <c r="EN332" s="26">
        <v>112</v>
      </c>
      <c r="EO332" s="26">
        <v>252</v>
      </c>
      <c r="EP332" s="26">
        <v>690</v>
      </c>
      <c r="EQ332" s="26">
        <v>71</v>
      </c>
      <c r="ER332" s="26">
        <v>320</v>
      </c>
      <c r="ES332" s="26">
        <v>177</v>
      </c>
      <c r="ET332" s="26">
        <v>1622</v>
      </c>
      <c r="EU332" s="26">
        <v>0</v>
      </c>
      <c r="EV332" s="93">
        <v>0</v>
      </c>
      <c r="EW332" s="93">
        <v>0</v>
      </c>
    </row>
    <row r="333" spans="1:153" x14ac:dyDescent="0.25">
      <c r="A333" s="18" t="s">
        <v>860</v>
      </c>
      <c r="B333" s="49" t="s">
        <v>730</v>
      </c>
      <c r="C333" s="93">
        <v>0</v>
      </c>
      <c r="D333" s="26">
        <v>64</v>
      </c>
      <c r="E333" s="26">
        <v>3.5</v>
      </c>
      <c r="F333" s="26">
        <v>4.8</v>
      </c>
      <c r="G333" s="26">
        <v>3.3</v>
      </c>
      <c r="H333" s="26">
        <v>0</v>
      </c>
      <c r="I333" s="26">
        <v>87.5</v>
      </c>
      <c r="J333" s="26">
        <v>0.7</v>
      </c>
      <c r="K333" s="26">
        <v>0.2</v>
      </c>
      <c r="L333" s="26">
        <v>0</v>
      </c>
      <c r="M333" s="93">
        <v>33</v>
      </c>
      <c r="N333" s="93">
        <v>30</v>
      </c>
      <c r="O333" s="93">
        <v>18</v>
      </c>
      <c r="P333" s="93">
        <v>0.2</v>
      </c>
      <c r="Q333" s="93">
        <v>70</v>
      </c>
      <c r="R333" s="93">
        <v>4</v>
      </c>
      <c r="S333" s="93">
        <v>40</v>
      </c>
      <c r="T333" s="93">
        <v>170</v>
      </c>
      <c r="U333" s="93">
        <v>90</v>
      </c>
      <c r="V333" s="93">
        <v>807</v>
      </c>
      <c r="W333" s="93">
        <v>350</v>
      </c>
      <c r="X333" s="93">
        <v>46</v>
      </c>
      <c r="Y333" s="93">
        <v>3.5</v>
      </c>
      <c r="Z333" s="93">
        <v>5</v>
      </c>
      <c r="AA333" s="93">
        <v>0.4</v>
      </c>
      <c r="AB333" s="93">
        <v>1700</v>
      </c>
      <c r="AC333" s="26">
        <v>50</v>
      </c>
      <c r="AD333" s="26">
        <v>150</v>
      </c>
      <c r="AE333" s="26">
        <v>120</v>
      </c>
      <c r="AF333" s="26">
        <v>12</v>
      </c>
      <c r="AG333" s="26">
        <v>93</v>
      </c>
      <c r="AH333" s="26">
        <v>30</v>
      </c>
      <c r="AI333" s="26">
        <v>100</v>
      </c>
      <c r="AJ333" s="26">
        <v>50</v>
      </c>
      <c r="AK333" s="26">
        <v>380</v>
      </c>
      <c r="AL333" s="26">
        <v>15</v>
      </c>
      <c r="AM333" s="26">
        <v>5</v>
      </c>
      <c r="AN333" s="26">
        <v>17</v>
      </c>
      <c r="AO333" s="26">
        <v>7.5</v>
      </c>
      <c r="AP333" s="93">
        <v>4.8</v>
      </c>
      <c r="AQ333" s="93">
        <v>476</v>
      </c>
      <c r="AR333" s="93">
        <v>0</v>
      </c>
      <c r="AS333" s="93">
        <v>0</v>
      </c>
      <c r="AT333" s="93">
        <v>0</v>
      </c>
      <c r="AU333" s="93">
        <v>0</v>
      </c>
      <c r="AV333" s="93">
        <v>0</v>
      </c>
      <c r="AW333" s="93">
        <v>0</v>
      </c>
      <c r="AX333" s="93">
        <v>0</v>
      </c>
      <c r="AY333" s="93">
        <v>0</v>
      </c>
      <c r="AZ333" s="93">
        <v>0</v>
      </c>
      <c r="BA333" s="93">
        <v>0</v>
      </c>
      <c r="BB333" s="93">
        <v>4760</v>
      </c>
      <c r="BC333" s="93">
        <v>4760</v>
      </c>
      <c r="BD333" s="93">
        <v>0</v>
      </c>
      <c r="BE333" s="93">
        <v>0</v>
      </c>
      <c r="BF333" s="93">
        <v>0</v>
      </c>
      <c r="BG333" s="93">
        <v>0</v>
      </c>
      <c r="BH333" s="93">
        <v>0</v>
      </c>
      <c r="BI333" s="26">
        <v>860</v>
      </c>
      <c r="BJ333" s="26">
        <v>7</v>
      </c>
      <c r="BK333" s="26">
        <v>0</v>
      </c>
      <c r="BL333" s="26">
        <v>0</v>
      </c>
      <c r="BM333" s="26">
        <v>83</v>
      </c>
      <c r="BN333" s="26">
        <v>46</v>
      </c>
      <c r="BO333" s="26">
        <v>0</v>
      </c>
      <c r="BP333" s="26">
        <v>0</v>
      </c>
      <c r="BQ333" s="26">
        <v>0</v>
      </c>
      <c r="BR333" s="26">
        <v>0</v>
      </c>
      <c r="BS333" s="26">
        <v>0</v>
      </c>
      <c r="BT333" s="26">
        <v>0</v>
      </c>
      <c r="BU333" s="26">
        <v>0</v>
      </c>
      <c r="BV333" s="26">
        <v>0</v>
      </c>
      <c r="BW333" s="26">
        <v>0</v>
      </c>
      <c r="BX333" s="26">
        <v>0</v>
      </c>
      <c r="BY333" s="26">
        <v>3.5</v>
      </c>
      <c r="BZ333" s="26">
        <v>119</v>
      </c>
      <c r="CA333" s="26">
        <v>76</v>
      </c>
      <c r="CB333" s="26">
        <v>43</v>
      </c>
      <c r="CC333" s="26">
        <v>89</v>
      </c>
      <c r="CD333" s="26">
        <v>109</v>
      </c>
      <c r="CE333" s="26">
        <v>354</v>
      </c>
      <c r="CF333" s="26">
        <v>40</v>
      </c>
      <c r="CG333" s="26">
        <v>913</v>
      </c>
      <c r="CH333" s="26">
        <v>30</v>
      </c>
      <c r="CI333" s="26">
        <v>334</v>
      </c>
      <c r="CJ333" s="26">
        <v>17</v>
      </c>
      <c r="CK333" s="26">
        <v>0</v>
      </c>
      <c r="CL333" s="26">
        <v>0</v>
      </c>
      <c r="CM333" s="26">
        <v>2124</v>
      </c>
      <c r="CN333" s="26">
        <v>46</v>
      </c>
      <c r="CO333" s="26">
        <v>23</v>
      </c>
      <c r="CP333" s="26">
        <v>86</v>
      </c>
      <c r="CQ333" s="26">
        <v>33</v>
      </c>
      <c r="CR333" s="26">
        <v>860</v>
      </c>
      <c r="CS333" s="26">
        <v>7</v>
      </c>
      <c r="CT333" s="26">
        <v>0</v>
      </c>
      <c r="CU333" s="26">
        <v>0</v>
      </c>
      <c r="CV333" s="26">
        <v>1055</v>
      </c>
      <c r="CW333" s="26">
        <v>0</v>
      </c>
      <c r="CX333" s="26">
        <v>0</v>
      </c>
      <c r="CY333" s="26">
        <v>83</v>
      </c>
      <c r="CZ333" s="26">
        <v>46</v>
      </c>
      <c r="DA333" s="26">
        <v>0</v>
      </c>
      <c r="DB333" s="26">
        <v>0</v>
      </c>
      <c r="DC333" s="26">
        <v>0</v>
      </c>
      <c r="DD333" s="26">
        <v>0</v>
      </c>
      <c r="DE333" s="26">
        <v>0</v>
      </c>
      <c r="DF333" s="26">
        <v>0</v>
      </c>
      <c r="DG333" s="26">
        <v>0</v>
      </c>
      <c r="DH333" s="26">
        <v>0</v>
      </c>
      <c r="DI333" s="26">
        <v>0</v>
      </c>
      <c r="DJ333" s="26">
        <v>0</v>
      </c>
      <c r="DK333" s="26">
        <v>0</v>
      </c>
      <c r="DL333" s="26">
        <v>129</v>
      </c>
      <c r="DM333" s="26">
        <v>195</v>
      </c>
      <c r="DN333" s="26">
        <v>132</v>
      </c>
      <c r="DO333" s="26">
        <v>2981</v>
      </c>
      <c r="DP333" s="26">
        <v>193</v>
      </c>
      <c r="DQ333" s="26">
        <v>13</v>
      </c>
      <c r="DR333" s="93">
        <v>0</v>
      </c>
      <c r="DS333" s="93">
        <v>0</v>
      </c>
      <c r="DT333" s="93">
        <v>0</v>
      </c>
      <c r="DU333" s="93">
        <v>0</v>
      </c>
      <c r="DV333" s="93">
        <v>0</v>
      </c>
      <c r="DW333" s="93">
        <v>0</v>
      </c>
      <c r="DX333" s="93">
        <v>0</v>
      </c>
      <c r="DY333" s="93">
        <v>0</v>
      </c>
      <c r="DZ333" s="26">
        <v>3.3</v>
      </c>
      <c r="EA333" s="26">
        <v>188</v>
      </c>
      <c r="EB333" s="26">
        <v>310</v>
      </c>
      <c r="EC333" s="26">
        <v>234</v>
      </c>
      <c r="ED333" s="26">
        <v>76</v>
      </c>
      <c r="EE333" s="26">
        <v>26</v>
      </c>
      <c r="EF333" s="26">
        <v>152</v>
      </c>
      <c r="EG333" s="26">
        <v>152</v>
      </c>
      <c r="EH333" s="26">
        <v>135</v>
      </c>
      <c r="EI333" s="26">
        <v>43</v>
      </c>
      <c r="EJ333" s="26">
        <v>205</v>
      </c>
      <c r="EK333" s="26">
        <v>109</v>
      </c>
      <c r="EL333" s="26">
        <v>79</v>
      </c>
      <c r="EM333" s="26">
        <v>1709</v>
      </c>
      <c r="EN333" s="26">
        <v>109</v>
      </c>
      <c r="EO333" s="26">
        <v>244</v>
      </c>
      <c r="EP333" s="26">
        <v>670</v>
      </c>
      <c r="EQ333" s="26">
        <v>69</v>
      </c>
      <c r="ER333" s="26">
        <v>310</v>
      </c>
      <c r="ES333" s="26">
        <v>172</v>
      </c>
      <c r="ET333" s="26">
        <v>1574</v>
      </c>
      <c r="EU333" s="26">
        <v>0</v>
      </c>
      <c r="EV333" s="93">
        <v>0</v>
      </c>
      <c r="EW333" s="93">
        <v>0</v>
      </c>
    </row>
    <row r="334" spans="1:153" x14ac:dyDescent="0.25">
      <c r="A334" s="18" t="s">
        <v>860</v>
      </c>
      <c r="B334" s="49" t="s">
        <v>744</v>
      </c>
      <c r="C334" s="93">
        <v>0</v>
      </c>
      <c r="D334" s="26">
        <v>65</v>
      </c>
      <c r="E334" s="26">
        <v>3.6</v>
      </c>
      <c r="F334" s="26">
        <v>4.8</v>
      </c>
      <c r="G334" s="26">
        <v>3.4</v>
      </c>
      <c r="H334" s="26">
        <v>0</v>
      </c>
      <c r="I334" s="26">
        <v>87.3</v>
      </c>
      <c r="J334" s="26">
        <v>0.8</v>
      </c>
      <c r="K334" s="26">
        <v>0.2</v>
      </c>
      <c r="L334" s="26">
        <v>0</v>
      </c>
      <c r="M334" s="93">
        <v>30</v>
      </c>
      <c r="N334" s="93">
        <v>27</v>
      </c>
      <c r="O334" s="93">
        <v>16</v>
      </c>
      <c r="P334" s="93">
        <v>0</v>
      </c>
      <c r="Q334" s="93">
        <v>57</v>
      </c>
      <c r="R334" s="93">
        <v>4</v>
      </c>
      <c r="S334" s="93">
        <v>24</v>
      </c>
      <c r="T334" s="93">
        <v>156</v>
      </c>
      <c r="U334" s="93">
        <v>82</v>
      </c>
      <c r="V334" s="93">
        <v>815</v>
      </c>
      <c r="W334" s="93">
        <v>321</v>
      </c>
      <c r="X334" s="93">
        <v>42</v>
      </c>
      <c r="Y334" s="93">
        <v>3</v>
      </c>
      <c r="Z334" s="93">
        <v>3</v>
      </c>
      <c r="AA334" s="93">
        <v>0.4</v>
      </c>
      <c r="AB334" s="93">
        <v>865</v>
      </c>
      <c r="AC334" s="26">
        <v>51</v>
      </c>
      <c r="AD334" s="26">
        <v>153</v>
      </c>
      <c r="AE334" s="26">
        <v>122</v>
      </c>
      <c r="AF334" s="26">
        <v>12</v>
      </c>
      <c r="AG334" s="26">
        <v>95</v>
      </c>
      <c r="AH334" s="26">
        <v>31</v>
      </c>
      <c r="AI334" s="26">
        <v>102</v>
      </c>
      <c r="AJ334" s="26">
        <v>51</v>
      </c>
      <c r="AK334" s="26">
        <v>387</v>
      </c>
      <c r="AL334" s="26">
        <v>15</v>
      </c>
      <c r="AM334" s="26">
        <v>5</v>
      </c>
      <c r="AN334" s="26">
        <v>15</v>
      </c>
      <c r="AO334" s="26">
        <v>7.1</v>
      </c>
      <c r="AP334" s="93">
        <v>4.8</v>
      </c>
      <c r="AQ334" s="93">
        <v>4845</v>
      </c>
      <c r="AR334" s="93">
        <v>0</v>
      </c>
      <c r="AS334" s="93">
        <v>0</v>
      </c>
      <c r="AT334" s="93">
        <v>0</v>
      </c>
      <c r="AU334" s="93">
        <v>0</v>
      </c>
      <c r="AV334" s="93">
        <v>0</v>
      </c>
      <c r="AW334" s="93">
        <v>0</v>
      </c>
      <c r="AX334" s="93">
        <v>0</v>
      </c>
      <c r="AY334" s="93">
        <v>0</v>
      </c>
      <c r="AZ334" s="93">
        <v>0</v>
      </c>
      <c r="BA334" s="93">
        <v>0</v>
      </c>
      <c r="BB334" s="93">
        <v>4845</v>
      </c>
      <c r="BC334" s="93">
        <v>4845</v>
      </c>
      <c r="BD334" s="93">
        <v>0</v>
      </c>
      <c r="BE334" s="93">
        <v>0</v>
      </c>
      <c r="BF334" s="93">
        <v>0</v>
      </c>
      <c r="BG334" s="93">
        <v>0</v>
      </c>
      <c r="BH334" s="93">
        <v>0</v>
      </c>
      <c r="BI334" s="26">
        <v>875</v>
      </c>
      <c r="BJ334" s="26">
        <v>7</v>
      </c>
      <c r="BK334" s="26">
        <v>0</v>
      </c>
      <c r="BL334" s="26">
        <v>0</v>
      </c>
      <c r="BM334" s="26">
        <v>84</v>
      </c>
      <c r="BN334" s="26">
        <v>47</v>
      </c>
      <c r="BO334" s="26">
        <v>0</v>
      </c>
      <c r="BP334" s="26">
        <v>0</v>
      </c>
      <c r="BQ334" s="26">
        <v>0</v>
      </c>
      <c r="BR334" s="26">
        <v>0</v>
      </c>
      <c r="BS334" s="26">
        <v>0</v>
      </c>
      <c r="BT334" s="26">
        <v>0</v>
      </c>
      <c r="BU334" s="26">
        <v>0</v>
      </c>
      <c r="BV334" s="26">
        <v>0</v>
      </c>
      <c r="BW334" s="26">
        <v>0</v>
      </c>
      <c r="BX334" s="26">
        <v>0</v>
      </c>
      <c r="BY334" s="26">
        <v>3.6</v>
      </c>
      <c r="BZ334" s="26">
        <v>121</v>
      </c>
      <c r="CA334" s="26">
        <v>77</v>
      </c>
      <c r="CB334" s="26">
        <v>44</v>
      </c>
      <c r="CC334" s="26">
        <v>91</v>
      </c>
      <c r="CD334" s="26">
        <v>111</v>
      </c>
      <c r="CE334" s="26">
        <v>360</v>
      </c>
      <c r="CF334" s="26">
        <v>41</v>
      </c>
      <c r="CG334" s="26">
        <v>929</v>
      </c>
      <c r="CH334" s="26">
        <v>31</v>
      </c>
      <c r="CI334" s="26">
        <v>340</v>
      </c>
      <c r="CJ334" s="26">
        <v>17</v>
      </c>
      <c r="CK334" s="26">
        <v>0</v>
      </c>
      <c r="CL334" s="26">
        <v>0</v>
      </c>
      <c r="CM334" s="26">
        <v>2162</v>
      </c>
      <c r="CN334" s="26">
        <v>47</v>
      </c>
      <c r="CO334" s="26">
        <v>23</v>
      </c>
      <c r="CP334" s="26">
        <v>88</v>
      </c>
      <c r="CQ334" s="26">
        <v>34</v>
      </c>
      <c r="CR334" s="26">
        <v>875</v>
      </c>
      <c r="CS334" s="26">
        <v>7</v>
      </c>
      <c r="CT334" s="26">
        <v>0</v>
      </c>
      <c r="CU334" s="26">
        <v>0</v>
      </c>
      <c r="CV334" s="26">
        <v>1074</v>
      </c>
      <c r="CW334" s="26">
        <v>0</v>
      </c>
      <c r="CX334" s="26">
        <v>0</v>
      </c>
      <c r="CY334" s="26">
        <v>84</v>
      </c>
      <c r="CZ334" s="26">
        <v>47</v>
      </c>
      <c r="DA334" s="26">
        <v>0</v>
      </c>
      <c r="DB334" s="26">
        <v>0</v>
      </c>
      <c r="DC334" s="26">
        <v>0</v>
      </c>
      <c r="DD334" s="26">
        <v>0</v>
      </c>
      <c r="DE334" s="26">
        <v>0</v>
      </c>
      <c r="DF334" s="26">
        <v>0</v>
      </c>
      <c r="DG334" s="26">
        <v>0</v>
      </c>
      <c r="DH334" s="26">
        <v>0</v>
      </c>
      <c r="DI334" s="26">
        <v>0</v>
      </c>
      <c r="DJ334" s="26">
        <v>0</v>
      </c>
      <c r="DK334" s="26">
        <v>0</v>
      </c>
      <c r="DL334" s="26">
        <v>131</v>
      </c>
      <c r="DM334" s="26">
        <v>198</v>
      </c>
      <c r="DN334" s="26">
        <v>135</v>
      </c>
      <c r="DO334" s="26">
        <v>3034</v>
      </c>
      <c r="DP334" s="26">
        <v>196</v>
      </c>
      <c r="DQ334" s="26">
        <v>13</v>
      </c>
      <c r="DR334" s="93">
        <v>0</v>
      </c>
      <c r="DS334" s="93">
        <v>0</v>
      </c>
      <c r="DT334" s="93">
        <v>0</v>
      </c>
      <c r="DU334" s="93">
        <v>0</v>
      </c>
      <c r="DV334" s="93">
        <v>0</v>
      </c>
      <c r="DW334" s="93">
        <v>0</v>
      </c>
      <c r="DX334" s="93">
        <v>0</v>
      </c>
      <c r="DY334" s="93">
        <v>0</v>
      </c>
      <c r="DZ334" s="26">
        <v>3.4</v>
      </c>
      <c r="EA334" s="26">
        <v>191</v>
      </c>
      <c r="EB334" s="26">
        <v>317</v>
      </c>
      <c r="EC334" s="26">
        <v>238</v>
      </c>
      <c r="ED334" s="26">
        <v>77</v>
      </c>
      <c r="EE334" s="26">
        <v>26</v>
      </c>
      <c r="EF334" s="26">
        <v>155</v>
      </c>
      <c r="EG334" s="26">
        <v>155</v>
      </c>
      <c r="EH334" s="26">
        <v>137</v>
      </c>
      <c r="EI334" s="26">
        <v>44</v>
      </c>
      <c r="EJ334" s="26">
        <v>209</v>
      </c>
      <c r="EK334" s="26">
        <v>111</v>
      </c>
      <c r="EL334" s="26">
        <v>80</v>
      </c>
      <c r="EM334" s="26">
        <v>1740</v>
      </c>
      <c r="EN334" s="26">
        <v>111</v>
      </c>
      <c r="EO334" s="26">
        <v>248</v>
      </c>
      <c r="EP334" s="26">
        <v>682</v>
      </c>
      <c r="EQ334" s="26">
        <v>70</v>
      </c>
      <c r="ER334" s="26">
        <v>316</v>
      </c>
      <c r="ES334" s="26">
        <v>175</v>
      </c>
      <c r="ET334" s="26">
        <v>1602</v>
      </c>
      <c r="EU334" s="26">
        <v>0</v>
      </c>
      <c r="EV334" s="93">
        <v>0</v>
      </c>
      <c r="EW334" s="93">
        <v>0</v>
      </c>
    </row>
    <row r="335" spans="1:153" x14ac:dyDescent="0.25">
      <c r="A335" s="18" t="s">
        <v>860</v>
      </c>
      <c r="B335" s="49" t="s">
        <v>704</v>
      </c>
      <c r="C335" s="93">
        <v>16.899999999999999</v>
      </c>
      <c r="D335" s="26">
        <v>361</v>
      </c>
      <c r="E335" s="26">
        <v>29.2</v>
      </c>
      <c r="F335" s="26">
        <v>0</v>
      </c>
      <c r="G335" s="26">
        <v>25.2</v>
      </c>
      <c r="H335" s="26">
        <v>0</v>
      </c>
      <c r="I335" s="26">
        <v>40.4</v>
      </c>
      <c r="J335" s="26">
        <v>5.0999999999999996</v>
      </c>
      <c r="K335" s="26">
        <v>0.2</v>
      </c>
      <c r="L335" s="26">
        <v>0</v>
      </c>
      <c r="M335" s="93">
        <v>297</v>
      </c>
      <c r="N335" s="93">
        <v>280</v>
      </c>
      <c r="O335" s="93">
        <v>100</v>
      </c>
      <c r="P335" s="93">
        <v>0.8</v>
      </c>
      <c r="Q335" s="93">
        <v>500</v>
      </c>
      <c r="R335" s="93">
        <v>30</v>
      </c>
      <c r="S335" s="93">
        <v>31</v>
      </c>
      <c r="T335" s="93">
        <v>450</v>
      </c>
      <c r="U335" s="93">
        <v>180</v>
      </c>
      <c r="V335" s="93">
        <v>5630</v>
      </c>
      <c r="W335" s="93">
        <v>190</v>
      </c>
      <c r="X335" s="93">
        <v>200</v>
      </c>
      <c r="Y335" s="93">
        <v>3</v>
      </c>
      <c r="Z335" s="93">
        <v>50</v>
      </c>
      <c r="AA335" s="93">
        <v>0.3</v>
      </c>
      <c r="AB335" s="93">
        <v>0</v>
      </c>
      <c r="AC335" s="26">
        <v>690</v>
      </c>
      <c r="AD335" s="26">
        <v>200</v>
      </c>
      <c r="AE335" s="26">
        <v>673</v>
      </c>
      <c r="AF335" s="26">
        <v>22</v>
      </c>
      <c r="AG335" s="26">
        <v>490</v>
      </c>
      <c r="AH335" s="26">
        <v>180</v>
      </c>
      <c r="AI335" s="26">
        <v>1200</v>
      </c>
      <c r="AJ335" s="26">
        <v>400</v>
      </c>
      <c r="AK335" s="26">
        <v>3000</v>
      </c>
      <c r="AL335" s="26">
        <v>70</v>
      </c>
      <c r="AM335" s="26">
        <v>30</v>
      </c>
      <c r="AN335" s="26">
        <v>100</v>
      </c>
      <c r="AO335" s="26">
        <v>20</v>
      </c>
      <c r="AP335" s="93">
        <v>0</v>
      </c>
      <c r="AQ335" s="93">
        <v>0</v>
      </c>
      <c r="AR335" s="93">
        <v>0</v>
      </c>
      <c r="AS335" s="93">
        <v>0</v>
      </c>
      <c r="AT335" s="93">
        <v>0</v>
      </c>
      <c r="AU335" s="93">
        <v>0</v>
      </c>
      <c r="AV335" s="93">
        <v>0</v>
      </c>
      <c r="AW335" s="93">
        <v>0</v>
      </c>
      <c r="AX335" s="93">
        <v>0</v>
      </c>
      <c r="AY335" s="93">
        <v>0</v>
      </c>
      <c r="AZ335" s="93">
        <v>0</v>
      </c>
      <c r="BA335" s="93">
        <v>0</v>
      </c>
      <c r="BB335" s="93">
        <v>0</v>
      </c>
      <c r="BC335" s="93">
        <v>0</v>
      </c>
      <c r="BD335" s="93">
        <v>0</v>
      </c>
      <c r="BE335" s="93">
        <v>0</v>
      </c>
      <c r="BF335" s="93">
        <v>0</v>
      </c>
      <c r="BG335" s="93">
        <v>0</v>
      </c>
      <c r="BH335" s="93">
        <v>0</v>
      </c>
      <c r="BI335" s="26">
        <v>7174</v>
      </c>
      <c r="BJ335" s="26">
        <v>55</v>
      </c>
      <c r="BK335" s="26">
        <v>0</v>
      </c>
      <c r="BL335" s="26">
        <v>0</v>
      </c>
      <c r="BM335" s="26">
        <v>690</v>
      </c>
      <c r="BN335" s="26">
        <v>386</v>
      </c>
      <c r="BO335" s="26">
        <v>0</v>
      </c>
      <c r="BP335" s="26">
        <v>0</v>
      </c>
      <c r="BQ335" s="26">
        <v>0</v>
      </c>
      <c r="BR335" s="26">
        <v>0</v>
      </c>
      <c r="BS335" s="26">
        <v>0</v>
      </c>
      <c r="BT335" s="26">
        <v>0</v>
      </c>
      <c r="BU335" s="26">
        <v>0</v>
      </c>
      <c r="BV335" s="26">
        <v>0</v>
      </c>
      <c r="BW335" s="26">
        <v>0</v>
      </c>
      <c r="BX335" s="26">
        <v>0</v>
      </c>
      <c r="BY335" s="26">
        <v>29.2</v>
      </c>
      <c r="BZ335" s="26">
        <v>993</v>
      </c>
      <c r="CA335" s="26">
        <v>635</v>
      </c>
      <c r="CB335" s="26">
        <v>359</v>
      </c>
      <c r="CC335" s="26">
        <v>745</v>
      </c>
      <c r="CD335" s="26">
        <v>911</v>
      </c>
      <c r="CE335" s="26">
        <v>2953</v>
      </c>
      <c r="CF335" s="26">
        <v>331</v>
      </c>
      <c r="CG335" s="26">
        <v>7617</v>
      </c>
      <c r="CH335" s="26">
        <v>248</v>
      </c>
      <c r="CI335" s="26">
        <v>2787</v>
      </c>
      <c r="CJ335" s="26">
        <v>138</v>
      </c>
      <c r="CK335" s="26">
        <v>0</v>
      </c>
      <c r="CL335" s="26">
        <v>0</v>
      </c>
      <c r="CM335" s="26">
        <v>17717</v>
      </c>
      <c r="CN335" s="26">
        <v>386</v>
      </c>
      <c r="CO335" s="26">
        <v>193</v>
      </c>
      <c r="CP335" s="26">
        <v>717</v>
      </c>
      <c r="CQ335" s="26">
        <v>276</v>
      </c>
      <c r="CR335" s="26">
        <v>7174</v>
      </c>
      <c r="CS335" s="26">
        <v>55</v>
      </c>
      <c r="CT335" s="26">
        <v>0</v>
      </c>
      <c r="CU335" s="26">
        <v>0</v>
      </c>
      <c r="CV335" s="26">
        <v>8801</v>
      </c>
      <c r="CW335" s="26">
        <v>0</v>
      </c>
      <c r="CX335" s="26">
        <v>0</v>
      </c>
      <c r="CY335" s="26">
        <v>690</v>
      </c>
      <c r="CZ335" s="26">
        <v>386</v>
      </c>
      <c r="DA335" s="26">
        <v>0</v>
      </c>
      <c r="DB335" s="26">
        <v>0</v>
      </c>
      <c r="DC335" s="26">
        <v>0</v>
      </c>
      <c r="DD335" s="26">
        <v>0</v>
      </c>
      <c r="DE335" s="26">
        <v>0</v>
      </c>
      <c r="DF335" s="26">
        <v>0</v>
      </c>
      <c r="DG335" s="26">
        <v>0</v>
      </c>
      <c r="DH335" s="26">
        <v>0</v>
      </c>
      <c r="DI335" s="26">
        <v>0</v>
      </c>
      <c r="DJ335" s="26">
        <v>0</v>
      </c>
      <c r="DK335" s="26">
        <v>0</v>
      </c>
      <c r="DL335" s="26">
        <v>1076</v>
      </c>
      <c r="DM335" s="26">
        <v>1628</v>
      </c>
      <c r="DN335" s="26">
        <v>1104</v>
      </c>
      <c r="DO335" s="26">
        <v>24862</v>
      </c>
      <c r="DP335" s="26">
        <v>1606</v>
      </c>
      <c r="DQ335" s="26">
        <v>51</v>
      </c>
      <c r="DR335" s="93">
        <v>0</v>
      </c>
      <c r="DS335" s="93">
        <v>0</v>
      </c>
      <c r="DT335" s="93">
        <v>0</v>
      </c>
      <c r="DU335" s="93">
        <v>0</v>
      </c>
      <c r="DV335" s="93">
        <v>0</v>
      </c>
      <c r="DW335" s="93">
        <v>0</v>
      </c>
      <c r="DX335" s="93">
        <v>0</v>
      </c>
      <c r="DY335" s="93">
        <v>0</v>
      </c>
      <c r="DZ335" s="26">
        <v>25.2</v>
      </c>
      <c r="EA335" s="26">
        <v>1460</v>
      </c>
      <c r="EB335" s="26">
        <v>2393</v>
      </c>
      <c r="EC335" s="26">
        <v>1788</v>
      </c>
      <c r="ED335" s="26">
        <v>579</v>
      </c>
      <c r="EE335" s="26">
        <v>126</v>
      </c>
      <c r="EF335" s="26">
        <v>1158</v>
      </c>
      <c r="EG335" s="26">
        <v>1158</v>
      </c>
      <c r="EH335" s="26">
        <v>1032</v>
      </c>
      <c r="EI335" s="26">
        <v>327</v>
      </c>
      <c r="EJ335" s="26">
        <v>1586</v>
      </c>
      <c r="EK335" s="26">
        <v>831</v>
      </c>
      <c r="EL335" s="26">
        <v>655</v>
      </c>
      <c r="EM335" s="26">
        <v>13093</v>
      </c>
      <c r="EN335" s="26">
        <v>680</v>
      </c>
      <c r="EO335" s="26">
        <v>1561</v>
      </c>
      <c r="EP335" s="26">
        <v>5263</v>
      </c>
      <c r="EQ335" s="26">
        <v>403</v>
      </c>
      <c r="ER335" s="26">
        <v>2745</v>
      </c>
      <c r="ES335" s="26">
        <v>1309</v>
      </c>
      <c r="ET335" s="26">
        <v>11961</v>
      </c>
      <c r="EU335" s="26">
        <v>0</v>
      </c>
      <c r="EV335" s="93">
        <v>10</v>
      </c>
      <c r="EW335" s="93">
        <v>3</v>
      </c>
    </row>
    <row r="336" spans="1:153" x14ac:dyDescent="0.25">
      <c r="A336" s="18" t="s">
        <v>860</v>
      </c>
      <c r="B336" s="49" t="s">
        <v>703</v>
      </c>
      <c r="C336" s="93">
        <v>12.1</v>
      </c>
      <c r="D336" s="26">
        <v>276</v>
      </c>
      <c r="E336" s="26">
        <v>21.8</v>
      </c>
      <c r="F336" s="26">
        <v>0</v>
      </c>
      <c r="G336" s="26">
        <v>20.100000000000001</v>
      </c>
      <c r="H336" s="26">
        <v>0</v>
      </c>
      <c r="I336" s="26">
        <v>53.3</v>
      </c>
      <c r="J336" s="26">
        <v>4.2</v>
      </c>
      <c r="K336" s="26">
        <v>0.6</v>
      </c>
      <c r="L336" s="26">
        <v>0</v>
      </c>
      <c r="M336" s="93">
        <v>297</v>
      </c>
      <c r="N336" s="93">
        <v>280</v>
      </c>
      <c r="O336" s="93">
        <v>100</v>
      </c>
      <c r="P336" s="93">
        <v>0.7</v>
      </c>
      <c r="Q336" s="93">
        <v>400</v>
      </c>
      <c r="R336" s="93">
        <v>20</v>
      </c>
      <c r="S336" s="93">
        <v>40</v>
      </c>
      <c r="T336" s="93">
        <v>580</v>
      </c>
      <c r="U336" s="93">
        <v>100</v>
      </c>
      <c r="V336" s="93">
        <v>4450</v>
      </c>
      <c r="W336" s="93">
        <v>800</v>
      </c>
      <c r="X336" s="93">
        <v>60</v>
      </c>
      <c r="Y336" s="93">
        <v>3</v>
      </c>
      <c r="Z336" s="93">
        <v>18</v>
      </c>
      <c r="AA336" s="93">
        <v>2</v>
      </c>
      <c r="AB336" s="93">
        <v>0</v>
      </c>
      <c r="AC336" s="26">
        <v>800</v>
      </c>
      <c r="AD336" s="26">
        <v>100</v>
      </c>
      <c r="AE336" s="26">
        <v>700</v>
      </c>
      <c r="AF336" s="26">
        <v>50</v>
      </c>
      <c r="AG336" s="26">
        <v>400</v>
      </c>
      <c r="AH336" s="26">
        <v>180</v>
      </c>
      <c r="AI336" s="26">
        <v>1200</v>
      </c>
      <c r="AJ336" s="26">
        <v>600</v>
      </c>
      <c r="AK336" s="26">
        <v>5000</v>
      </c>
      <c r="AL336" s="26">
        <v>120</v>
      </c>
      <c r="AM336" s="26">
        <v>50</v>
      </c>
      <c r="AN336" s="26">
        <v>140</v>
      </c>
      <c r="AO336" s="26">
        <v>35</v>
      </c>
      <c r="AP336" s="93">
        <v>0</v>
      </c>
      <c r="AQ336" s="93">
        <v>0</v>
      </c>
      <c r="AR336" s="93">
        <v>0</v>
      </c>
      <c r="AS336" s="93">
        <v>0</v>
      </c>
      <c r="AT336" s="93">
        <v>0</v>
      </c>
      <c r="AU336" s="93">
        <v>0</v>
      </c>
      <c r="AV336" s="93">
        <v>0</v>
      </c>
      <c r="AW336" s="93">
        <v>0</v>
      </c>
      <c r="AX336" s="93">
        <v>0</v>
      </c>
      <c r="AY336" s="93">
        <v>0</v>
      </c>
      <c r="AZ336" s="93">
        <v>0</v>
      </c>
      <c r="BA336" s="93">
        <v>0</v>
      </c>
      <c r="BB336" s="93">
        <v>0</v>
      </c>
      <c r="BC336" s="93">
        <v>0</v>
      </c>
      <c r="BD336" s="93">
        <v>0</v>
      </c>
      <c r="BE336" s="93">
        <v>0</v>
      </c>
      <c r="BF336" s="93">
        <v>0</v>
      </c>
      <c r="BG336" s="93">
        <v>0</v>
      </c>
      <c r="BH336" s="93">
        <v>0</v>
      </c>
      <c r="BI336" s="26">
        <v>5356</v>
      </c>
      <c r="BJ336" s="26">
        <v>41</v>
      </c>
      <c r="BK336" s="26">
        <v>0</v>
      </c>
      <c r="BL336" s="26">
        <v>0</v>
      </c>
      <c r="BM336" s="26">
        <v>515</v>
      </c>
      <c r="BN336" s="26">
        <v>288</v>
      </c>
      <c r="BO336" s="26">
        <v>0</v>
      </c>
      <c r="BP336" s="26">
        <v>0</v>
      </c>
      <c r="BQ336" s="26">
        <v>0</v>
      </c>
      <c r="BR336" s="26">
        <v>0</v>
      </c>
      <c r="BS336" s="26">
        <v>0</v>
      </c>
      <c r="BT336" s="26">
        <v>0</v>
      </c>
      <c r="BU336" s="26">
        <v>0</v>
      </c>
      <c r="BV336" s="26">
        <v>0</v>
      </c>
      <c r="BW336" s="26">
        <v>0</v>
      </c>
      <c r="BX336" s="26">
        <v>0</v>
      </c>
      <c r="BY336" s="26">
        <v>21.8</v>
      </c>
      <c r="BZ336" s="26">
        <v>742</v>
      </c>
      <c r="CA336" s="26">
        <v>474</v>
      </c>
      <c r="CB336" s="26">
        <v>268</v>
      </c>
      <c r="CC336" s="26">
        <v>556</v>
      </c>
      <c r="CD336" s="26">
        <v>680</v>
      </c>
      <c r="CE336" s="26">
        <v>2204</v>
      </c>
      <c r="CF336" s="26">
        <v>247</v>
      </c>
      <c r="CG336" s="26">
        <v>5686</v>
      </c>
      <c r="CH336" s="26">
        <v>185</v>
      </c>
      <c r="CI336" s="26">
        <v>2081</v>
      </c>
      <c r="CJ336" s="26">
        <v>103</v>
      </c>
      <c r="CK336" s="26">
        <v>0</v>
      </c>
      <c r="CL336" s="26">
        <v>0</v>
      </c>
      <c r="CM336" s="26">
        <v>13226</v>
      </c>
      <c r="CN336" s="26">
        <v>288</v>
      </c>
      <c r="CO336" s="26">
        <v>144</v>
      </c>
      <c r="CP336" s="26">
        <v>536</v>
      </c>
      <c r="CQ336" s="26">
        <v>206</v>
      </c>
      <c r="CR336" s="26">
        <v>5356</v>
      </c>
      <c r="CS336" s="26">
        <v>41</v>
      </c>
      <c r="CT336" s="26">
        <v>0</v>
      </c>
      <c r="CU336" s="26">
        <v>0</v>
      </c>
      <c r="CV336" s="26">
        <v>6571</v>
      </c>
      <c r="CW336" s="26">
        <v>0</v>
      </c>
      <c r="CX336" s="26">
        <v>0</v>
      </c>
      <c r="CY336" s="26">
        <v>515</v>
      </c>
      <c r="CZ336" s="26">
        <v>288</v>
      </c>
      <c r="DA336" s="26">
        <v>0</v>
      </c>
      <c r="DB336" s="26">
        <v>0</v>
      </c>
      <c r="DC336" s="26">
        <v>0</v>
      </c>
      <c r="DD336" s="26">
        <v>0</v>
      </c>
      <c r="DE336" s="26">
        <v>0</v>
      </c>
      <c r="DF336" s="26">
        <v>0</v>
      </c>
      <c r="DG336" s="26">
        <v>0</v>
      </c>
      <c r="DH336" s="26">
        <v>0</v>
      </c>
      <c r="DI336" s="26">
        <v>0</v>
      </c>
      <c r="DJ336" s="26">
        <v>0</v>
      </c>
      <c r="DK336" s="26">
        <v>0</v>
      </c>
      <c r="DL336" s="26">
        <v>803</v>
      </c>
      <c r="DM336" s="26">
        <v>1216</v>
      </c>
      <c r="DN336" s="26">
        <v>824</v>
      </c>
      <c r="DO336" s="26">
        <v>18560</v>
      </c>
      <c r="DP336" s="26">
        <v>1199</v>
      </c>
      <c r="DQ336" s="26">
        <v>67</v>
      </c>
      <c r="DR336" s="93">
        <v>0</v>
      </c>
      <c r="DS336" s="93">
        <v>0</v>
      </c>
      <c r="DT336" s="93">
        <v>0</v>
      </c>
      <c r="DU336" s="93">
        <v>0</v>
      </c>
      <c r="DV336" s="93">
        <v>0</v>
      </c>
      <c r="DW336" s="93">
        <v>0</v>
      </c>
      <c r="DX336" s="93">
        <v>0</v>
      </c>
      <c r="DY336" s="93">
        <v>0</v>
      </c>
      <c r="DZ336" s="26">
        <v>20.100000000000001</v>
      </c>
      <c r="EA336" s="26">
        <v>1166</v>
      </c>
      <c r="EB336" s="26">
        <v>1910</v>
      </c>
      <c r="EC336" s="26">
        <v>1427</v>
      </c>
      <c r="ED336" s="26">
        <v>462</v>
      </c>
      <c r="EE336" s="26">
        <v>101</v>
      </c>
      <c r="EF336" s="26">
        <v>925</v>
      </c>
      <c r="EG336" s="26">
        <v>925</v>
      </c>
      <c r="EH336" s="26">
        <v>824</v>
      </c>
      <c r="EI336" s="26">
        <v>261</v>
      </c>
      <c r="EJ336" s="26">
        <v>1266</v>
      </c>
      <c r="EK336" s="26">
        <v>663</v>
      </c>
      <c r="EL336" s="26">
        <v>523</v>
      </c>
      <c r="EM336" s="26">
        <v>10453</v>
      </c>
      <c r="EN336" s="26">
        <v>543</v>
      </c>
      <c r="EO336" s="26">
        <v>1246</v>
      </c>
      <c r="EP336" s="26">
        <v>4201</v>
      </c>
      <c r="EQ336" s="26">
        <v>322</v>
      </c>
      <c r="ER336" s="26">
        <v>2191</v>
      </c>
      <c r="ES336" s="26">
        <v>1045</v>
      </c>
      <c r="ET336" s="26">
        <v>9548</v>
      </c>
      <c r="EU336" s="26">
        <v>0</v>
      </c>
      <c r="EV336" s="93">
        <v>10</v>
      </c>
      <c r="EW336" s="93">
        <v>3</v>
      </c>
    </row>
    <row r="337" spans="1:153" x14ac:dyDescent="0.25">
      <c r="A337" s="18" t="s">
        <v>860</v>
      </c>
      <c r="B337" s="49" t="s">
        <v>629</v>
      </c>
      <c r="C337" s="93">
        <v>18.600000000000001</v>
      </c>
      <c r="D337" s="26">
        <v>354</v>
      </c>
      <c r="E337" s="26">
        <v>27.7</v>
      </c>
      <c r="F337" s="26">
        <v>0</v>
      </c>
      <c r="G337" s="26">
        <v>26.3</v>
      </c>
      <c r="H337" s="26">
        <v>0</v>
      </c>
      <c r="I337" s="26">
        <v>40.299999999999997</v>
      </c>
      <c r="J337" s="26">
        <v>4.9000000000000004</v>
      </c>
      <c r="K337" s="26">
        <v>0.8</v>
      </c>
      <c r="L337" s="26">
        <v>0</v>
      </c>
      <c r="M337" s="93">
        <v>305</v>
      </c>
      <c r="N337" s="93">
        <v>280</v>
      </c>
      <c r="O337" s="93">
        <v>150</v>
      </c>
      <c r="P337" s="93">
        <v>0.5</v>
      </c>
      <c r="Q337" s="93">
        <v>760</v>
      </c>
      <c r="R337" s="93">
        <v>27</v>
      </c>
      <c r="S337" s="93">
        <v>50</v>
      </c>
      <c r="T337" s="93">
        <v>350</v>
      </c>
      <c r="U337" s="93">
        <v>210</v>
      </c>
      <c r="V337" s="93">
        <v>5910</v>
      </c>
      <c r="W337" s="93">
        <v>500</v>
      </c>
      <c r="X337" s="93">
        <v>60</v>
      </c>
      <c r="Y337" s="93">
        <v>2</v>
      </c>
      <c r="Z337" s="93">
        <v>30</v>
      </c>
      <c r="AA337" s="93">
        <v>2</v>
      </c>
      <c r="AB337" s="93">
        <v>0</v>
      </c>
      <c r="AC337" s="26">
        <v>773</v>
      </c>
      <c r="AD337" s="26">
        <v>100</v>
      </c>
      <c r="AE337" s="26">
        <v>750</v>
      </c>
      <c r="AF337" s="26">
        <v>37</v>
      </c>
      <c r="AG337" s="26">
        <v>500</v>
      </c>
      <c r="AH337" s="26">
        <v>200</v>
      </c>
      <c r="AI337" s="26">
        <v>1400</v>
      </c>
      <c r="AJ337" s="26">
        <v>400</v>
      </c>
      <c r="AK337" s="26">
        <v>3800</v>
      </c>
      <c r="AL337" s="26">
        <v>100</v>
      </c>
      <c r="AM337" s="26">
        <v>40</v>
      </c>
      <c r="AN337" s="26">
        <v>115</v>
      </c>
      <c r="AO337" s="26">
        <v>30</v>
      </c>
      <c r="AP337" s="93">
        <v>0</v>
      </c>
      <c r="AQ337" s="93">
        <v>0</v>
      </c>
      <c r="AR337" s="93">
        <v>0</v>
      </c>
      <c r="AS337" s="93">
        <v>0</v>
      </c>
      <c r="AT337" s="93">
        <v>0</v>
      </c>
      <c r="AU337" s="93">
        <v>0</v>
      </c>
      <c r="AV337" s="93">
        <v>0</v>
      </c>
      <c r="AW337" s="93">
        <v>0</v>
      </c>
      <c r="AX337" s="93">
        <v>0</v>
      </c>
      <c r="AY337" s="93">
        <v>0</v>
      </c>
      <c r="AZ337" s="93">
        <v>0</v>
      </c>
      <c r="BA337" s="93">
        <v>0</v>
      </c>
      <c r="BB337" s="93">
        <v>0</v>
      </c>
      <c r="BC337" s="93">
        <v>0</v>
      </c>
      <c r="BD337" s="93">
        <v>0</v>
      </c>
      <c r="BE337" s="93">
        <v>0</v>
      </c>
      <c r="BF337" s="93">
        <v>0</v>
      </c>
      <c r="BG337" s="93">
        <v>0</v>
      </c>
      <c r="BH337" s="93">
        <v>0</v>
      </c>
      <c r="BI337" s="26">
        <v>6806</v>
      </c>
      <c r="BJ337" s="26">
        <v>52</v>
      </c>
      <c r="BK337" s="26">
        <v>0</v>
      </c>
      <c r="BL337" s="26">
        <v>0</v>
      </c>
      <c r="BM337" s="26">
        <v>654</v>
      </c>
      <c r="BN337" s="26">
        <v>366</v>
      </c>
      <c r="BO337" s="26">
        <v>0</v>
      </c>
      <c r="BP337" s="26">
        <v>0</v>
      </c>
      <c r="BQ337" s="26">
        <v>0</v>
      </c>
      <c r="BR337" s="26">
        <v>0</v>
      </c>
      <c r="BS337" s="26">
        <v>0</v>
      </c>
      <c r="BT337" s="26">
        <v>0</v>
      </c>
      <c r="BU337" s="26">
        <v>0</v>
      </c>
      <c r="BV337" s="26">
        <v>0</v>
      </c>
      <c r="BW337" s="26">
        <v>0</v>
      </c>
      <c r="BX337" s="26">
        <v>0</v>
      </c>
      <c r="BY337" s="26">
        <v>27.7</v>
      </c>
      <c r="BZ337" s="26">
        <v>942</v>
      </c>
      <c r="CA337" s="26">
        <v>602</v>
      </c>
      <c r="CB337" s="26">
        <v>340</v>
      </c>
      <c r="CC337" s="26">
        <v>707</v>
      </c>
      <c r="CD337" s="26">
        <v>864</v>
      </c>
      <c r="CE337" s="26">
        <v>2801</v>
      </c>
      <c r="CF337" s="26">
        <v>314</v>
      </c>
      <c r="CG337" s="26">
        <v>7225</v>
      </c>
      <c r="CH337" s="26">
        <v>236</v>
      </c>
      <c r="CI337" s="26">
        <v>2644</v>
      </c>
      <c r="CJ337" s="26">
        <v>131</v>
      </c>
      <c r="CK337" s="26">
        <v>0</v>
      </c>
      <c r="CL337" s="26">
        <v>0</v>
      </c>
      <c r="CM337" s="26">
        <v>16806</v>
      </c>
      <c r="CN337" s="26">
        <v>366</v>
      </c>
      <c r="CO337" s="26">
        <v>183</v>
      </c>
      <c r="CP337" s="26">
        <v>681</v>
      </c>
      <c r="CQ337" s="26">
        <v>262</v>
      </c>
      <c r="CR337" s="26">
        <v>6806</v>
      </c>
      <c r="CS337" s="26">
        <v>52</v>
      </c>
      <c r="CT337" s="26">
        <v>0</v>
      </c>
      <c r="CU337" s="26">
        <v>0</v>
      </c>
      <c r="CV337" s="26">
        <v>8350</v>
      </c>
      <c r="CW337" s="26">
        <v>0</v>
      </c>
      <c r="CX337" s="26">
        <v>0</v>
      </c>
      <c r="CY337" s="26">
        <v>654</v>
      </c>
      <c r="CZ337" s="26">
        <v>366</v>
      </c>
      <c r="DA337" s="26">
        <v>0</v>
      </c>
      <c r="DB337" s="26">
        <v>0</v>
      </c>
      <c r="DC337" s="26">
        <v>0</v>
      </c>
      <c r="DD337" s="26">
        <v>0</v>
      </c>
      <c r="DE337" s="26">
        <v>0</v>
      </c>
      <c r="DF337" s="26">
        <v>0</v>
      </c>
      <c r="DG337" s="26">
        <v>0</v>
      </c>
      <c r="DH337" s="26">
        <v>0</v>
      </c>
      <c r="DI337" s="26">
        <v>0</v>
      </c>
      <c r="DJ337" s="26">
        <v>0</v>
      </c>
      <c r="DK337" s="26">
        <v>0</v>
      </c>
      <c r="DL337" s="26">
        <v>1020</v>
      </c>
      <c r="DM337" s="26">
        <v>1544</v>
      </c>
      <c r="DN337" s="26">
        <v>1047</v>
      </c>
      <c r="DO337" s="26">
        <v>23585</v>
      </c>
      <c r="DP337" s="26">
        <v>1524</v>
      </c>
      <c r="DQ337" s="26">
        <v>95</v>
      </c>
      <c r="DR337" s="93">
        <v>0</v>
      </c>
      <c r="DS337" s="93">
        <v>0</v>
      </c>
      <c r="DT337" s="93">
        <v>0</v>
      </c>
      <c r="DU337" s="93">
        <v>0</v>
      </c>
      <c r="DV337" s="93">
        <v>0</v>
      </c>
      <c r="DW337" s="93">
        <v>0</v>
      </c>
      <c r="DX337" s="93">
        <v>0</v>
      </c>
      <c r="DY337" s="93">
        <v>0</v>
      </c>
      <c r="DZ337" s="26">
        <v>26.3</v>
      </c>
      <c r="EA337" s="26">
        <v>1341</v>
      </c>
      <c r="EB337" s="26">
        <v>2496</v>
      </c>
      <c r="EC337" s="26">
        <v>1973</v>
      </c>
      <c r="ED337" s="26">
        <v>605</v>
      </c>
      <c r="EE337" s="26">
        <v>105</v>
      </c>
      <c r="EF337" s="26">
        <v>1289</v>
      </c>
      <c r="EG337" s="26">
        <v>1315</v>
      </c>
      <c r="EH337" s="26">
        <v>1078</v>
      </c>
      <c r="EI337" s="26">
        <v>342</v>
      </c>
      <c r="EJ337" s="26">
        <v>1657</v>
      </c>
      <c r="EK337" s="26">
        <v>868</v>
      </c>
      <c r="EL337" s="26">
        <v>605</v>
      </c>
      <c r="EM337" s="26">
        <v>13674</v>
      </c>
      <c r="EN337" s="26">
        <v>710</v>
      </c>
      <c r="EO337" s="26">
        <v>1631</v>
      </c>
      <c r="EP337" s="26">
        <v>5497</v>
      </c>
      <c r="EQ337" s="26">
        <v>421</v>
      </c>
      <c r="ER337" s="26">
        <v>2867</v>
      </c>
      <c r="ES337" s="26">
        <v>1368</v>
      </c>
      <c r="ET337" s="26">
        <v>12494</v>
      </c>
      <c r="EU337" s="26">
        <v>0</v>
      </c>
      <c r="EV337" s="93">
        <v>10</v>
      </c>
      <c r="EW337" s="93">
        <v>3</v>
      </c>
    </row>
    <row r="338" spans="1:153" x14ac:dyDescent="0.25">
      <c r="A338" s="18" t="s">
        <v>871</v>
      </c>
      <c r="B338" s="49" t="s">
        <v>693</v>
      </c>
      <c r="C338" s="93">
        <v>-1.4</v>
      </c>
      <c r="D338" s="26">
        <v>2</v>
      </c>
      <c r="E338" s="26">
        <v>0</v>
      </c>
      <c r="F338" s="26">
        <v>0.3</v>
      </c>
      <c r="G338" s="26">
        <v>0.2</v>
      </c>
      <c r="H338" s="26">
        <v>0</v>
      </c>
      <c r="I338" s="26">
        <v>99.4</v>
      </c>
      <c r="J338" s="26">
        <v>0.1</v>
      </c>
      <c r="K338" s="26">
        <v>0</v>
      </c>
      <c r="L338" s="26">
        <v>0</v>
      </c>
      <c r="M338" s="93">
        <v>0</v>
      </c>
      <c r="N338" s="93">
        <v>0</v>
      </c>
      <c r="O338" s="93">
        <v>0</v>
      </c>
      <c r="P338" s="93">
        <v>0</v>
      </c>
      <c r="Q338" s="93">
        <v>0</v>
      </c>
      <c r="R338" s="93">
        <v>0</v>
      </c>
      <c r="S338" s="93">
        <v>1</v>
      </c>
      <c r="T338" s="93">
        <v>10</v>
      </c>
      <c r="U338" s="93">
        <v>700</v>
      </c>
      <c r="V338" s="93">
        <v>700</v>
      </c>
      <c r="W338" s="93">
        <v>1</v>
      </c>
      <c r="X338" s="93">
        <v>0</v>
      </c>
      <c r="Y338" s="93">
        <v>0.1</v>
      </c>
      <c r="Z338" s="93">
        <v>1</v>
      </c>
      <c r="AA338" s="93">
        <v>0</v>
      </c>
      <c r="AB338" s="93">
        <v>0</v>
      </c>
      <c r="AC338" s="26">
        <v>1</v>
      </c>
      <c r="AD338" s="26">
        <v>66</v>
      </c>
      <c r="AE338" s="26">
        <v>2</v>
      </c>
      <c r="AF338" s="26">
        <v>6</v>
      </c>
      <c r="AG338" s="26">
        <v>2</v>
      </c>
      <c r="AH338" s="26">
        <v>1</v>
      </c>
      <c r="AI338" s="26">
        <v>1</v>
      </c>
      <c r="AJ338" s="26">
        <v>200</v>
      </c>
      <c r="AK338" s="26">
        <v>10</v>
      </c>
      <c r="AL338" s="26">
        <v>103</v>
      </c>
      <c r="AM338" s="26">
        <v>80</v>
      </c>
      <c r="AN338" s="26">
        <v>0</v>
      </c>
      <c r="AO338" s="26">
        <v>1</v>
      </c>
      <c r="AP338" s="93">
        <v>0.3</v>
      </c>
      <c r="AQ338" s="93">
        <v>3</v>
      </c>
      <c r="AR338" s="93">
        <v>0</v>
      </c>
      <c r="AS338" s="93">
        <v>0</v>
      </c>
      <c r="AT338" s="93">
        <v>0</v>
      </c>
      <c r="AU338" s="93">
        <v>0</v>
      </c>
      <c r="AV338" s="93">
        <v>2</v>
      </c>
      <c r="AW338" s="93">
        <v>2</v>
      </c>
      <c r="AX338" s="93">
        <v>0</v>
      </c>
      <c r="AY338" s="93">
        <v>6</v>
      </c>
      <c r="AZ338" s="93">
        <v>9</v>
      </c>
      <c r="BA338" s="93">
        <v>0</v>
      </c>
      <c r="BB338" s="93">
        <v>0</v>
      </c>
      <c r="BC338" s="93">
        <v>9</v>
      </c>
      <c r="BD338" s="93">
        <v>0</v>
      </c>
      <c r="BE338" s="93">
        <v>0</v>
      </c>
      <c r="BF338" s="93">
        <v>0</v>
      </c>
      <c r="BG338" s="93">
        <v>0</v>
      </c>
      <c r="BH338" s="93">
        <v>285</v>
      </c>
      <c r="BI338" s="26">
        <v>0</v>
      </c>
      <c r="BJ338" s="26">
        <v>0</v>
      </c>
      <c r="BK338" s="26">
        <v>0</v>
      </c>
      <c r="BL338" s="26">
        <v>0</v>
      </c>
      <c r="BM338" s="26">
        <v>0</v>
      </c>
      <c r="BN338" s="26">
        <v>0</v>
      </c>
      <c r="BO338" s="26">
        <v>0</v>
      </c>
      <c r="BP338" s="26">
        <v>0</v>
      </c>
      <c r="BQ338" s="26">
        <v>0</v>
      </c>
      <c r="BR338" s="26">
        <v>0</v>
      </c>
      <c r="BS338" s="26">
        <v>0</v>
      </c>
      <c r="BT338" s="26">
        <v>0</v>
      </c>
      <c r="BU338" s="26">
        <v>0</v>
      </c>
      <c r="BV338" s="26">
        <v>0</v>
      </c>
      <c r="BW338" s="26">
        <v>0</v>
      </c>
      <c r="BX338" s="26">
        <v>0</v>
      </c>
      <c r="BY338" s="26">
        <v>0</v>
      </c>
      <c r="BZ338" s="26">
        <v>0</v>
      </c>
      <c r="CA338" s="26">
        <v>0</v>
      </c>
      <c r="CB338" s="26">
        <v>0</v>
      </c>
      <c r="CC338" s="26">
        <v>0</v>
      </c>
      <c r="CD338" s="26">
        <v>0</v>
      </c>
      <c r="CE338" s="26">
        <v>0</v>
      </c>
      <c r="CF338" s="26">
        <v>0</v>
      </c>
      <c r="CG338" s="26">
        <v>0</v>
      </c>
      <c r="CH338" s="26">
        <v>0</v>
      </c>
      <c r="CI338" s="26">
        <v>0</v>
      </c>
      <c r="CJ338" s="26">
        <v>0</v>
      </c>
      <c r="CK338" s="26">
        <v>0</v>
      </c>
      <c r="CL338" s="26">
        <v>0</v>
      </c>
      <c r="CM338" s="26">
        <v>0</v>
      </c>
      <c r="CN338" s="26">
        <v>0</v>
      </c>
      <c r="CO338" s="26">
        <v>0</v>
      </c>
      <c r="CP338" s="26">
        <v>0</v>
      </c>
      <c r="CQ338" s="26">
        <v>0</v>
      </c>
      <c r="CR338" s="26">
        <v>0</v>
      </c>
      <c r="CS338" s="26">
        <v>0</v>
      </c>
      <c r="CT338" s="26">
        <v>0</v>
      </c>
      <c r="CU338" s="26">
        <v>0</v>
      </c>
      <c r="CV338" s="26">
        <v>0</v>
      </c>
      <c r="CW338" s="26">
        <v>0</v>
      </c>
      <c r="CX338" s="26">
        <v>0</v>
      </c>
      <c r="CY338" s="26">
        <v>0</v>
      </c>
      <c r="CZ338" s="26">
        <v>0</v>
      </c>
      <c r="DA338" s="26">
        <v>0</v>
      </c>
      <c r="DB338" s="26">
        <v>0</v>
      </c>
      <c r="DC338" s="26">
        <v>0</v>
      </c>
      <c r="DD338" s="26">
        <v>0</v>
      </c>
      <c r="DE338" s="26">
        <v>0</v>
      </c>
      <c r="DF338" s="26">
        <v>0</v>
      </c>
      <c r="DG338" s="26">
        <v>0</v>
      </c>
      <c r="DH338" s="26">
        <v>0</v>
      </c>
      <c r="DI338" s="26">
        <v>0</v>
      </c>
      <c r="DJ338" s="26">
        <v>0</v>
      </c>
      <c r="DK338" s="26">
        <v>0</v>
      </c>
      <c r="DL338" s="26">
        <v>0</v>
      </c>
      <c r="DM338" s="26">
        <v>0</v>
      </c>
      <c r="DN338" s="26">
        <v>0</v>
      </c>
      <c r="DO338" s="26">
        <v>0</v>
      </c>
      <c r="DP338" s="26">
        <v>0</v>
      </c>
      <c r="DQ338" s="26">
        <v>0</v>
      </c>
      <c r="DR338" s="93">
        <v>0</v>
      </c>
      <c r="DS338" s="93">
        <v>0</v>
      </c>
      <c r="DT338" s="93">
        <v>0</v>
      </c>
      <c r="DU338" s="93">
        <v>0</v>
      </c>
      <c r="DV338" s="93">
        <v>0</v>
      </c>
      <c r="DW338" s="93">
        <v>0</v>
      </c>
      <c r="DX338" s="93">
        <v>0</v>
      </c>
      <c r="DY338" s="93">
        <v>0</v>
      </c>
      <c r="DZ338" s="26">
        <v>0.2</v>
      </c>
      <c r="EA338" s="26">
        <v>4</v>
      </c>
      <c r="EB338" s="26">
        <v>10</v>
      </c>
      <c r="EC338" s="26">
        <v>2</v>
      </c>
      <c r="ED338" s="26">
        <v>0</v>
      </c>
      <c r="EE338" s="26">
        <v>4</v>
      </c>
      <c r="EF338" s="26">
        <v>6</v>
      </c>
      <c r="EG338" s="26">
        <v>4</v>
      </c>
      <c r="EH338" s="26">
        <v>2</v>
      </c>
      <c r="EI338" s="26">
        <v>0</v>
      </c>
      <c r="EJ338" s="26">
        <v>6</v>
      </c>
      <c r="EK338" s="26">
        <v>2</v>
      </c>
      <c r="EL338" s="26">
        <v>4</v>
      </c>
      <c r="EM338" s="26">
        <v>44</v>
      </c>
      <c r="EN338" s="26">
        <v>6</v>
      </c>
      <c r="EO338" s="26">
        <v>10</v>
      </c>
      <c r="EP338" s="26">
        <v>40</v>
      </c>
      <c r="EQ338" s="26">
        <v>8</v>
      </c>
      <c r="ER338" s="26">
        <v>8</v>
      </c>
      <c r="ES338" s="26">
        <v>2</v>
      </c>
      <c r="ET338" s="26">
        <v>74</v>
      </c>
      <c r="EU338" s="26">
        <v>0.2</v>
      </c>
      <c r="EV338" s="93">
        <v>0</v>
      </c>
      <c r="EW338" s="93">
        <v>0</v>
      </c>
    </row>
    <row r="339" spans="1:153" x14ac:dyDescent="0.25">
      <c r="A339" s="18" t="s">
        <v>871</v>
      </c>
      <c r="B339" s="49" t="s">
        <v>733</v>
      </c>
      <c r="C339" s="93">
        <v>-1.4</v>
      </c>
      <c r="D339" s="26">
        <v>4</v>
      </c>
      <c r="E339" s="26">
        <v>0.1</v>
      </c>
      <c r="F339" s="26">
        <v>0.4</v>
      </c>
      <c r="G339" s="26">
        <v>0.3</v>
      </c>
      <c r="H339" s="26">
        <v>0</v>
      </c>
      <c r="I339" s="26">
        <v>99</v>
      </c>
      <c r="J339" s="26">
        <v>0.1</v>
      </c>
      <c r="K339" s="26">
        <v>0</v>
      </c>
      <c r="L339" s="26">
        <v>0</v>
      </c>
      <c r="M339" s="93">
        <v>1</v>
      </c>
      <c r="N339" s="93">
        <v>1</v>
      </c>
      <c r="O339" s="93">
        <v>1</v>
      </c>
      <c r="P339" s="93">
        <v>0</v>
      </c>
      <c r="Q339" s="93">
        <v>2</v>
      </c>
      <c r="R339" s="93">
        <v>0</v>
      </c>
      <c r="S339" s="93">
        <v>2</v>
      </c>
      <c r="T339" s="93">
        <v>15</v>
      </c>
      <c r="U339" s="93">
        <v>680</v>
      </c>
      <c r="V339" s="93">
        <v>697</v>
      </c>
      <c r="W339" s="93">
        <v>12</v>
      </c>
      <c r="X339" s="93">
        <v>1</v>
      </c>
      <c r="Y339" s="93">
        <v>0.2</v>
      </c>
      <c r="Z339" s="93">
        <v>1</v>
      </c>
      <c r="AA339" s="93">
        <v>0</v>
      </c>
      <c r="AB339" s="93">
        <v>55</v>
      </c>
      <c r="AC339" s="26">
        <v>3</v>
      </c>
      <c r="AD339" s="26">
        <v>69</v>
      </c>
      <c r="AE339" s="26">
        <v>6</v>
      </c>
      <c r="AF339" s="26">
        <v>6</v>
      </c>
      <c r="AG339" s="26">
        <v>5</v>
      </c>
      <c r="AH339" s="26">
        <v>2</v>
      </c>
      <c r="AI339" s="26">
        <v>4</v>
      </c>
      <c r="AJ339" s="26">
        <v>195</v>
      </c>
      <c r="AK339" s="26">
        <v>22</v>
      </c>
      <c r="AL339" s="26">
        <v>100</v>
      </c>
      <c r="AM339" s="26">
        <v>78</v>
      </c>
      <c r="AN339" s="26">
        <v>1</v>
      </c>
      <c r="AO339" s="26">
        <v>1.2</v>
      </c>
      <c r="AP339" s="93">
        <v>0.4</v>
      </c>
      <c r="AQ339" s="93">
        <v>444</v>
      </c>
      <c r="AR339" s="93">
        <v>0</v>
      </c>
      <c r="AS339" s="93">
        <v>0</v>
      </c>
      <c r="AT339" s="93">
        <v>0</v>
      </c>
      <c r="AU339" s="93">
        <v>0</v>
      </c>
      <c r="AV339" s="93">
        <v>2</v>
      </c>
      <c r="AW339" s="93">
        <v>2</v>
      </c>
      <c r="AX339" s="93">
        <v>0</v>
      </c>
      <c r="AY339" s="93">
        <v>6</v>
      </c>
      <c r="AZ339" s="93">
        <v>9</v>
      </c>
      <c r="BA339" s="93">
        <v>0</v>
      </c>
      <c r="BB339" s="93">
        <v>154</v>
      </c>
      <c r="BC339" s="93">
        <v>163</v>
      </c>
      <c r="BD339" s="93">
        <v>0</v>
      </c>
      <c r="BE339" s="93">
        <v>0</v>
      </c>
      <c r="BF339" s="93">
        <v>0</v>
      </c>
      <c r="BG339" s="93">
        <v>0</v>
      </c>
      <c r="BH339" s="93">
        <v>275</v>
      </c>
      <c r="BI339" s="26">
        <v>28</v>
      </c>
      <c r="BJ339" s="26">
        <v>0</v>
      </c>
      <c r="BK339" s="26">
        <v>0</v>
      </c>
      <c r="BL339" s="26">
        <v>0</v>
      </c>
      <c r="BM339" s="26">
        <v>3</v>
      </c>
      <c r="BN339" s="26">
        <v>1</v>
      </c>
      <c r="BO339" s="26">
        <v>0</v>
      </c>
      <c r="BP339" s="26">
        <v>0</v>
      </c>
      <c r="BQ339" s="26">
        <v>0</v>
      </c>
      <c r="BR339" s="26">
        <v>0</v>
      </c>
      <c r="BS339" s="26">
        <v>0</v>
      </c>
      <c r="BT339" s="26">
        <v>0</v>
      </c>
      <c r="BU339" s="26">
        <v>0</v>
      </c>
      <c r="BV339" s="26">
        <v>0</v>
      </c>
      <c r="BW339" s="26">
        <v>0</v>
      </c>
      <c r="BX339" s="26">
        <v>0</v>
      </c>
      <c r="BY339" s="26">
        <v>0.1</v>
      </c>
      <c r="BZ339" s="26">
        <v>4</v>
      </c>
      <c r="CA339" s="26">
        <v>2</v>
      </c>
      <c r="CB339" s="26">
        <v>1</v>
      </c>
      <c r="CC339" s="26">
        <v>3</v>
      </c>
      <c r="CD339" s="26">
        <v>4</v>
      </c>
      <c r="CE339" s="26">
        <v>11</v>
      </c>
      <c r="CF339" s="26">
        <v>1</v>
      </c>
      <c r="CG339" s="26">
        <v>30</v>
      </c>
      <c r="CH339" s="26">
        <v>1</v>
      </c>
      <c r="CI339" s="26">
        <v>11</v>
      </c>
      <c r="CJ339" s="26">
        <v>1</v>
      </c>
      <c r="CK339" s="26">
        <v>0</v>
      </c>
      <c r="CL339" s="26">
        <v>0</v>
      </c>
      <c r="CM339" s="26">
        <v>69</v>
      </c>
      <c r="CN339" s="26">
        <v>1</v>
      </c>
      <c r="CO339" s="26">
        <v>1</v>
      </c>
      <c r="CP339" s="26">
        <v>3</v>
      </c>
      <c r="CQ339" s="26">
        <v>1</v>
      </c>
      <c r="CR339" s="26">
        <v>28</v>
      </c>
      <c r="CS339" s="26">
        <v>0</v>
      </c>
      <c r="CT339" s="26">
        <v>0</v>
      </c>
      <c r="CU339" s="26">
        <v>0</v>
      </c>
      <c r="CV339" s="26">
        <v>34</v>
      </c>
      <c r="CW339" s="26">
        <v>0</v>
      </c>
      <c r="CX339" s="26">
        <v>0</v>
      </c>
      <c r="CY339" s="26">
        <v>3</v>
      </c>
      <c r="CZ339" s="26">
        <v>1</v>
      </c>
      <c r="DA339" s="26">
        <v>0</v>
      </c>
      <c r="DB339" s="26">
        <v>0</v>
      </c>
      <c r="DC339" s="26">
        <v>0</v>
      </c>
      <c r="DD339" s="26">
        <v>0</v>
      </c>
      <c r="DE339" s="26">
        <v>0</v>
      </c>
      <c r="DF339" s="26">
        <v>0</v>
      </c>
      <c r="DG339" s="26">
        <v>0</v>
      </c>
      <c r="DH339" s="26">
        <v>0</v>
      </c>
      <c r="DI339" s="26">
        <v>0</v>
      </c>
      <c r="DJ339" s="26">
        <v>0</v>
      </c>
      <c r="DK339" s="26">
        <v>0</v>
      </c>
      <c r="DL339" s="26">
        <v>4</v>
      </c>
      <c r="DM339" s="26">
        <v>6</v>
      </c>
      <c r="DN339" s="26">
        <v>4</v>
      </c>
      <c r="DO339" s="26">
        <v>97</v>
      </c>
      <c r="DP339" s="26">
        <v>6</v>
      </c>
      <c r="DQ339" s="26">
        <v>0</v>
      </c>
      <c r="DR339" s="93">
        <v>0</v>
      </c>
      <c r="DS339" s="93">
        <v>0</v>
      </c>
      <c r="DT339" s="93">
        <v>0</v>
      </c>
      <c r="DU339" s="93">
        <v>0</v>
      </c>
      <c r="DV339" s="93">
        <v>0</v>
      </c>
      <c r="DW339" s="93">
        <v>0</v>
      </c>
      <c r="DX339" s="93">
        <v>0</v>
      </c>
      <c r="DY339" s="93">
        <v>0</v>
      </c>
      <c r="DZ339" s="26">
        <v>0.3</v>
      </c>
      <c r="EA339" s="26">
        <v>10</v>
      </c>
      <c r="EB339" s="26">
        <v>20</v>
      </c>
      <c r="EC339" s="26">
        <v>9</v>
      </c>
      <c r="ED339" s="26">
        <v>2</v>
      </c>
      <c r="EE339" s="26">
        <v>5</v>
      </c>
      <c r="EF339" s="26">
        <v>11</v>
      </c>
      <c r="EG339" s="26">
        <v>9</v>
      </c>
      <c r="EH339" s="26">
        <v>6</v>
      </c>
      <c r="EI339" s="26">
        <v>1</v>
      </c>
      <c r="EJ339" s="26">
        <v>12</v>
      </c>
      <c r="EK339" s="26">
        <v>5</v>
      </c>
      <c r="EL339" s="26">
        <v>6</v>
      </c>
      <c r="EM339" s="26">
        <v>96</v>
      </c>
      <c r="EN339" s="26">
        <v>9</v>
      </c>
      <c r="EO339" s="26">
        <v>18</v>
      </c>
      <c r="EP339" s="26">
        <v>62</v>
      </c>
      <c r="EQ339" s="26">
        <v>10</v>
      </c>
      <c r="ER339" s="26">
        <v>18</v>
      </c>
      <c r="ES339" s="26">
        <v>7</v>
      </c>
      <c r="ET339" s="26">
        <v>124</v>
      </c>
      <c r="EU339" s="26">
        <v>0.2</v>
      </c>
      <c r="EV339" s="93">
        <v>0</v>
      </c>
      <c r="EW339" s="93">
        <v>0</v>
      </c>
    </row>
    <row r="340" spans="1:153" x14ac:dyDescent="0.25">
      <c r="A340" s="18" t="s">
        <v>871</v>
      </c>
      <c r="B340" s="49" t="s">
        <v>745</v>
      </c>
      <c r="C340" s="93">
        <v>-0.4</v>
      </c>
      <c r="D340" s="26">
        <v>2</v>
      </c>
      <c r="E340" s="26">
        <v>0.1</v>
      </c>
      <c r="F340" s="26">
        <v>0.2</v>
      </c>
      <c r="G340" s="26">
        <v>0.2</v>
      </c>
      <c r="H340" s="26">
        <v>0</v>
      </c>
      <c r="I340" s="26">
        <v>99.4</v>
      </c>
      <c r="J340" s="26">
        <v>0.1</v>
      </c>
      <c r="K340" s="26">
        <v>0</v>
      </c>
      <c r="L340" s="26">
        <v>0</v>
      </c>
      <c r="M340" s="93">
        <v>1</v>
      </c>
      <c r="N340" s="93">
        <v>1</v>
      </c>
      <c r="O340" s="93">
        <v>1</v>
      </c>
      <c r="P340" s="93">
        <v>0</v>
      </c>
      <c r="Q340" s="93">
        <v>2</v>
      </c>
      <c r="R340" s="93">
        <v>0</v>
      </c>
      <c r="S340" s="93">
        <v>2</v>
      </c>
      <c r="T340" s="93">
        <v>15</v>
      </c>
      <c r="U340" s="93">
        <v>100</v>
      </c>
      <c r="V340" s="93">
        <v>133</v>
      </c>
      <c r="W340" s="93">
        <v>12</v>
      </c>
      <c r="X340" s="93">
        <v>2</v>
      </c>
      <c r="Y340" s="93">
        <v>0.2</v>
      </c>
      <c r="Z340" s="93">
        <v>5</v>
      </c>
      <c r="AA340" s="93">
        <v>0</v>
      </c>
      <c r="AB340" s="93">
        <v>55</v>
      </c>
      <c r="AC340" s="26">
        <v>3</v>
      </c>
      <c r="AD340" s="26">
        <v>21</v>
      </c>
      <c r="AE340" s="26">
        <v>12</v>
      </c>
      <c r="AF340" s="26">
        <v>3</v>
      </c>
      <c r="AG340" s="26">
        <v>4</v>
      </c>
      <c r="AH340" s="26">
        <v>4</v>
      </c>
      <c r="AI340" s="26">
        <v>4</v>
      </c>
      <c r="AJ340" s="26">
        <v>21</v>
      </c>
      <c r="AK340" s="26">
        <v>51</v>
      </c>
      <c r="AL340" s="26">
        <v>30</v>
      </c>
      <c r="AM340" s="26">
        <v>668</v>
      </c>
      <c r="AN340" s="26">
        <v>112</v>
      </c>
      <c r="AO340" s="26">
        <v>1.2</v>
      </c>
      <c r="AP340" s="93">
        <v>0.2</v>
      </c>
      <c r="AQ340" s="93">
        <v>155</v>
      </c>
      <c r="AR340" s="93">
        <v>0</v>
      </c>
      <c r="AS340" s="93">
        <v>0</v>
      </c>
      <c r="AT340" s="93">
        <v>0</v>
      </c>
      <c r="AU340" s="93">
        <v>0</v>
      </c>
      <c r="AV340" s="93">
        <v>0</v>
      </c>
      <c r="AW340" s="93">
        <v>0</v>
      </c>
      <c r="AX340" s="93">
        <v>0</v>
      </c>
      <c r="AY340" s="93">
        <v>0</v>
      </c>
      <c r="AZ340" s="93">
        <v>1</v>
      </c>
      <c r="BA340" s="93">
        <v>0</v>
      </c>
      <c r="BB340" s="93">
        <v>154</v>
      </c>
      <c r="BC340" s="93">
        <v>155</v>
      </c>
      <c r="BD340" s="93">
        <v>0</v>
      </c>
      <c r="BE340" s="93">
        <v>0</v>
      </c>
      <c r="BF340" s="93">
        <v>0</v>
      </c>
      <c r="BG340" s="93">
        <v>0</v>
      </c>
      <c r="BH340" s="93">
        <v>0</v>
      </c>
      <c r="BI340" s="26">
        <v>28</v>
      </c>
      <c r="BJ340" s="26">
        <v>0</v>
      </c>
      <c r="BK340" s="26">
        <v>0</v>
      </c>
      <c r="BL340" s="26">
        <v>0</v>
      </c>
      <c r="BM340" s="26">
        <v>3</v>
      </c>
      <c r="BN340" s="26">
        <v>1</v>
      </c>
      <c r="BO340" s="26">
        <v>0</v>
      </c>
      <c r="BP340" s="26">
        <v>0</v>
      </c>
      <c r="BQ340" s="26">
        <v>0</v>
      </c>
      <c r="BR340" s="26">
        <v>0</v>
      </c>
      <c r="BS340" s="26">
        <v>0</v>
      </c>
      <c r="BT340" s="26">
        <v>0</v>
      </c>
      <c r="BU340" s="26">
        <v>0</v>
      </c>
      <c r="BV340" s="26">
        <v>0</v>
      </c>
      <c r="BW340" s="26">
        <v>0</v>
      </c>
      <c r="BX340" s="26">
        <v>0</v>
      </c>
      <c r="BY340" s="26">
        <v>0.1</v>
      </c>
      <c r="BZ340" s="26">
        <v>4</v>
      </c>
      <c r="CA340" s="26">
        <v>2</v>
      </c>
      <c r="CB340" s="26">
        <v>1</v>
      </c>
      <c r="CC340" s="26">
        <v>3</v>
      </c>
      <c r="CD340" s="26">
        <v>4</v>
      </c>
      <c r="CE340" s="26">
        <v>11</v>
      </c>
      <c r="CF340" s="26">
        <v>1</v>
      </c>
      <c r="CG340" s="26">
        <v>30</v>
      </c>
      <c r="CH340" s="26">
        <v>1</v>
      </c>
      <c r="CI340" s="26">
        <v>11</v>
      </c>
      <c r="CJ340" s="26">
        <v>1</v>
      </c>
      <c r="CK340" s="26">
        <v>0</v>
      </c>
      <c r="CL340" s="26">
        <v>0</v>
      </c>
      <c r="CM340" s="26">
        <v>69</v>
      </c>
      <c r="CN340" s="26">
        <v>1</v>
      </c>
      <c r="CO340" s="26">
        <v>1</v>
      </c>
      <c r="CP340" s="26">
        <v>3</v>
      </c>
      <c r="CQ340" s="26">
        <v>1</v>
      </c>
      <c r="CR340" s="26">
        <v>28</v>
      </c>
      <c r="CS340" s="26">
        <v>0</v>
      </c>
      <c r="CT340" s="26">
        <v>0</v>
      </c>
      <c r="CU340" s="26">
        <v>0</v>
      </c>
      <c r="CV340" s="26">
        <v>34</v>
      </c>
      <c r="CW340" s="26">
        <v>0</v>
      </c>
      <c r="CX340" s="26">
        <v>0</v>
      </c>
      <c r="CY340" s="26">
        <v>3</v>
      </c>
      <c r="CZ340" s="26">
        <v>1</v>
      </c>
      <c r="DA340" s="26">
        <v>0</v>
      </c>
      <c r="DB340" s="26">
        <v>0</v>
      </c>
      <c r="DC340" s="26">
        <v>0</v>
      </c>
      <c r="DD340" s="26">
        <v>0</v>
      </c>
      <c r="DE340" s="26">
        <v>0</v>
      </c>
      <c r="DF340" s="26">
        <v>0</v>
      </c>
      <c r="DG340" s="26">
        <v>0</v>
      </c>
      <c r="DH340" s="26">
        <v>0</v>
      </c>
      <c r="DI340" s="26">
        <v>0</v>
      </c>
      <c r="DJ340" s="26">
        <v>0</v>
      </c>
      <c r="DK340" s="26">
        <v>0</v>
      </c>
      <c r="DL340" s="26">
        <v>4</v>
      </c>
      <c r="DM340" s="26">
        <v>6</v>
      </c>
      <c r="DN340" s="26">
        <v>4</v>
      </c>
      <c r="DO340" s="26">
        <v>97</v>
      </c>
      <c r="DP340" s="26">
        <v>7</v>
      </c>
      <c r="DQ340" s="26">
        <v>0</v>
      </c>
      <c r="DR340" s="93">
        <v>0</v>
      </c>
      <c r="DS340" s="93">
        <v>0</v>
      </c>
      <c r="DT340" s="93">
        <v>0</v>
      </c>
      <c r="DU340" s="93">
        <v>0</v>
      </c>
      <c r="DV340" s="93">
        <v>0</v>
      </c>
      <c r="DW340" s="93">
        <v>0</v>
      </c>
      <c r="DX340" s="93">
        <v>0</v>
      </c>
      <c r="DY340" s="93">
        <v>0</v>
      </c>
      <c r="DZ340" s="26">
        <v>0.2</v>
      </c>
      <c r="EA340" s="26">
        <v>6</v>
      </c>
      <c r="EB340" s="26">
        <v>10</v>
      </c>
      <c r="EC340" s="26">
        <v>8</v>
      </c>
      <c r="ED340" s="26">
        <v>2</v>
      </c>
      <c r="EE340" s="26">
        <v>2</v>
      </c>
      <c r="EF340" s="26">
        <v>5</v>
      </c>
      <c r="EG340" s="26">
        <v>5</v>
      </c>
      <c r="EH340" s="26">
        <v>4</v>
      </c>
      <c r="EI340" s="26">
        <v>2</v>
      </c>
      <c r="EJ340" s="26">
        <v>7</v>
      </c>
      <c r="EK340" s="26">
        <v>4</v>
      </c>
      <c r="EL340" s="26">
        <v>3</v>
      </c>
      <c r="EM340" s="26">
        <v>58</v>
      </c>
      <c r="EN340" s="26">
        <v>4</v>
      </c>
      <c r="EO340" s="26">
        <v>11</v>
      </c>
      <c r="EP340" s="26">
        <v>27</v>
      </c>
      <c r="EQ340" s="26">
        <v>3</v>
      </c>
      <c r="ER340" s="26">
        <v>10</v>
      </c>
      <c r="ES340" s="26">
        <v>7</v>
      </c>
      <c r="ET340" s="26">
        <v>62</v>
      </c>
      <c r="EU340" s="26">
        <v>0.1</v>
      </c>
      <c r="EV340" s="93">
        <v>0</v>
      </c>
      <c r="EW340" s="93">
        <v>0</v>
      </c>
    </row>
    <row r="341" spans="1:153" x14ac:dyDescent="0.25">
      <c r="A341" s="18" t="s">
        <v>873</v>
      </c>
      <c r="B341" s="49" t="s">
        <v>1004</v>
      </c>
      <c r="C341" s="93">
        <v>63</v>
      </c>
      <c r="D341" s="26">
        <v>654</v>
      </c>
      <c r="E341" s="26">
        <v>62.5</v>
      </c>
      <c r="F341" s="26">
        <v>10.6</v>
      </c>
      <c r="G341" s="26">
        <v>14.4</v>
      </c>
      <c r="H341" s="26">
        <v>6.1</v>
      </c>
      <c r="I341" s="26">
        <v>4.4000000000000004</v>
      </c>
      <c r="J341" s="26">
        <v>2</v>
      </c>
      <c r="K341" s="26">
        <v>0</v>
      </c>
      <c r="L341" s="26">
        <v>0</v>
      </c>
      <c r="M341" s="93">
        <v>8</v>
      </c>
      <c r="N341" s="93">
        <v>0</v>
      </c>
      <c r="O341" s="93">
        <v>48</v>
      </c>
      <c r="P341" s="93">
        <v>0</v>
      </c>
      <c r="Q341" s="93">
        <v>6040</v>
      </c>
      <c r="R341" s="93">
        <v>2</v>
      </c>
      <c r="S341" s="93">
        <v>340</v>
      </c>
      <c r="T341" s="93">
        <v>120</v>
      </c>
      <c r="U341" s="93">
        <v>1000</v>
      </c>
      <c r="V341" s="93">
        <v>3167</v>
      </c>
      <c r="W341" s="93">
        <v>820</v>
      </c>
      <c r="X341" s="93">
        <v>870</v>
      </c>
      <c r="Y341" s="93">
        <v>19</v>
      </c>
      <c r="Z341" s="93">
        <v>77</v>
      </c>
      <c r="AA341" s="93">
        <v>0</v>
      </c>
      <c r="AB341" s="93">
        <v>2600</v>
      </c>
      <c r="AC341" s="26">
        <v>2</v>
      </c>
      <c r="AD341" s="26">
        <v>544</v>
      </c>
      <c r="AE341" s="26">
        <v>87</v>
      </c>
      <c r="AF341" s="26">
        <v>130</v>
      </c>
      <c r="AG341" s="26">
        <v>410</v>
      </c>
      <c r="AH341" s="26">
        <v>140</v>
      </c>
      <c r="AI341" s="26">
        <v>23</v>
      </c>
      <c r="AJ341" s="26">
        <v>2500</v>
      </c>
      <c r="AK341" s="26">
        <v>2700</v>
      </c>
      <c r="AL341" s="26">
        <v>880</v>
      </c>
      <c r="AM341" s="26">
        <v>1970</v>
      </c>
      <c r="AN341" s="26">
        <v>680</v>
      </c>
      <c r="AO341" s="26">
        <v>3</v>
      </c>
      <c r="AP341" s="93">
        <v>10.6</v>
      </c>
      <c r="AQ341" s="93">
        <v>446</v>
      </c>
      <c r="AR341" s="93">
        <v>0</v>
      </c>
      <c r="AS341" s="93">
        <v>0</v>
      </c>
      <c r="AT341" s="93">
        <v>0</v>
      </c>
      <c r="AU341" s="93">
        <v>0</v>
      </c>
      <c r="AV341" s="93">
        <v>0</v>
      </c>
      <c r="AW341" s="93">
        <v>0</v>
      </c>
      <c r="AX341" s="93">
        <v>0</v>
      </c>
      <c r="AY341" s="93">
        <v>0</v>
      </c>
      <c r="AZ341" s="93">
        <v>6890</v>
      </c>
      <c r="BA341" s="93">
        <v>0</v>
      </c>
      <c r="BB341" s="93">
        <v>0</v>
      </c>
      <c r="BC341" s="93">
        <v>6890</v>
      </c>
      <c r="BD341" s="93">
        <v>0</v>
      </c>
      <c r="BE341" s="93">
        <v>0</v>
      </c>
      <c r="BF341" s="93">
        <v>0</v>
      </c>
      <c r="BG341" s="93">
        <v>3710</v>
      </c>
      <c r="BH341" s="93">
        <v>3710</v>
      </c>
      <c r="BI341" s="26">
        <v>9520</v>
      </c>
      <c r="BJ341" s="26">
        <v>476</v>
      </c>
      <c r="BK341" s="26">
        <v>0</v>
      </c>
      <c r="BL341" s="26">
        <v>0</v>
      </c>
      <c r="BM341" s="26">
        <v>35817</v>
      </c>
      <c r="BN341" s="26">
        <v>6307</v>
      </c>
      <c r="BO341" s="26">
        <v>0</v>
      </c>
      <c r="BP341" s="26">
        <v>0</v>
      </c>
      <c r="BQ341" s="26">
        <v>536</v>
      </c>
      <c r="BR341" s="26">
        <v>0</v>
      </c>
      <c r="BS341" s="26">
        <v>0</v>
      </c>
      <c r="BT341" s="26">
        <v>0</v>
      </c>
      <c r="BU341" s="26">
        <v>0</v>
      </c>
      <c r="BV341" s="26">
        <v>0</v>
      </c>
      <c r="BW341" s="26">
        <v>0</v>
      </c>
      <c r="BX341" s="26">
        <v>0</v>
      </c>
      <c r="BY341" s="26">
        <v>62.5</v>
      </c>
      <c r="BZ341" s="26">
        <v>0</v>
      </c>
      <c r="CA341" s="26">
        <v>0</v>
      </c>
      <c r="CB341" s="26">
        <v>0</v>
      </c>
      <c r="CC341" s="26">
        <v>0</v>
      </c>
      <c r="CD341" s="26">
        <v>0</v>
      </c>
      <c r="CE341" s="26">
        <v>655</v>
      </c>
      <c r="CF341" s="26">
        <v>0</v>
      </c>
      <c r="CG341" s="26">
        <v>4403</v>
      </c>
      <c r="CH341" s="26">
        <v>0</v>
      </c>
      <c r="CI341" s="26">
        <v>1250</v>
      </c>
      <c r="CJ341" s="26">
        <v>417</v>
      </c>
      <c r="CK341" s="26">
        <v>0</v>
      </c>
      <c r="CL341" s="26">
        <v>0</v>
      </c>
      <c r="CM341" s="26">
        <v>6725</v>
      </c>
      <c r="CN341" s="26">
        <v>0</v>
      </c>
      <c r="CO341" s="26">
        <v>0</v>
      </c>
      <c r="CP341" s="26">
        <v>119</v>
      </c>
      <c r="CQ341" s="26">
        <v>0</v>
      </c>
      <c r="CR341" s="26">
        <v>9520</v>
      </c>
      <c r="CS341" s="26">
        <v>476</v>
      </c>
      <c r="CT341" s="26">
        <v>0</v>
      </c>
      <c r="CU341" s="26">
        <v>0</v>
      </c>
      <c r="CV341" s="26">
        <v>10115</v>
      </c>
      <c r="CW341" s="26">
        <v>0</v>
      </c>
      <c r="CX341" s="26">
        <v>0</v>
      </c>
      <c r="CY341" s="26">
        <v>35817</v>
      </c>
      <c r="CZ341" s="26">
        <v>6307</v>
      </c>
      <c r="DA341" s="26">
        <v>0</v>
      </c>
      <c r="DB341" s="26">
        <v>0</v>
      </c>
      <c r="DC341" s="26">
        <v>0</v>
      </c>
      <c r="DD341" s="26">
        <v>536</v>
      </c>
      <c r="DE341" s="26">
        <v>0</v>
      </c>
      <c r="DF341" s="26">
        <v>0</v>
      </c>
      <c r="DG341" s="26">
        <v>0</v>
      </c>
      <c r="DH341" s="26">
        <v>0</v>
      </c>
      <c r="DI341" s="26">
        <v>0</v>
      </c>
      <c r="DJ341" s="26">
        <v>0</v>
      </c>
      <c r="DK341" s="26">
        <v>0</v>
      </c>
      <c r="DL341" s="26">
        <v>42660</v>
      </c>
      <c r="DM341" s="26">
        <v>0</v>
      </c>
      <c r="DN341" s="26">
        <v>0</v>
      </c>
      <c r="DO341" s="26">
        <v>59500</v>
      </c>
      <c r="DP341" s="26">
        <v>3000</v>
      </c>
      <c r="DQ341" s="26">
        <v>0</v>
      </c>
      <c r="DR341" s="93">
        <v>6.1</v>
      </c>
      <c r="DS341" s="93">
        <v>1228</v>
      </c>
      <c r="DT341" s="93">
        <v>921</v>
      </c>
      <c r="DU341" s="93">
        <v>1535</v>
      </c>
      <c r="DV341" s="93">
        <v>1842</v>
      </c>
      <c r="DW341" s="93">
        <v>614</v>
      </c>
      <c r="DX341" s="93">
        <v>3070</v>
      </c>
      <c r="DY341" s="93">
        <v>3070</v>
      </c>
      <c r="DZ341" s="26">
        <v>14.4</v>
      </c>
      <c r="EA341" s="26">
        <v>547</v>
      </c>
      <c r="EB341" s="26">
        <v>950</v>
      </c>
      <c r="EC341" s="26">
        <v>302</v>
      </c>
      <c r="ED341" s="26">
        <v>173</v>
      </c>
      <c r="EE341" s="26">
        <v>202</v>
      </c>
      <c r="EF341" s="26">
        <v>533</v>
      </c>
      <c r="EG341" s="26">
        <v>461</v>
      </c>
      <c r="EH341" s="26">
        <v>418</v>
      </c>
      <c r="EI341" s="26">
        <v>130</v>
      </c>
      <c r="EJ341" s="26">
        <v>634</v>
      </c>
      <c r="EK341" s="26">
        <v>1742</v>
      </c>
      <c r="EL341" s="26">
        <v>288</v>
      </c>
      <c r="EM341" s="26">
        <v>6380</v>
      </c>
      <c r="EN341" s="26">
        <v>720</v>
      </c>
      <c r="EO341" s="26">
        <v>1685</v>
      </c>
      <c r="EP341" s="26">
        <v>2980</v>
      </c>
      <c r="EQ341" s="26">
        <v>806</v>
      </c>
      <c r="ER341" s="26">
        <v>864</v>
      </c>
      <c r="ES341" s="26">
        <v>893</v>
      </c>
      <c r="ET341" s="26">
        <v>7948</v>
      </c>
      <c r="EU341" s="26">
        <v>14.4</v>
      </c>
      <c r="EV341" s="93">
        <v>25</v>
      </c>
      <c r="EW341" s="93">
        <v>8</v>
      </c>
    </row>
    <row r="342" spans="1:153" x14ac:dyDescent="0.25">
      <c r="A342" s="18" t="s">
        <v>873</v>
      </c>
      <c r="B342" s="49" t="s">
        <v>958</v>
      </c>
      <c r="C342" s="93">
        <v>34</v>
      </c>
      <c r="D342" s="26">
        <v>568</v>
      </c>
      <c r="E342" s="26">
        <v>42.2</v>
      </c>
      <c r="F342" s="26">
        <v>30.5</v>
      </c>
      <c r="G342" s="26">
        <v>17.5</v>
      </c>
      <c r="H342" s="26">
        <v>2.9</v>
      </c>
      <c r="I342" s="26">
        <v>4</v>
      </c>
      <c r="J342" s="26">
        <v>2.9</v>
      </c>
      <c r="K342" s="26">
        <v>0</v>
      </c>
      <c r="L342" s="26">
        <v>0</v>
      </c>
      <c r="M342" s="93">
        <v>10</v>
      </c>
      <c r="N342" s="93">
        <v>0</v>
      </c>
      <c r="O342" s="93">
        <v>60</v>
      </c>
      <c r="P342" s="93">
        <v>0</v>
      </c>
      <c r="Q342" s="93">
        <v>782</v>
      </c>
      <c r="R342" s="93">
        <v>26</v>
      </c>
      <c r="S342" s="93">
        <v>630</v>
      </c>
      <c r="T342" s="93">
        <v>260</v>
      </c>
      <c r="U342" s="93">
        <v>2000</v>
      </c>
      <c r="V342" s="93">
        <v>8133</v>
      </c>
      <c r="W342" s="93">
        <v>1200</v>
      </c>
      <c r="X342" s="93">
        <v>420</v>
      </c>
      <c r="Y342" s="93">
        <v>12.7</v>
      </c>
      <c r="Z342" s="93">
        <v>67</v>
      </c>
      <c r="AA342" s="93">
        <v>0</v>
      </c>
      <c r="AB342" s="93">
        <v>0</v>
      </c>
      <c r="AC342" s="26">
        <v>14</v>
      </c>
      <c r="AD342" s="26">
        <v>552</v>
      </c>
      <c r="AE342" s="26">
        <v>31</v>
      </c>
      <c r="AF342" s="26">
        <v>270</v>
      </c>
      <c r="AG342" s="26">
        <v>375</v>
      </c>
      <c r="AH342" s="26">
        <v>200</v>
      </c>
      <c r="AI342" s="26">
        <v>18</v>
      </c>
      <c r="AJ342" s="26">
        <v>2800</v>
      </c>
      <c r="AK342" s="26">
        <v>2085</v>
      </c>
      <c r="AL342" s="26">
        <v>3700</v>
      </c>
      <c r="AM342" s="26">
        <v>840</v>
      </c>
      <c r="AN342" s="26">
        <v>140</v>
      </c>
      <c r="AO342" s="26">
        <v>10</v>
      </c>
      <c r="AP342" s="93">
        <v>30.5</v>
      </c>
      <c r="AQ342" s="93">
        <v>276</v>
      </c>
      <c r="AR342" s="93">
        <v>0</v>
      </c>
      <c r="AS342" s="93">
        <v>0</v>
      </c>
      <c r="AT342" s="93">
        <v>0</v>
      </c>
      <c r="AU342" s="93">
        <v>0</v>
      </c>
      <c r="AV342" s="93">
        <v>1525</v>
      </c>
      <c r="AW342" s="93">
        <v>0</v>
      </c>
      <c r="AX342" s="93">
        <v>0</v>
      </c>
      <c r="AY342" s="93">
        <v>1525</v>
      </c>
      <c r="AZ342" s="93">
        <v>13725</v>
      </c>
      <c r="BA342" s="93">
        <v>0</v>
      </c>
      <c r="BB342" s="93">
        <v>0</v>
      </c>
      <c r="BC342" s="93">
        <v>13725</v>
      </c>
      <c r="BD342" s="93">
        <v>0</v>
      </c>
      <c r="BE342" s="93">
        <v>0</v>
      </c>
      <c r="BF342" s="93">
        <v>0</v>
      </c>
      <c r="BG342" s="93">
        <v>15250</v>
      </c>
      <c r="BH342" s="93">
        <v>15250</v>
      </c>
      <c r="BI342" s="26">
        <v>27232</v>
      </c>
      <c r="BJ342" s="26">
        <v>121</v>
      </c>
      <c r="BK342" s="26">
        <v>0</v>
      </c>
      <c r="BL342" s="26">
        <v>0</v>
      </c>
      <c r="BM342" s="26">
        <v>3227</v>
      </c>
      <c r="BN342" s="26">
        <v>161</v>
      </c>
      <c r="BO342" s="26">
        <v>0</v>
      </c>
      <c r="BP342" s="26">
        <v>0</v>
      </c>
      <c r="BQ342" s="26">
        <v>0</v>
      </c>
      <c r="BR342" s="26">
        <v>0</v>
      </c>
      <c r="BS342" s="26">
        <v>0</v>
      </c>
      <c r="BT342" s="26">
        <v>0</v>
      </c>
      <c r="BU342" s="26">
        <v>0</v>
      </c>
      <c r="BV342" s="26">
        <v>0</v>
      </c>
      <c r="BW342" s="26">
        <v>0</v>
      </c>
      <c r="BX342" s="26">
        <v>0</v>
      </c>
      <c r="BY342" s="26">
        <v>42.2</v>
      </c>
      <c r="BZ342" s="26">
        <v>0</v>
      </c>
      <c r="CA342" s="26">
        <v>0</v>
      </c>
      <c r="CB342" s="26">
        <v>81</v>
      </c>
      <c r="CC342" s="26">
        <v>81</v>
      </c>
      <c r="CD342" s="26">
        <v>847</v>
      </c>
      <c r="CE342" s="26">
        <v>202</v>
      </c>
      <c r="CF342" s="26">
        <v>0</v>
      </c>
      <c r="CG342" s="26">
        <v>4397</v>
      </c>
      <c r="CH342" s="26">
        <v>0</v>
      </c>
      <c r="CI342" s="26">
        <v>3147</v>
      </c>
      <c r="CJ342" s="26">
        <v>605</v>
      </c>
      <c r="CK342" s="26">
        <v>0</v>
      </c>
      <c r="CL342" s="26">
        <v>0</v>
      </c>
      <c r="CM342" s="26">
        <v>9360</v>
      </c>
      <c r="CN342" s="26">
        <v>0</v>
      </c>
      <c r="CO342" s="26">
        <v>0</v>
      </c>
      <c r="CP342" s="26">
        <v>242</v>
      </c>
      <c r="CQ342" s="26">
        <v>0</v>
      </c>
      <c r="CR342" s="26">
        <v>27232</v>
      </c>
      <c r="CS342" s="26">
        <v>121</v>
      </c>
      <c r="CT342" s="26">
        <v>0</v>
      </c>
      <c r="CU342" s="26">
        <v>0</v>
      </c>
      <c r="CV342" s="26">
        <v>27595</v>
      </c>
      <c r="CW342" s="26">
        <v>0</v>
      </c>
      <c r="CX342" s="26">
        <v>0</v>
      </c>
      <c r="CY342" s="26">
        <v>3227</v>
      </c>
      <c r="CZ342" s="26">
        <v>161</v>
      </c>
      <c r="DA342" s="26">
        <v>0</v>
      </c>
      <c r="DB342" s="26">
        <v>0</v>
      </c>
      <c r="DC342" s="26">
        <v>0</v>
      </c>
      <c r="DD342" s="26">
        <v>0</v>
      </c>
      <c r="DE342" s="26">
        <v>0</v>
      </c>
      <c r="DF342" s="26">
        <v>0</v>
      </c>
      <c r="DG342" s="26">
        <v>0</v>
      </c>
      <c r="DH342" s="26">
        <v>0</v>
      </c>
      <c r="DI342" s="26">
        <v>0</v>
      </c>
      <c r="DJ342" s="26">
        <v>0</v>
      </c>
      <c r="DK342" s="26">
        <v>0</v>
      </c>
      <c r="DL342" s="26">
        <v>3388</v>
      </c>
      <c r="DM342" s="26">
        <v>0</v>
      </c>
      <c r="DN342" s="26">
        <v>162</v>
      </c>
      <c r="DO342" s="26">
        <v>40181</v>
      </c>
      <c r="DP342" s="26">
        <v>1857</v>
      </c>
      <c r="DQ342" s="26">
        <v>0</v>
      </c>
      <c r="DR342" s="93">
        <v>2.9</v>
      </c>
      <c r="DS342" s="93">
        <v>580</v>
      </c>
      <c r="DT342" s="93">
        <v>435</v>
      </c>
      <c r="DU342" s="93">
        <v>725</v>
      </c>
      <c r="DV342" s="93">
        <v>870</v>
      </c>
      <c r="DW342" s="93">
        <v>290</v>
      </c>
      <c r="DX342" s="93">
        <v>1450</v>
      </c>
      <c r="DY342" s="93">
        <v>1450</v>
      </c>
      <c r="DZ342" s="26">
        <v>17.5</v>
      </c>
      <c r="EA342" s="26">
        <v>928</v>
      </c>
      <c r="EB342" s="26">
        <v>1278</v>
      </c>
      <c r="EC342" s="26">
        <v>700</v>
      </c>
      <c r="ED342" s="26">
        <v>280</v>
      </c>
      <c r="EE342" s="26">
        <v>315</v>
      </c>
      <c r="EF342" s="26">
        <v>788</v>
      </c>
      <c r="EG342" s="26">
        <v>578</v>
      </c>
      <c r="EH342" s="26">
        <v>613</v>
      </c>
      <c r="EI342" s="26">
        <v>368</v>
      </c>
      <c r="EJ342" s="26">
        <v>1295</v>
      </c>
      <c r="EK342" s="26">
        <v>1746</v>
      </c>
      <c r="EL342" s="26">
        <v>350</v>
      </c>
      <c r="EM342" s="26">
        <v>9239</v>
      </c>
      <c r="EN342" s="26">
        <v>700</v>
      </c>
      <c r="EO342" s="26">
        <v>1505</v>
      </c>
      <c r="EP342" s="26">
        <v>3640</v>
      </c>
      <c r="EQ342" s="26">
        <v>805</v>
      </c>
      <c r="ER342" s="26">
        <v>683</v>
      </c>
      <c r="ES342" s="26">
        <v>840</v>
      </c>
      <c r="ET342" s="26">
        <v>8173</v>
      </c>
      <c r="EU342" s="26">
        <v>17.5</v>
      </c>
      <c r="EV342" s="93">
        <v>0</v>
      </c>
      <c r="EW342" s="93">
        <v>0</v>
      </c>
    </row>
    <row r="343" spans="1:153" x14ac:dyDescent="0.25">
      <c r="A343" s="161" t="s">
        <v>873</v>
      </c>
      <c r="B343" s="164" t="s">
        <v>1033</v>
      </c>
      <c r="C343" s="162">
        <v>5.4</v>
      </c>
      <c r="D343" s="163">
        <v>594</v>
      </c>
      <c r="E343" s="163">
        <v>48.2</v>
      </c>
      <c r="F343" s="163">
        <v>25.3</v>
      </c>
      <c r="G343" s="163">
        <v>16.2</v>
      </c>
      <c r="H343" s="163">
        <v>3.2</v>
      </c>
      <c r="I343" s="163">
        <v>3.9</v>
      </c>
      <c r="J343" s="163">
        <v>3.2</v>
      </c>
      <c r="K343" s="163">
        <v>0</v>
      </c>
      <c r="L343" s="163">
        <v>0</v>
      </c>
      <c r="M343" s="162">
        <v>1</v>
      </c>
      <c r="N343" s="162">
        <v>0</v>
      </c>
      <c r="O343" s="162">
        <v>6</v>
      </c>
      <c r="P343" s="162">
        <v>0</v>
      </c>
      <c r="Q343" s="162">
        <v>1300</v>
      </c>
      <c r="R343" s="162">
        <v>0</v>
      </c>
      <c r="S343" s="162">
        <v>424</v>
      </c>
      <c r="T343" s="162">
        <v>175</v>
      </c>
      <c r="U343" s="162">
        <v>1800</v>
      </c>
      <c r="V343" s="162">
        <v>7450</v>
      </c>
      <c r="W343" s="162">
        <v>1190</v>
      </c>
      <c r="X343" s="162">
        <v>250</v>
      </c>
      <c r="Y343" s="162">
        <v>13</v>
      </c>
      <c r="Z343" s="162">
        <v>68</v>
      </c>
      <c r="AA343" s="162">
        <v>0</v>
      </c>
      <c r="AB343" s="162">
        <v>0</v>
      </c>
      <c r="AC343" s="163">
        <v>17</v>
      </c>
      <c r="AD343" s="163">
        <v>530</v>
      </c>
      <c r="AE343" s="163">
        <v>41</v>
      </c>
      <c r="AF343" s="163">
        <v>255</v>
      </c>
      <c r="AG343" s="163">
        <v>426</v>
      </c>
      <c r="AH343" s="163">
        <v>184</v>
      </c>
      <c r="AI343" s="163">
        <v>22</v>
      </c>
      <c r="AJ343" s="163">
        <v>4100</v>
      </c>
      <c r="AK343" s="163">
        <v>4750</v>
      </c>
      <c r="AL343" s="163">
        <v>2170</v>
      </c>
      <c r="AM343" s="163">
        <v>807</v>
      </c>
      <c r="AN343" s="163">
        <v>128</v>
      </c>
      <c r="AO343" s="163">
        <v>11</v>
      </c>
      <c r="AP343" s="162">
        <v>25.3</v>
      </c>
      <c r="AQ343" s="162">
        <v>221</v>
      </c>
      <c r="AR343" s="162">
        <v>0</v>
      </c>
      <c r="AS343" s="162">
        <v>0</v>
      </c>
      <c r="AT343" s="162">
        <v>0</v>
      </c>
      <c r="AU343" s="162">
        <v>0</v>
      </c>
      <c r="AV343" s="162">
        <v>1265</v>
      </c>
      <c r="AW343" s="162">
        <v>0</v>
      </c>
      <c r="AX343" s="162">
        <v>0</v>
      </c>
      <c r="AY343" s="162">
        <v>1265</v>
      </c>
      <c r="AZ343" s="162">
        <v>11385</v>
      </c>
      <c r="BA343" s="162">
        <v>0</v>
      </c>
      <c r="BB343" s="162">
        <v>0</v>
      </c>
      <c r="BC343" s="162">
        <v>11385</v>
      </c>
      <c r="BD343" s="162">
        <v>0</v>
      </c>
      <c r="BE343" s="162">
        <v>0</v>
      </c>
      <c r="BF343" s="162">
        <v>0</v>
      </c>
      <c r="BG343" s="162">
        <v>12650</v>
      </c>
      <c r="BH343" s="162">
        <v>12650</v>
      </c>
      <c r="BI343" s="163">
        <v>31111</v>
      </c>
      <c r="BJ343" s="163">
        <v>138</v>
      </c>
      <c r="BK343" s="163">
        <v>0</v>
      </c>
      <c r="BL343" s="163">
        <v>0</v>
      </c>
      <c r="BM343" s="163">
        <v>3687</v>
      </c>
      <c r="BN343" s="163">
        <v>184</v>
      </c>
      <c r="BO343" s="163">
        <v>0</v>
      </c>
      <c r="BP343" s="163">
        <v>0</v>
      </c>
      <c r="BQ343" s="163">
        <v>0</v>
      </c>
      <c r="BR343" s="163">
        <v>0</v>
      </c>
      <c r="BS343" s="163">
        <v>0</v>
      </c>
      <c r="BT343" s="163">
        <v>0</v>
      </c>
      <c r="BU343" s="163">
        <v>0</v>
      </c>
      <c r="BV343" s="163">
        <v>0</v>
      </c>
      <c r="BW343" s="163">
        <v>0</v>
      </c>
      <c r="BX343" s="163">
        <v>0</v>
      </c>
      <c r="BY343" s="163">
        <v>48.2</v>
      </c>
      <c r="BZ343" s="163">
        <v>0</v>
      </c>
      <c r="CA343" s="163">
        <v>0</v>
      </c>
      <c r="CB343" s="163">
        <v>92</v>
      </c>
      <c r="CC343" s="163">
        <v>92</v>
      </c>
      <c r="CD343" s="163">
        <v>968</v>
      </c>
      <c r="CE343" s="163">
        <v>230</v>
      </c>
      <c r="CF343" s="163">
        <v>0</v>
      </c>
      <c r="CG343" s="163">
        <v>5024</v>
      </c>
      <c r="CH343" s="163">
        <v>0</v>
      </c>
      <c r="CI343" s="163">
        <v>3595</v>
      </c>
      <c r="CJ343" s="163">
        <v>691</v>
      </c>
      <c r="CK343" s="163">
        <v>0</v>
      </c>
      <c r="CL343" s="163">
        <v>0</v>
      </c>
      <c r="CM343" s="163">
        <v>10692</v>
      </c>
      <c r="CN343" s="163">
        <v>0</v>
      </c>
      <c r="CO343" s="163">
        <v>0</v>
      </c>
      <c r="CP343" s="163">
        <v>277</v>
      </c>
      <c r="CQ343" s="163">
        <v>0</v>
      </c>
      <c r="CR343" s="163">
        <v>31111</v>
      </c>
      <c r="CS343" s="163">
        <v>138</v>
      </c>
      <c r="CT343" s="163">
        <v>0</v>
      </c>
      <c r="CU343" s="163">
        <v>0</v>
      </c>
      <c r="CV343" s="163">
        <v>31526</v>
      </c>
      <c r="CW343" s="163">
        <v>0</v>
      </c>
      <c r="CX343" s="163">
        <v>0</v>
      </c>
      <c r="CY343" s="163">
        <v>3687</v>
      </c>
      <c r="CZ343" s="163">
        <v>184</v>
      </c>
      <c r="DA343" s="163">
        <v>0</v>
      </c>
      <c r="DB343" s="163">
        <v>0</v>
      </c>
      <c r="DC343" s="163">
        <v>0</v>
      </c>
      <c r="DD343" s="163">
        <v>0</v>
      </c>
      <c r="DE343" s="163">
        <v>0</v>
      </c>
      <c r="DF343" s="163">
        <v>0</v>
      </c>
      <c r="DG343" s="163">
        <v>0</v>
      </c>
      <c r="DH343" s="163">
        <v>0</v>
      </c>
      <c r="DI343" s="163">
        <v>0</v>
      </c>
      <c r="DJ343" s="163">
        <v>0</v>
      </c>
      <c r="DK343" s="163">
        <v>0</v>
      </c>
      <c r="DL343" s="163">
        <v>3871</v>
      </c>
      <c r="DM343" s="163">
        <v>0</v>
      </c>
      <c r="DN343" s="163">
        <v>184</v>
      </c>
      <c r="DO343" s="163">
        <v>45905</v>
      </c>
      <c r="DP343" s="163">
        <v>2121</v>
      </c>
      <c r="DQ343" s="163">
        <v>0</v>
      </c>
      <c r="DR343" s="162">
        <v>3.2</v>
      </c>
      <c r="DS343" s="162">
        <v>640</v>
      </c>
      <c r="DT343" s="162">
        <v>480</v>
      </c>
      <c r="DU343" s="162">
        <v>800</v>
      </c>
      <c r="DV343" s="162">
        <v>960</v>
      </c>
      <c r="DW343" s="162">
        <v>320</v>
      </c>
      <c r="DX343" s="162">
        <v>1600</v>
      </c>
      <c r="DY343" s="162">
        <v>1600</v>
      </c>
      <c r="DZ343" s="163">
        <v>16.2</v>
      </c>
      <c r="EA343" s="163">
        <v>856</v>
      </c>
      <c r="EB343" s="163">
        <v>1179</v>
      </c>
      <c r="EC343" s="163">
        <v>646</v>
      </c>
      <c r="ED343" s="163">
        <v>258</v>
      </c>
      <c r="EE343" s="163">
        <v>291</v>
      </c>
      <c r="EF343" s="163">
        <v>727</v>
      </c>
      <c r="EG343" s="163">
        <v>533</v>
      </c>
      <c r="EH343" s="163">
        <v>565</v>
      </c>
      <c r="EI343" s="163">
        <v>339</v>
      </c>
      <c r="EJ343" s="163">
        <v>1195</v>
      </c>
      <c r="EK343" s="163">
        <v>1615</v>
      </c>
      <c r="EL343" s="163">
        <v>323</v>
      </c>
      <c r="EM343" s="163">
        <v>8527</v>
      </c>
      <c r="EN343" s="163">
        <v>646</v>
      </c>
      <c r="EO343" s="163">
        <v>1389</v>
      </c>
      <c r="EP343" s="163">
        <v>3359</v>
      </c>
      <c r="EQ343" s="163">
        <v>743</v>
      </c>
      <c r="ER343" s="163">
        <v>630</v>
      </c>
      <c r="ES343" s="163">
        <v>775</v>
      </c>
      <c r="ET343" s="163">
        <v>7542</v>
      </c>
      <c r="EU343" s="163">
        <v>16.2</v>
      </c>
      <c r="EV343" s="162">
        <v>0</v>
      </c>
      <c r="EW343" s="162">
        <v>0</v>
      </c>
    </row>
    <row r="344" spans="1:153" x14ac:dyDescent="0.25">
      <c r="A344" s="18" t="s">
        <v>873</v>
      </c>
      <c r="B344" s="49" t="s">
        <v>959</v>
      </c>
      <c r="C344" s="93">
        <v>-108</v>
      </c>
      <c r="D344" s="26">
        <v>261</v>
      </c>
      <c r="E344" s="26">
        <v>10.9</v>
      </c>
      <c r="F344" s="26">
        <v>37.799999999999997</v>
      </c>
      <c r="G344" s="26">
        <v>2.7</v>
      </c>
      <c r="H344" s="26">
        <v>7.7</v>
      </c>
      <c r="I344" s="26">
        <v>39.9</v>
      </c>
      <c r="J344" s="26">
        <v>1.1000000000000001</v>
      </c>
      <c r="K344" s="26">
        <v>0</v>
      </c>
      <c r="L344" s="26">
        <v>0</v>
      </c>
      <c r="M344" s="93">
        <v>44</v>
      </c>
      <c r="N344" s="93">
        <v>0</v>
      </c>
      <c r="O344" s="93">
        <v>260</v>
      </c>
      <c r="P344" s="93">
        <v>0</v>
      </c>
      <c r="Q344" s="93">
        <v>1970</v>
      </c>
      <c r="R344" s="93">
        <v>10</v>
      </c>
      <c r="S344" s="93">
        <v>92</v>
      </c>
      <c r="T344" s="93">
        <v>135</v>
      </c>
      <c r="U344" s="93">
        <v>558</v>
      </c>
      <c r="V344" s="93">
        <v>1025</v>
      </c>
      <c r="W344" s="93">
        <v>275</v>
      </c>
      <c r="X344" s="93">
        <v>192</v>
      </c>
      <c r="Y344" s="93">
        <v>0.9</v>
      </c>
      <c r="Z344" s="93">
        <v>28</v>
      </c>
      <c r="AA344" s="93">
        <v>0</v>
      </c>
      <c r="AB344" s="93">
        <v>12372</v>
      </c>
      <c r="AC344" s="26">
        <v>2</v>
      </c>
      <c r="AD344" s="26">
        <v>648</v>
      </c>
      <c r="AE344" s="26">
        <v>30</v>
      </c>
      <c r="AF344" s="26">
        <v>41</v>
      </c>
      <c r="AG344" s="26">
        <v>80</v>
      </c>
      <c r="AH344" s="26">
        <v>26</v>
      </c>
      <c r="AI344" s="26">
        <v>12</v>
      </c>
      <c r="AJ344" s="26">
        <v>1221</v>
      </c>
      <c r="AK344" s="26">
        <v>462</v>
      </c>
      <c r="AL344" s="26">
        <v>211</v>
      </c>
      <c r="AM344" s="26">
        <v>688</v>
      </c>
      <c r="AN344" s="26">
        <v>9</v>
      </c>
      <c r="AO344" s="26">
        <v>0.1</v>
      </c>
      <c r="AP344" s="93">
        <v>37.799999999999997</v>
      </c>
      <c r="AQ344" s="93">
        <v>30089</v>
      </c>
      <c r="AR344" s="93">
        <v>0</v>
      </c>
      <c r="AS344" s="93">
        <v>0</v>
      </c>
      <c r="AT344" s="93">
        <v>0</v>
      </c>
      <c r="AU344" s="93">
        <v>0</v>
      </c>
      <c r="AV344" s="93">
        <v>0</v>
      </c>
      <c r="AW344" s="93">
        <v>0</v>
      </c>
      <c r="AX344" s="93">
        <v>0</v>
      </c>
      <c r="AY344" s="93">
        <v>0</v>
      </c>
      <c r="AZ344" s="93">
        <v>12739</v>
      </c>
      <c r="BA344" s="93">
        <v>0</v>
      </c>
      <c r="BB344" s="93">
        <v>0</v>
      </c>
      <c r="BC344" s="93">
        <v>12739</v>
      </c>
      <c r="BD344" s="93">
        <v>0</v>
      </c>
      <c r="BE344" s="93">
        <v>0</v>
      </c>
      <c r="BF344" s="93">
        <v>0</v>
      </c>
      <c r="BG344" s="93">
        <v>25021</v>
      </c>
      <c r="BH344" s="93">
        <v>25021</v>
      </c>
      <c r="BI344" s="26">
        <v>5691</v>
      </c>
      <c r="BJ344" s="26">
        <v>320</v>
      </c>
      <c r="BK344" s="26">
        <v>30</v>
      </c>
      <c r="BL344" s="26">
        <v>12</v>
      </c>
      <c r="BM344" s="26">
        <v>2012</v>
      </c>
      <c r="BN344" s="26">
        <v>939</v>
      </c>
      <c r="BO344" s="26">
        <v>0</v>
      </c>
      <c r="BP344" s="26">
        <v>1</v>
      </c>
      <c r="BQ344" s="26">
        <v>0</v>
      </c>
      <c r="BR344" s="26">
        <v>0</v>
      </c>
      <c r="BS344" s="26">
        <v>0</v>
      </c>
      <c r="BT344" s="26">
        <v>0</v>
      </c>
      <c r="BU344" s="26">
        <v>0</v>
      </c>
      <c r="BV344" s="26">
        <v>0</v>
      </c>
      <c r="BW344" s="26">
        <v>0</v>
      </c>
      <c r="BX344" s="26">
        <v>0</v>
      </c>
      <c r="BY344" s="26">
        <v>10.9</v>
      </c>
      <c r="BZ344" s="26">
        <v>0</v>
      </c>
      <c r="CA344" s="26">
        <v>0</v>
      </c>
      <c r="CB344" s="26">
        <v>0</v>
      </c>
      <c r="CC344" s="26">
        <v>0</v>
      </c>
      <c r="CD344" s="26">
        <v>0</v>
      </c>
      <c r="CE344" s="26">
        <v>14</v>
      </c>
      <c r="CF344" s="26">
        <v>3</v>
      </c>
      <c r="CG344" s="26">
        <v>913</v>
      </c>
      <c r="CH344" s="26">
        <v>10</v>
      </c>
      <c r="CI344" s="26">
        <v>236</v>
      </c>
      <c r="CJ344" s="26">
        <v>38</v>
      </c>
      <c r="CK344" s="26">
        <v>29</v>
      </c>
      <c r="CL344" s="26">
        <v>11</v>
      </c>
      <c r="CM344" s="26">
        <v>1254</v>
      </c>
      <c r="CN344" s="26">
        <v>0</v>
      </c>
      <c r="CO344" s="26">
        <v>0</v>
      </c>
      <c r="CP344" s="26">
        <v>47</v>
      </c>
      <c r="CQ344" s="26">
        <v>0</v>
      </c>
      <c r="CR344" s="26">
        <v>5691</v>
      </c>
      <c r="CS344" s="26">
        <v>320</v>
      </c>
      <c r="CT344" s="26">
        <v>30</v>
      </c>
      <c r="CU344" s="26">
        <v>12</v>
      </c>
      <c r="CV344" s="26">
        <v>6100</v>
      </c>
      <c r="CW344" s="26">
        <v>0</v>
      </c>
      <c r="CX344" s="26">
        <v>0</v>
      </c>
      <c r="CY344" s="26">
        <v>2012</v>
      </c>
      <c r="CZ344" s="26">
        <v>939</v>
      </c>
      <c r="DA344" s="26">
        <v>0</v>
      </c>
      <c r="DB344" s="26">
        <v>0</v>
      </c>
      <c r="DC344" s="26">
        <v>1</v>
      </c>
      <c r="DD344" s="26">
        <v>0</v>
      </c>
      <c r="DE344" s="26">
        <v>0</v>
      </c>
      <c r="DF344" s="26">
        <v>0</v>
      </c>
      <c r="DG344" s="26">
        <v>0</v>
      </c>
      <c r="DH344" s="26">
        <v>0</v>
      </c>
      <c r="DI344" s="26">
        <v>0</v>
      </c>
      <c r="DJ344" s="26">
        <v>0</v>
      </c>
      <c r="DK344" s="26">
        <v>0</v>
      </c>
      <c r="DL344" s="26">
        <v>2952</v>
      </c>
      <c r="DM344" s="26">
        <v>0</v>
      </c>
      <c r="DN344" s="26">
        <v>0</v>
      </c>
      <c r="DO344" s="26">
        <v>10306</v>
      </c>
      <c r="DP344" s="26">
        <v>597</v>
      </c>
      <c r="DQ344" s="26">
        <v>0</v>
      </c>
      <c r="DR344" s="93">
        <v>7.7</v>
      </c>
      <c r="DS344" s="93">
        <v>1151</v>
      </c>
      <c r="DT344" s="93">
        <v>5063</v>
      </c>
      <c r="DU344" s="93">
        <v>153</v>
      </c>
      <c r="DV344" s="93">
        <v>1151</v>
      </c>
      <c r="DW344" s="93">
        <v>153</v>
      </c>
      <c r="DX344" s="93">
        <v>330</v>
      </c>
      <c r="DY344" s="93">
        <v>7341</v>
      </c>
      <c r="DZ344" s="26">
        <v>2.7</v>
      </c>
      <c r="EA344" s="26">
        <v>106</v>
      </c>
      <c r="EB344" s="26">
        <v>158</v>
      </c>
      <c r="EC344" s="26">
        <v>141</v>
      </c>
      <c r="ED344" s="26">
        <v>37</v>
      </c>
      <c r="EE344" s="26">
        <v>28</v>
      </c>
      <c r="EF344" s="26">
        <v>104</v>
      </c>
      <c r="EG344" s="26">
        <v>131</v>
      </c>
      <c r="EH344" s="26">
        <v>131</v>
      </c>
      <c r="EI344" s="26">
        <v>28</v>
      </c>
      <c r="EJ344" s="26">
        <v>150</v>
      </c>
      <c r="EK344" s="26">
        <v>188</v>
      </c>
      <c r="EL344" s="26">
        <v>76</v>
      </c>
      <c r="EM344" s="26">
        <v>1278</v>
      </c>
      <c r="EN344" s="26">
        <v>180</v>
      </c>
      <c r="EO344" s="26">
        <v>464</v>
      </c>
      <c r="EP344" s="26">
        <v>347</v>
      </c>
      <c r="EQ344" s="26">
        <v>139</v>
      </c>
      <c r="ER344" s="26">
        <v>141</v>
      </c>
      <c r="ES344" s="26">
        <v>135</v>
      </c>
      <c r="ET344" s="26">
        <v>1406</v>
      </c>
      <c r="EU344" s="26">
        <v>0</v>
      </c>
      <c r="EV344" s="93">
        <v>0</v>
      </c>
      <c r="EW344" s="93">
        <v>0</v>
      </c>
    </row>
    <row r="345" spans="1:153" x14ac:dyDescent="0.25">
      <c r="A345" s="18" t="s">
        <v>873</v>
      </c>
      <c r="B345" s="49" t="s">
        <v>960</v>
      </c>
      <c r="C345" s="93">
        <v>43</v>
      </c>
      <c r="D345" s="26">
        <v>615</v>
      </c>
      <c r="E345" s="26">
        <v>53</v>
      </c>
      <c r="F345" s="26">
        <v>9.3000000000000007</v>
      </c>
      <c r="G345" s="26">
        <v>26.9</v>
      </c>
      <c r="H345" s="26">
        <v>7.6</v>
      </c>
      <c r="I345" s="26">
        <v>1.6</v>
      </c>
      <c r="J345" s="26">
        <v>1.7</v>
      </c>
      <c r="K345" s="26">
        <v>0</v>
      </c>
      <c r="L345" s="26">
        <v>0</v>
      </c>
      <c r="M345" s="93">
        <v>0</v>
      </c>
      <c r="N345" s="93">
        <v>0</v>
      </c>
      <c r="O345" s="93">
        <v>0</v>
      </c>
      <c r="P345" s="93">
        <v>0</v>
      </c>
      <c r="Q345" s="93">
        <v>8000</v>
      </c>
      <c r="R345" s="93">
        <v>0</v>
      </c>
      <c r="S345" s="93">
        <v>266</v>
      </c>
      <c r="T345" s="93">
        <v>23</v>
      </c>
      <c r="U345" s="93">
        <v>14300</v>
      </c>
      <c r="V345" s="93">
        <v>19633</v>
      </c>
      <c r="W345" s="93">
        <v>2140</v>
      </c>
      <c r="X345" s="93">
        <v>502</v>
      </c>
      <c r="Y345" s="93">
        <v>35.299999999999997</v>
      </c>
      <c r="Z345" s="93">
        <v>126</v>
      </c>
      <c r="AA345" s="93">
        <v>0</v>
      </c>
      <c r="AB345" s="93">
        <v>0</v>
      </c>
      <c r="AC345" s="26">
        <v>18</v>
      </c>
      <c r="AD345" s="26">
        <v>841</v>
      </c>
      <c r="AE345" s="26">
        <v>62</v>
      </c>
      <c r="AF345" s="26">
        <v>285</v>
      </c>
      <c r="AG345" s="26">
        <v>458</v>
      </c>
      <c r="AH345" s="26">
        <v>395</v>
      </c>
      <c r="AI345" s="26">
        <v>8</v>
      </c>
      <c r="AJ345" s="26">
        <v>2336</v>
      </c>
      <c r="AK345" s="26">
        <v>3697</v>
      </c>
      <c r="AL345" s="26">
        <v>701</v>
      </c>
      <c r="AM345" s="26">
        <v>1778</v>
      </c>
      <c r="AN345" s="26">
        <v>140</v>
      </c>
      <c r="AO345" s="26">
        <v>0.5</v>
      </c>
      <c r="AP345" s="93">
        <v>9.3000000000000007</v>
      </c>
      <c r="AQ345" s="93">
        <v>1711</v>
      </c>
      <c r="AR345" s="93">
        <v>0</v>
      </c>
      <c r="AS345" s="93">
        <v>0</v>
      </c>
      <c r="AT345" s="93">
        <v>0</v>
      </c>
      <c r="AU345" s="93">
        <v>0</v>
      </c>
      <c r="AV345" s="93">
        <v>0</v>
      </c>
      <c r="AW345" s="93">
        <v>0</v>
      </c>
      <c r="AX345" s="93">
        <v>0</v>
      </c>
      <c r="AY345" s="93">
        <v>0</v>
      </c>
      <c r="AZ345" s="93">
        <v>3716</v>
      </c>
      <c r="BA345" s="93">
        <v>0</v>
      </c>
      <c r="BB345" s="93">
        <v>0</v>
      </c>
      <c r="BC345" s="93">
        <v>3716</v>
      </c>
      <c r="BD345" s="93">
        <v>0</v>
      </c>
      <c r="BE345" s="93">
        <v>0</v>
      </c>
      <c r="BF345" s="93">
        <v>0</v>
      </c>
      <c r="BG345" s="93">
        <v>5700</v>
      </c>
      <c r="BH345" s="93">
        <v>5700</v>
      </c>
      <c r="BI345" s="26">
        <v>16731</v>
      </c>
      <c r="BJ345" s="26">
        <v>0</v>
      </c>
      <c r="BK345" s="26">
        <v>0</v>
      </c>
      <c r="BL345" s="26">
        <v>0</v>
      </c>
      <c r="BM345" s="26">
        <v>11023</v>
      </c>
      <c r="BN345" s="26">
        <v>333</v>
      </c>
      <c r="BO345" s="26">
        <v>0</v>
      </c>
      <c r="BP345" s="26">
        <v>0</v>
      </c>
      <c r="BQ345" s="26">
        <v>0</v>
      </c>
      <c r="BR345" s="26">
        <v>0</v>
      </c>
      <c r="BS345" s="26">
        <v>0</v>
      </c>
      <c r="BT345" s="26">
        <v>0</v>
      </c>
      <c r="BU345" s="26">
        <v>0</v>
      </c>
      <c r="BV345" s="26">
        <v>0</v>
      </c>
      <c r="BW345" s="26">
        <v>0</v>
      </c>
      <c r="BX345" s="26">
        <v>0</v>
      </c>
      <c r="BY345" s="26">
        <v>53</v>
      </c>
      <c r="BZ345" s="26">
        <v>0</v>
      </c>
      <c r="CA345" s="26">
        <v>0</v>
      </c>
      <c r="CB345" s="26">
        <v>0</v>
      </c>
      <c r="CC345" s="26">
        <v>0</v>
      </c>
      <c r="CD345" s="26">
        <v>0</v>
      </c>
      <c r="CE345" s="26">
        <v>0</v>
      </c>
      <c r="CF345" s="26">
        <v>0</v>
      </c>
      <c r="CG345" s="26">
        <v>3999</v>
      </c>
      <c r="CH345" s="26">
        <v>0</v>
      </c>
      <c r="CI345" s="26">
        <v>1242</v>
      </c>
      <c r="CJ345" s="26">
        <v>527</v>
      </c>
      <c r="CK345" s="26">
        <v>899</v>
      </c>
      <c r="CL345" s="26">
        <v>318</v>
      </c>
      <c r="CM345" s="26">
        <v>6985</v>
      </c>
      <c r="CN345" s="26">
        <v>0</v>
      </c>
      <c r="CO345" s="26">
        <v>0</v>
      </c>
      <c r="CP345" s="26">
        <v>0</v>
      </c>
      <c r="CQ345" s="26">
        <v>0</v>
      </c>
      <c r="CR345" s="26">
        <v>16731</v>
      </c>
      <c r="CS345" s="26">
        <v>0</v>
      </c>
      <c r="CT345" s="26">
        <v>0</v>
      </c>
      <c r="CU345" s="26">
        <v>0</v>
      </c>
      <c r="CV345" s="26">
        <v>16731</v>
      </c>
      <c r="CW345" s="26">
        <v>0</v>
      </c>
      <c r="CX345" s="26">
        <v>0</v>
      </c>
      <c r="CY345" s="26">
        <v>11023</v>
      </c>
      <c r="CZ345" s="26">
        <v>333</v>
      </c>
      <c r="DA345" s="26">
        <v>0</v>
      </c>
      <c r="DB345" s="26">
        <v>0</v>
      </c>
      <c r="DC345" s="26">
        <v>0</v>
      </c>
      <c r="DD345" s="26">
        <v>0</v>
      </c>
      <c r="DE345" s="26">
        <v>0</v>
      </c>
      <c r="DF345" s="26">
        <v>0</v>
      </c>
      <c r="DG345" s="26">
        <v>0</v>
      </c>
      <c r="DH345" s="26">
        <v>0</v>
      </c>
      <c r="DI345" s="26">
        <v>0</v>
      </c>
      <c r="DJ345" s="26">
        <v>0</v>
      </c>
      <c r="DK345" s="26">
        <v>0</v>
      </c>
      <c r="DL345" s="26">
        <v>11356</v>
      </c>
      <c r="DM345" s="26">
        <v>0</v>
      </c>
      <c r="DN345" s="26">
        <v>0</v>
      </c>
      <c r="DO345" s="26">
        <v>35072</v>
      </c>
      <c r="DP345" s="26">
        <v>2330</v>
      </c>
      <c r="DQ345" s="26">
        <v>0</v>
      </c>
      <c r="DR345" s="93">
        <v>7.6</v>
      </c>
      <c r="DS345" s="93">
        <v>1516</v>
      </c>
      <c r="DT345" s="93">
        <v>1137</v>
      </c>
      <c r="DU345" s="93">
        <v>1895</v>
      </c>
      <c r="DV345" s="93">
        <v>2274</v>
      </c>
      <c r="DW345" s="93">
        <v>758</v>
      </c>
      <c r="DX345" s="93">
        <v>3790</v>
      </c>
      <c r="DY345" s="93">
        <v>3790</v>
      </c>
      <c r="DZ345" s="26">
        <v>26.9</v>
      </c>
      <c r="EA345" s="26">
        <v>1230</v>
      </c>
      <c r="EB345" s="26">
        <v>2030</v>
      </c>
      <c r="EC345" s="26">
        <v>1100</v>
      </c>
      <c r="ED345" s="26">
        <v>310</v>
      </c>
      <c r="EE345" s="26">
        <v>430</v>
      </c>
      <c r="EF345" s="26">
        <v>1540</v>
      </c>
      <c r="EG345" s="26">
        <v>1190</v>
      </c>
      <c r="EH345" s="26">
        <v>850</v>
      </c>
      <c r="EI345" s="26">
        <v>320</v>
      </c>
      <c r="EJ345" s="26">
        <v>1450</v>
      </c>
      <c r="EK345" s="26">
        <v>3460</v>
      </c>
      <c r="EL345" s="26">
        <v>710</v>
      </c>
      <c r="EM345" s="26">
        <v>14620</v>
      </c>
      <c r="EN345" s="26">
        <v>810</v>
      </c>
      <c r="EO345" s="26">
        <v>3310</v>
      </c>
      <c r="EP345" s="26">
        <v>5630</v>
      </c>
      <c r="EQ345" s="26">
        <v>1640</v>
      </c>
      <c r="ER345" s="26">
        <v>1430</v>
      </c>
      <c r="ES345" s="26">
        <v>1830</v>
      </c>
      <c r="ET345" s="26">
        <v>14650</v>
      </c>
      <c r="EU345" s="26">
        <v>0</v>
      </c>
      <c r="EV345" s="93">
        <v>71</v>
      </c>
      <c r="EW345" s="93">
        <v>24</v>
      </c>
    </row>
    <row r="346" spans="1:153" x14ac:dyDescent="0.25">
      <c r="A346" s="18" t="s">
        <v>873</v>
      </c>
      <c r="B346" s="49" t="s">
        <v>961</v>
      </c>
      <c r="C346" s="93">
        <v>-31</v>
      </c>
      <c r="D346" s="26">
        <v>636</v>
      </c>
      <c r="E346" s="26">
        <v>61.9</v>
      </c>
      <c r="F346" s="26">
        <v>5.8</v>
      </c>
      <c r="G346" s="26">
        <v>15.9</v>
      </c>
      <c r="H346" s="26">
        <v>7.5</v>
      </c>
      <c r="I346" s="26">
        <v>4.2</v>
      </c>
      <c r="J346" s="26">
        <v>2.4</v>
      </c>
      <c r="K346" s="26">
        <v>0</v>
      </c>
      <c r="L346" s="26">
        <v>0</v>
      </c>
      <c r="M346" s="93">
        <v>3.9</v>
      </c>
      <c r="N346" s="93">
        <v>0</v>
      </c>
      <c r="O346" s="93">
        <v>21.5</v>
      </c>
      <c r="P346" s="93">
        <v>0</v>
      </c>
      <c r="Q346" s="93">
        <v>23992.2</v>
      </c>
      <c r="R346" s="93">
        <v>10.8</v>
      </c>
      <c r="S346" s="93">
        <v>450.1</v>
      </c>
      <c r="T346" s="93">
        <v>146.80000000000001</v>
      </c>
      <c r="U346" s="93">
        <v>1389.4</v>
      </c>
      <c r="V346" s="93">
        <v>4650.7</v>
      </c>
      <c r="W346" s="93">
        <v>0</v>
      </c>
      <c r="X346" s="93">
        <v>645.79999999999995</v>
      </c>
      <c r="Y346" s="93">
        <v>60.3</v>
      </c>
      <c r="Z346" s="93">
        <v>88.1</v>
      </c>
      <c r="AA346" s="93">
        <v>0</v>
      </c>
      <c r="AB346" s="93">
        <v>0</v>
      </c>
      <c r="AC346" s="26">
        <v>0</v>
      </c>
      <c r="AD346" s="26">
        <v>729</v>
      </c>
      <c r="AE346" s="26">
        <v>145.80000000000001</v>
      </c>
      <c r="AF346" s="26">
        <v>159.5</v>
      </c>
      <c r="AG346" s="26">
        <v>281.8</v>
      </c>
      <c r="AH346" s="26">
        <v>156.6</v>
      </c>
      <c r="AI346" s="26">
        <v>26.4</v>
      </c>
      <c r="AJ346" s="26">
        <v>3356.2</v>
      </c>
      <c r="AK346" s="26">
        <v>2035.2</v>
      </c>
      <c r="AL346" s="26">
        <v>1565.6</v>
      </c>
      <c r="AM346" s="26">
        <v>3385.5</v>
      </c>
      <c r="AN346" s="26">
        <v>0</v>
      </c>
      <c r="AO346" s="26">
        <v>1</v>
      </c>
      <c r="AP346" s="93">
        <v>5.8</v>
      </c>
      <c r="AQ346" s="93">
        <v>-1693</v>
      </c>
      <c r="AR346" s="93">
        <v>0</v>
      </c>
      <c r="AS346" s="93">
        <v>0</v>
      </c>
      <c r="AT346" s="93">
        <v>0</v>
      </c>
      <c r="AU346" s="93">
        <v>0</v>
      </c>
      <c r="AV346" s="93">
        <v>0</v>
      </c>
      <c r="AW346" s="93">
        <v>0</v>
      </c>
      <c r="AX346" s="93">
        <v>0</v>
      </c>
      <c r="AY346" s="93">
        <v>0</v>
      </c>
      <c r="AZ346" s="93">
        <v>3767.1</v>
      </c>
      <c r="BA346" s="93">
        <v>0</v>
      </c>
      <c r="BB346" s="93">
        <v>0</v>
      </c>
      <c r="BC346" s="93">
        <v>3767.1</v>
      </c>
      <c r="BD346" s="93">
        <v>0</v>
      </c>
      <c r="BE346" s="93">
        <v>0</v>
      </c>
      <c r="BF346" s="93">
        <v>0</v>
      </c>
      <c r="BG346" s="93">
        <v>0</v>
      </c>
      <c r="BH346" s="93">
        <v>0</v>
      </c>
      <c r="BI346" s="26">
        <v>49285.7</v>
      </c>
      <c r="BJ346" s="26">
        <v>93</v>
      </c>
      <c r="BK346" s="26">
        <v>0</v>
      </c>
      <c r="BL346" s="26">
        <v>0</v>
      </c>
      <c r="BM346" s="26">
        <v>6127.2</v>
      </c>
      <c r="BN346" s="26">
        <v>55.8</v>
      </c>
      <c r="BO346" s="26">
        <v>0</v>
      </c>
      <c r="BP346" s="26">
        <v>0</v>
      </c>
      <c r="BQ346" s="26">
        <v>0</v>
      </c>
      <c r="BR346" s="26">
        <v>0</v>
      </c>
      <c r="BS346" s="26">
        <v>0</v>
      </c>
      <c r="BT346" s="26">
        <v>0</v>
      </c>
      <c r="BU346" s="26">
        <v>0</v>
      </c>
      <c r="BV346" s="26">
        <v>0</v>
      </c>
      <c r="BW346" s="26">
        <v>0</v>
      </c>
      <c r="BX346" s="26">
        <v>0</v>
      </c>
      <c r="BY346" s="26">
        <v>61.9</v>
      </c>
      <c r="BZ346" s="26">
        <v>0</v>
      </c>
      <c r="CA346" s="26">
        <v>0</v>
      </c>
      <c r="CB346" s="26">
        <v>0</v>
      </c>
      <c r="CC346" s="26">
        <v>0</v>
      </c>
      <c r="CD346" s="26">
        <v>0</v>
      </c>
      <c r="CE346" s="26">
        <v>24.5</v>
      </c>
      <c r="CF346" s="26">
        <v>5.9</v>
      </c>
      <c r="CG346" s="26">
        <v>3544</v>
      </c>
      <c r="CH346" s="26">
        <v>24.5</v>
      </c>
      <c r="CI346" s="26">
        <v>1461.8</v>
      </c>
      <c r="CJ346" s="26">
        <v>74.400000000000006</v>
      </c>
      <c r="CK346" s="26">
        <v>12.7</v>
      </c>
      <c r="CL346" s="26">
        <v>5.9</v>
      </c>
      <c r="CM346" s="26">
        <v>5153.6000000000004</v>
      </c>
      <c r="CN346" s="26">
        <v>0</v>
      </c>
      <c r="CO346" s="26">
        <v>0</v>
      </c>
      <c r="CP346" s="26">
        <v>136</v>
      </c>
      <c r="CQ346" s="26">
        <v>49.9</v>
      </c>
      <c r="CR346" s="26">
        <v>49285.7</v>
      </c>
      <c r="CS346" s="26">
        <v>93</v>
      </c>
      <c r="CT346" s="26">
        <v>0</v>
      </c>
      <c r="CU346" s="26">
        <v>0</v>
      </c>
      <c r="CV346" s="26">
        <v>49564.6</v>
      </c>
      <c r="CW346" s="26">
        <v>0</v>
      </c>
      <c r="CX346" s="26">
        <v>0</v>
      </c>
      <c r="CY346" s="26">
        <v>6127.2</v>
      </c>
      <c r="CZ346" s="26">
        <v>55.8</v>
      </c>
      <c r="DA346" s="26">
        <v>0</v>
      </c>
      <c r="DB346" s="26">
        <v>0</v>
      </c>
      <c r="DC346" s="26">
        <v>0</v>
      </c>
      <c r="DD346" s="26">
        <v>0</v>
      </c>
      <c r="DE346" s="26">
        <v>0</v>
      </c>
      <c r="DF346" s="26">
        <v>0</v>
      </c>
      <c r="DG346" s="26">
        <v>0</v>
      </c>
      <c r="DH346" s="26">
        <v>0</v>
      </c>
      <c r="DI346" s="26">
        <v>0</v>
      </c>
      <c r="DJ346" s="26">
        <v>0</v>
      </c>
      <c r="DK346" s="26">
        <v>0</v>
      </c>
      <c r="DL346" s="26">
        <v>6183</v>
      </c>
      <c r="DM346" s="26">
        <v>0</v>
      </c>
      <c r="DN346" s="26">
        <v>0</v>
      </c>
      <c r="DO346" s="26">
        <v>60901.2</v>
      </c>
      <c r="DP346" s="26">
        <v>0</v>
      </c>
      <c r="DQ346" s="26">
        <v>0</v>
      </c>
      <c r="DR346" s="93">
        <v>7.5</v>
      </c>
      <c r="DS346" s="93">
        <v>0</v>
      </c>
      <c r="DT346" s="93">
        <v>0</v>
      </c>
      <c r="DU346" s="93">
        <v>0</v>
      </c>
      <c r="DV346" s="93">
        <v>0</v>
      </c>
      <c r="DW346" s="93">
        <v>0</v>
      </c>
      <c r="DX346" s="93">
        <v>0</v>
      </c>
      <c r="DY346" s="93">
        <v>7534.3</v>
      </c>
      <c r="DZ346" s="26">
        <v>15.9</v>
      </c>
      <c r="EA346" s="26">
        <v>538.20000000000005</v>
      </c>
      <c r="EB346" s="26">
        <v>1027.4000000000001</v>
      </c>
      <c r="EC346" s="26">
        <v>440.3</v>
      </c>
      <c r="ED346" s="26">
        <v>195.7</v>
      </c>
      <c r="EE346" s="26">
        <v>303.3</v>
      </c>
      <c r="EF346" s="26">
        <v>665.4</v>
      </c>
      <c r="EG346" s="26">
        <v>401.2</v>
      </c>
      <c r="EH346" s="26">
        <v>450.1</v>
      </c>
      <c r="EI346" s="26">
        <v>195.7</v>
      </c>
      <c r="EJ346" s="26">
        <v>704.5</v>
      </c>
      <c r="EK346" s="26">
        <v>2123.3000000000002</v>
      </c>
      <c r="EL346" s="26">
        <v>381.6</v>
      </c>
      <c r="EM346" s="26">
        <v>7426.6</v>
      </c>
      <c r="EN346" s="26">
        <v>714.3</v>
      </c>
      <c r="EO346" s="26">
        <v>1536.2</v>
      </c>
      <c r="EP346" s="26">
        <v>3591</v>
      </c>
      <c r="EQ346" s="26">
        <v>704.5</v>
      </c>
      <c r="ER346" s="26">
        <v>538.20000000000005</v>
      </c>
      <c r="ES346" s="26">
        <v>665.4</v>
      </c>
      <c r="ET346" s="26">
        <v>7749.5</v>
      </c>
      <c r="EU346" s="26">
        <v>0</v>
      </c>
      <c r="EV346" s="93">
        <v>0</v>
      </c>
      <c r="EW346" s="93">
        <v>0</v>
      </c>
    </row>
    <row r="347" spans="1:153" x14ac:dyDescent="0.25">
      <c r="A347" s="18" t="s">
        <v>873</v>
      </c>
      <c r="B347" s="49" t="s">
        <v>710</v>
      </c>
      <c r="C347" s="93">
        <v>-18.7</v>
      </c>
      <c r="D347" s="26">
        <v>388</v>
      </c>
      <c r="E347" s="26">
        <v>0.5</v>
      </c>
      <c r="F347" s="26">
        <v>94</v>
      </c>
      <c r="G347" s="26">
        <v>1.4</v>
      </c>
      <c r="H347" s="26">
        <v>0.8</v>
      </c>
      <c r="I347" s="26">
        <v>2.1</v>
      </c>
      <c r="J347" s="26">
        <v>1.2</v>
      </c>
      <c r="K347" s="26">
        <v>0</v>
      </c>
      <c r="L347" s="26">
        <v>0</v>
      </c>
      <c r="M347" s="93">
        <v>0</v>
      </c>
      <c r="N347" s="93">
        <v>0</v>
      </c>
      <c r="O347" s="93">
        <v>0</v>
      </c>
      <c r="P347" s="93">
        <v>0</v>
      </c>
      <c r="Q347" s="93">
        <v>0</v>
      </c>
      <c r="R347" s="93">
        <v>0</v>
      </c>
      <c r="S347" s="93">
        <v>0</v>
      </c>
      <c r="T347" s="93">
        <v>0</v>
      </c>
      <c r="U347" s="93">
        <v>0</v>
      </c>
      <c r="V347" s="93">
        <v>600</v>
      </c>
      <c r="W347" s="93">
        <v>0</v>
      </c>
      <c r="X347" s="93">
        <v>0</v>
      </c>
      <c r="Y347" s="93">
        <v>0</v>
      </c>
      <c r="Z347" s="93">
        <v>0</v>
      </c>
      <c r="AA347" s="93">
        <v>0</v>
      </c>
      <c r="AB347" s="93">
        <v>2300</v>
      </c>
      <c r="AC347" s="26">
        <v>112</v>
      </c>
      <c r="AD347" s="26">
        <v>815</v>
      </c>
      <c r="AE347" s="26">
        <v>188.7</v>
      </c>
      <c r="AF347" s="26">
        <v>2.9</v>
      </c>
      <c r="AG347" s="26">
        <v>7.9</v>
      </c>
      <c r="AH347" s="26">
        <v>2.6</v>
      </c>
      <c r="AI347" s="26">
        <v>47</v>
      </c>
      <c r="AJ347" s="26">
        <v>3600</v>
      </c>
      <c r="AK347" s="26">
        <v>200</v>
      </c>
      <c r="AL347" s="26">
        <v>0</v>
      </c>
      <c r="AM347" s="26">
        <v>0</v>
      </c>
      <c r="AN347" s="26">
        <v>0</v>
      </c>
      <c r="AO347" s="26">
        <v>0</v>
      </c>
      <c r="AP347" s="93">
        <v>94</v>
      </c>
      <c r="AQ347" s="93">
        <v>932</v>
      </c>
      <c r="AR347" s="93">
        <v>0</v>
      </c>
      <c r="AS347" s="93">
        <v>0</v>
      </c>
      <c r="AT347" s="93">
        <v>0</v>
      </c>
      <c r="AU347" s="93">
        <v>0</v>
      </c>
      <c r="AV347" s="93">
        <v>1720</v>
      </c>
      <c r="AW347" s="93">
        <v>1770</v>
      </c>
      <c r="AX347" s="93">
        <v>0</v>
      </c>
      <c r="AY347" s="93">
        <v>3490</v>
      </c>
      <c r="AZ347" s="93">
        <v>86500</v>
      </c>
      <c r="BA347" s="93">
        <v>0</v>
      </c>
      <c r="BB347" s="93">
        <v>0</v>
      </c>
      <c r="BC347" s="93">
        <v>86510</v>
      </c>
      <c r="BD347" s="93">
        <v>4000</v>
      </c>
      <c r="BE347" s="93">
        <v>0</v>
      </c>
      <c r="BF347" s="93">
        <v>0</v>
      </c>
      <c r="BG347" s="93">
        <v>0</v>
      </c>
      <c r="BH347" s="93">
        <v>0</v>
      </c>
      <c r="BI347" s="26">
        <v>103.2</v>
      </c>
      <c r="BJ347" s="26">
        <v>0</v>
      </c>
      <c r="BK347" s="26">
        <v>0</v>
      </c>
      <c r="BL347" s="26">
        <v>0</v>
      </c>
      <c r="BM347" s="26">
        <v>0</v>
      </c>
      <c r="BN347" s="26">
        <v>0</v>
      </c>
      <c r="BO347" s="26">
        <v>0</v>
      </c>
      <c r="BP347" s="26">
        <v>0</v>
      </c>
      <c r="BQ347" s="26">
        <v>0</v>
      </c>
      <c r="BR347" s="26">
        <v>0</v>
      </c>
      <c r="BS347" s="26">
        <v>0</v>
      </c>
      <c r="BT347" s="26">
        <v>0</v>
      </c>
      <c r="BU347" s="26">
        <v>0</v>
      </c>
      <c r="BV347" s="26">
        <v>0</v>
      </c>
      <c r="BW347" s="26">
        <v>0</v>
      </c>
      <c r="BX347" s="26">
        <v>0</v>
      </c>
      <c r="BY347" s="26">
        <v>0.5</v>
      </c>
      <c r="BZ347" s="26">
        <v>0</v>
      </c>
      <c r="CA347" s="26">
        <v>0</v>
      </c>
      <c r="CB347" s="26">
        <v>0</v>
      </c>
      <c r="CC347" s="26">
        <v>51.6</v>
      </c>
      <c r="CD347" s="26">
        <v>51.6</v>
      </c>
      <c r="CE347" s="26">
        <v>51.6</v>
      </c>
      <c r="CF347" s="26">
        <v>0</v>
      </c>
      <c r="CG347" s="26">
        <v>51.6</v>
      </c>
      <c r="CH347" s="26">
        <v>51.6</v>
      </c>
      <c r="CI347" s="26">
        <v>103.2</v>
      </c>
      <c r="CJ347" s="26">
        <v>25.8</v>
      </c>
      <c r="CK347" s="26">
        <v>0</v>
      </c>
      <c r="CL347" s="26">
        <v>0</v>
      </c>
      <c r="CM347" s="26">
        <v>400</v>
      </c>
      <c r="CN347" s="26">
        <v>0</v>
      </c>
      <c r="CO347" s="26">
        <v>0</v>
      </c>
      <c r="CP347" s="26">
        <v>0</v>
      </c>
      <c r="CQ347" s="26">
        <v>0</v>
      </c>
      <c r="CR347" s="26">
        <v>103.2</v>
      </c>
      <c r="CS347" s="26">
        <v>0</v>
      </c>
      <c r="CT347" s="26">
        <v>0</v>
      </c>
      <c r="CU347" s="26">
        <v>0</v>
      </c>
      <c r="CV347" s="26">
        <v>100</v>
      </c>
      <c r="CW347" s="26">
        <v>0</v>
      </c>
      <c r="CX347" s="26">
        <v>0</v>
      </c>
      <c r="CY347" s="26">
        <v>0</v>
      </c>
      <c r="CZ347" s="26">
        <v>0</v>
      </c>
      <c r="DA347" s="26">
        <v>0</v>
      </c>
      <c r="DB347" s="26">
        <v>0</v>
      </c>
      <c r="DC347" s="26">
        <v>0</v>
      </c>
      <c r="DD347" s="26">
        <v>0</v>
      </c>
      <c r="DE347" s="26">
        <v>0</v>
      </c>
      <c r="DF347" s="26">
        <v>0</v>
      </c>
      <c r="DG347" s="26">
        <v>0</v>
      </c>
      <c r="DH347" s="26">
        <v>0</v>
      </c>
      <c r="DI347" s="26">
        <v>0</v>
      </c>
      <c r="DJ347" s="26">
        <v>0</v>
      </c>
      <c r="DK347" s="26">
        <v>0</v>
      </c>
      <c r="DL347" s="26">
        <v>0</v>
      </c>
      <c r="DM347" s="26">
        <v>0</v>
      </c>
      <c r="DN347" s="26">
        <v>51.6</v>
      </c>
      <c r="DO347" s="26">
        <v>438.4</v>
      </c>
      <c r="DP347" s="26">
        <v>0</v>
      </c>
      <c r="DQ347" s="26">
        <v>0</v>
      </c>
      <c r="DR347" s="93">
        <v>0.8</v>
      </c>
      <c r="DS347" s="93">
        <v>0</v>
      </c>
      <c r="DT347" s="93">
        <v>0</v>
      </c>
      <c r="DU347" s="93">
        <v>0</v>
      </c>
      <c r="DV347" s="93">
        <v>0</v>
      </c>
      <c r="DW347" s="93">
        <v>0</v>
      </c>
      <c r="DX347" s="93">
        <v>400</v>
      </c>
      <c r="DY347" s="93">
        <v>400</v>
      </c>
      <c r="DZ347" s="26">
        <v>1.4</v>
      </c>
      <c r="EA347" s="26">
        <v>73.7</v>
      </c>
      <c r="EB347" s="26">
        <v>73.7</v>
      </c>
      <c r="EC347" s="26">
        <v>73.7</v>
      </c>
      <c r="ED347" s="26">
        <v>73.7</v>
      </c>
      <c r="EE347" s="26">
        <v>147.4</v>
      </c>
      <c r="EF347" s="26">
        <v>73.7</v>
      </c>
      <c r="EG347" s="26">
        <v>36.799999999999997</v>
      </c>
      <c r="EH347" s="26">
        <v>36.799999999999997</v>
      </c>
      <c r="EI347" s="26">
        <v>36.799999999999997</v>
      </c>
      <c r="EJ347" s="26">
        <v>36.799999999999997</v>
      </c>
      <c r="EK347" s="26">
        <v>147.4</v>
      </c>
      <c r="EL347" s="26">
        <v>73.7</v>
      </c>
      <c r="EM347" s="26">
        <v>884.2</v>
      </c>
      <c r="EN347" s="26">
        <v>147.4</v>
      </c>
      <c r="EO347" s="26">
        <v>147.4</v>
      </c>
      <c r="EP347" s="26">
        <v>0</v>
      </c>
      <c r="EQ347" s="26">
        <v>147.4</v>
      </c>
      <c r="ER347" s="26">
        <v>36.799999999999997</v>
      </c>
      <c r="ES347" s="26">
        <v>36.799999999999997</v>
      </c>
      <c r="ET347" s="26">
        <v>515.79999999999995</v>
      </c>
      <c r="EU347" s="26">
        <v>0</v>
      </c>
      <c r="EV347" s="93">
        <v>0</v>
      </c>
      <c r="EW347" s="93">
        <v>0</v>
      </c>
    </row>
    <row r="348" spans="1:153" x14ac:dyDescent="0.25">
      <c r="A348" s="18" t="s">
        <v>873</v>
      </c>
      <c r="B348" s="49" t="s">
        <v>709</v>
      </c>
      <c r="C348" s="93">
        <v>0.4</v>
      </c>
      <c r="D348" s="26">
        <v>878</v>
      </c>
      <c r="E348" s="26">
        <v>99</v>
      </c>
      <c r="F348" s="26">
        <v>0</v>
      </c>
      <c r="G348" s="26">
        <v>0.8</v>
      </c>
      <c r="H348" s="26">
        <v>0</v>
      </c>
      <c r="I348" s="26">
        <v>0.1</v>
      </c>
      <c r="J348" s="26">
        <v>0.1</v>
      </c>
      <c r="K348" s="26">
        <v>0</v>
      </c>
      <c r="L348" s="26">
        <v>0</v>
      </c>
      <c r="M348" s="93">
        <v>0</v>
      </c>
      <c r="N348" s="93">
        <v>0</v>
      </c>
      <c r="O348" s="93">
        <v>0</v>
      </c>
      <c r="P348" s="93">
        <v>0</v>
      </c>
      <c r="Q348" s="93">
        <v>2121</v>
      </c>
      <c r="R348" s="93">
        <v>10</v>
      </c>
      <c r="S348" s="93">
        <v>0</v>
      </c>
      <c r="T348" s="93">
        <v>0</v>
      </c>
      <c r="U348" s="93">
        <v>0</v>
      </c>
      <c r="V348" s="93">
        <v>117</v>
      </c>
      <c r="W348" s="93">
        <v>0</v>
      </c>
      <c r="X348" s="93">
        <v>0</v>
      </c>
      <c r="Y348" s="93">
        <v>0</v>
      </c>
      <c r="Z348" s="93">
        <v>0</v>
      </c>
      <c r="AA348" s="93">
        <v>0</v>
      </c>
      <c r="AB348" s="93">
        <v>0</v>
      </c>
      <c r="AC348" s="26">
        <v>2</v>
      </c>
      <c r="AD348" s="26">
        <v>2</v>
      </c>
      <c r="AE348" s="26">
        <v>2</v>
      </c>
      <c r="AF348" s="26">
        <v>0</v>
      </c>
      <c r="AG348" s="26">
        <v>1</v>
      </c>
      <c r="AH348" s="26">
        <v>0</v>
      </c>
      <c r="AI348" s="26">
        <v>0</v>
      </c>
      <c r="AJ348" s="26">
        <v>20</v>
      </c>
      <c r="AK348" s="26">
        <v>0</v>
      </c>
      <c r="AL348" s="26">
        <v>2</v>
      </c>
      <c r="AM348" s="26">
        <v>0</v>
      </c>
      <c r="AN348" s="26">
        <v>0</v>
      </c>
      <c r="AO348" s="26">
        <v>0</v>
      </c>
      <c r="AP348" s="93">
        <v>0</v>
      </c>
      <c r="AQ348" s="93">
        <v>1</v>
      </c>
      <c r="AR348" s="93">
        <v>0</v>
      </c>
      <c r="AS348" s="93">
        <v>0</v>
      </c>
      <c r="AT348" s="93">
        <v>0</v>
      </c>
      <c r="AU348" s="93">
        <v>0</v>
      </c>
      <c r="AV348" s="93">
        <v>0</v>
      </c>
      <c r="AW348" s="93">
        <v>0</v>
      </c>
      <c r="AX348" s="93">
        <v>0</v>
      </c>
      <c r="AY348" s="93">
        <v>0</v>
      </c>
      <c r="AZ348" s="93">
        <v>10</v>
      </c>
      <c r="BA348" s="93">
        <v>0</v>
      </c>
      <c r="BB348" s="93">
        <v>0</v>
      </c>
      <c r="BC348" s="93">
        <v>10</v>
      </c>
      <c r="BD348" s="93">
        <v>0</v>
      </c>
      <c r="BE348" s="93">
        <v>0</v>
      </c>
      <c r="BF348" s="93">
        <v>0</v>
      </c>
      <c r="BG348" s="93">
        <v>0</v>
      </c>
      <c r="BH348" s="93">
        <v>0</v>
      </c>
      <c r="BI348" s="26">
        <v>5595</v>
      </c>
      <c r="BJ348" s="26">
        <v>0</v>
      </c>
      <c r="BK348" s="26">
        <v>0</v>
      </c>
      <c r="BL348" s="26">
        <v>0</v>
      </c>
      <c r="BM348" s="26">
        <v>1399</v>
      </c>
      <c r="BN348" s="26">
        <v>0</v>
      </c>
      <c r="BO348" s="26">
        <v>0</v>
      </c>
      <c r="BP348" s="26">
        <v>0</v>
      </c>
      <c r="BQ348" s="26">
        <v>0</v>
      </c>
      <c r="BR348" s="26">
        <v>0</v>
      </c>
      <c r="BS348" s="26">
        <v>0</v>
      </c>
      <c r="BT348" s="26">
        <v>0</v>
      </c>
      <c r="BU348" s="26">
        <v>0</v>
      </c>
      <c r="BV348" s="26">
        <v>0</v>
      </c>
      <c r="BW348" s="26">
        <v>0</v>
      </c>
      <c r="BX348" s="26">
        <v>0</v>
      </c>
      <c r="BY348" s="26">
        <v>99</v>
      </c>
      <c r="BZ348" s="26">
        <v>0</v>
      </c>
      <c r="CA348" s="26">
        <v>466</v>
      </c>
      <c r="CB348" s="26">
        <v>7461</v>
      </c>
      <c r="CC348" s="26">
        <v>5595</v>
      </c>
      <c r="CD348" s="26">
        <v>44205</v>
      </c>
      <c r="CE348" s="26">
        <v>16507</v>
      </c>
      <c r="CF348" s="26">
        <v>0</v>
      </c>
      <c r="CG348" s="26">
        <v>8393</v>
      </c>
      <c r="CH348" s="26">
        <v>0</v>
      </c>
      <c r="CI348" s="26">
        <v>2331</v>
      </c>
      <c r="CJ348" s="26">
        <v>933</v>
      </c>
      <c r="CK348" s="26">
        <v>0</v>
      </c>
      <c r="CL348" s="26">
        <v>0</v>
      </c>
      <c r="CM348" s="26">
        <v>85891</v>
      </c>
      <c r="CN348" s="26">
        <v>0</v>
      </c>
      <c r="CO348" s="26">
        <v>0</v>
      </c>
      <c r="CP348" s="26">
        <v>373</v>
      </c>
      <c r="CQ348" s="26">
        <v>0</v>
      </c>
      <c r="CR348" s="26">
        <v>5595</v>
      </c>
      <c r="CS348" s="26">
        <v>0</v>
      </c>
      <c r="CT348" s="26">
        <v>0</v>
      </c>
      <c r="CU348" s="26">
        <v>0</v>
      </c>
      <c r="CV348" s="26">
        <v>5968</v>
      </c>
      <c r="CW348" s="26">
        <v>0</v>
      </c>
      <c r="CX348" s="26">
        <v>0</v>
      </c>
      <c r="CY348" s="26">
        <v>1399</v>
      </c>
      <c r="CZ348" s="26">
        <v>0</v>
      </c>
      <c r="DA348" s="26">
        <v>0</v>
      </c>
      <c r="DB348" s="26">
        <v>0</v>
      </c>
      <c r="DC348" s="26">
        <v>0</v>
      </c>
      <c r="DD348" s="26">
        <v>0</v>
      </c>
      <c r="DE348" s="26">
        <v>0</v>
      </c>
      <c r="DF348" s="26">
        <v>0</v>
      </c>
      <c r="DG348" s="26">
        <v>0</v>
      </c>
      <c r="DH348" s="26">
        <v>0</v>
      </c>
      <c r="DI348" s="26">
        <v>0</v>
      </c>
      <c r="DJ348" s="26">
        <v>0</v>
      </c>
      <c r="DK348" s="26">
        <v>0</v>
      </c>
      <c r="DL348" s="26">
        <v>1399</v>
      </c>
      <c r="DM348" s="26">
        <v>466</v>
      </c>
      <c r="DN348" s="26">
        <v>13056</v>
      </c>
      <c r="DO348" s="26">
        <v>79736</v>
      </c>
      <c r="DP348" s="26">
        <v>5742</v>
      </c>
      <c r="DQ348" s="26">
        <v>1</v>
      </c>
      <c r="DR348" s="93">
        <v>0</v>
      </c>
      <c r="DS348" s="93">
        <v>0</v>
      </c>
      <c r="DT348" s="93">
        <v>0</v>
      </c>
      <c r="DU348" s="93">
        <v>0</v>
      </c>
      <c r="DV348" s="93">
        <v>0</v>
      </c>
      <c r="DW348" s="93">
        <v>0</v>
      </c>
      <c r="DX348" s="93">
        <v>0</v>
      </c>
      <c r="DY348" s="93">
        <v>0</v>
      </c>
      <c r="DZ348" s="26">
        <v>0.8</v>
      </c>
      <c r="EA348" s="26">
        <v>38</v>
      </c>
      <c r="EB348" s="26">
        <v>59</v>
      </c>
      <c r="EC348" s="26">
        <v>30</v>
      </c>
      <c r="ED348" s="26">
        <v>14</v>
      </c>
      <c r="EE348" s="26">
        <v>14</v>
      </c>
      <c r="EF348" s="26">
        <v>35</v>
      </c>
      <c r="EG348" s="26">
        <v>23</v>
      </c>
      <c r="EH348" s="26">
        <v>27</v>
      </c>
      <c r="EI348" s="26">
        <v>7</v>
      </c>
      <c r="EJ348" s="26">
        <v>43</v>
      </c>
      <c r="EK348" s="26">
        <v>101</v>
      </c>
      <c r="EL348" s="26">
        <v>15</v>
      </c>
      <c r="EM348" s="26">
        <v>406</v>
      </c>
      <c r="EN348" s="26">
        <v>39</v>
      </c>
      <c r="EO348" s="26">
        <v>75</v>
      </c>
      <c r="EP348" s="26">
        <v>166</v>
      </c>
      <c r="EQ348" s="26">
        <v>38</v>
      </c>
      <c r="ER348" s="26">
        <v>31</v>
      </c>
      <c r="ES348" s="26">
        <v>41</v>
      </c>
      <c r="ET348" s="26">
        <v>390</v>
      </c>
      <c r="EU348" s="26">
        <v>0.8</v>
      </c>
      <c r="EV348" s="93">
        <v>0</v>
      </c>
      <c r="EW348" s="93">
        <v>0</v>
      </c>
    </row>
    <row r="349" spans="1:153" x14ac:dyDescent="0.25">
      <c r="A349" s="18" t="s">
        <v>873</v>
      </c>
      <c r="B349" s="49" t="s">
        <v>189</v>
      </c>
      <c r="C349" s="93">
        <v>-3.5</v>
      </c>
      <c r="D349" s="26">
        <v>361</v>
      </c>
      <c r="E349" s="26">
        <v>36.5</v>
      </c>
      <c r="F349" s="26">
        <v>4.8</v>
      </c>
      <c r="G349" s="26">
        <v>4.5999999999999996</v>
      </c>
      <c r="H349" s="26">
        <v>9</v>
      </c>
      <c r="I349" s="26">
        <v>43.9</v>
      </c>
      <c r="J349" s="26">
        <v>1.2</v>
      </c>
      <c r="K349" s="26">
        <v>0</v>
      </c>
      <c r="L349" s="26">
        <v>0</v>
      </c>
      <c r="M349" s="93">
        <v>0</v>
      </c>
      <c r="N349" s="93">
        <v>0</v>
      </c>
      <c r="O349" s="93">
        <v>0</v>
      </c>
      <c r="P349" s="93">
        <v>0</v>
      </c>
      <c r="Q349" s="93">
        <v>700</v>
      </c>
      <c r="R349" s="93">
        <v>0</v>
      </c>
      <c r="S349" s="93">
        <v>61</v>
      </c>
      <c r="T349" s="93">
        <v>8</v>
      </c>
      <c r="U349" s="93">
        <v>380</v>
      </c>
      <c r="V349" s="93">
        <v>1080</v>
      </c>
      <c r="W349" s="93">
        <v>200</v>
      </c>
      <c r="X349" s="93">
        <v>60</v>
      </c>
      <c r="Y349" s="93">
        <v>12</v>
      </c>
      <c r="Z349" s="93">
        <v>30</v>
      </c>
      <c r="AA349" s="93">
        <v>0</v>
      </c>
      <c r="AB349" s="93">
        <v>2000</v>
      </c>
      <c r="AC349" s="26">
        <v>35</v>
      </c>
      <c r="AD349" s="26">
        <v>379</v>
      </c>
      <c r="AE349" s="26">
        <v>20</v>
      </c>
      <c r="AF349" s="26">
        <v>39</v>
      </c>
      <c r="AG349" s="26">
        <v>94</v>
      </c>
      <c r="AH349" s="26">
        <v>44</v>
      </c>
      <c r="AI349" s="26">
        <v>122</v>
      </c>
      <c r="AJ349" s="26">
        <v>2250</v>
      </c>
      <c r="AK349" s="26">
        <v>785</v>
      </c>
      <c r="AL349" s="26">
        <v>0</v>
      </c>
      <c r="AM349" s="26">
        <v>1310</v>
      </c>
      <c r="AN349" s="26">
        <v>10</v>
      </c>
      <c r="AO349" s="26">
        <v>1.2</v>
      </c>
      <c r="AP349" s="93">
        <v>4.8</v>
      </c>
      <c r="AQ349" s="93">
        <v>-422</v>
      </c>
      <c r="AR349" s="93">
        <v>0</v>
      </c>
      <c r="AS349" s="93">
        <v>0</v>
      </c>
      <c r="AT349" s="93">
        <v>0</v>
      </c>
      <c r="AU349" s="93">
        <v>0</v>
      </c>
      <c r="AV349" s="93">
        <v>143</v>
      </c>
      <c r="AW349" s="93">
        <v>0</v>
      </c>
      <c r="AX349" s="93">
        <v>0</v>
      </c>
      <c r="AY349" s="93">
        <v>143</v>
      </c>
      <c r="AZ349" s="93">
        <v>4637</v>
      </c>
      <c r="BA349" s="93">
        <v>0</v>
      </c>
      <c r="BB349" s="93">
        <v>0</v>
      </c>
      <c r="BC349" s="93">
        <v>4637</v>
      </c>
      <c r="BD349" s="93">
        <v>0</v>
      </c>
      <c r="BE349" s="93">
        <v>0</v>
      </c>
      <c r="BF349" s="93">
        <v>0</v>
      </c>
      <c r="BG349" s="93">
        <v>0</v>
      </c>
      <c r="BH349" s="93">
        <v>0</v>
      </c>
      <c r="BI349" s="26">
        <v>2065</v>
      </c>
      <c r="BJ349" s="26">
        <v>0</v>
      </c>
      <c r="BK349" s="26">
        <v>0</v>
      </c>
      <c r="BL349" s="26">
        <v>0</v>
      </c>
      <c r="BM349" s="26">
        <v>669</v>
      </c>
      <c r="BN349" s="26">
        <v>0</v>
      </c>
      <c r="BO349" s="26">
        <v>0</v>
      </c>
      <c r="BP349" s="26">
        <v>0</v>
      </c>
      <c r="BQ349" s="26">
        <v>0</v>
      </c>
      <c r="BR349" s="26">
        <v>0</v>
      </c>
      <c r="BS349" s="26">
        <v>0</v>
      </c>
      <c r="BT349" s="26">
        <v>0</v>
      </c>
      <c r="BU349" s="26">
        <v>0</v>
      </c>
      <c r="BV349" s="26">
        <v>0</v>
      </c>
      <c r="BW349" s="26">
        <v>0</v>
      </c>
      <c r="BX349" s="26">
        <v>0</v>
      </c>
      <c r="BY349" s="26">
        <v>36.5</v>
      </c>
      <c r="BZ349" s="26">
        <v>0</v>
      </c>
      <c r="CA349" s="26">
        <v>237</v>
      </c>
      <c r="CB349" s="26">
        <v>2754</v>
      </c>
      <c r="CC349" s="26">
        <v>2164</v>
      </c>
      <c r="CD349" s="26">
        <v>15935</v>
      </c>
      <c r="CE349" s="26">
        <v>6000</v>
      </c>
      <c r="CF349" s="26">
        <v>0</v>
      </c>
      <c r="CG349" s="26">
        <v>3049</v>
      </c>
      <c r="CH349" s="26">
        <v>0</v>
      </c>
      <c r="CI349" s="26">
        <v>1082</v>
      </c>
      <c r="CJ349" s="26">
        <v>334</v>
      </c>
      <c r="CK349" s="26">
        <v>0</v>
      </c>
      <c r="CL349" s="26">
        <v>0</v>
      </c>
      <c r="CM349" s="26">
        <v>31555</v>
      </c>
      <c r="CN349" s="26">
        <v>0</v>
      </c>
      <c r="CO349" s="26">
        <v>0</v>
      </c>
      <c r="CP349" s="26">
        <v>128</v>
      </c>
      <c r="CQ349" s="26">
        <v>0</v>
      </c>
      <c r="CR349" s="26">
        <v>2065</v>
      </c>
      <c r="CS349" s="26">
        <v>0</v>
      </c>
      <c r="CT349" s="26">
        <v>0</v>
      </c>
      <c r="CU349" s="26">
        <v>0</v>
      </c>
      <c r="CV349" s="26">
        <v>2193</v>
      </c>
      <c r="CW349" s="26">
        <v>0</v>
      </c>
      <c r="CX349" s="26">
        <v>0</v>
      </c>
      <c r="CY349" s="26">
        <v>669</v>
      </c>
      <c r="CZ349" s="26">
        <v>0</v>
      </c>
      <c r="DA349" s="26">
        <v>0</v>
      </c>
      <c r="DB349" s="26">
        <v>0</v>
      </c>
      <c r="DC349" s="26">
        <v>0</v>
      </c>
      <c r="DD349" s="26">
        <v>0</v>
      </c>
      <c r="DE349" s="26">
        <v>0</v>
      </c>
      <c r="DF349" s="26">
        <v>0</v>
      </c>
      <c r="DG349" s="26">
        <v>0</v>
      </c>
      <c r="DH349" s="26">
        <v>0</v>
      </c>
      <c r="DI349" s="26">
        <v>0</v>
      </c>
      <c r="DJ349" s="26">
        <v>0</v>
      </c>
      <c r="DK349" s="26">
        <v>0</v>
      </c>
      <c r="DL349" s="26">
        <v>669</v>
      </c>
      <c r="DM349" s="26">
        <v>237</v>
      </c>
      <c r="DN349" s="26">
        <v>4918</v>
      </c>
      <c r="DO349" s="26">
        <v>29262</v>
      </c>
      <c r="DP349" s="26">
        <v>2082</v>
      </c>
      <c r="DQ349" s="26">
        <v>0</v>
      </c>
      <c r="DR349" s="93">
        <v>9</v>
      </c>
      <c r="DS349" s="93">
        <v>1350</v>
      </c>
      <c r="DT349" s="93">
        <v>5940</v>
      </c>
      <c r="DU349" s="93">
        <v>180</v>
      </c>
      <c r="DV349" s="93">
        <v>1350</v>
      </c>
      <c r="DW349" s="93">
        <v>180</v>
      </c>
      <c r="DX349" s="93">
        <v>2100</v>
      </c>
      <c r="DY349" s="93">
        <v>6900</v>
      </c>
      <c r="DZ349" s="26">
        <v>4.5999999999999996</v>
      </c>
      <c r="EA349" s="26">
        <v>214</v>
      </c>
      <c r="EB349" s="26">
        <v>332</v>
      </c>
      <c r="EC349" s="26">
        <v>161</v>
      </c>
      <c r="ED349" s="26">
        <v>75</v>
      </c>
      <c r="EE349" s="26">
        <v>76</v>
      </c>
      <c r="EF349" s="26">
        <v>193</v>
      </c>
      <c r="EG349" s="26">
        <v>128</v>
      </c>
      <c r="EH349" s="26">
        <v>139</v>
      </c>
      <c r="EI349" s="26">
        <v>42</v>
      </c>
      <c r="EJ349" s="26">
        <v>235</v>
      </c>
      <c r="EK349" s="26">
        <v>524</v>
      </c>
      <c r="EL349" s="26">
        <v>76</v>
      </c>
      <c r="EM349" s="26">
        <v>2195</v>
      </c>
      <c r="EN349" s="26">
        <v>244</v>
      </c>
      <c r="EO349" s="26">
        <v>468</v>
      </c>
      <c r="EP349" s="26">
        <v>1035</v>
      </c>
      <c r="EQ349" s="26">
        <v>233</v>
      </c>
      <c r="ER349" s="26">
        <v>194</v>
      </c>
      <c r="ES349" s="26">
        <v>254</v>
      </c>
      <c r="ET349" s="26">
        <v>2428</v>
      </c>
      <c r="EU349" s="26">
        <v>0</v>
      </c>
      <c r="EV349" s="93">
        <v>0</v>
      </c>
      <c r="EW349" s="93">
        <v>0</v>
      </c>
    </row>
    <row r="350" spans="1:153" x14ac:dyDescent="0.25">
      <c r="A350" s="18" t="s">
        <v>873</v>
      </c>
      <c r="B350" s="49" t="s">
        <v>706</v>
      </c>
      <c r="C350" s="93">
        <v>-4.9000000000000004</v>
      </c>
      <c r="D350" s="26">
        <v>360</v>
      </c>
      <c r="E350" s="26">
        <v>14</v>
      </c>
      <c r="F350" s="26">
        <v>20</v>
      </c>
      <c r="G350" s="26">
        <v>21</v>
      </c>
      <c r="H350" s="26">
        <v>35</v>
      </c>
      <c r="I350" s="26">
        <v>8.5</v>
      </c>
      <c r="J350" s="26">
        <v>1.5</v>
      </c>
      <c r="K350" s="26">
        <v>0</v>
      </c>
      <c r="L350" s="26">
        <v>0</v>
      </c>
      <c r="M350" s="93">
        <v>0</v>
      </c>
      <c r="N350" s="93">
        <v>0</v>
      </c>
      <c r="O350" s="93">
        <v>0</v>
      </c>
      <c r="P350" s="93">
        <v>0</v>
      </c>
      <c r="Q350" s="93">
        <v>0</v>
      </c>
      <c r="R350" s="93">
        <v>0</v>
      </c>
      <c r="S350" s="93">
        <v>0</v>
      </c>
      <c r="T350" s="93">
        <v>0</v>
      </c>
      <c r="U350" s="93">
        <v>900</v>
      </c>
      <c r="V350" s="93">
        <v>3400</v>
      </c>
      <c r="W350" s="93">
        <v>0</v>
      </c>
      <c r="X350" s="93">
        <v>100</v>
      </c>
      <c r="Y350" s="93">
        <v>9.5</v>
      </c>
      <c r="Z350" s="93">
        <v>11</v>
      </c>
      <c r="AA350" s="93">
        <v>0</v>
      </c>
      <c r="AB350" s="93">
        <v>0</v>
      </c>
      <c r="AC350" s="26">
        <v>36</v>
      </c>
      <c r="AD350" s="26">
        <v>912</v>
      </c>
      <c r="AE350" s="26">
        <v>13</v>
      </c>
      <c r="AF350" s="26">
        <v>116</v>
      </c>
      <c r="AG350" s="26">
        <v>194</v>
      </c>
      <c r="AH350" s="26">
        <v>0</v>
      </c>
      <c r="AI350" s="26">
        <v>238</v>
      </c>
      <c r="AJ350" s="26">
        <v>3000</v>
      </c>
      <c r="AK350" s="26">
        <v>1500</v>
      </c>
      <c r="AL350" s="26">
        <v>800</v>
      </c>
      <c r="AM350" s="26">
        <v>2100</v>
      </c>
      <c r="AN350" s="26">
        <v>0</v>
      </c>
      <c r="AO350" s="26">
        <v>6</v>
      </c>
      <c r="AP350" s="93">
        <v>20</v>
      </c>
      <c r="AQ350" s="93">
        <v>-15</v>
      </c>
      <c r="AR350" s="93">
        <v>0</v>
      </c>
      <c r="AS350" s="93">
        <v>0</v>
      </c>
      <c r="AT350" s="93">
        <v>0</v>
      </c>
      <c r="AU350" s="93">
        <v>0</v>
      </c>
      <c r="AV350" s="93">
        <v>0</v>
      </c>
      <c r="AW350" s="93">
        <v>0</v>
      </c>
      <c r="AX350" s="93">
        <v>0</v>
      </c>
      <c r="AY350" s="93">
        <v>0</v>
      </c>
      <c r="AZ350" s="93">
        <v>18000</v>
      </c>
      <c r="BA350" s="93">
        <v>0</v>
      </c>
      <c r="BB350" s="93">
        <v>0</v>
      </c>
      <c r="BC350" s="93">
        <v>18000</v>
      </c>
      <c r="BD350" s="93">
        <v>1000</v>
      </c>
      <c r="BE350" s="93">
        <v>0</v>
      </c>
      <c r="BF350" s="93">
        <v>0</v>
      </c>
      <c r="BG350" s="93">
        <v>1000</v>
      </c>
      <c r="BH350" s="93">
        <v>0</v>
      </c>
      <c r="BI350" s="26">
        <v>858.6</v>
      </c>
      <c r="BJ350" s="26">
        <v>3.8</v>
      </c>
      <c r="BK350" s="26">
        <v>0</v>
      </c>
      <c r="BL350" s="26">
        <v>0</v>
      </c>
      <c r="BM350" s="26">
        <v>100</v>
      </c>
      <c r="BN350" s="26">
        <v>0</v>
      </c>
      <c r="BO350" s="26">
        <v>0</v>
      </c>
      <c r="BP350" s="26">
        <v>0</v>
      </c>
      <c r="BQ350" s="26">
        <v>0</v>
      </c>
      <c r="BR350" s="26">
        <v>0</v>
      </c>
      <c r="BS350" s="26">
        <v>2</v>
      </c>
      <c r="BT350" s="26">
        <v>0</v>
      </c>
      <c r="BU350" s="26">
        <v>0</v>
      </c>
      <c r="BV350" s="26">
        <v>0</v>
      </c>
      <c r="BW350" s="26">
        <v>0</v>
      </c>
      <c r="BX350" s="26">
        <v>0</v>
      </c>
      <c r="BY350" s="26">
        <v>14</v>
      </c>
      <c r="BZ350" s="26">
        <v>2.7</v>
      </c>
      <c r="CA350" s="26">
        <v>118.1</v>
      </c>
      <c r="CB350" s="26">
        <v>1290.5999999999999</v>
      </c>
      <c r="CC350" s="26">
        <v>926.3</v>
      </c>
      <c r="CD350" s="26">
        <v>6747.1</v>
      </c>
      <c r="CE350" s="26">
        <v>2467.6999999999998</v>
      </c>
      <c r="CF350" s="26">
        <v>1.5</v>
      </c>
      <c r="CG350" s="26">
        <v>1036.2</v>
      </c>
      <c r="CH350" s="26">
        <v>1.5</v>
      </c>
      <c r="CI350" s="26">
        <v>394.4</v>
      </c>
      <c r="CJ350" s="26">
        <v>9.6999999999999993</v>
      </c>
      <c r="CK350" s="26">
        <v>1.5</v>
      </c>
      <c r="CL350" s="26">
        <v>2.7</v>
      </c>
      <c r="CM350" s="26">
        <v>13000</v>
      </c>
      <c r="CN350" s="26">
        <v>0</v>
      </c>
      <c r="CO350" s="26">
        <v>0</v>
      </c>
      <c r="CP350" s="26">
        <v>2</v>
      </c>
      <c r="CQ350" s="26">
        <v>0</v>
      </c>
      <c r="CR350" s="26">
        <v>858.6</v>
      </c>
      <c r="CS350" s="26">
        <v>3.8</v>
      </c>
      <c r="CT350" s="26">
        <v>0</v>
      </c>
      <c r="CU350" s="26">
        <v>0</v>
      </c>
      <c r="CV350" s="26">
        <v>900</v>
      </c>
      <c r="CW350" s="26">
        <v>0</v>
      </c>
      <c r="CX350" s="26">
        <v>0</v>
      </c>
      <c r="CY350" s="26">
        <v>100</v>
      </c>
      <c r="CZ350" s="26">
        <v>0</v>
      </c>
      <c r="DA350" s="26">
        <v>0</v>
      </c>
      <c r="DB350" s="26">
        <v>0</v>
      </c>
      <c r="DC350" s="26">
        <v>0</v>
      </c>
      <c r="DD350" s="26">
        <v>0</v>
      </c>
      <c r="DE350" s="26">
        <v>0</v>
      </c>
      <c r="DF350" s="26">
        <v>2</v>
      </c>
      <c r="DG350" s="26">
        <v>0</v>
      </c>
      <c r="DH350" s="26">
        <v>0</v>
      </c>
      <c r="DI350" s="26">
        <v>0</v>
      </c>
      <c r="DJ350" s="26">
        <v>0</v>
      </c>
      <c r="DK350" s="26">
        <v>0</v>
      </c>
      <c r="DL350" s="26">
        <v>100</v>
      </c>
      <c r="DM350" s="26">
        <v>120.9</v>
      </c>
      <c r="DN350" s="26">
        <v>2216.9</v>
      </c>
      <c r="DO350" s="26">
        <v>11662.2</v>
      </c>
      <c r="DP350" s="26">
        <v>0</v>
      </c>
      <c r="DQ350" s="26">
        <v>0</v>
      </c>
      <c r="DR350" s="93">
        <v>35</v>
      </c>
      <c r="DS350" s="93">
        <v>0</v>
      </c>
      <c r="DT350" s="93">
        <v>0</v>
      </c>
      <c r="DU350" s="93">
        <v>0</v>
      </c>
      <c r="DV350" s="93">
        <v>0</v>
      </c>
      <c r="DW350" s="93">
        <v>0</v>
      </c>
      <c r="DX350" s="93">
        <v>0</v>
      </c>
      <c r="DY350" s="93">
        <v>35000</v>
      </c>
      <c r="DZ350" s="26">
        <v>21</v>
      </c>
      <c r="EA350" s="26">
        <v>701</v>
      </c>
      <c r="EB350" s="26">
        <v>1341.1</v>
      </c>
      <c r="EC350" s="26">
        <v>914.4</v>
      </c>
      <c r="ED350" s="26">
        <v>335.3</v>
      </c>
      <c r="EE350" s="26">
        <v>396.2</v>
      </c>
      <c r="EF350" s="26">
        <v>914.4</v>
      </c>
      <c r="EG350" s="26">
        <v>579.1</v>
      </c>
      <c r="EH350" s="26">
        <v>701</v>
      </c>
      <c r="EI350" s="26">
        <v>152.4</v>
      </c>
      <c r="EJ350" s="26">
        <v>1158.2</v>
      </c>
      <c r="EK350" s="26">
        <v>3169.8</v>
      </c>
      <c r="EL350" s="26">
        <v>487.7</v>
      </c>
      <c r="EM350" s="26">
        <v>10850.5</v>
      </c>
      <c r="EN350" s="26">
        <v>1066.8</v>
      </c>
      <c r="EO350" s="26">
        <v>1798.3</v>
      </c>
      <c r="EP350" s="26">
        <v>4480.3999999999996</v>
      </c>
      <c r="EQ350" s="26">
        <v>975.3</v>
      </c>
      <c r="ER350" s="26">
        <v>792.5</v>
      </c>
      <c r="ES350" s="26">
        <v>1036.3</v>
      </c>
      <c r="ET350" s="26">
        <v>10149.5</v>
      </c>
      <c r="EU350" s="26">
        <v>0</v>
      </c>
      <c r="EV350" s="93">
        <v>0</v>
      </c>
      <c r="EW350" s="93">
        <v>0</v>
      </c>
    </row>
    <row r="351" spans="1:153" x14ac:dyDescent="0.25">
      <c r="A351" s="18" t="s">
        <v>873</v>
      </c>
      <c r="B351" s="49" t="s">
        <v>708</v>
      </c>
      <c r="C351" s="93">
        <v>-11.5</v>
      </c>
      <c r="D351" s="26">
        <v>639</v>
      </c>
      <c r="E351" s="26">
        <v>65.2</v>
      </c>
      <c r="F351" s="26">
        <v>8.4</v>
      </c>
      <c r="G351" s="26">
        <v>7.4</v>
      </c>
      <c r="H351" s="26">
        <v>14.8</v>
      </c>
      <c r="I351" s="26">
        <v>2.2000000000000002</v>
      </c>
      <c r="J351" s="26">
        <v>2</v>
      </c>
      <c r="K351" s="26">
        <v>0</v>
      </c>
      <c r="L351" s="26">
        <v>0</v>
      </c>
      <c r="M351" s="93">
        <v>0</v>
      </c>
      <c r="N351" s="93">
        <v>0</v>
      </c>
      <c r="O351" s="93">
        <v>0</v>
      </c>
      <c r="P351" s="93">
        <v>0</v>
      </c>
      <c r="Q351" s="93">
        <v>0</v>
      </c>
      <c r="R351" s="93">
        <v>0</v>
      </c>
      <c r="S351" s="93">
        <v>40</v>
      </c>
      <c r="T351" s="93">
        <v>0</v>
      </c>
      <c r="U351" s="93">
        <v>900</v>
      </c>
      <c r="V351" s="93">
        <v>1733</v>
      </c>
      <c r="W351" s="93">
        <v>0</v>
      </c>
      <c r="X351" s="93">
        <v>110</v>
      </c>
      <c r="Y351" s="93">
        <v>9.5</v>
      </c>
      <c r="Z351" s="93">
        <v>11</v>
      </c>
      <c r="AA351" s="93">
        <v>0</v>
      </c>
      <c r="AB351" s="93">
        <v>0</v>
      </c>
      <c r="AC351" s="26">
        <v>20</v>
      </c>
      <c r="AD351" s="26">
        <v>912</v>
      </c>
      <c r="AE351" s="26">
        <v>13</v>
      </c>
      <c r="AF351" s="26">
        <v>116</v>
      </c>
      <c r="AG351" s="26">
        <v>194</v>
      </c>
      <c r="AH351" s="26">
        <v>0</v>
      </c>
      <c r="AI351" s="26">
        <v>238</v>
      </c>
      <c r="AJ351" s="26">
        <v>2990</v>
      </c>
      <c r="AK351" s="26">
        <v>1460</v>
      </c>
      <c r="AL351" s="26">
        <v>795</v>
      </c>
      <c r="AM351" s="26">
        <v>2130</v>
      </c>
      <c r="AN351" s="26">
        <v>0</v>
      </c>
      <c r="AO351" s="26">
        <v>6</v>
      </c>
      <c r="AP351" s="93">
        <v>8.4</v>
      </c>
      <c r="AQ351" s="93">
        <v>-705</v>
      </c>
      <c r="AR351" s="93">
        <v>0</v>
      </c>
      <c r="AS351" s="93">
        <v>680</v>
      </c>
      <c r="AT351" s="93">
        <v>0</v>
      </c>
      <c r="AU351" s="93">
        <v>680</v>
      </c>
      <c r="AV351" s="93">
        <v>0</v>
      </c>
      <c r="AW351" s="93">
        <v>0</v>
      </c>
      <c r="AX351" s="93">
        <v>0</v>
      </c>
      <c r="AY351" s="93">
        <v>0</v>
      </c>
      <c r="AZ351" s="93">
        <v>6570</v>
      </c>
      <c r="BA351" s="93">
        <v>0</v>
      </c>
      <c r="BB351" s="93">
        <v>0</v>
      </c>
      <c r="BC351" s="93">
        <v>6570</v>
      </c>
      <c r="BD351" s="93">
        <v>0</v>
      </c>
      <c r="BE351" s="93">
        <v>0</v>
      </c>
      <c r="BF351" s="93">
        <v>0</v>
      </c>
      <c r="BG351" s="93">
        <v>0</v>
      </c>
      <c r="BH351" s="93">
        <v>0</v>
      </c>
      <c r="BI351" s="26">
        <v>2932</v>
      </c>
      <c r="BJ351" s="26">
        <v>13</v>
      </c>
      <c r="BK351" s="26">
        <v>0</v>
      </c>
      <c r="BL351" s="26">
        <v>0</v>
      </c>
      <c r="BM351" s="26">
        <v>456</v>
      </c>
      <c r="BN351" s="26">
        <v>0</v>
      </c>
      <c r="BO351" s="26">
        <v>0</v>
      </c>
      <c r="BP351" s="26">
        <v>0</v>
      </c>
      <c r="BQ351" s="26">
        <v>0</v>
      </c>
      <c r="BR351" s="26">
        <v>0</v>
      </c>
      <c r="BS351" s="26">
        <v>7</v>
      </c>
      <c r="BT351" s="26">
        <v>0</v>
      </c>
      <c r="BU351" s="26">
        <v>0</v>
      </c>
      <c r="BV351" s="26">
        <v>0</v>
      </c>
      <c r="BW351" s="26">
        <v>0</v>
      </c>
      <c r="BX351" s="26">
        <v>0</v>
      </c>
      <c r="BY351" s="26">
        <v>65.2</v>
      </c>
      <c r="BZ351" s="26">
        <v>13</v>
      </c>
      <c r="CA351" s="26">
        <v>560</v>
      </c>
      <c r="CB351" s="26">
        <v>6119</v>
      </c>
      <c r="CC351" s="26">
        <v>4392</v>
      </c>
      <c r="CD351" s="26">
        <v>31990</v>
      </c>
      <c r="CE351" s="26">
        <v>11700</v>
      </c>
      <c r="CF351" s="26">
        <v>7</v>
      </c>
      <c r="CG351" s="26">
        <v>4913</v>
      </c>
      <c r="CH351" s="26">
        <v>7</v>
      </c>
      <c r="CI351" s="26">
        <v>1870</v>
      </c>
      <c r="CJ351" s="26">
        <v>46</v>
      </c>
      <c r="CK351" s="26">
        <v>7</v>
      </c>
      <c r="CL351" s="26">
        <v>13</v>
      </c>
      <c r="CM351" s="26">
        <v>61637</v>
      </c>
      <c r="CN351" s="26">
        <v>0</v>
      </c>
      <c r="CO351" s="26">
        <v>0</v>
      </c>
      <c r="CP351" s="26">
        <v>7</v>
      </c>
      <c r="CQ351" s="26">
        <v>0</v>
      </c>
      <c r="CR351" s="26">
        <v>2932</v>
      </c>
      <c r="CS351" s="26">
        <v>13</v>
      </c>
      <c r="CT351" s="26">
        <v>0</v>
      </c>
      <c r="CU351" s="26">
        <v>0</v>
      </c>
      <c r="CV351" s="26">
        <v>2952</v>
      </c>
      <c r="CW351" s="26">
        <v>0</v>
      </c>
      <c r="CX351" s="26">
        <v>0</v>
      </c>
      <c r="CY351" s="26">
        <v>456</v>
      </c>
      <c r="CZ351" s="26">
        <v>0</v>
      </c>
      <c r="DA351" s="26">
        <v>0</v>
      </c>
      <c r="DB351" s="26">
        <v>0</v>
      </c>
      <c r="DC351" s="26">
        <v>0</v>
      </c>
      <c r="DD351" s="26">
        <v>0</v>
      </c>
      <c r="DE351" s="26">
        <v>0</v>
      </c>
      <c r="DF351" s="26">
        <v>7</v>
      </c>
      <c r="DG351" s="26">
        <v>0</v>
      </c>
      <c r="DH351" s="26">
        <v>0</v>
      </c>
      <c r="DI351" s="26">
        <v>0</v>
      </c>
      <c r="DJ351" s="26">
        <v>0</v>
      </c>
      <c r="DK351" s="26">
        <v>0</v>
      </c>
      <c r="DL351" s="26">
        <v>463</v>
      </c>
      <c r="DM351" s="26">
        <v>573</v>
      </c>
      <c r="DN351" s="26">
        <v>10511</v>
      </c>
      <c r="DO351" s="26">
        <v>53968</v>
      </c>
      <c r="DP351" s="26">
        <v>0</v>
      </c>
      <c r="DQ351" s="26">
        <v>0</v>
      </c>
      <c r="DR351" s="93">
        <v>14.8</v>
      </c>
      <c r="DS351" s="93">
        <v>0</v>
      </c>
      <c r="DT351" s="93">
        <v>0</v>
      </c>
      <c r="DU351" s="93">
        <v>0</v>
      </c>
      <c r="DV351" s="93">
        <v>0</v>
      </c>
      <c r="DW351" s="93">
        <v>0</v>
      </c>
      <c r="DX351" s="93">
        <v>0</v>
      </c>
      <c r="DY351" s="93">
        <v>14800</v>
      </c>
      <c r="DZ351" s="26">
        <v>7.4</v>
      </c>
      <c r="EA351" s="26">
        <v>230</v>
      </c>
      <c r="EB351" s="26">
        <v>440</v>
      </c>
      <c r="EC351" s="26">
        <v>300</v>
      </c>
      <c r="ED351" s="26">
        <v>110</v>
      </c>
      <c r="EE351" s="26">
        <v>130</v>
      </c>
      <c r="EF351" s="26">
        <v>300</v>
      </c>
      <c r="EG351" s="26">
        <v>190</v>
      </c>
      <c r="EH351" s="26">
        <v>230</v>
      </c>
      <c r="EI351" s="26">
        <v>50</v>
      </c>
      <c r="EJ351" s="26">
        <v>380</v>
      </c>
      <c r="EK351" s="26">
        <v>1040</v>
      </c>
      <c r="EL351" s="26">
        <v>160</v>
      </c>
      <c r="EM351" s="26">
        <v>3560</v>
      </c>
      <c r="EN351" s="26">
        <v>350</v>
      </c>
      <c r="EO351" s="26">
        <v>590</v>
      </c>
      <c r="EP351" s="26">
        <v>1470</v>
      </c>
      <c r="EQ351" s="26">
        <v>320</v>
      </c>
      <c r="ER351" s="26">
        <v>260</v>
      </c>
      <c r="ES351" s="26">
        <v>340</v>
      </c>
      <c r="ET351" s="26">
        <v>3330</v>
      </c>
      <c r="EU351" s="26">
        <v>0</v>
      </c>
      <c r="EV351" s="93">
        <v>0</v>
      </c>
      <c r="EW351" s="93">
        <v>0</v>
      </c>
    </row>
    <row r="352" spans="1:153" x14ac:dyDescent="0.25">
      <c r="A352" s="18" t="s">
        <v>873</v>
      </c>
      <c r="B352" s="49" t="s">
        <v>707</v>
      </c>
      <c r="C352" s="93">
        <v>-5.7</v>
      </c>
      <c r="D352" s="26">
        <v>10</v>
      </c>
      <c r="E352" s="26">
        <v>0.4</v>
      </c>
      <c r="F352" s="26">
        <v>1.4</v>
      </c>
      <c r="G352" s="26">
        <v>0.3</v>
      </c>
      <c r="H352" s="26">
        <v>0</v>
      </c>
      <c r="I352" s="26">
        <v>97.3</v>
      </c>
      <c r="J352" s="26">
        <v>0.7</v>
      </c>
      <c r="K352" s="26">
        <v>0</v>
      </c>
      <c r="L352" s="26">
        <v>0</v>
      </c>
      <c r="M352" s="93">
        <v>0</v>
      </c>
      <c r="N352" s="93">
        <v>0</v>
      </c>
      <c r="O352" s="93">
        <v>0</v>
      </c>
      <c r="P352" s="93">
        <v>0</v>
      </c>
      <c r="Q352" s="93">
        <v>0</v>
      </c>
      <c r="R352" s="93">
        <v>0</v>
      </c>
      <c r="S352" s="93">
        <v>0</v>
      </c>
      <c r="T352" s="93">
        <v>0</v>
      </c>
      <c r="U352" s="93">
        <v>100</v>
      </c>
      <c r="V352" s="93">
        <v>133</v>
      </c>
      <c r="W352" s="93">
        <v>50</v>
      </c>
      <c r="X352" s="93">
        <v>30</v>
      </c>
      <c r="Y352" s="93">
        <v>0.5</v>
      </c>
      <c r="Z352" s="93">
        <v>10</v>
      </c>
      <c r="AA352" s="93">
        <v>0</v>
      </c>
      <c r="AB352" s="93">
        <v>2000</v>
      </c>
      <c r="AC352" s="26">
        <v>47</v>
      </c>
      <c r="AD352" s="26">
        <v>282</v>
      </c>
      <c r="AE352" s="26">
        <v>27</v>
      </c>
      <c r="AF352" s="26">
        <v>30</v>
      </c>
      <c r="AG352" s="26">
        <v>33</v>
      </c>
      <c r="AH352" s="26">
        <v>24</v>
      </c>
      <c r="AI352" s="26">
        <v>183</v>
      </c>
      <c r="AJ352" s="26">
        <v>100</v>
      </c>
      <c r="AK352" s="26">
        <v>100</v>
      </c>
      <c r="AL352" s="26">
        <v>400</v>
      </c>
      <c r="AM352" s="26">
        <v>400</v>
      </c>
      <c r="AN352" s="26">
        <v>0</v>
      </c>
      <c r="AO352" s="26">
        <v>0.4</v>
      </c>
      <c r="AP352" s="93">
        <v>1.4</v>
      </c>
      <c r="AQ352" s="93">
        <v>136</v>
      </c>
      <c r="AR352" s="93">
        <v>0</v>
      </c>
      <c r="AS352" s="93">
        <v>0</v>
      </c>
      <c r="AT352" s="93">
        <v>0</v>
      </c>
      <c r="AU352" s="93">
        <v>0</v>
      </c>
      <c r="AV352" s="93">
        <v>41</v>
      </c>
      <c r="AW352" s="93">
        <v>0</v>
      </c>
      <c r="AX352" s="93">
        <v>0</v>
      </c>
      <c r="AY352" s="93">
        <v>41</v>
      </c>
      <c r="AZ352" s="93">
        <v>1280</v>
      </c>
      <c r="BA352" s="93">
        <v>0</v>
      </c>
      <c r="BB352" s="93">
        <v>0</v>
      </c>
      <c r="BC352" s="93">
        <v>1280</v>
      </c>
      <c r="BD352" s="93">
        <v>0</v>
      </c>
      <c r="BE352" s="93">
        <v>0</v>
      </c>
      <c r="BF352" s="93">
        <v>0</v>
      </c>
      <c r="BG352" s="93">
        <v>0</v>
      </c>
      <c r="BH352" s="93">
        <v>0</v>
      </c>
      <c r="BI352" s="26">
        <v>23</v>
      </c>
      <c r="BJ352" s="26">
        <v>0</v>
      </c>
      <c r="BK352" s="26">
        <v>0</v>
      </c>
      <c r="BL352" s="26">
        <v>0</v>
      </c>
      <c r="BM352" s="26">
        <v>6</v>
      </c>
      <c r="BN352" s="26">
        <v>0</v>
      </c>
      <c r="BO352" s="26">
        <v>0</v>
      </c>
      <c r="BP352" s="26">
        <v>0</v>
      </c>
      <c r="BQ352" s="26">
        <v>0</v>
      </c>
      <c r="BR352" s="26">
        <v>0</v>
      </c>
      <c r="BS352" s="26">
        <v>0</v>
      </c>
      <c r="BT352" s="26">
        <v>0</v>
      </c>
      <c r="BU352" s="26">
        <v>0</v>
      </c>
      <c r="BV352" s="26">
        <v>0</v>
      </c>
      <c r="BW352" s="26">
        <v>0</v>
      </c>
      <c r="BX352" s="26">
        <v>0</v>
      </c>
      <c r="BY352" s="26">
        <v>0.4</v>
      </c>
      <c r="BZ352" s="26">
        <v>0</v>
      </c>
      <c r="CA352" s="26">
        <v>3</v>
      </c>
      <c r="CB352" s="26">
        <v>28</v>
      </c>
      <c r="CC352" s="26">
        <v>24</v>
      </c>
      <c r="CD352" s="26">
        <v>179</v>
      </c>
      <c r="CE352" s="26">
        <v>66</v>
      </c>
      <c r="CF352" s="26">
        <v>0</v>
      </c>
      <c r="CG352" s="26">
        <v>33</v>
      </c>
      <c r="CH352" s="26">
        <v>0</v>
      </c>
      <c r="CI352" s="26">
        <v>11</v>
      </c>
      <c r="CJ352" s="26">
        <v>3</v>
      </c>
      <c r="CK352" s="26">
        <v>0</v>
      </c>
      <c r="CL352" s="26">
        <v>0</v>
      </c>
      <c r="CM352" s="26">
        <v>347</v>
      </c>
      <c r="CN352" s="26">
        <v>0</v>
      </c>
      <c r="CO352" s="26">
        <v>0</v>
      </c>
      <c r="CP352" s="26">
        <v>1</v>
      </c>
      <c r="CQ352" s="26">
        <v>0</v>
      </c>
      <c r="CR352" s="26">
        <v>23</v>
      </c>
      <c r="CS352" s="26">
        <v>0</v>
      </c>
      <c r="CT352" s="26">
        <v>0</v>
      </c>
      <c r="CU352" s="26">
        <v>0</v>
      </c>
      <c r="CV352" s="26">
        <v>24</v>
      </c>
      <c r="CW352" s="26">
        <v>0</v>
      </c>
      <c r="CX352" s="26">
        <v>0</v>
      </c>
      <c r="CY352" s="26">
        <v>6</v>
      </c>
      <c r="CZ352" s="26">
        <v>0</v>
      </c>
      <c r="DA352" s="26">
        <v>0</v>
      </c>
      <c r="DB352" s="26">
        <v>0</v>
      </c>
      <c r="DC352" s="26">
        <v>0</v>
      </c>
      <c r="DD352" s="26">
        <v>0</v>
      </c>
      <c r="DE352" s="26">
        <v>0</v>
      </c>
      <c r="DF352" s="26">
        <v>0</v>
      </c>
      <c r="DG352" s="26">
        <v>0</v>
      </c>
      <c r="DH352" s="26">
        <v>0</v>
      </c>
      <c r="DI352" s="26">
        <v>0</v>
      </c>
      <c r="DJ352" s="26">
        <v>0</v>
      </c>
      <c r="DK352" s="26">
        <v>0</v>
      </c>
      <c r="DL352" s="26">
        <v>6</v>
      </c>
      <c r="DM352" s="26">
        <v>3</v>
      </c>
      <c r="DN352" s="26">
        <v>52</v>
      </c>
      <c r="DO352" s="26">
        <v>322</v>
      </c>
      <c r="DP352" s="26">
        <v>23</v>
      </c>
      <c r="DQ352" s="26">
        <v>0</v>
      </c>
      <c r="DR352" s="93">
        <v>0</v>
      </c>
      <c r="DS352" s="93">
        <v>0</v>
      </c>
      <c r="DT352" s="93">
        <v>0</v>
      </c>
      <c r="DU352" s="93">
        <v>0</v>
      </c>
      <c r="DV352" s="93">
        <v>0</v>
      </c>
      <c r="DW352" s="93">
        <v>0</v>
      </c>
      <c r="DX352" s="93">
        <v>0</v>
      </c>
      <c r="DY352" s="93">
        <v>0</v>
      </c>
      <c r="DZ352" s="26">
        <v>0.3</v>
      </c>
      <c r="EA352" s="26">
        <v>12</v>
      </c>
      <c r="EB352" s="26">
        <v>19</v>
      </c>
      <c r="EC352" s="26">
        <v>9</v>
      </c>
      <c r="ED352" s="26">
        <v>4</v>
      </c>
      <c r="EE352" s="26">
        <v>4</v>
      </c>
      <c r="EF352" s="26">
        <v>11</v>
      </c>
      <c r="EG352" s="26">
        <v>7</v>
      </c>
      <c r="EH352" s="26">
        <v>9</v>
      </c>
      <c r="EI352" s="26">
        <v>2</v>
      </c>
      <c r="EJ352" s="26">
        <v>14</v>
      </c>
      <c r="EK352" s="26">
        <v>32</v>
      </c>
      <c r="EL352" s="26">
        <v>5</v>
      </c>
      <c r="EM352" s="26">
        <v>128</v>
      </c>
      <c r="EN352" s="26">
        <v>12</v>
      </c>
      <c r="EO352" s="26">
        <v>24</v>
      </c>
      <c r="EP352" s="26">
        <v>52</v>
      </c>
      <c r="EQ352" s="26">
        <v>12</v>
      </c>
      <c r="ER352" s="26">
        <v>10</v>
      </c>
      <c r="ES352" s="26">
        <v>13</v>
      </c>
      <c r="ET352" s="26">
        <v>123</v>
      </c>
      <c r="EU352" s="26">
        <v>0</v>
      </c>
      <c r="EV352" s="93">
        <v>0</v>
      </c>
      <c r="EW352" s="93">
        <v>0</v>
      </c>
    </row>
    <row r="353" spans="1:153" x14ac:dyDescent="0.25">
      <c r="A353" s="18" t="s">
        <v>873</v>
      </c>
      <c r="B353" s="49" t="s">
        <v>849</v>
      </c>
      <c r="C353" s="93">
        <v>3.3</v>
      </c>
      <c r="D353" s="26">
        <v>574</v>
      </c>
      <c r="E353" s="26">
        <v>52.7</v>
      </c>
      <c r="F353" s="26">
        <v>6.9</v>
      </c>
      <c r="G353" s="26">
        <v>20</v>
      </c>
      <c r="H353" s="26">
        <v>13</v>
      </c>
      <c r="I353" s="26">
        <v>2.2000000000000002</v>
      </c>
      <c r="J353" s="26">
        <v>5.2</v>
      </c>
      <c r="K353" s="26">
        <v>0</v>
      </c>
      <c r="L353" s="26">
        <v>0</v>
      </c>
      <c r="M353" s="93">
        <v>0</v>
      </c>
      <c r="N353" s="93">
        <v>0</v>
      </c>
      <c r="O353" s="93">
        <v>0</v>
      </c>
      <c r="P353" s="93">
        <v>0</v>
      </c>
      <c r="Q353" s="93">
        <v>23696</v>
      </c>
      <c r="R353" s="93">
        <v>0</v>
      </c>
      <c r="S353" s="93">
        <v>127</v>
      </c>
      <c r="T353" s="93">
        <v>559</v>
      </c>
      <c r="U353" s="93">
        <v>2745</v>
      </c>
      <c r="V353" s="93">
        <v>5428</v>
      </c>
      <c r="W353" s="93">
        <v>245</v>
      </c>
      <c r="X353" s="93">
        <v>80</v>
      </c>
      <c r="Y353" s="93">
        <v>48</v>
      </c>
      <c r="Z353" s="93">
        <v>63</v>
      </c>
      <c r="AA353" s="93">
        <v>0</v>
      </c>
      <c r="AB353" s="93">
        <v>686</v>
      </c>
      <c r="AC353" s="26">
        <v>773</v>
      </c>
      <c r="AD353" s="26">
        <v>755</v>
      </c>
      <c r="AE353" s="26">
        <v>260</v>
      </c>
      <c r="AF353" s="26">
        <v>287</v>
      </c>
      <c r="AG353" s="26">
        <v>547</v>
      </c>
      <c r="AH353" s="26">
        <v>148</v>
      </c>
      <c r="AI353" s="26">
        <v>1192</v>
      </c>
      <c r="AJ353" s="26">
        <v>3924</v>
      </c>
      <c r="AK353" s="26">
        <v>4021</v>
      </c>
      <c r="AL353" s="26">
        <v>1105</v>
      </c>
      <c r="AM353" s="26">
        <v>1818</v>
      </c>
      <c r="AN353" s="26">
        <v>81</v>
      </c>
      <c r="AO353" s="26">
        <v>2.4</v>
      </c>
      <c r="AP353" s="93">
        <v>6.9</v>
      </c>
      <c r="AQ353" s="93">
        <v>-6176</v>
      </c>
      <c r="AR353" s="93">
        <v>0</v>
      </c>
      <c r="AS353" s="93">
        <v>0</v>
      </c>
      <c r="AT353" s="93">
        <v>0</v>
      </c>
      <c r="AU353" s="93">
        <v>0</v>
      </c>
      <c r="AV353" s="93">
        <v>0</v>
      </c>
      <c r="AW353" s="93">
        <v>0</v>
      </c>
      <c r="AX353" s="93">
        <v>0</v>
      </c>
      <c r="AY353" s="93">
        <v>0</v>
      </c>
      <c r="AZ353" s="93">
        <v>6863</v>
      </c>
      <c r="BA353" s="93">
        <v>0</v>
      </c>
      <c r="BB353" s="93">
        <v>0</v>
      </c>
      <c r="BC353" s="93">
        <v>6863</v>
      </c>
      <c r="BD353" s="93">
        <v>0</v>
      </c>
      <c r="BE353" s="93">
        <v>0</v>
      </c>
      <c r="BF353" s="93">
        <v>0</v>
      </c>
      <c r="BG353" s="93">
        <v>0</v>
      </c>
      <c r="BH353" s="93">
        <v>0</v>
      </c>
      <c r="BI353" s="26">
        <v>35425</v>
      </c>
      <c r="BJ353" s="26">
        <v>50</v>
      </c>
      <c r="BK353" s="26">
        <v>0</v>
      </c>
      <c r="BL353" s="26">
        <v>0</v>
      </c>
      <c r="BM353" s="26">
        <v>9699</v>
      </c>
      <c r="BN353" s="26">
        <v>302</v>
      </c>
      <c r="BO353" s="26">
        <v>0</v>
      </c>
      <c r="BP353" s="26">
        <v>0</v>
      </c>
      <c r="BQ353" s="26">
        <v>0</v>
      </c>
      <c r="BR353" s="26">
        <v>0</v>
      </c>
      <c r="BS353" s="26">
        <v>0</v>
      </c>
      <c r="BT353" s="26">
        <v>0</v>
      </c>
      <c r="BU353" s="26">
        <v>0</v>
      </c>
      <c r="BV353" s="26">
        <v>0</v>
      </c>
      <c r="BW353" s="26">
        <v>0</v>
      </c>
      <c r="BX353" s="26">
        <v>0</v>
      </c>
      <c r="BY353" s="26">
        <v>52.7</v>
      </c>
      <c r="BZ353" s="26">
        <v>0</v>
      </c>
      <c r="CA353" s="26">
        <v>0</v>
      </c>
      <c r="CB353" s="26">
        <v>0</v>
      </c>
      <c r="CC353" s="26">
        <v>0</v>
      </c>
      <c r="CD353" s="26">
        <v>0</v>
      </c>
      <c r="CE353" s="26">
        <v>101</v>
      </c>
      <c r="CF353" s="26">
        <v>0</v>
      </c>
      <c r="CG353" s="26">
        <v>3317</v>
      </c>
      <c r="CH353" s="26">
        <v>0</v>
      </c>
      <c r="CI353" s="26">
        <v>905</v>
      </c>
      <c r="CJ353" s="26">
        <v>101</v>
      </c>
      <c r="CK353" s="26">
        <v>0</v>
      </c>
      <c r="CL353" s="26">
        <v>0</v>
      </c>
      <c r="CM353" s="26">
        <v>4424</v>
      </c>
      <c r="CN353" s="26">
        <v>0</v>
      </c>
      <c r="CO353" s="26">
        <v>0</v>
      </c>
      <c r="CP353" s="26">
        <v>352</v>
      </c>
      <c r="CQ353" s="26">
        <v>0</v>
      </c>
      <c r="CR353" s="26">
        <v>35425</v>
      </c>
      <c r="CS353" s="26">
        <v>50</v>
      </c>
      <c r="CT353" s="26">
        <v>0</v>
      </c>
      <c r="CU353" s="26">
        <v>0</v>
      </c>
      <c r="CV353" s="26">
        <v>35827</v>
      </c>
      <c r="CW353" s="26">
        <v>0</v>
      </c>
      <c r="CX353" s="26">
        <v>0</v>
      </c>
      <c r="CY353" s="26">
        <v>9699</v>
      </c>
      <c r="CZ353" s="26">
        <v>302</v>
      </c>
      <c r="DA353" s="26">
        <v>0</v>
      </c>
      <c r="DB353" s="26">
        <v>0</v>
      </c>
      <c r="DC353" s="26">
        <v>0</v>
      </c>
      <c r="DD353" s="26">
        <v>0</v>
      </c>
      <c r="DE353" s="26">
        <v>0</v>
      </c>
      <c r="DF353" s="26">
        <v>0</v>
      </c>
      <c r="DG353" s="26">
        <v>0</v>
      </c>
      <c r="DH353" s="26">
        <v>0</v>
      </c>
      <c r="DI353" s="26">
        <v>0</v>
      </c>
      <c r="DJ353" s="26">
        <v>0</v>
      </c>
      <c r="DK353" s="26">
        <v>0</v>
      </c>
      <c r="DL353" s="26">
        <v>10001</v>
      </c>
      <c r="DM353" s="26">
        <v>0</v>
      </c>
      <c r="DN353" s="26">
        <v>0</v>
      </c>
      <c r="DO353" s="26">
        <v>50252</v>
      </c>
      <c r="DP353" s="26">
        <v>2424</v>
      </c>
      <c r="DQ353" s="26">
        <v>0</v>
      </c>
      <c r="DR353" s="93">
        <v>13</v>
      </c>
      <c r="DS353" s="93">
        <v>1956</v>
      </c>
      <c r="DT353" s="93">
        <v>8605</v>
      </c>
      <c r="DU353" s="93">
        <v>261</v>
      </c>
      <c r="DV353" s="93">
        <v>1956</v>
      </c>
      <c r="DW353" s="93">
        <v>261</v>
      </c>
      <c r="DX353" s="93">
        <v>5216</v>
      </c>
      <c r="DY353" s="93">
        <v>7824</v>
      </c>
      <c r="DZ353" s="26">
        <v>20</v>
      </c>
      <c r="EA353" s="26">
        <v>763</v>
      </c>
      <c r="EB353" s="26">
        <v>1345</v>
      </c>
      <c r="EC353" s="26">
        <v>542</v>
      </c>
      <c r="ED353" s="26">
        <v>241</v>
      </c>
      <c r="EE353" s="26">
        <v>322</v>
      </c>
      <c r="EF353" s="26">
        <v>1044</v>
      </c>
      <c r="EG353" s="26">
        <v>582</v>
      </c>
      <c r="EH353" s="26">
        <v>563</v>
      </c>
      <c r="EI353" s="26">
        <v>161</v>
      </c>
      <c r="EJ353" s="26">
        <v>1024</v>
      </c>
      <c r="EK353" s="26">
        <v>2389</v>
      </c>
      <c r="EL353" s="26">
        <v>462</v>
      </c>
      <c r="EM353" s="26">
        <v>9438</v>
      </c>
      <c r="EN353" s="26">
        <v>803</v>
      </c>
      <c r="EO353" s="26">
        <v>2008</v>
      </c>
      <c r="EP353" s="26">
        <v>4900</v>
      </c>
      <c r="EQ353" s="26">
        <v>1064</v>
      </c>
      <c r="ER353" s="26">
        <v>1024</v>
      </c>
      <c r="ES353" s="26">
        <v>743</v>
      </c>
      <c r="ET353" s="26">
        <v>10542</v>
      </c>
      <c r="EU353" s="26">
        <v>0</v>
      </c>
      <c r="EV353" s="93">
        <v>36</v>
      </c>
      <c r="EW353" s="93">
        <v>12</v>
      </c>
    </row>
    <row r="354" spans="1:153" x14ac:dyDescent="0.25">
      <c r="A354" s="18" t="s">
        <v>873</v>
      </c>
      <c r="B354" s="49" t="s">
        <v>848</v>
      </c>
      <c r="C354" s="93">
        <v>3.7</v>
      </c>
      <c r="D354" s="26">
        <v>610</v>
      </c>
      <c r="E354" s="26">
        <v>54.9</v>
      </c>
      <c r="F354" s="26">
        <v>5.9</v>
      </c>
      <c r="G354" s="26">
        <v>24.9</v>
      </c>
      <c r="H354" s="26">
        <v>8.1999999999999993</v>
      </c>
      <c r="I354" s="26">
        <v>4.7</v>
      </c>
      <c r="J354" s="26">
        <v>1.4</v>
      </c>
      <c r="K354" s="26">
        <v>0</v>
      </c>
      <c r="L354" s="26">
        <v>0</v>
      </c>
      <c r="M354" s="93">
        <v>21</v>
      </c>
      <c r="N354" s="93">
        <v>0</v>
      </c>
      <c r="O354" s="93">
        <v>62</v>
      </c>
      <c r="P354" s="93">
        <v>0</v>
      </c>
      <c r="Q354" s="93">
        <v>13403</v>
      </c>
      <c r="R354" s="93">
        <v>0</v>
      </c>
      <c r="S354" s="93">
        <v>114</v>
      </c>
      <c r="T354" s="93">
        <v>122</v>
      </c>
      <c r="U354" s="93">
        <v>3029</v>
      </c>
      <c r="V354" s="93">
        <v>6062</v>
      </c>
      <c r="W354" s="93">
        <v>360</v>
      </c>
      <c r="X354" s="93">
        <v>15</v>
      </c>
      <c r="Y354" s="93">
        <v>0</v>
      </c>
      <c r="Z354" s="93">
        <v>23</v>
      </c>
      <c r="AA354" s="93">
        <v>0</v>
      </c>
      <c r="AB354" s="93">
        <v>0</v>
      </c>
      <c r="AC354" s="26">
        <v>2</v>
      </c>
      <c r="AD354" s="26">
        <v>700</v>
      </c>
      <c r="AE354" s="26">
        <v>88</v>
      </c>
      <c r="AF354" s="26">
        <v>226</v>
      </c>
      <c r="AG354" s="26">
        <v>359</v>
      </c>
      <c r="AH354" s="26">
        <v>155</v>
      </c>
      <c r="AI354" s="26">
        <v>41</v>
      </c>
      <c r="AJ354" s="26">
        <v>3220</v>
      </c>
      <c r="AK354" s="26">
        <v>3267</v>
      </c>
      <c r="AL354" s="26">
        <v>934</v>
      </c>
      <c r="AM354" s="26">
        <v>1878</v>
      </c>
      <c r="AN354" s="26">
        <v>93</v>
      </c>
      <c r="AO354" s="26">
        <v>1.1000000000000001</v>
      </c>
      <c r="AP354" s="93">
        <v>5.9</v>
      </c>
      <c r="AQ354" s="93">
        <v>-2356</v>
      </c>
      <c r="AR354" s="93">
        <v>0</v>
      </c>
      <c r="AS354" s="93">
        <v>0</v>
      </c>
      <c r="AT354" s="93">
        <v>0</v>
      </c>
      <c r="AU354" s="93">
        <v>0</v>
      </c>
      <c r="AV354" s="93">
        <v>597</v>
      </c>
      <c r="AW354" s="93">
        <v>530</v>
      </c>
      <c r="AX354" s="93">
        <v>0</v>
      </c>
      <c r="AY354" s="93">
        <v>1127</v>
      </c>
      <c r="AZ354" s="93">
        <v>4750</v>
      </c>
      <c r="BA354" s="93">
        <v>0</v>
      </c>
      <c r="BB354" s="93">
        <v>0</v>
      </c>
      <c r="BC354" s="93">
        <v>4750</v>
      </c>
      <c r="BD354" s="93">
        <v>0</v>
      </c>
      <c r="BE354" s="93">
        <v>0</v>
      </c>
      <c r="BF354" s="93">
        <v>0</v>
      </c>
      <c r="BG354" s="93">
        <v>0</v>
      </c>
      <c r="BH354" s="93">
        <v>0</v>
      </c>
      <c r="BI354" s="26">
        <v>35062</v>
      </c>
      <c r="BJ354" s="26">
        <v>40</v>
      </c>
      <c r="BK354" s="26">
        <v>0</v>
      </c>
      <c r="BL354" s="26">
        <v>0</v>
      </c>
      <c r="BM354" s="26">
        <v>11924</v>
      </c>
      <c r="BN354" s="26">
        <v>46</v>
      </c>
      <c r="BO354" s="26">
        <v>0</v>
      </c>
      <c r="BP354" s="26">
        <v>0</v>
      </c>
      <c r="BQ354" s="26">
        <v>0</v>
      </c>
      <c r="BR354" s="26">
        <v>0</v>
      </c>
      <c r="BS354" s="26">
        <v>0</v>
      </c>
      <c r="BT354" s="26">
        <v>0</v>
      </c>
      <c r="BU354" s="26">
        <v>0</v>
      </c>
      <c r="BV354" s="26">
        <v>0</v>
      </c>
      <c r="BW354" s="26">
        <v>0</v>
      </c>
      <c r="BX354" s="26">
        <v>0</v>
      </c>
      <c r="BY354" s="26">
        <v>54.9</v>
      </c>
      <c r="BZ354" s="26">
        <v>0</v>
      </c>
      <c r="CA354" s="26">
        <v>0</v>
      </c>
      <c r="CB354" s="26">
        <v>0</v>
      </c>
      <c r="CC354" s="26">
        <v>0</v>
      </c>
      <c r="CD354" s="26">
        <v>0</v>
      </c>
      <c r="CE354" s="26">
        <v>0</v>
      </c>
      <c r="CF354" s="26">
        <v>0</v>
      </c>
      <c r="CG354" s="26">
        <v>3676</v>
      </c>
      <c r="CH354" s="26">
        <v>0</v>
      </c>
      <c r="CI354" s="26">
        <v>983</v>
      </c>
      <c r="CJ354" s="26">
        <v>45</v>
      </c>
      <c r="CK354" s="26">
        <v>0</v>
      </c>
      <c r="CL354" s="26">
        <v>0</v>
      </c>
      <c r="CM354" s="26">
        <v>4704</v>
      </c>
      <c r="CN354" s="26">
        <v>0</v>
      </c>
      <c r="CO354" s="26">
        <v>0</v>
      </c>
      <c r="CP354" s="26">
        <v>286</v>
      </c>
      <c r="CQ354" s="26">
        <v>0</v>
      </c>
      <c r="CR354" s="26">
        <v>35062</v>
      </c>
      <c r="CS354" s="26">
        <v>40</v>
      </c>
      <c r="CT354" s="26">
        <v>0</v>
      </c>
      <c r="CU354" s="26">
        <v>0</v>
      </c>
      <c r="CV354" s="26">
        <v>35388</v>
      </c>
      <c r="CW354" s="26">
        <v>0</v>
      </c>
      <c r="CX354" s="26">
        <v>0</v>
      </c>
      <c r="CY354" s="26">
        <v>11924</v>
      </c>
      <c r="CZ354" s="26">
        <v>46</v>
      </c>
      <c r="DA354" s="26">
        <v>0</v>
      </c>
      <c r="DB354" s="26">
        <v>0</v>
      </c>
      <c r="DC354" s="26">
        <v>0</v>
      </c>
      <c r="DD354" s="26">
        <v>0</v>
      </c>
      <c r="DE354" s="26">
        <v>0</v>
      </c>
      <c r="DF354" s="26">
        <v>0</v>
      </c>
      <c r="DG354" s="26">
        <v>0</v>
      </c>
      <c r="DH354" s="26">
        <v>0</v>
      </c>
      <c r="DI354" s="26">
        <v>0</v>
      </c>
      <c r="DJ354" s="26">
        <v>0</v>
      </c>
      <c r="DK354" s="26">
        <v>0</v>
      </c>
      <c r="DL354" s="26">
        <v>11970</v>
      </c>
      <c r="DM354" s="26">
        <v>0</v>
      </c>
      <c r="DN354" s="26">
        <v>0</v>
      </c>
      <c r="DO354" s="26">
        <v>52062</v>
      </c>
      <c r="DP354" s="26">
        <v>2829</v>
      </c>
      <c r="DQ354" s="26">
        <v>0</v>
      </c>
      <c r="DR354" s="93">
        <v>8.1999999999999993</v>
      </c>
      <c r="DS354" s="93">
        <v>1235</v>
      </c>
      <c r="DT354" s="93">
        <v>5433</v>
      </c>
      <c r="DU354" s="93">
        <v>165</v>
      </c>
      <c r="DV354" s="93">
        <v>1235</v>
      </c>
      <c r="DW354" s="93">
        <v>165</v>
      </c>
      <c r="DX354" s="93">
        <v>2392</v>
      </c>
      <c r="DY354" s="93">
        <v>4711</v>
      </c>
      <c r="DZ354" s="26">
        <v>24.9</v>
      </c>
      <c r="EA354" s="26">
        <v>943</v>
      </c>
      <c r="EB354" s="26">
        <v>1565</v>
      </c>
      <c r="EC354" s="26">
        <v>621</v>
      </c>
      <c r="ED354" s="26">
        <v>290</v>
      </c>
      <c r="EE354" s="26">
        <v>407</v>
      </c>
      <c r="EF354" s="26">
        <v>1243</v>
      </c>
      <c r="EG354" s="26">
        <v>664</v>
      </c>
      <c r="EH354" s="26">
        <v>654</v>
      </c>
      <c r="EI354" s="26">
        <v>182</v>
      </c>
      <c r="EJ354" s="26">
        <v>1221</v>
      </c>
      <c r="EK354" s="26">
        <v>2946</v>
      </c>
      <c r="EL354" s="26">
        <v>557</v>
      </c>
      <c r="EM354" s="26">
        <v>11293</v>
      </c>
      <c r="EN354" s="26">
        <v>1035</v>
      </c>
      <c r="EO354" s="26">
        <v>2586</v>
      </c>
      <c r="EP354" s="26">
        <v>6310</v>
      </c>
      <c r="EQ354" s="26">
        <v>1370</v>
      </c>
      <c r="ER354" s="26">
        <v>1318</v>
      </c>
      <c r="ES354" s="26">
        <v>957</v>
      </c>
      <c r="ET354" s="26">
        <v>13576</v>
      </c>
      <c r="EU354" s="26">
        <v>0</v>
      </c>
      <c r="EV354" s="93">
        <v>42</v>
      </c>
      <c r="EW354" s="93">
        <v>14</v>
      </c>
    </row>
    <row r="355" spans="1:153" x14ac:dyDescent="0.25">
      <c r="A355" s="18" t="s">
        <v>873</v>
      </c>
      <c r="B355" s="49" t="s">
        <v>988</v>
      </c>
      <c r="C355" s="93">
        <v>0.8</v>
      </c>
      <c r="D355" s="26">
        <v>1022.9</v>
      </c>
      <c r="E355" s="26">
        <v>52.7</v>
      </c>
      <c r="F355" s="26">
        <v>108.5</v>
      </c>
      <c r="G355" s="26">
        <v>23.5</v>
      </c>
      <c r="H355" s="26">
        <v>11.3</v>
      </c>
      <c r="I355" s="26">
        <v>1.6</v>
      </c>
      <c r="J355" s="26">
        <v>1.4</v>
      </c>
      <c r="K355" s="26">
        <v>3</v>
      </c>
      <c r="L355" s="26">
        <v>0</v>
      </c>
      <c r="M355" s="93">
        <v>0</v>
      </c>
      <c r="N355" s="93">
        <v>199</v>
      </c>
      <c r="O355" s="93">
        <v>0</v>
      </c>
      <c r="P355" s="93">
        <v>0</v>
      </c>
      <c r="Q355" s="93">
        <v>0</v>
      </c>
      <c r="R355" s="93">
        <v>0</v>
      </c>
      <c r="S355" s="93">
        <v>199</v>
      </c>
      <c r="T355" s="93">
        <v>199</v>
      </c>
      <c r="U355" s="93">
        <v>3980</v>
      </c>
      <c r="V355" s="93">
        <v>6766</v>
      </c>
      <c r="W355" s="93">
        <v>597</v>
      </c>
      <c r="X355" s="93">
        <v>0</v>
      </c>
      <c r="Y355" s="93">
        <v>0</v>
      </c>
      <c r="Z355" s="93">
        <v>35.799999999999997</v>
      </c>
      <c r="AA355" s="93">
        <v>0</v>
      </c>
      <c r="AB355" s="93">
        <v>0</v>
      </c>
      <c r="AC355" s="26">
        <v>1.8</v>
      </c>
      <c r="AD355" s="26">
        <v>673.6</v>
      </c>
      <c r="AE355" s="26">
        <v>85.4</v>
      </c>
      <c r="AF355" s="26">
        <v>216.5</v>
      </c>
      <c r="AG355" s="26">
        <v>275.8</v>
      </c>
      <c r="AH355" s="26">
        <v>149.1</v>
      </c>
      <c r="AI355" s="26">
        <v>41.8</v>
      </c>
      <c r="AJ355" s="26">
        <v>3383</v>
      </c>
      <c r="AK355" s="26">
        <v>3184</v>
      </c>
      <c r="AL355" s="26">
        <v>995</v>
      </c>
      <c r="AM355" s="26">
        <v>1791</v>
      </c>
      <c r="AN355" s="26">
        <v>0</v>
      </c>
      <c r="AO355" s="26">
        <v>1</v>
      </c>
      <c r="AP355" s="93">
        <v>108.5</v>
      </c>
      <c r="AQ355" s="93">
        <v>97112</v>
      </c>
      <c r="AR355" s="93">
        <v>0</v>
      </c>
      <c r="AS355" s="93">
        <v>0</v>
      </c>
      <c r="AT355" s="93">
        <v>0</v>
      </c>
      <c r="AU355" s="93">
        <v>0</v>
      </c>
      <c r="AV355" s="93">
        <v>574.29999999999995</v>
      </c>
      <c r="AW355" s="93">
        <v>508.6</v>
      </c>
      <c r="AX355" s="93">
        <v>0</v>
      </c>
      <c r="AY355" s="93">
        <v>1083</v>
      </c>
      <c r="AZ355" s="93">
        <v>108654</v>
      </c>
      <c r="BA355" s="93">
        <v>0</v>
      </c>
      <c r="BB355" s="93">
        <v>0</v>
      </c>
      <c r="BC355" s="93">
        <v>108671.3</v>
      </c>
      <c r="BD355" s="93">
        <v>0</v>
      </c>
      <c r="BE355" s="93">
        <v>41.8</v>
      </c>
      <c r="BF355" s="93">
        <v>0</v>
      </c>
      <c r="BG355" s="93">
        <v>0</v>
      </c>
      <c r="BH355" s="93">
        <v>0</v>
      </c>
      <c r="BI355" s="26">
        <v>33647.1</v>
      </c>
      <c r="BJ355" s="26">
        <v>38.799999999999997</v>
      </c>
      <c r="BK355" s="26">
        <v>0</v>
      </c>
      <c r="BL355" s="26">
        <v>0</v>
      </c>
      <c r="BM355" s="26">
        <v>11542</v>
      </c>
      <c r="BN355" s="26">
        <v>0</v>
      </c>
      <c r="BO355" s="26">
        <v>0</v>
      </c>
      <c r="BP355" s="26">
        <v>0</v>
      </c>
      <c r="BQ355" s="26">
        <v>0</v>
      </c>
      <c r="BR355" s="26">
        <v>0</v>
      </c>
      <c r="BS355" s="26">
        <v>0</v>
      </c>
      <c r="BT355" s="26">
        <v>0</v>
      </c>
      <c r="BU355" s="26">
        <v>0</v>
      </c>
      <c r="BV355" s="26">
        <v>0</v>
      </c>
      <c r="BW355" s="26">
        <v>0</v>
      </c>
      <c r="BX355" s="26">
        <v>0</v>
      </c>
      <c r="BY355" s="26">
        <v>52.7</v>
      </c>
      <c r="BZ355" s="26">
        <v>0</v>
      </c>
      <c r="CA355" s="26">
        <v>0</v>
      </c>
      <c r="CB355" s="26">
        <v>0</v>
      </c>
      <c r="CC355" s="26">
        <v>0</v>
      </c>
      <c r="CD355" s="26">
        <v>0</v>
      </c>
      <c r="CE355" s="26">
        <v>0</v>
      </c>
      <c r="CF355" s="26">
        <v>0</v>
      </c>
      <c r="CG355" s="26">
        <v>3529.1</v>
      </c>
      <c r="CH355" s="26">
        <v>0</v>
      </c>
      <c r="CI355" s="26">
        <v>942.9</v>
      </c>
      <c r="CJ355" s="26">
        <v>42.8</v>
      </c>
      <c r="CK355" s="26">
        <v>0</v>
      </c>
      <c r="CL355" s="26">
        <v>0</v>
      </c>
      <c r="CM355" s="26">
        <v>4577</v>
      </c>
      <c r="CN355" s="26">
        <v>0</v>
      </c>
      <c r="CO355" s="26">
        <v>0</v>
      </c>
      <c r="CP355" s="26">
        <v>274.2</v>
      </c>
      <c r="CQ355" s="26">
        <v>0</v>
      </c>
      <c r="CR355" s="26">
        <v>33647.1</v>
      </c>
      <c r="CS355" s="26">
        <v>38.799999999999997</v>
      </c>
      <c r="CT355" s="26">
        <v>0</v>
      </c>
      <c r="CU355" s="26">
        <v>0</v>
      </c>
      <c r="CV355" s="26">
        <v>34029</v>
      </c>
      <c r="CW355" s="26">
        <v>0</v>
      </c>
      <c r="CX355" s="26">
        <v>0</v>
      </c>
      <c r="CY355" s="26">
        <v>11542</v>
      </c>
      <c r="CZ355" s="26">
        <v>0</v>
      </c>
      <c r="DA355" s="26">
        <v>0</v>
      </c>
      <c r="DB355" s="26">
        <v>0</v>
      </c>
      <c r="DC355" s="26">
        <v>0</v>
      </c>
      <c r="DD355" s="26">
        <v>0</v>
      </c>
      <c r="DE355" s="26">
        <v>0</v>
      </c>
      <c r="DF355" s="26">
        <v>0</v>
      </c>
      <c r="DG355" s="26">
        <v>0</v>
      </c>
      <c r="DH355" s="26">
        <v>0</v>
      </c>
      <c r="DI355" s="26">
        <v>0</v>
      </c>
      <c r="DJ355" s="26">
        <v>0</v>
      </c>
      <c r="DK355" s="26">
        <v>0</v>
      </c>
      <c r="DL355" s="26">
        <v>11542</v>
      </c>
      <c r="DM355" s="26">
        <v>0</v>
      </c>
      <c r="DN355" s="26">
        <v>0</v>
      </c>
      <c r="DO355" s="26">
        <v>49962.1</v>
      </c>
      <c r="DP355" s="26">
        <v>2715.4</v>
      </c>
      <c r="DQ355" s="26">
        <v>0</v>
      </c>
      <c r="DR355" s="93">
        <v>11.3</v>
      </c>
      <c r="DS355" s="93">
        <v>1692.9</v>
      </c>
      <c r="DT355" s="93">
        <v>7449.6</v>
      </c>
      <c r="DU355" s="93">
        <v>225.5</v>
      </c>
      <c r="DV355" s="93">
        <v>1692.9</v>
      </c>
      <c r="DW355" s="93">
        <v>225.5</v>
      </c>
      <c r="DX355" s="93">
        <v>3278.7</v>
      </c>
      <c r="DY355" s="93">
        <v>6457.9</v>
      </c>
      <c r="DZ355" s="26">
        <v>23.5</v>
      </c>
      <c r="EA355" s="26">
        <v>905.1</v>
      </c>
      <c r="EB355" s="26">
        <v>1501.3</v>
      </c>
      <c r="EC355" s="26">
        <v>596.20000000000005</v>
      </c>
      <c r="ED355" s="26">
        <v>277.2</v>
      </c>
      <c r="EE355" s="26">
        <v>390.4</v>
      </c>
      <c r="EF355" s="26">
        <v>1192.2</v>
      </c>
      <c r="EG355" s="26">
        <v>637.79999999999995</v>
      </c>
      <c r="EH355" s="26">
        <v>626.9</v>
      </c>
      <c r="EI355" s="26">
        <v>174.9</v>
      </c>
      <c r="EJ355" s="26">
        <v>1172.3</v>
      </c>
      <c r="EK355" s="26">
        <v>2826.6</v>
      </c>
      <c r="EL355" s="26">
        <v>534.5</v>
      </c>
      <c r="EM355" s="26">
        <v>10835.6</v>
      </c>
      <c r="EN355" s="26">
        <v>993.6</v>
      </c>
      <c r="EO355" s="26">
        <v>2481.9</v>
      </c>
      <c r="EP355" s="26">
        <v>6055.6</v>
      </c>
      <c r="EQ355" s="26">
        <v>1315.4</v>
      </c>
      <c r="ER355" s="26">
        <v>1265.8</v>
      </c>
      <c r="ES355" s="26">
        <v>918</v>
      </c>
      <c r="ET355" s="26">
        <v>13030.3</v>
      </c>
      <c r="EU355" s="26">
        <v>0</v>
      </c>
      <c r="EV355" s="93">
        <v>40.799999999999997</v>
      </c>
      <c r="EW355" s="93">
        <v>13.9</v>
      </c>
    </row>
    <row r="356" spans="1:153" x14ac:dyDescent="0.25">
      <c r="A356" s="18" t="s">
        <v>873</v>
      </c>
      <c r="B356" s="49" t="s">
        <v>962</v>
      </c>
      <c r="C356" s="93">
        <v>202</v>
      </c>
      <c r="D356" s="26">
        <v>1009</v>
      </c>
      <c r="E356" s="26">
        <v>69</v>
      </c>
      <c r="F356" s="26">
        <v>77.599999999999994</v>
      </c>
      <c r="G356" s="26">
        <v>20.8</v>
      </c>
      <c r="H356" s="26">
        <v>10.3</v>
      </c>
      <c r="I356" s="26">
        <v>17.399999999999999</v>
      </c>
      <c r="J356" s="26">
        <v>4.8</v>
      </c>
      <c r="K356" s="26">
        <v>0</v>
      </c>
      <c r="L356" s="26">
        <v>0</v>
      </c>
      <c r="M356" s="93">
        <v>0</v>
      </c>
      <c r="N356" s="93">
        <v>0</v>
      </c>
      <c r="O356" s="93">
        <v>0</v>
      </c>
      <c r="P356" s="93">
        <v>0</v>
      </c>
      <c r="Q356" s="93">
        <v>8340</v>
      </c>
      <c r="R356" s="93">
        <v>1</v>
      </c>
      <c r="S356" s="93">
        <v>1410</v>
      </c>
      <c r="T356" s="93">
        <v>126</v>
      </c>
      <c r="U356" s="93">
        <v>5400</v>
      </c>
      <c r="V356" s="93">
        <v>9083</v>
      </c>
      <c r="W356" s="93">
        <v>1930</v>
      </c>
      <c r="X356" s="93">
        <v>780</v>
      </c>
      <c r="Y356" s="93">
        <v>18.5</v>
      </c>
      <c r="Z356" s="93">
        <v>56</v>
      </c>
      <c r="AA356" s="93">
        <v>0</v>
      </c>
      <c r="AB356" s="93">
        <v>700</v>
      </c>
      <c r="AC356" s="26">
        <v>12</v>
      </c>
      <c r="AD356" s="26">
        <v>795</v>
      </c>
      <c r="AE356" s="26">
        <v>155</v>
      </c>
      <c r="AF356" s="26">
        <v>317</v>
      </c>
      <c r="AG356" s="26">
        <v>1000</v>
      </c>
      <c r="AH356" s="26">
        <v>335</v>
      </c>
      <c r="AI356" s="26">
        <v>287</v>
      </c>
      <c r="AJ356" s="26">
        <v>6000</v>
      </c>
      <c r="AK356" s="26">
        <v>5520</v>
      </c>
      <c r="AL356" s="26">
        <v>1540</v>
      </c>
      <c r="AM356" s="26">
        <v>1700</v>
      </c>
      <c r="AN356" s="26">
        <v>170</v>
      </c>
      <c r="AO356" s="26">
        <v>2.2999999999999998</v>
      </c>
      <c r="AP356" s="93">
        <v>77.599999999999994</v>
      </c>
      <c r="AQ356" s="93">
        <v>67288</v>
      </c>
      <c r="AR356" s="93">
        <v>0</v>
      </c>
      <c r="AS356" s="93">
        <v>0</v>
      </c>
      <c r="AT356" s="93">
        <v>0</v>
      </c>
      <c r="AU356" s="93">
        <v>0</v>
      </c>
      <c r="AV356" s="93">
        <v>74</v>
      </c>
      <c r="AW356" s="93">
        <v>74</v>
      </c>
      <c r="AX356" s="93">
        <v>0</v>
      </c>
      <c r="AY356" s="93">
        <v>148</v>
      </c>
      <c r="AZ356" s="93">
        <v>1494</v>
      </c>
      <c r="BA356" s="93">
        <v>0</v>
      </c>
      <c r="BB356" s="93">
        <v>0</v>
      </c>
      <c r="BC356" s="93">
        <v>1494</v>
      </c>
      <c r="BD356" s="93">
        <v>0</v>
      </c>
      <c r="BE356" s="93">
        <v>0</v>
      </c>
      <c r="BF356" s="93">
        <v>0</v>
      </c>
      <c r="BG356" s="93">
        <v>75968</v>
      </c>
      <c r="BH356" s="93">
        <v>75968</v>
      </c>
      <c r="BI356" s="26">
        <v>22173</v>
      </c>
      <c r="BJ356" s="26">
        <v>64</v>
      </c>
      <c r="BK356" s="26">
        <v>0</v>
      </c>
      <c r="BL356" s="26">
        <v>0</v>
      </c>
      <c r="BM356" s="26">
        <v>25655</v>
      </c>
      <c r="BN356" s="26">
        <v>28</v>
      </c>
      <c r="BO356" s="26">
        <v>0</v>
      </c>
      <c r="BP356" s="26">
        <v>0</v>
      </c>
      <c r="BQ356" s="26">
        <v>0</v>
      </c>
      <c r="BR356" s="26">
        <v>2</v>
      </c>
      <c r="BS356" s="26">
        <v>0</v>
      </c>
      <c r="BT356" s="26">
        <v>0</v>
      </c>
      <c r="BU356" s="26">
        <v>0</v>
      </c>
      <c r="BV356" s="26">
        <v>0</v>
      </c>
      <c r="BW356" s="26">
        <v>0</v>
      </c>
      <c r="BX356" s="26">
        <v>0</v>
      </c>
      <c r="BY356" s="26">
        <v>69</v>
      </c>
      <c r="BZ356" s="26">
        <v>0</v>
      </c>
      <c r="CA356" s="26">
        <v>0</v>
      </c>
      <c r="CB356" s="26">
        <v>0</v>
      </c>
      <c r="CC356" s="26">
        <v>0</v>
      </c>
      <c r="CD356" s="26">
        <v>2</v>
      </c>
      <c r="CE356" s="26">
        <v>152</v>
      </c>
      <c r="CF356" s="26">
        <v>0</v>
      </c>
      <c r="CG356" s="26">
        <v>10448</v>
      </c>
      <c r="CH356" s="26">
        <v>0</v>
      </c>
      <c r="CI356" s="26">
        <v>6936</v>
      </c>
      <c r="CJ356" s="26">
        <v>7</v>
      </c>
      <c r="CK356" s="26">
        <v>0</v>
      </c>
      <c r="CL356" s="26">
        <v>0</v>
      </c>
      <c r="CM356" s="26">
        <v>17545</v>
      </c>
      <c r="CN356" s="26">
        <v>0</v>
      </c>
      <c r="CO356" s="26">
        <v>0</v>
      </c>
      <c r="CP356" s="26">
        <v>264</v>
      </c>
      <c r="CQ356" s="26">
        <v>0</v>
      </c>
      <c r="CR356" s="26">
        <v>22173</v>
      </c>
      <c r="CS356" s="26">
        <v>64</v>
      </c>
      <c r="CT356" s="26">
        <v>0</v>
      </c>
      <c r="CU356" s="26">
        <v>0</v>
      </c>
      <c r="CV356" s="26">
        <v>22501</v>
      </c>
      <c r="CW356" s="26">
        <v>0</v>
      </c>
      <c r="CX356" s="26">
        <v>0</v>
      </c>
      <c r="CY356" s="26">
        <v>25655</v>
      </c>
      <c r="CZ356" s="26">
        <v>28</v>
      </c>
      <c r="DA356" s="26">
        <v>0</v>
      </c>
      <c r="DB356" s="26">
        <v>0</v>
      </c>
      <c r="DC356" s="26">
        <v>0</v>
      </c>
      <c r="DD356" s="26">
        <v>0</v>
      </c>
      <c r="DE356" s="26">
        <v>2</v>
      </c>
      <c r="DF356" s="26">
        <v>0</v>
      </c>
      <c r="DG356" s="26">
        <v>0</v>
      </c>
      <c r="DH356" s="26">
        <v>0</v>
      </c>
      <c r="DI356" s="26">
        <v>0</v>
      </c>
      <c r="DJ356" s="26">
        <v>0</v>
      </c>
      <c r="DK356" s="26">
        <v>0</v>
      </c>
      <c r="DL356" s="26">
        <v>25685</v>
      </c>
      <c r="DM356" s="26">
        <v>0</v>
      </c>
      <c r="DN356" s="26">
        <v>0</v>
      </c>
      <c r="DO356" s="26">
        <v>65731</v>
      </c>
      <c r="DP356" s="26">
        <v>3269</v>
      </c>
      <c r="DQ356" s="26">
        <v>0</v>
      </c>
      <c r="DR356" s="93">
        <v>10.3</v>
      </c>
      <c r="DS356" s="93">
        <v>1864</v>
      </c>
      <c r="DT356" s="93">
        <v>2637</v>
      </c>
      <c r="DU356" s="93">
        <v>2181</v>
      </c>
      <c r="DV356" s="93">
        <v>2674</v>
      </c>
      <c r="DW356" s="93">
        <v>966</v>
      </c>
      <c r="DX356" s="93">
        <v>2331</v>
      </c>
      <c r="DY356" s="93">
        <v>7991</v>
      </c>
      <c r="DZ356" s="26">
        <v>20.8</v>
      </c>
      <c r="EA356" s="26">
        <v>842</v>
      </c>
      <c r="EB356" s="26">
        <v>1586</v>
      </c>
      <c r="EC356" s="26">
        <v>655</v>
      </c>
      <c r="ED356" s="26">
        <v>945</v>
      </c>
      <c r="EE356" s="26">
        <v>481</v>
      </c>
      <c r="EF356" s="26">
        <v>877</v>
      </c>
      <c r="EG356" s="26">
        <v>719</v>
      </c>
      <c r="EH356" s="26">
        <v>649</v>
      </c>
      <c r="EI356" s="26">
        <v>221</v>
      </c>
      <c r="EJ356" s="26">
        <v>1177</v>
      </c>
      <c r="EK356" s="26">
        <v>2322</v>
      </c>
      <c r="EL356" s="26">
        <v>429</v>
      </c>
      <c r="EM356" s="26">
        <v>10903</v>
      </c>
      <c r="EN356" s="26">
        <v>922</v>
      </c>
      <c r="EO356" s="26">
        <v>1773</v>
      </c>
      <c r="EP356" s="26">
        <v>4098</v>
      </c>
      <c r="EQ356" s="26">
        <v>909</v>
      </c>
      <c r="ER356" s="26">
        <v>1027</v>
      </c>
      <c r="ES356" s="26">
        <v>966</v>
      </c>
      <c r="ET356" s="26">
        <v>9695</v>
      </c>
      <c r="EU356" s="26">
        <v>20.8</v>
      </c>
      <c r="EV356" s="93">
        <v>156</v>
      </c>
      <c r="EW356" s="93">
        <v>52</v>
      </c>
    </row>
    <row r="357" spans="1:153" x14ac:dyDescent="0.25">
      <c r="A357" s="18" t="s">
        <v>873</v>
      </c>
      <c r="B357" s="49" t="s">
        <v>963</v>
      </c>
      <c r="C357" s="93">
        <v>4</v>
      </c>
      <c r="D357" s="26">
        <v>692</v>
      </c>
      <c r="E357" s="26">
        <v>72</v>
      </c>
      <c r="F357" s="26">
        <v>4.4000000000000004</v>
      </c>
      <c r="G357" s="26">
        <v>9.3000000000000007</v>
      </c>
      <c r="H357" s="26">
        <v>9.5</v>
      </c>
      <c r="I357" s="26">
        <v>3.2</v>
      </c>
      <c r="J357" s="26">
        <v>1.6</v>
      </c>
      <c r="K357" s="26">
        <v>0</v>
      </c>
      <c r="L357" s="26">
        <v>0</v>
      </c>
      <c r="M357" s="93">
        <v>13</v>
      </c>
      <c r="N357" s="93">
        <v>0</v>
      </c>
      <c r="O357" s="93">
        <v>80</v>
      </c>
      <c r="P357" s="93">
        <v>0</v>
      </c>
      <c r="Q357" s="93">
        <v>3060</v>
      </c>
      <c r="R357" s="93">
        <v>10</v>
      </c>
      <c r="S357" s="93">
        <v>860</v>
      </c>
      <c r="T357" s="93">
        <v>130</v>
      </c>
      <c r="U357" s="93">
        <v>2000</v>
      </c>
      <c r="V357" s="93">
        <v>4783</v>
      </c>
      <c r="W357" s="93">
        <v>1710</v>
      </c>
      <c r="X357" s="93">
        <v>188</v>
      </c>
      <c r="Y357" s="93">
        <v>30</v>
      </c>
      <c r="Z357" s="93">
        <v>39</v>
      </c>
      <c r="AA357" s="93">
        <v>0</v>
      </c>
      <c r="AB357" s="93">
        <v>2000</v>
      </c>
      <c r="AC357" s="26">
        <v>3</v>
      </c>
      <c r="AD357" s="26">
        <v>500</v>
      </c>
      <c r="AE357" s="26">
        <v>55</v>
      </c>
      <c r="AF357" s="26">
        <v>140</v>
      </c>
      <c r="AG357" s="26">
        <v>290</v>
      </c>
      <c r="AH357" s="26">
        <v>150</v>
      </c>
      <c r="AI357" s="26">
        <v>15</v>
      </c>
      <c r="AJ357" s="26">
        <v>2400</v>
      </c>
      <c r="AK357" s="26">
        <v>5300</v>
      </c>
      <c r="AL357" s="26">
        <v>1100</v>
      </c>
      <c r="AM357" s="26">
        <v>4000</v>
      </c>
      <c r="AN357" s="26">
        <v>140</v>
      </c>
      <c r="AO357" s="26">
        <v>5</v>
      </c>
      <c r="AP357" s="93">
        <v>4.4000000000000004</v>
      </c>
      <c r="AQ357" s="93">
        <v>-502</v>
      </c>
      <c r="AR357" s="93">
        <v>0</v>
      </c>
      <c r="AS357" s="93">
        <v>0</v>
      </c>
      <c r="AT357" s="93">
        <v>0</v>
      </c>
      <c r="AU357" s="93">
        <v>0</v>
      </c>
      <c r="AV357" s="93">
        <v>222</v>
      </c>
      <c r="AW357" s="93">
        <v>0</v>
      </c>
      <c r="AX357" s="93">
        <v>0</v>
      </c>
      <c r="AY357" s="93">
        <v>222</v>
      </c>
      <c r="AZ357" s="93">
        <v>1998</v>
      </c>
      <c r="BA357" s="93">
        <v>0</v>
      </c>
      <c r="BB357" s="93">
        <v>0</v>
      </c>
      <c r="BC357" s="93">
        <v>1998</v>
      </c>
      <c r="BD357" s="93">
        <v>0</v>
      </c>
      <c r="BE357" s="93">
        <v>0</v>
      </c>
      <c r="BF357" s="93">
        <v>0</v>
      </c>
      <c r="BG357" s="93">
        <v>2220</v>
      </c>
      <c r="BH357" s="93">
        <v>2220</v>
      </c>
      <c r="BI357" s="26">
        <v>43915</v>
      </c>
      <c r="BJ357" s="26">
        <v>482</v>
      </c>
      <c r="BK357" s="26">
        <v>0</v>
      </c>
      <c r="BL357" s="26">
        <v>0</v>
      </c>
      <c r="BM357" s="26">
        <v>17139</v>
      </c>
      <c r="BN357" s="26">
        <v>826</v>
      </c>
      <c r="BO357" s="26">
        <v>0</v>
      </c>
      <c r="BP357" s="26">
        <v>0</v>
      </c>
      <c r="BQ357" s="26">
        <v>0</v>
      </c>
      <c r="BR357" s="26">
        <v>0</v>
      </c>
      <c r="BS357" s="26">
        <v>0</v>
      </c>
      <c r="BT357" s="26">
        <v>0</v>
      </c>
      <c r="BU357" s="26">
        <v>0</v>
      </c>
      <c r="BV357" s="26">
        <v>0</v>
      </c>
      <c r="BW357" s="26">
        <v>0</v>
      </c>
      <c r="BX357" s="26">
        <v>0</v>
      </c>
      <c r="BY357" s="26">
        <v>72</v>
      </c>
      <c r="BZ357" s="26">
        <v>0</v>
      </c>
      <c r="CA357" s="26">
        <v>0</v>
      </c>
      <c r="CB357" s="26">
        <v>0</v>
      </c>
      <c r="CC357" s="26">
        <v>0</v>
      </c>
      <c r="CD357" s="26">
        <v>0</v>
      </c>
      <c r="CE357" s="26">
        <v>0</v>
      </c>
      <c r="CF357" s="26">
        <v>0</v>
      </c>
      <c r="CG357" s="26">
        <v>4405</v>
      </c>
      <c r="CH357" s="26">
        <v>0</v>
      </c>
      <c r="CI357" s="26">
        <v>1790</v>
      </c>
      <c r="CJ357" s="26">
        <v>0</v>
      </c>
      <c r="CK357" s="26">
        <v>0</v>
      </c>
      <c r="CL357" s="26">
        <v>0</v>
      </c>
      <c r="CM357" s="26">
        <v>6195</v>
      </c>
      <c r="CN357" s="26">
        <v>0</v>
      </c>
      <c r="CO357" s="26">
        <v>0</v>
      </c>
      <c r="CP357" s="26">
        <v>275</v>
      </c>
      <c r="CQ357" s="26">
        <v>0</v>
      </c>
      <c r="CR357" s="26">
        <v>43915</v>
      </c>
      <c r="CS357" s="26">
        <v>482</v>
      </c>
      <c r="CT357" s="26">
        <v>0</v>
      </c>
      <c r="CU357" s="26">
        <v>0</v>
      </c>
      <c r="CV357" s="26">
        <v>44672</v>
      </c>
      <c r="CW357" s="26">
        <v>0</v>
      </c>
      <c r="CX357" s="26">
        <v>0</v>
      </c>
      <c r="CY357" s="26">
        <v>17139</v>
      </c>
      <c r="CZ357" s="26">
        <v>826</v>
      </c>
      <c r="DA357" s="26">
        <v>0</v>
      </c>
      <c r="DB357" s="26">
        <v>0</v>
      </c>
      <c r="DC357" s="26">
        <v>0</v>
      </c>
      <c r="DD357" s="26">
        <v>0</v>
      </c>
      <c r="DE357" s="26">
        <v>0</v>
      </c>
      <c r="DF357" s="26">
        <v>0</v>
      </c>
      <c r="DG357" s="26">
        <v>0</v>
      </c>
      <c r="DH357" s="26">
        <v>0</v>
      </c>
      <c r="DI357" s="26">
        <v>0</v>
      </c>
      <c r="DJ357" s="26">
        <v>0</v>
      </c>
      <c r="DK357" s="26">
        <v>0</v>
      </c>
      <c r="DL357" s="26">
        <v>17965</v>
      </c>
      <c r="DM357" s="26">
        <v>0</v>
      </c>
      <c r="DN357" s="26">
        <v>0</v>
      </c>
      <c r="DO357" s="26">
        <v>68832</v>
      </c>
      <c r="DP357" s="26">
        <v>3168</v>
      </c>
      <c r="DQ357" s="26">
        <v>0</v>
      </c>
      <c r="DR357" s="93">
        <v>9.5</v>
      </c>
      <c r="DS357" s="93">
        <v>1892</v>
      </c>
      <c r="DT357" s="93">
        <v>1419</v>
      </c>
      <c r="DU357" s="93">
        <v>2365</v>
      </c>
      <c r="DV357" s="93">
        <v>2838</v>
      </c>
      <c r="DW357" s="93">
        <v>946</v>
      </c>
      <c r="DX357" s="93">
        <v>4730</v>
      </c>
      <c r="DY357" s="93">
        <v>4730</v>
      </c>
      <c r="DZ357" s="26">
        <v>9.3000000000000007</v>
      </c>
      <c r="EA357" s="26">
        <v>419</v>
      </c>
      <c r="EB357" s="26">
        <v>642</v>
      </c>
      <c r="EC357" s="26">
        <v>372</v>
      </c>
      <c r="ED357" s="26">
        <v>167</v>
      </c>
      <c r="EE357" s="26">
        <v>214</v>
      </c>
      <c r="EF357" s="26">
        <v>465</v>
      </c>
      <c r="EG357" s="26">
        <v>288</v>
      </c>
      <c r="EH357" s="26">
        <v>307</v>
      </c>
      <c r="EI357" s="26">
        <v>167</v>
      </c>
      <c r="EJ357" s="26">
        <v>428</v>
      </c>
      <c r="EK357" s="26">
        <v>1135</v>
      </c>
      <c r="EL357" s="26">
        <v>251</v>
      </c>
      <c r="EM357" s="26">
        <v>4855</v>
      </c>
      <c r="EN357" s="26">
        <v>400</v>
      </c>
      <c r="EO357" s="26">
        <v>837</v>
      </c>
      <c r="EP357" s="26">
        <v>1841</v>
      </c>
      <c r="EQ357" s="26">
        <v>446</v>
      </c>
      <c r="ER357" s="26">
        <v>428</v>
      </c>
      <c r="ES357" s="26">
        <v>446</v>
      </c>
      <c r="ET357" s="26">
        <v>4398</v>
      </c>
      <c r="EU357" s="26">
        <v>9.3000000000000007</v>
      </c>
      <c r="EV357" s="93">
        <v>0</v>
      </c>
      <c r="EW357" s="93">
        <v>0</v>
      </c>
    </row>
    <row r="358" spans="1:153" x14ac:dyDescent="0.25">
      <c r="A358" s="18" t="s">
        <v>836</v>
      </c>
      <c r="B358" s="49" t="s">
        <v>967</v>
      </c>
      <c r="C358" s="93">
        <v>0</v>
      </c>
      <c r="D358" s="26">
        <v>879</v>
      </c>
      <c r="E358" s="26">
        <v>99.5</v>
      </c>
      <c r="F358" s="26">
        <v>0</v>
      </c>
      <c r="G358" s="26">
        <v>0</v>
      </c>
      <c r="H358" s="26">
        <v>0</v>
      </c>
      <c r="I358" s="26">
        <v>0.5</v>
      </c>
      <c r="J358" s="26">
        <v>0</v>
      </c>
      <c r="K358" s="26">
        <v>0</v>
      </c>
      <c r="L358" s="26">
        <v>0</v>
      </c>
      <c r="M358" s="93">
        <v>0</v>
      </c>
      <c r="N358" s="93">
        <v>0</v>
      </c>
      <c r="O358" s="93">
        <v>0</v>
      </c>
      <c r="P358" s="93">
        <v>0</v>
      </c>
      <c r="Q358" s="93">
        <v>44471</v>
      </c>
      <c r="R358" s="93">
        <v>11</v>
      </c>
      <c r="S358" s="93">
        <v>0</v>
      </c>
      <c r="T358" s="93">
        <v>0</v>
      </c>
      <c r="U358" s="93">
        <v>0</v>
      </c>
      <c r="V358" s="93">
        <v>0</v>
      </c>
      <c r="W358" s="93">
        <v>0</v>
      </c>
      <c r="X358" s="93">
        <v>0</v>
      </c>
      <c r="Y358" s="93">
        <v>0</v>
      </c>
      <c r="Z358" s="93">
        <v>0</v>
      </c>
      <c r="AA358" s="93">
        <v>0</v>
      </c>
      <c r="AB358" s="93">
        <v>0</v>
      </c>
      <c r="AC358" s="26">
        <v>0</v>
      </c>
      <c r="AD358" s="26">
        <v>1</v>
      </c>
      <c r="AE358" s="26">
        <v>0</v>
      </c>
      <c r="AF358" s="26">
        <v>0</v>
      </c>
      <c r="AG358" s="26">
        <v>0</v>
      </c>
      <c r="AH358" s="26">
        <v>0</v>
      </c>
      <c r="AI358" s="26">
        <v>0</v>
      </c>
      <c r="AJ358" s="26">
        <v>0</v>
      </c>
      <c r="AK358" s="26">
        <v>0</v>
      </c>
      <c r="AL358" s="26">
        <v>0</v>
      </c>
      <c r="AM358" s="26">
        <v>0</v>
      </c>
      <c r="AN358" s="26">
        <v>0</v>
      </c>
      <c r="AO358" s="26">
        <v>0</v>
      </c>
      <c r="AP358" s="93">
        <v>0</v>
      </c>
      <c r="AQ358" s="93">
        <v>0</v>
      </c>
      <c r="AR358" s="93">
        <v>0</v>
      </c>
      <c r="AS358" s="93">
        <v>0</v>
      </c>
      <c r="AT358" s="93">
        <v>0</v>
      </c>
      <c r="AU358" s="93">
        <v>0</v>
      </c>
      <c r="AV358" s="93">
        <v>0</v>
      </c>
      <c r="AW358" s="93">
        <v>0</v>
      </c>
      <c r="AX358" s="93">
        <v>0</v>
      </c>
      <c r="AY358" s="93">
        <v>0</v>
      </c>
      <c r="AZ358" s="93">
        <v>0</v>
      </c>
      <c r="BA358" s="93">
        <v>0</v>
      </c>
      <c r="BB358" s="93">
        <v>0</v>
      </c>
      <c r="BC358" s="93">
        <v>0</v>
      </c>
      <c r="BD358" s="93">
        <v>0</v>
      </c>
      <c r="BE358" s="93">
        <v>0</v>
      </c>
      <c r="BF358" s="93">
        <v>0</v>
      </c>
      <c r="BG358" s="93">
        <v>0</v>
      </c>
      <c r="BH358" s="93">
        <v>0</v>
      </c>
      <c r="BI358" s="26">
        <v>11415</v>
      </c>
      <c r="BJ358" s="26">
        <v>190</v>
      </c>
      <c r="BK358" s="26">
        <v>95</v>
      </c>
      <c r="BL358" s="26">
        <v>0</v>
      </c>
      <c r="BM358" s="26">
        <v>73910</v>
      </c>
      <c r="BN358" s="26">
        <v>476</v>
      </c>
      <c r="BO358" s="26">
        <v>0</v>
      </c>
      <c r="BP358" s="26">
        <v>0</v>
      </c>
      <c r="BQ358" s="26">
        <v>0</v>
      </c>
      <c r="BR358" s="26">
        <v>0</v>
      </c>
      <c r="BS358" s="26">
        <v>0</v>
      </c>
      <c r="BT358" s="26">
        <v>0</v>
      </c>
      <c r="BU358" s="26">
        <v>0</v>
      </c>
      <c r="BV358" s="26">
        <v>0</v>
      </c>
      <c r="BW358" s="26">
        <v>0</v>
      </c>
      <c r="BX358" s="26">
        <v>0</v>
      </c>
      <c r="BY358" s="26">
        <v>99.5</v>
      </c>
      <c r="BZ358" s="26">
        <v>0</v>
      </c>
      <c r="CA358" s="26">
        <v>0</v>
      </c>
      <c r="CB358" s="26">
        <v>0</v>
      </c>
      <c r="CC358" s="26">
        <v>0</v>
      </c>
      <c r="CD358" s="26">
        <v>0</v>
      </c>
      <c r="CE358" s="26">
        <v>95</v>
      </c>
      <c r="CF358" s="26">
        <v>0</v>
      </c>
      <c r="CG358" s="26">
        <v>5707</v>
      </c>
      <c r="CH358" s="26">
        <v>0</v>
      </c>
      <c r="CI358" s="26">
        <v>2473</v>
      </c>
      <c r="CJ358" s="26">
        <v>476</v>
      </c>
      <c r="CK358" s="26">
        <v>190</v>
      </c>
      <c r="CL358" s="26">
        <v>0</v>
      </c>
      <c r="CM358" s="26">
        <v>8941</v>
      </c>
      <c r="CN358" s="26">
        <v>0</v>
      </c>
      <c r="CO358" s="26">
        <v>0</v>
      </c>
      <c r="CP358" s="26">
        <v>95</v>
      </c>
      <c r="CQ358" s="26">
        <v>0</v>
      </c>
      <c r="CR358" s="26">
        <v>11415</v>
      </c>
      <c r="CS358" s="26">
        <v>190</v>
      </c>
      <c r="CT358" s="26">
        <v>95</v>
      </c>
      <c r="CU358" s="26">
        <v>0</v>
      </c>
      <c r="CV358" s="26">
        <v>11795</v>
      </c>
      <c r="CW358" s="26">
        <v>0</v>
      </c>
      <c r="CX358" s="26">
        <v>0</v>
      </c>
      <c r="CY358" s="26">
        <v>73910</v>
      </c>
      <c r="CZ358" s="26">
        <v>476</v>
      </c>
      <c r="DA358" s="26">
        <v>0</v>
      </c>
      <c r="DB358" s="26">
        <v>0</v>
      </c>
      <c r="DC358" s="26">
        <v>0</v>
      </c>
      <c r="DD358" s="26">
        <v>0</v>
      </c>
      <c r="DE358" s="26">
        <v>0</v>
      </c>
      <c r="DF358" s="26">
        <v>0</v>
      </c>
      <c r="DG358" s="26">
        <v>0</v>
      </c>
      <c r="DH358" s="26">
        <v>0</v>
      </c>
      <c r="DI358" s="26">
        <v>0</v>
      </c>
      <c r="DJ358" s="26">
        <v>0</v>
      </c>
      <c r="DK358" s="26">
        <v>0</v>
      </c>
      <c r="DL358" s="26">
        <v>74386</v>
      </c>
      <c r="DM358" s="26">
        <v>0</v>
      </c>
      <c r="DN358" s="26">
        <v>0</v>
      </c>
      <c r="DO358" s="26">
        <v>95122</v>
      </c>
      <c r="DP358" s="26">
        <v>4378</v>
      </c>
      <c r="DQ358" s="26">
        <v>0</v>
      </c>
      <c r="DR358" s="93">
        <v>0</v>
      </c>
      <c r="DS358" s="93">
        <v>0</v>
      </c>
      <c r="DT358" s="93">
        <v>0</v>
      </c>
      <c r="DU358" s="93">
        <v>0</v>
      </c>
      <c r="DV358" s="93">
        <v>0</v>
      </c>
      <c r="DW358" s="93">
        <v>0</v>
      </c>
      <c r="DX358" s="93">
        <v>0</v>
      </c>
      <c r="DY358" s="93">
        <v>0</v>
      </c>
      <c r="DZ358" s="26">
        <v>0</v>
      </c>
      <c r="EA358" s="26">
        <v>0</v>
      </c>
      <c r="EB358" s="26">
        <v>0</v>
      </c>
      <c r="EC358" s="26">
        <v>0</v>
      </c>
      <c r="ED358" s="26">
        <v>0</v>
      </c>
      <c r="EE358" s="26">
        <v>0</v>
      </c>
      <c r="EF358" s="26">
        <v>0</v>
      </c>
      <c r="EG358" s="26">
        <v>0</v>
      </c>
      <c r="EH358" s="26">
        <v>0</v>
      </c>
      <c r="EI358" s="26">
        <v>0</v>
      </c>
      <c r="EJ358" s="26">
        <v>0</v>
      </c>
      <c r="EK358" s="26">
        <v>0</v>
      </c>
      <c r="EL358" s="26">
        <v>0</v>
      </c>
      <c r="EM358" s="26">
        <v>0</v>
      </c>
      <c r="EN358" s="26">
        <v>0</v>
      </c>
      <c r="EO358" s="26">
        <v>0</v>
      </c>
      <c r="EP358" s="26">
        <v>0</v>
      </c>
      <c r="EQ358" s="26">
        <v>0</v>
      </c>
      <c r="ER358" s="26">
        <v>0</v>
      </c>
      <c r="ES358" s="26">
        <v>0</v>
      </c>
      <c r="ET358" s="26">
        <v>0</v>
      </c>
      <c r="EU358" s="26">
        <v>0</v>
      </c>
      <c r="EV358" s="93">
        <v>0</v>
      </c>
      <c r="EW358" s="93">
        <v>0</v>
      </c>
    </row>
    <row r="359" spans="1:153" x14ac:dyDescent="0.25">
      <c r="A359" s="18" t="s">
        <v>836</v>
      </c>
      <c r="B359" s="49" t="s">
        <v>968</v>
      </c>
      <c r="C359" s="93">
        <v>0</v>
      </c>
      <c r="D359" s="26">
        <v>898</v>
      </c>
      <c r="E359" s="26">
        <v>99.8</v>
      </c>
      <c r="F359" s="26">
        <v>0</v>
      </c>
      <c r="G359" s="26">
        <v>0</v>
      </c>
      <c r="H359" s="26">
        <v>0</v>
      </c>
      <c r="I359" s="26">
        <v>0.2</v>
      </c>
      <c r="J359" s="26">
        <v>0</v>
      </c>
      <c r="K359" s="26">
        <v>0</v>
      </c>
      <c r="L359" s="26">
        <v>0</v>
      </c>
      <c r="M359" s="93">
        <v>0</v>
      </c>
      <c r="N359" s="93">
        <v>0</v>
      </c>
      <c r="O359" s="93">
        <v>0</v>
      </c>
      <c r="P359" s="93">
        <v>0</v>
      </c>
      <c r="Q359" s="93">
        <v>0</v>
      </c>
      <c r="R359" s="93">
        <v>0</v>
      </c>
      <c r="S359" s="93">
        <v>0</v>
      </c>
      <c r="T359" s="93">
        <v>0</v>
      </c>
      <c r="U359" s="93">
        <v>0</v>
      </c>
      <c r="V359" s="93">
        <v>0</v>
      </c>
      <c r="W359" s="93">
        <v>0</v>
      </c>
      <c r="X359" s="93">
        <v>0</v>
      </c>
      <c r="Y359" s="93">
        <v>0</v>
      </c>
      <c r="Z359" s="93">
        <v>0</v>
      </c>
      <c r="AA359" s="93">
        <v>0</v>
      </c>
      <c r="AB359" s="93">
        <v>0</v>
      </c>
      <c r="AC359" s="26">
        <v>1</v>
      </c>
      <c r="AD359" s="26">
        <v>0</v>
      </c>
      <c r="AE359" s="26">
        <v>0.1</v>
      </c>
      <c r="AF359" s="26">
        <v>0</v>
      </c>
      <c r="AG359" s="26">
        <v>0</v>
      </c>
      <c r="AH359" s="26">
        <v>0</v>
      </c>
      <c r="AI359" s="26">
        <v>0</v>
      </c>
      <c r="AJ359" s="26">
        <v>1000</v>
      </c>
      <c r="AK359" s="26">
        <v>100</v>
      </c>
      <c r="AL359" s="26">
        <v>0</v>
      </c>
      <c r="AM359" s="26">
        <v>0</v>
      </c>
      <c r="AN359" s="26">
        <v>0</v>
      </c>
      <c r="AO359" s="26">
        <v>0</v>
      </c>
      <c r="AP359" s="93">
        <v>0</v>
      </c>
      <c r="AQ359" s="93">
        <v>0</v>
      </c>
      <c r="AR359" s="93">
        <v>0</v>
      </c>
      <c r="AS359" s="93">
        <v>0</v>
      </c>
      <c r="AT359" s="93">
        <v>0</v>
      </c>
      <c r="AU359" s="93">
        <v>0</v>
      </c>
      <c r="AV359" s="93">
        <v>0</v>
      </c>
      <c r="AW359" s="93">
        <v>0</v>
      </c>
      <c r="AX359" s="93">
        <v>0</v>
      </c>
      <c r="AY359" s="93">
        <v>0</v>
      </c>
      <c r="AZ359" s="93">
        <v>0</v>
      </c>
      <c r="BA359" s="93">
        <v>0</v>
      </c>
      <c r="BB359" s="93">
        <v>0</v>
      </c>
      <c r="BC359" s="93">
        <v>0</v>
      </c>
      <c r="BD359" s="93">
        <v>0</v>
      </c>
      <c r="BE359" s="93">
        <v>0</v>
      </c>
      <c r="BF359" s="93">
        <v>0</v>
      </c>
      <c r="BG359" s="93">
        <v>0</v>
      </c>
      <c r="BH359" s="93">
        <v>0</v>
      </c>
      <c r="BI359" s="26">
        <v>11788.5</v>
      </c>
      <c r="BJ359" s="26">
        <v>411.5</v>
      </c>
      <c r="BK359" s="26">
        <v>0</v>
      </c>
      <c r="BL359" s="26">
        <v>0</v>
      </c>
      <c r="BM359" s="26">
        <v>57300</v>
      </c>
      <c r="BN359" s="26">
        <v>19000</v>
      </c>
      <c r="BO359" s="26">
        <v>597.20000000000005</v>
      </c>
      <c r="BP359" s="26">
        <v>0</v>
      </c>
      <c r="BQ359" s="26">
        <v>0</v>
      </c>
      <c r="BR359" s="26">
        <v>0</v>
      </c>
      <c r="BS359" s="26">
        <v>0</v>
      </c>
      <c r="BT359" s="26">
        <v>0</v>
      </c>
      <c r="BU359" s="26">
        <v>0</v>
      </c>
      <c r="BV359" s="26">
        <v>0</v>
      </c>
      <c r="BW359" s="26">
        <v>0</v>
      </c>
      <c r="BX359" s="26">
        <v>0</v>
      </c>
      <c r="BY359" s="26">
        <v>99.8</v>
      </c>
      <c r="BZ359" s="26">
        <v>0</v>
      </c>
      <c r="CA359" s="26">
        <v>0</v>
      </c>
      <c r="CB359" s="26">
        <v>0</v>
      </c>
      <c r="CC359" s="26">
        <v>0</v>
      </c>
      <c r="CD359" s="26">
        <v>0</v>
      </c>
      <c r="CE359" s="26">
        <v>0</v>
      </c>
      <c r="CF359" s="26">
        <v>0</v>
      </c>
      <c r="CG359" s="26">
        <v>5903.4</v>
      </c>
      <c r="CH359" s="26">
        <v>0</v>
      </c>
      <c r="CI359" s="26">
        <v>3197.7</v>
      </c>
      <c r="CJ359" s="26">
        <v>1598.9</v>
      </c>
      <c r="CK359" s="26">
        <v>0</v>
      </c>
      <c r="CL359" s="26">
        <v>0</v>
      </c>
      <c r="CM359" s="26">
        <v>10700</v>
      </c>
      <c r="CN359" s="26">
        <v>0</v>
      </c>
      <c r="CO359" s="26">
        <v>0</v>
      </c>
      <c r="CP359" s="26">
        <v>0</v>
      </c>
      <c r="CQ359" s="26">
        <v>0</v>
      </c>
      <c r="CR359" s="26">
        <v>11788.5</v>
      </c>
      <c r="CS359" s="26">
        <v>411.5</v>
      </c>
      <c r="CT359" s="26">
        <v>0</v>
      </c>
      <c r="CU359" s="26">
        <v>0</v>
      </c>
      <c r="CV359" s="26">
        <v>12200</v>
      </c>
      <c r="CW359" s="26">
        <v>0</v>
      </c>
      <c r="CX359" s="26">
        <v>0</v>
      </c>
      <c r="CY359" s="26">
        <v>57300</v>
      </c>
      <c r="CZ359" s="26">
        <v>19000</v>
      </c>
      <c r="DA359" s="26">
        <v>597.20000000000005</v>
      </c>
      <c r="DB359" s="26">
        <v>0</v>
      </c>
      <c r="DC359" s="26">
        <v>0</v>
      </c>
      <c r="DD359" s="26">
        <v>0</v>
      </c>
      <c r="DE359" s="26">
        <v>0</v>
      </c>
      <c r="DF359" s="26">
        <v>0</v>
      </c>
      <c r="DG359" s="26">
        <v>0</v>
      </c>
      <c r="DH359" s="26">
        <v>0</v>
      </c>
      <c r="DI359" s="26">
        <v>0</v>
      </c>
      <c r="DJ359" s="26">
        <v>0</v>
      </c>
      <c r="DK359" s="26">
        <v>0</v>
      </c>
      <c r="DL359" s="26">
        <v>76900</v>
      </c>
      <c r="DM359" s="26">
        <v>0</v>
      </c>
      <c r="DN359" s="26">
        <v>0</v>
      </c>
      <c r="DO359" s="26">
        <v>99800.2</v>
      </c>
      <c r="DP359" s="26">
        <v>0</v>
      </c>
      <c r="DQ359" s="26">
        <v>0</v>
      </c>
      <c r="DR359" s="93">
        <v>0</v>
      </c>
      <c r="DS359" s="93">
        <v>0</v>
      </c>
      <c r="DT359" s="93">
        <v>0</v>
      </c>
      <c r="DU359" s="93">
        <v>0</v>
      </c>
      <c r="DV359" s="93">
        <v>0</v>
      </c>
      <c r="DW359" s="93">
        <v>0</v>
      </c>
      <c r="DX359" s="93">
        <v>0</v>
      </c>
      <c r="DY359" s="93">
        <v>0</v>
      </c>
      <c r="DZ359" s="26">
        <v>0</v>
      </c>
      <c r="EA359" s="26">
        <v>0</v>
      </c>
      <c r="EB359" s="26">
        <v>0</v>
      </c>
      <c r="EC359" s="26">
        <v>0</v>
      </c>
      <c r="ED359" s="26">
        <v>0</v>
      </c>
      <c r="EE359" s="26">
        <v>0</v>
      </c>
      <c r="EF359" s="26">
        <v>0</v>
      </c>
      <c r="EG359" s="26">
        <v>0</v>
      </c>
      <c r="EH359" s="26">
        <v>0</v>
      </c>
      <c r="EI359" s="26">
        <v>0</v>
      </c>
      <c r="EJ359" s="26">
        <v>0</v>
      </c>
      <c r="EK359" s="26">
        <v>0</v>
      </c>
      <c r="EL359" s="26">
        <v>0</v>
      </c>
      <c r="EM359" s="26">
        <v>0</v>
      </c>
      <c r="EN359" s="26">
        <v>0</v>
      </c>
      <c r="EO359" s="26">
        <v>0</v>
      </c>
      <c r="EP359" s="26">
        <v>0</v>
      </c>
      <c r="EQ359" s="26">
        <v>0</v>
      </c>
      <c r="ER359" s="26">
        <v>0</v>
      </c>
      <c r="ES359" s="26">
        <v>0</v>
      </c>
      <c r="ET359" s="26">
        <v>0</v>
      </c>
      <c r="EU359" s="26">
        <v>0</v>
      </c>
      <c r="EV359" s="93">
        <v>0</v>
      </c>
      <c r="EW359" s="93">
        <v>0</v>
      </c>
    </row>
    <row r="360" spans="1:153" x14ac:dyDescent="0.25">
      <c r="A360" s="161" t="s">
        <v>836</v>
      </c>
      <c r="B360" s="164" t="s">
        <v>1031</v>
      </c>
      <c r="C360" s="162">
        <v>0.4</v>
      </c>
      <c r="D360" s="163">
        <v>878</v>
      </c>
      <c r="E360" s="163">
        <v>99</v>
      </c>
      <c r="F360" s="163">
        <v>0</v>
      </c>
      <c r="G360" s="163">
        <v>0.8</v>
      </c>
      <c r="H360" s="163">
        <v>0</v>
      </c>
      <c r="I360" s="163">
        <v>0.1</v>
      </c>
      <c r="J360" s="163">
        <v>0.1</v>
      </c>
      <c r="K360" s="163">
        <v>0</v>
      </c>
      <c r="L360" s="163">
        <v>0</v>
      </c>
      <c r="M360" s="162">
        <v>0</v>
      </c>
      <c r="N360" s="162">
        <v>0</v>
      </c>
      <c r="O360" s="162">
        <v>0</v>
      </c>
      <c r="P360" s="162">
        <v>0</v>
      </c>
      <c r="Q360" s="162">
        <v>2121</v>
      </c>
      <c r="R360" s="162">
        <v>10</v>
      </c>
      <c r="S360" s="162">
        <v>0</v>
      </c>
      <c r="T360" s="162">
        <v>0</v>
      </c>
      <c r="U360" s="162">
        <v>0</v>
      </c>
      <c r="V360" s="162">
        <v>117</v>
      </c>
      <c r="W360" s="162">
        <v>0</v>
      </c>
      <c r="X360" s="162">
        <v>0</v>
      </c>
      <c r="Y360" s="162">
        <v>0</v>
      </c>
      <c r="Z360" s="162">
        <v>0</v>
      </c>
      <c r="AA360" s="162">
        <v>0</v>
      </c>
      <c r="AB360" s="162">
        <v>0</v>
      </c>
      <c r="AC360" s="163">
        <v>2</v>
      </c>
      <c r="AD360" s="163">
        <v>2</v>
      </c>
      <c r="AE360" s="163">
        <v>2</v>
      </c>
      <c r="AF360" s="163">
        <v>0</v>
      </c>
      <c r="AG360" s="163">
        <v>1</v>
      </c>
      <c r="AH360" s="163">
        <v>0</v>
      </c>
      <c r="AI360" s="163">
        <v>0</v>
      </c>
      <c r="AJ360" s="163">
        <v>20</v>
      </c>
      <c r="AK360" s="163">
        <v>0</v>
      </c>
      <c r="AL360" s="163">
        <v>2</v>
      </c>
      <c r="AM360" s="163">
        <v>0</v>
      </c>
      <c r="AN360" s="163">
        <v>0</v>
      </c>
      <c r="AO360" s="163">
        <v>0</v>
      </c>
      <c r="AP360" s="162">
        <v>0</v>
      </c>
      <c r="AQ360" s="162">
        <v>1</v>
      </c>
      <c r="AR360" s="162">
        <v>0</v>
      </c>
      <c r="AS360" s="162">
        <v>0</v>
      </c>
      <c r="AT360" s="162">
        <v>0</v>
      </c>
      <c r="AU360" s="162">
        <v>0</v>
      </c>
      <c r="AV360" s="162">
        <v>0</v>
      </c>
      <c r="AW360" s="162">
        <v>0</v>
      </c>
      <c r="AX360" s="162">
        <v>0</v>
      </c>
      <c r="AY360" s="162">
        <v>0</v>
      </c>
      <c r="AZ360" s="162">
        <v>10</v>
      </c>
      <c r="BA360" s="162">
        <v>0</v>
      </c>
      <c r="BB360" s="162">
        <v>0</v>
      </c>
      <c r="BC360" s="162">
        <v>10</v>
      </c>
      <c r="BD360" s="162">
        <v>0</v>
      </c>
      <c r="BE360" s="162">
        <v>0</v>
      </c>
      <c r="BF360" s="162">
        <v>0</v>
      </c>
      <c r="BG360" s="162">
        <v>0</v>
      </c>
      <c r="BH360" s="162">
        <v>0</v>
      </c>
      <c r="BI360" s="163">
        <v>5595</v>
      </c>
      <c r="BJ360" s="163">
        <v>0</v>
      </c>
      <c r="BK360" s="163">
        <v>0</v>
      </c>
      <c r="BL360" s="163">
        <v>0</v>
      </c>
      <c r="BM360" s="163">
        <v>1399</v>
      </c>
      <c r="BN360" s="163">
        <v>0</v>
      </c>
      <c r="BO360" s="163">
        <v>0</v>
      </c>
      <c r="BP360" s="163">
        <v>0</v>
      </c>
      <c r="BQ360" s="163">
        <v>0</v>
      </c>
      <c r="BR360" s="163">
        <v>0</v>
      </c>
      <c r="BS360" s="163">
        <v>0</v>
      </c>
      <c r="BT360" s="163">
        <v>0</v>
      </c>
      <c r="BU360" s="163">
        <v>0</v>
      </c>
      <c r="BV360" s="163">
        <v>0</v>
      </c>
      <c r="BW360" s="163">
        <v>0</v>
      </c>
      <c r="BX360" s="163">
        <v>0</v>
      </c>
      <c r="BY360" s="163">
        <v>99</v>
      </c>
      <c r="BZ360" s="163">
        <v>0</v>
      </c>
      <c r="CA360" s="163">
        <v>466</v>
      </c>
      <c r="CB360" s="163">
        <v>7461</v>
      </c>
      <c r="CC360" s="163">
        <v>5595</v>
      </c>
      <c r="CD360" s="163">
        <v>44205</v>
      </c>
      <c r="CE360" s="163">
        <v>16507</v>
      </c>
      <c r="CF360" s="163">
        <v>0</v>
      </c>
      <c r="CG360" s="163">
        <v>8393</v>
      </c>
      <c r="CH360" s="163">
        <v>0</v>
      </c>
      <c r="CI360" s="163">
        <v>2331</v>
      </c>
      <c r="CJ360" s="163">
        <v>933</v>
      </c>
      <c r="CK360" s="163">
        <v>0</v>
      </c>
      <c r="CL360" s="163">
        <v>0</v>
      </c>
      <c r="CM360" s="163">
        <v>85891</v>
      </c>
      <c r="CN360" s="163">
        <v>0</v>
      </c>
      <c r="CO360" s="163">
        <v>0</v>
      </c>
      <c r="CP360" s="163">
        <v>373</v>
      </c>
      <c r="CQ360" s="163">
        <v>0</v>
      </c>
      <c r="CR360" s="163">
        <v>5595</v>
      </c>
      <c r="CS360" s="163">
        <v>0</v>
      </c>
      <c r="CT360" s="163">
        <v>0</v>
      </c>
      <c r="CU360" s="163">
        <v>0</v>
      </c>
      <c r="CV360" s="163">
        <v>5968</v>
      </c>
      <c r="CW360" s="163">
        <v>0</v>
      </c>
      <c r="CX360" s="163">
        <v>0</v>
      </c>
      <c r="CY360" s="163">
        <v>1399</v>
      </c>
      <c r="CZ360" s="163">
        <v>0</v>
      </c>
      <c r="DA360" s="163">
        <v>0</v>
      </c>
      <c r="DB360" s="163">
        <v>0</v>
      </c>
      <c r="DC360" s="163">
        <v>0</v>
      </c>
      <c r="DD360" s="163">
        <v>0</v>
      </c>
      <c r="DE360" s="163">
        <v>0</v>
      </c>
      <c r="DF360" s="163">
        <v>0</v>
      </c>
      <c r="DG360" s="163">
        <v>0</v>
      </c>
      <c r="DH360" s="163">
        <v>0</v>
      </c>
      <c r="DI360" s="163">
        <v>0</v>
      </c>
      <c r="DJ360" s="163">
        <v>0</v>
      </c>
      <c r="DK360" s="163">
        <v>0</v>
      </c>
      <c r="DL360" s="163">
        <v>1399</v>
      </c>
      <c r="DM360" s="163">
        <v>466</v>
      </c>
      <c r="DN360" s="163">
        <v>13056</v>
      </c>
      <c r="DO360" s="163">
        <v>79736</v>
      </c>
      <c r="DP360" s="163">
        <v>5742</v>
      </c>
      <c r="DQ360" s="163">
        <v>1</v>
      </c>
      <c r="DR360" s="162">
        <v>0</v>
      </c>
      <c r="DS360" s="162">
        <v>0</v>
      </c>
      <c r="DT360" s="162">
        <v>0</v>
      </c>
      <c r="DU360" s="162">
        <v>0</v>
      </c>
      <c r="DV360" s="162">
        <v>0</v>
      </c>
      <c r="DW360" s="162">
        <v>0</v>
      </c>
      <c r="DX360" s="162">
        <v>0</v>
      </c>
      <c r="DY360" s="162">
        <v>0</v>
      </c>
      <c r="DZ360" s="163">
        <v>0.8</v>
      </c>
      <c r="EA360" s="163">
        <v>38</v>
      </c>
      <c r="EB360" s="163">
        <v>59</v>
      </c>
      <c r="EC360" s="163">
        <v>30</v>
      </c>
      <c r="ED360" s="163">
        <v>14</v>
      </c>
      <c r="EE360" s="163">
        <v>14</v>
      </c>
      <c r="EF360" s="163">
        <v>35</v>
      </c>
      <c r="EG360" s="163">
        <v>23</v>
      </c>
      <c r="EH360" s="163">
        <v>27</v>
      </c>
      <c r="EI360" s="163">
        <v>7</v>
      </c>
      <c r="EJ360" s="163">
        <v>43</v>
      </c>
      <c r="EK360" s="163">
        <v>101</v>
      </c>
      <c r="EL360" s="163">
        <v>15</v>
      </c>
      <c r="EM360" s="163">
        <v>406</v>
      </c>
      <c r="EN360" s="163">
        <v>39</v>
      </c>
      <c r="EO360" s="163">
        <v>75</v>
      </c>
      <c r="EP360" s="163">
        <v>166</v>
      </c>
      <c r="EQ360" s="163">
        <v>38</v>
      </c>
      <c r="ER360" s="163">
        <v>31</v>
      </c>
      <c r="ES360" s="163">
        <v>41</v>
      </c>
      <c r="ET360" s="163">
        <v>390</v>
      </c>
      <c r="EU360" s="163">
        <v>0.8</v>
      </c>
      <c r="EV360" s="162">
        <v>0</v>
      </c>
      <c r="EW360" s="162">
        <v>0</v>
      </c>
    </row>
    <row r="361" spans="1:153" x14ac:dyDescent="0.25">
      <c r="A361" s="18" t="s">
        <v>836</v>
      </c>
      <c r="B361" s="49" t="s">
        <v>969</v>
      </c>
      <c r="C361" s="93">
        <v>0</v>
      </c>
      <c r="D361" s="26">
        <v>879</v>
      </c>
      <c r="E361" s="26">
        <v>99.5</v>
      </c>
      <c r="F361" s="26">
        <v>0</v>
      </c>
      <c r="G361" s="26">
        <v>0</v>
      </c>
      <c r="H361" s="26">
        <v>0</v>
      </c>
      <c r="I361" s="26">
        <v>0.5</v>
      </c>
      <c r="J361" s="26">
        <v>0</v>
      </c>
      <c r="K361" s="26">
        <v>0</v>
      </c>
      <c r="L361" s="26">
        <v>0</v>
      </c>
      <c r="M361" s="93">
        <v>0</v>
      </c>
      <c r="N361" s="93">
        <v>0</v>
      </c>
      <c r="O361" s="93">
        <v>0</v>
      </c>
      <c r="P361" s="93">
        <v>0</v>
      </c>
      <c r="Q361" s="93">
        <v>5821</v>
      </c>
      <c r="R361" s="93">
        <v>25</v>
      </c>
      <c r="S361" s="93">
        <v>0</v>
      </c>
      <c r="T361" s="93">
        <v>0</v>
      </c>
      <c r="U361" s="93">
        <v>0</v>
      </c>
      <c r="V361" s="93">
        <v>0</v>
      </c>
      <c r="W361" s="93">
        <v>0</v>
      </c>
      <c r="X361" s="93">
        <v>0</v>
      </c>
      <c r="Y361" s="93">
        <v>0</v>
      </c>
      <c r="Z361" s="93">
        <v>0</v>
      </c>
      <c r="AA361" s="93">
        <v>0</v>
      </c>
      <c r="AB361" s="93">
        <v>0</v>
      </c>
      <c r="AC361" s="26">
        <v>1</v>
      </c>
      <c r="AD361" s="26">
        <v>1</v>
      </c>
      <c r="AE361" s="26">
        <v>1</v>
      </c>
      <c r="AF361" s="26">
        <v>1</v>
      </c>
      <c r="AG361" s="26">
        <v>1</v>
      </c>
      <c r="AH361" s="26">
        <v>0</v>
      </c>
      <c r="AI361" s="26">
        <v>0</v>
      </c>
      <c r="AJ361" s="26">
        <v>0</v>
      </c>
      <c r="AK361" s="26">
        <v>0</v>
      </c>
      <c r="AL361" s="26">
        <v>0</v>
      </c>
      <c r="AM361" s="26">
        <v>0</v>
      </c>
      <c r="AN361" s="26">
        <v>0</v>
      </c>
      <c r="AO361" s="26">
        <v>0</v>
      </c>
      <c r="AP361" s="93">
        <v>0</v>
      </c>
      <c r="AQ361" s="93">
        <v>0</v>
      </c>
      <c r="AR361" s="93">
        <v>0</v>
      </c>
      <c r="AS361" s="93">
        <v>0</v>
      </c>
      <c r="AT361" s="93">
        <v>0</v>
      </c>
      <c r="AU361" s="93">
        <v>0</v>
      </c>
      <c r="AV361" s="93">
        <v>0</v>
      </c>
      <c r="AW361" s="93">
        <v>0</v>
      </c>
      <c r="AX361" s="93">
        <v>0</v>
      </c>
      <c r="AY361" s="93">
        <v>0</v>
      </c>
      <c r="AZ361" s="93">
        <v>0</v>
      </c>
      <c r="BA361" s="93">
        <v>0</v>
      </c>
      <c r="BB361" s="93">
        <v>0</v>
      </c>
      <c r="BC361" s="93">
        <v>0</v>
      </c>
      <c r="BD361" s="93">
        <v>0</v>
      </c>
      <c r="BE361" s="93">
        <v>0</v>
      </c>
      <c r="BF361" s="93">
        <v>0</v>
      </c>
      <c r="BG361" s="93">
        <v>0</v>
      </c>
      <c r="BH361" s="93">
        <v>0</v>
      </c>
      <c r="BI361" s="26">
        <v>18073</v>
      </c>
      <c r="BJ361" s="26">
        <v>0</v>
      </c>
      <c r="BK361" s="26">
        <v>0</v>
      </c>
      <c r="BL361" s="26">
        <v>0</v>
      </c>
      <c r="BM361" s="26">
        <v>13317</v>
      </c>
      <c r="BN361" s="26">
        <v>53650</v>
      </c>
      <c r="BO361" s="26">
        <v>0</v>
      </c>
      <c r="BP361" s="26">
        <v>0</v>
      </c>
      <c r="BQ361" s="26">
        <v>0</v>
      </c>
      <c r="BR361" s="26">
        <v>0</v>
      </c>
      <c r="BS361" s="26">
        <v>0</v>
      </c>
      <c r="BT361" s="26">
        <v>0</v>
      </c>
      <c r="BU361" s="26">
        <v>0</v>
      </c>
      <c r="BV361" s="26">
        <v>0</v>
      </c>
      <c r="BW361" s="26">
        <v>0</v>
      </c>
      <c r="BX361" s="26">
        <v>0</v>
      </c>
      <c r="BY361" s="26">
        <v>99.5</v>
      </c>
      <c r="BZ361" s="26">
        <v>0</v>
      </c>
      <c r="CA361" s="26">
        <v>0</v>
      </c>
      <c r="CB361" s="26">
        <v>0</v>
      </c>
      <c r="CC361" s="26">
        <v>0</v>
      </c>
      <c r="CD361" s="26">
        <v>95</v>
      </c>
      <c r="CE361" s="26">
        <v>95</v>
      </c>
      <c r="CF361" s="26">
        <v>0</v>
      </c>
      <c r="CG361" s="26">
        <v>5707</v>
      </c>
      <c r="CH361" s="26">
        <v>95</v>
      </c>
      <c r="CI361" s="26">
        <v>3805</v>
      </c>
      <c r="CJ361" s="26">
        <v>95</v>
      </c>
      <c r="CK361" s="26">
        <v>95</v>
      </c>
      <c r="CL361" s="26">
        <v>0</v>
      </c>
      <c r="CM361" s="26">
        <v>9987</v>
      </c>
      <c r="CN361" s="26">
        <v>0</v>
      </c>
      <c r="CO361" s="26">
        <v>0</v>
      </c>
      <c r="CP361" s="26">
        <v>95</v>
      </c>
      <c r="CQ361" s="26">
        <v>0</v>
      </c>
      <c r="CR361" s="26">
        <v>18073</v>
      </c>
      <c r="CS361" s="26">
        <v>0</v>
      </c>
      <c r="CT361" s="26">
        <v>0</v>
      </c>
      <c r="CU361" s="26">
        <v>0</v>
      </c>
      <c r="CV361" s="26">
        <v>18168</v>
      </c>
      <c r="CW361" s="26">
        <v>0</v>
      </c>
      <c r="CX361" s="26">
        <v>0</v>
      </c>
      <c r="CY361" s="26">
        <v>13317</v>
      </c>
      <c r="CZ361" s="26">
        <v>53650</v>
      </c>
      <c r="DA361" s="26">
        <v>0</v>
      </c>
      <c r="DB361" s="26">
        <v>0</v>
      </c>
      <c r="DC361" s="26">
        <v>0</v>
      </c>
      <c r="DD361" s="26">
        <v>0</v>
      </c>
      <c r="DE361" s="26">
        <v>0</v>
      </c>
      <c r="DF361" s="26">
        <v>0</v>
      </c>
      <c r="DG361" s="26">
        <v>0</v>
      </c>
      <c r="DH361" s="26">
        <v>0</v>
      </c>
      <c r="DI361" s="26">
        <v>0</v>
      </c>
      <c r="DJ361" s="26">
        <v>0</v>
      </c>
      <c r="DK361" s="26">
        <v>0</v>
      </c>
      <c r="DL361" s="26">
        <v>66967</v>
      </c>
      <c r="DM361" s="26">
        <v>0</v>
      </c>
      <c r="DN361" s="26">
        <v>0</v>
      </c>
      <c r="DO361" s="26">
        <v>95122</v>
      </c>
      <c r="DP361" s="26">
        <v>4378</v>
      </c>
      <c r="DQ361" s="26">
        <v>7</v>
      </c>
      <c r="DR361" s="93">
        <v>0</v>
      </c>
      <c r="DS361" s="93">
        <v>0</v>
      </c>
      <c r="DT361" s="93">
        <v>0</v>
      </c>
      <c r="DU361" s="93">
        <v>0</v>
      </c>
      <c r="DV361" s="93">
        <v>0</v>
      </c>
      <c r="DW361" s="93">
        <v>0</v>
      </c>
      <c r="DX361" s="93">
        <v>0</v>
      </c>
      <c r="DY361" s="93">
        <v>0</v>
      </c>
      <c r="DZ361" s="26">
        <v>0</v>
      </c>
      <c r="EA361" s="26">
        <v>0</v>
      </c>
      <c r="EB361" s="26">
        <v>0</v>
      </c>
      <c r="EC361" s="26">
        <v>0</v>
      </c>
      <c r="ED361" s="26">
        <v>0</v>
      </c>
      <c r="EE361" s="26">
        <v>0</v>
      </c>
      <c r="EF361" s="26">
        <v>0</v>
      </c>
      <c r="EG361" s="26">
        <v>0</v>
      </c>
      <c r="EH361" s="26">
        <v>0</v>
      </c>
      <c r="EI361" s="26">
        <v>0</v>
      </c>
      <c r="EJ361" s="26">
        <v>0</v>
      </c>
      <c r="EK361" s="26">
        <v>0</v>
      </c>
      <c r="EL361" s="26">
        <v>0</v>
      </c>
      <c r="EM361" s="26">
        <v>0</v>
      </c>
      <c r="EN361" s="26">
        <v>0</v>
      </c>
      <c r="EO361" s="26">
        <v>0</v>
      </c>
      <c r="EP361" s="26">
        <v>0</v>
      </c>
      <c r="EQ361" s="26">
        <v>0</v>
      </c>
      <c r="ER361" s="26">
        <v>0</v>
      </c>
      <c r="ES361" s="26">
        <v>0</v>
      </c>
      <c r="ET361" s="26">
        <v>0</v>
      </c>
      <c r="EU361" s="26">
        <v>0</v>
      </c>
      <c r="EV361" s="93">
        <v>0</v>
      </c>
      <c r="EW361" s="93">
        <v>0</v>
      </c>
    </row>
    <row r="362" spans="1:153" x14ac:dyDescent="0.25">
      <c r="A362" s="18" t="s">
        <v>836</v>
      </c>
      <c r="B362" s="49" t="s">
        <v>970</v>
      </c>
      <c r="C362" s="93">
        <v>0</v>
      </c>
      <c r="D362" s="26">
        <v>881</v>
      </c>
      <c r="E362" s="26">
        <v>99.6</v>
      </c>
      <c r="F362" s="26">
        <v>0.2</v>
      </c>
      <c r="G362" s="26">
        <v>0</v>
      </c>
      <c r="H362" s="26">
        <v>0</v>
      </c>
      <c r="I362" s="26">
        <v>0.1</v>
      </c>
      <c r="J362" s="26">
        <v>0.2</v>
      </c>
      <c r="K362" s="26">
        <v>0</v>
      </c>
      <c r="L362" s="26">
        <v>0</v>
      </c>
      <c r="M362" s="93">
        <v>157</v>
      </c>
      <c r="N362" s="93">
        <v>120</v>
      </c>
      <c r="O362" s="93">
        <v>220</v>
      </c>
      <c r="P362" s="93">
        <v>0</v>
      </c>
      <c r="Q362" s="93">
        <v>12077</v>
      </c>
      <c r="R362" s="93">
        <v>50</v>
      </c>
      <c r="S362" s="93">
        <v>0</v>
      </c>
      <c r="T362" s="93">
        <v>0</v>
      </c>
      <c r="U362" s="93">
        <v>0</v>
      </c>
      <c r="V362" s="93">
        <v>0</v>
      </c>
      <c r="W362" s="93">
        <v>0</v>
      </c>
      <c r="X362" s="93">
        <v>0</v>
      </c>
      <c r="Y362" s="93">
        <v>0</v>
      </c>
      <c r="Z362" s="93">
        <v>0</v>
      </c>
      <c r="AA362" s="93">
        <v>0</v>
      </c>
      <c r="AB362" s="93">
        <v>0</v>
      </c>
      <c r="AC362" s="26">
        <v>1</v>
      </c>
      <c r="AD362" s="26">
        <v>0</v>
      </c>
      <c r="AE362" s="26">
        <v>1</v>
      </c>
      <c r="AF362" s="26">
        <v>0</v>
      </c>
      <c r="AG362" s="26">
        <v>1</v>
      </c>
      <c r="AH362" s="26">
        <v>0</v>
      </c>
      <c r="AI362" s="26">
        <v>100</v>
      </c>
      <c r="AJ362" s="26">
        <v>100</v>
      </c>
      <c r="AK362" s="26">
        <v>60</v>
      </c>
      <c r="AL362" s="26">
        <v>70</v>
      </c>
      <c r="AM362" s="26">
        <v>0</v>
      </c>
      <c r="AN362" s="26">
        <v>0</v>
      </c>
      <c r="AO362" s="26">
        <v>5</v>
      </c>
      <c r="AP362" s="93">
        <v>0.2</v>
      </c>
      <c r="AQ362" s="93">
        <v>2</v>
      </c>
      <c r="AR362" s="93">
        <v>0</v>
      </c>
      <c r="AS362" s="93">
        <v>0</v>
      </c>
      <c r="AT362" s="93">
        <v>0</v>
      </c>
      <c r="AU362" s="93">
        <v>0</v>
      </c>
      <c r="AV362" s="93">
        <v>0</v>
      </c>
      <c r="AW362" s="93">
        <v>0</v>
      </c>
      <c r="AX362" s="93">
        <v>0</v>
      </c>
      <c r="AY362" s="93">
        <v>0</v>
      </c>
      <c r="AZ362" s="93">
        <v>4</v>
      </c>
      <c r="BA362" s="93">
        <v>0</v>
      </c>
      <c r="BB362" s="93">
        <v>0</v>
      </c>
      <c r="BC362" s="93">
        <v>4</v>
      </c>
      <c r="BD362" s="93">
        <v>0</v>
      </c>
      <c r="BE362" s="93">
        <v>0</v>
      </c>
      <c r="BF362" s="93">
        <v>0</v>
      </c>
      <c r="BG362" s="93">
        <v>196</v>
      </c>
      <c r="BH362" s="93">
        <v>196</v>
      </c>
      <c r="BI362" s="26">
        <v>69986</v>
      </c>
      <c r="BJ362" s="26">
        <v>286</v>
      </c>
      <c r="BK362" s="26">
        <v>0</v>
      </c>
      <c r="BL362" s="26">
        <v>0</v>
      </c>
      <c r="BM362" s="26">
        <v>8570</v>
      </c>
      <c r="BN362" s="26">
        <v>762</v>
      </c>
      <c r="BO362" s="26">
        <v>0</v>
      </c>
      <c r="BP362" s="26">
        <v>0</v>
      </c>
      <c r="BQ362" s="26">
        <v>0</v>
      </c>
      <c r="BR362" s="26">
        <v>0</v>
      </c>
      <c r="BS362" s="26">
        <v>0</v>
      </c>
      <c r="BT362" s="26">
        <v>0</v>
      </c>
      <c r="BU362" s="26">
        <v>0</v>
      </c>
      <c r="BV362" s="26">
        <v>0</v>
      </c>
      <c r="BW362" s="26">
        <v>0</v>
      </c>
      <c r="BX362" s="26">
        <v>0</v>
      </c>
      <c r="BY362" s="26">
        <v>99.6</v>
      </c>
      <c r="BZ362" s="26">
        <v>0</v>
      </c>
      <c r="CA362" s="26">
        <v>0</v>
      </c>
      <c r="CB362" s="26">
        <v>0</v>
      </c>
      <c r="CC362" s="26">
        <v>0</v>
      </c>
      <c r="CD362" s="26">
        <v>0</v>
      </c>
      <c r="CE362" s="26">
        <v>190</v>
      </c>
      <c r="CF362" s="26">
        <v>0</v>
      </c>
      <c r="CG362" s="26">
        <v>11426</v>
      </c>
      <c r="CH362" s="26">
        <v>95</v>
      </c>
      <c r="CI362" s="26">
        <v>2380</v>
      </c>
      <c r="CJ362" s="26">
        <v>381</v>
      </c>
      <c r="CK362" s="26">
        <v>95</v>
      </c>
      <c r="CL362" s="26">
        <v>95</v>
      </c>
      <c r="CM362" s="26">
        <v>14662</v>
      </c>
      <c r="CN362" s="26">
        <v>0</v>
      </c>
      <c r="CO362" s="26">
        <v>0</v>
      </c>
      <c r="CP362" s="26">
        <v>952</v>
      </c>
      <c r="CQ362" s="26">
        <v>0</v>
      </c>
      <c r="CR362" s="26">
        <v>69986</v>
      </c>
      <c r="CS362" s="26">
        <v>286</v>
      </c>
      <c r="CT362" s="26">
        <v>0</v>
      </c>
      <c r="CU362" s="26">
        <v>0</v>
      </c>
      <c r="CV362" s="26">
        <v>71224</v>
      </c>
      <c r="CW362" s="26">
        <v>0</v>
      </c>
      <c r="CX362" s="26">
        <v>0</v>
      </c>
      <c r="CY362" s="26">
        <v>8570</v>
      </c>
      <c r="CZ362" s="26">
        <v>762</v>
      </c>
      <c r="DA362" s="26">
        <v>0</v>
      </c>
      <c r="DB362" s="26">
        <v>0</v>
      </c>
      <c r="DC362" s="26">
        <v>0</v>
      </c>
      <c r="DD362" s="26">
        <v>0</v>
      </c>
      <c r="DE362" s="26">
        <v>0</v>
      </c>
      <c r="DF362" s="26">
        <v>0</v>
      </c>
      <c r="DG362" s="26">
        <v>0</v>
      </c>
      <c r="DH362" s="26">
        <v>0</v>
      </c>
      <c r="DI362" s="26">
        <v>0</v>
      </c>
      <c r="DJ362" s="26">
        <v>0</v>
      </c>
      <c r="DK362" s="26">
        <v>0</v>
      </c>
      <c r="DL362" s="26">
        <v>9332</v>
      </c>
      <c r="DM362" s="26">
        <v>0</v>
      </c>
      <c r="DN362" s="26">
        <v>0</v>
      </c>
      <c r="DO362" s="26">
        <v>95218</v>
      </c>
      <c r="DP362" s="26">
        <v>4382</v>
      </c>
      <c r="DQ362" s="26">
        <v>1</v>
      </c>
      <c r="DR362" s="93">
        <v>0</v>
      </c>
      <c r="DS362" s="93">
        <v>0</v>
      </c>
      <c r="DT362" s="93">
        <v>0</v>
      </c>
      <c r="DU362" s="93">
        <v>0</v>
      </c>
      <c r="DV362" s="93">
        <v>0</v>
      </c>
      <c r="DW362" s="93">
        <v>0</v>
      </c>
      <c r="DX362" s="93">
        <v>0</v>
      </c>
      <c r="DY362" s="93">
        <v>0</v>
      </c>
      <c r="DZ362" s="26">
        <v>0</v>
      </c>
      <c r="EA362" s="26">
        <v>0</v>
      </c>
      <c r="EB362" s="26">
        <v>0</v>
      </c>
      <c r="EC362" s="26">
        <v>0</v>
      </c>
      <c r="ED362" s="26">
        <v>0</v>
      </c>
      <c r="EE362" s="26">
        <v>0</v>
      </c>
      <c r="EF362" s="26">
        <v>0</v>
      </c>
      <c r="EG362" s="26">
        <v>0</v>
      </c>
      <c r="EH362" s="26">
        <v>0</v>
      </c>
      <c r="EI362" s="26">
        <v>0</v>
      </c>
      <c r="EJ362" s="26">
        <v>0</v>
      </c>
      <c r="EK362" s="26">
        <v>0</v>
      </c>
      <c r="EL362" s="26">
        <v>0</v>
      </c>
      <c r="EM362" s="26">
        <v>0</v>
      </c>
      <c r="EN362" s="26">
        <v>0</v>
      </c>
      <c r="EO362" s="26">
        <v>0</v>
      </c>
      <c r="EP362" s="26">
        <v>0</v>
      </c>
      <c r="EQ362" s="26">
        <v>0</v>
      </c>
      <c r="ER362" s="26">
        <v>0</v>
      </c>
      <c r="ES362" s="26">
        <v>0</v>
      </c>
      <c r="ET362" s="26">
        <v>0</v>
      </c>
      <c r="EU362" s="26">
        <v>0</v>
      </c>
      <c r="EV362" s="93">
        <v>0</v>
      </c>
      <c r="EW362" s="93">
        <v>0</v>
      </c>
    </row>
    <row r="363" spans="1:153" x14ac:dyDescent="0.25">
      <c r="A363" s="18" t="s">
        <v>836</v>
      </c>
      <c r="B363" s="49" t="s">
        <v>971</v>
      </c>
      <c r="C363" s="93">
        <v>0</v>
      </c>
      <c r="D363" s="26">
        <v>875</v>
      </c>
      <c r="E363" s="26">
        <v>99</v>
      </c>
      <c r="F363" s="26">
        <v>0</v>
      </c>
      <c r="G363" s="26">
        <v>0</v>
      </c>
      <c r="H363" s="26">
        <v>0</v>
      </c>
      <c r="I363" s="26">
        <v>1</v>
      </c>
      <c r="J363" s="26">
        <v>0</v>
      </c>
      <c r="K363" s="26">
        <v>0</v>
      </c>
      <c r="L363" s="26">
        <v>0</v>
      </c>
      <c r="M363" s="93">
        <v>550</v>
      </c>
      <c r="N363" s="93">
        <v>0</v>
      </c>
      <c r="O363" s="93">
        <v>3300</v>
      </c>
      <c r="P363" s="93">
        <v>0</v>
      </c>
      <c r="Q363" s="93">
        <v>22814</v>
      </c>
      <c r="R363" s="93">
        <v>150</v>
      </c>
      <c r="S363" s="93">
        <v>0</v>
      </c>
      <c r="T363" s="93">
        <v>0</v>
      </c>
      <c r="U363" s="93">
        <v>0</v>
      </c>
      <c r="V363" s="93">
        <v>0</v>
      </c>
      <c r="W363" s="93">
        <v>0</v>
      </c>
      <c r="X363" s="93">
        <v>0</v>
      </c>
      <c r="Y363" s="93">
        <v>0</v>
      </c>
      <c r="Z363" s="93">
        <v>0</v>
      </c>
      <c r="AA363" s="93">
        <v>0</v>
      </c>
      <c r="AB363" s="93">
        <v>0</v>
      </c>
      <c r="AC363" s="26">
        <v>1</v>
      </c>
      <c r="AD363" s="26">
        <v>1</v>
      </c>
      <c r="AE363" s="26">
        <v>1</v>
      </c>
      <c r="AF363" s="26">
        <v>1</v>
      </c>
      <c r="AG363" s="26">
        <v>1</v>
      </c>
      <c r="AH363" s="26">
        <v>0</v>
      </c>
      <c r="AI363" s="26">
        <v>1</v>
      </c>
      <c r="AJ363" s="26">
        <v>100</v>
      </c>
      <c r="AK363" s="26">
        <v>1</v>
      </c>
      <c r="AL363" s="26">
        <v>1</v>
      </c>
      <c r="AM363" s="26">
        <v>1</v>
      </c>
      <c r="AN363" s="26">
        <v>0</v>
      </c>
      <c r="AO363" s="26">
        <v>0</v>
      </c>
      <c r="AP363" s="93">
        <v>0</v>
      </c>
      <c r="AQ363" s="93">
        <v>0</v>
      </c>
      <c r="AR363" s="93">
        <v>0</v>
      </c>
      <c r="AS363" s="93">
        <v>0</v>
      </c>
      <c r="AT363" s="93">
        <v>0</v>
      </c>
      <c r="AU363" s="93">
        <v>0</v>
      </c>
      <c r="AV363" s="93">
        <v>0</v>
      </c>
      <c r="AW363" s="93">
        <v>0</v>
      </c>
      <c r="AX363" s="93">
        <v>0</v>
      </c>
      <c r="AY363" s="93">
        <v>0</v>
      </c>
      <c r="AZ363" s="93">
        <v>0</v>
      </c>
      <c r="BA363" s="93">
        <v>0</v>
      </c>
      <c r="BB363" s="93">
        <v>0</v>
      </c>
      <c r="BC363" s="93">
        <v>0</v>
      </c>
      <c r="BD363" s="93">
        <v>0</v>
      </c>
      <c r="BE363" s="93">
        <v>0</v>
      </c>
      <c r="BF363" s="93">
        <v>0</v>
      </c>
      <c r="BG363" s="93">
        <v>0</v>
      </c>
      <c r="BH363" s="93">
        <v>0</v>
      </c>
      <c r="BI363" s="26">
        <v>52055</v>
      </c>
      <c r="BJ363" s="26">
        <v>1420</v>
      </c>
      <c r="BK363" s="26">
        <v>189</v>
      </c>
      <c r="BL363" s="26">
        <v>946</v>
      </c>
      <c r="BM363" s="26">
        <v>22052</v>
      </c>
      <c r="BN363" s="26">
        <v>9464</v>
      </c>
      <c r="BO363" s="26">
        <v>0</v>
      </c>
      <c r="BP363" s="26">
        <v>379</v>
      </c>
      <c r="BQ363" s="26">
        <v>0</v>
      </c>
      <c r="BR363" s="26">
        <v>0</v>
      </c>
      <c r="BS363" s="26">
        <v>0</v>
      </c>
      <c r="BT363" s="26">
        <v>0</v>
      </c>
      <c r="BU363" s="26">
        <v>0</v>
      </c>
      <c r="BV363" s="26">
        <v>0</v>
      </c>
      <c r="BW363" s="26">
        <v>0</v>
      </c>
      <c r="BX363" s="26">
        <v>0</v>
      </c>
      <c r="BY363" s="26">
        <v>99</v>
      </c>
      <c r="BZ363" s="26">
        <v>0</v>
      </c>
      <c r="CA363" s="26">
        <v>0</v>
      </c>
      <c r="CB363" s="26">
        <v>0</v>
      </c>
      <c r="CC363" s="26">
        <v>0</v>
      </c>
      <c r="CD363" s="26">
        <v>0</v>
      </c>
      <c r="CE363" s="26">
        <v>473</v>
      </c>
      <c r="CF363" s="26">
        <v>0</v>
      </c>
      <c r="CG363" s="26">
        <v>3313</v>
      </c>
      <c r="CH363" s="26">
        <v>95</v>
      </c>
      <c r="CI363" s="26">
        <v>1893</v>
      </c>
      <c r="CJ363" s="26">
        <v>946</v>
      </c>
      <c r="CK363" s="26">
        <v>473</v>
      </c>
      <c r="CL363" s="26">
        <v>473</v>
      </c>
      <c r="CM363" s="26">
        <v>7666</v>
      </c>
      <c r="CN363" s="26">
        <v>0</v>
      </c>
      <c r="CO363" s="26">
        <v>0</v>
      </c>
      <c r="CP363" s="26">
        <v>473</v>
      </c>
      <c r="CQ363" s="26">
        <v>0</v>
      </c>
      <c r="CR363" s="26">
        <v>52055</v>
      </c>
      <c r="CS363" s="26">
        <v>1420</v>
      </c>
      <c r="CT363" s="26">
        <v>189</v>
      </c>
      <c r="CU363" s="26">
        <v>946</v>
      </c>
      <c r="CV363" s="26">
        <v>55083</v>
      </c>
      <c r="CW363" s="26">
        <v>0</v>
      </c>
      <c r="CX363" s="26">
        <v>0</v>
      </c>
      <c r="CY363" s="26">
        <v>22052</v>
      </c>
      <c r="CZ363" s="26">
        <v>9464</v>
      </c>
      <c r="DA363" s="26">
        <v>0</v>
      </c>
      <c r="DB363" s="26">
        <v>0</v>
      </c>
      <c r="DC363" s="26">
        <v>379</v>
      </c>
      <c r="DD363" s="26">
        <v>0</v>
      </c>
      <c r="DE363" s="26">
        <v>0</v>
      </c>
      <c r="DF363" s="26">
        <v>0</v>
      </c>
      <c r="DG363" s="26">
        <v>0</v>
      </c>
      <c r="DH363" s="26">
        <v>0</v>
      </c>
      <c r="DI363" s="26">
        <v>0</v>
      </c>
      <c r="DJ363" s="26">
        <v>0</v>
      </c>
      <c r="DK363" s="26">
        <v>0</v>
      </c>
      <c r="DL363" s="26">
        <v>31895</v>
      </c>
      <c r="DM363" s="26">
        <v>0</v>
      </c>
      <c r="DN363" s="26">
        <v>0</v>
      </c>
      <c r="DO363" s="26">
        <v>94644</v>
      </c>
      <c r="DP363" s="26">
        <v>4356</v>
      </c>
      <c r="DQ363" s="26">
        <v>2</v>
      </c>
      <c r="DR363" s="93">
        <v>0</v>
      </c>
      <c r="DS363" s="93">
        <v>0</v>
      </c>
      <c r="DT363" s="93">
        <v>0</v>
      </c>
      <c r="DU363" s="93">
        <v>0</v>
      </c>
      <c r="DV363" s="93">
        <v>0</v>
      </c>
      <c r="DW363" s="93">
        <v>0</v>
      </c>
      <c r="DX363" s="93">
        <v>0</v>
      </c>
      <c r="DY363" s="93">
        <v>0</v>
      </c>
      <c r="DZ363" s="26">
        <v>0</v>
      </c>
      <c r="EA363" s="26">
        <v>0</v>
      </c>
      <c r="EB363" s="26">
        <v>0</v>
      </c>
      <c r="EC363" s="26">
        <v>0</v>
      </c>
      <c r="ED363" s="26">
        <v>0</v>
      </c>
      <c r="EE363" s="26">
        <v>0</v>
      </c>
      <c r="EF363" s="26">
        <v>0</v>
      </c>
      <c r="EG363" s="26">
        <v>0</v>
      </c>
      <c r="EH363" s="26">
        <v>0</v>
      </c>
      <c r="EI363" s="26">
        <v>0</v>
      </c>
      <c r="EJ363" s="26">
        <v>0</v>
      </c>
      <c r="EK363" s="26">
        <v>0</v>
      </c>
      <c r="EL363" s="26">
        <v>0</v>
      </c>
      <c r="EM363" s="26">
        <v>0</v>
      </c>
      <c r="EN363" s="26">
        <v>0</v>
      </c>
      <c r="EO363" s="26">
        <v>0</v>
      </c>
      <c r="EP363" s="26">
        <v>0</v>
      </c>
      <c r="EQ363" s="26">
        <v>0</v>
      </c>
      <c r="ER363" s="26">
        <v>0</v>
      </c>
      <c r="ES363" s="26">
        <v>0</v>
      </c>
      <c r="ET363" s="26">
        <v>0</v>
      </c>
      <c r="EU363" s="26">
        <v>0</v>
      </c>
      <c r="EV363" s="93">
        <v>0</v>
      </c>
      <c r="EW363" s="93">
        <v>0</v>
      </c>
    </row>
    <row r="364" spans="1:153" x14ac:dyDescent="0.25">
      <c r="A364" s="18" t="s">
        <v>836</v>
      </c>
      <c r="B364" s="49" t="s">
        <v>972</v>
      </c>
      <c r="C364" s="93">
        <v>-1</v>
      </c>
      <c r="D364" s="26">
        <v>884</v>
      </c>
      <c r="E364" s="26">
        <v>100</v>
      </c>
      <c r="F364" s="26">
        <v>0</v>
      </c>
      <c r="G364" s="26">
        <v>0</v>
      </c>
      <c r="H364" s="26">
        <v>0</v>
      </c>
      <c r="I364" s="26">
        <v>0</v>
      </c>
      <c r="J364" s="26">
        <v>0</v>
      </c>
      <c r="K364" s="26">
        <v>0</v>
      </c>
      <c r="L364" s="26">
        <v>0</v>
      </c>
      <c r="M364" s="93">
        <v>4</v>
      </c>
      <c r="N364" s="93">
        <v>0</v>
      </c>
      <c r="O364" s="93">
        <v>26</v>
      </c>
      <c r="P364" s="93">
        <v>0</v>
      </c>
      <c r="Q364" s="93">
        <v>62200</v>
      </c>
      <c r="R364" s="93">
        <v>6</v>
      </c>
      <c r="S364" s="93">
        <v>0</v>
      </c>
      <c r="T364" s="93">
        <v>0</v>
      </c>
      <c r="U364" s="93">
        <v>0</v>
      </c>
      <c r="V364" s="93">
        <v>0</v>
      </c>
      <c r="W364" s="93">
        <v>0</v>
      </c>
      <c r="X364" s="93">
        <v>0</v>
      </c>
      <c r="Y364" s="93">
        <v>0</v>
      </c>
      <c r="Z364" s="93">
        <v>0</v>
      </c>
      <c r="AA364" s="93">
        <v>0</v>
      </c>
      <c r="AB364" s="93">
        <v>0</v>
      </c>
      <c r="AC364" s="26">
        <v>1</v>
      </c>
      <c r="AD364" s="26">
        <v>1</v>
      </c>
      <c r="AE364" s="26">
        <v>1</v>
      </c>
      <c r="AF364" s="26">
        <v>0</v>
      </c>
      <c r="AG364" s="26">
        <v>0</v>
      </c>
      <c r="AH364" s="26">
        <v>0</v>
      </c>
      <c r="AI364" s="26">
        <v>1</v>
      </c>
      <c r="AJ364" s="26">
        <v>71</v>
      </c>
      <c r="AK364" s="26">
        <v>55</v>
      </c>
      <c r="AL364" s="26">
        <v>1</v>
      </c>
      <c r="AM364" s="26">
        <v>0</v>
      </c>
      <c r="AN364" s="26">
        <v>0</v>
      </c>
      <c r="AO364" s="26">
        <v>0</v>
      </c>
      <c r="AP364" s="93">
        <v>0</v>
      </c>
      <c r="AQ364" s="93">
        <v>0</v>
      </c>
      <c r="AR364" s="93">
        <v>0</v>
      </c>
      <c r="AS364" s="93">
        <v>0</v>
      </c>
      <c r="AT364" s="93">
        <v>0</v>
      </c>
      <c r="AU364" s="93">
        <v>0</v>
      </c>
      <c r="AV364" s="93">
        <v>0</v>
      </c>
      <c r="AW364" s="93">
        <v>0</v>
      </c>
      <c r="AX364" s="93">
        <v>0</v>
      </c>
      <c r="AY364" s="93">
        <v>0</v>
      </c>
      <c r="AZ364" s="93">
        <v>0</v>
      </c>
      <c r="BA364" s="93">
        <v>0</v>
      </c>
      <c r="BB364" s="93">
        <v>0</v>
      </c>
      <c r="BC364" s="93">
        <v>0</v>
      </c>
      <c r="BD364" s="93">
        <v>0</v>
      </c>
      <c r="BE364" s="93">
        <v>0</v>
      </c>
      <c r="BF364" s="93">
        <v>0</v>
      </c>
      <c r="BG364" s="93">
        <v>0</v>
      </c>
      <c r="BH364" s="93">
        <v>0</v>
      </c>
      <c r="BI364" s="26">
        <v>24135</v>
      </c>
      <c r="BJ364" s="26">
        <v>300</v>
      </c>
      <c r="BK364" s="26">
        <v>0</v>
      </c>
      <c r="BL364" s="26">
        <v>0</v>
      </c>
      <c r="BM364" s="26">
        <v>50176</v>
      </c>
      <c r="BN364" s="26">
        <v>178</v>
      </c>
      <c r="BO364" s="26">
        <v>0</v>
      </c>
      <c r="BP364" s="26">
        <v>27</v>
      </c>
      <c r="BQ364" s="26">
        <v>0</v>
      </c>
      <c r="BR364" s="26">
        <v>0</v>
      </c>
      <c r="BS364" s="26">
        <v>0</v>
      </c>
      <c r="BT364" s="26">
        <v>0</v>
      </c>
      <c r="BU364" s="26">
        <v>0</v>
      </c>
      <c r="BV364" s="26">
        <v>0</v>
      </c>
      <c r="BW364" s="26">
        <v>0</v>
      </c>
      <c r="BX364" s="26">
        <v>0</v>
      </c>
      <c r="BY364" s="26">
        <v>100</v>
      </c>
      <c r="BZ364" s="26">
        <v>0</v>
      </c>
      <c r="CA364" s="26">
        <v>8</v>
      </c>
      <c r="CB364" s="26">
        <v>1</v>
      </c>
      <c r="CC364" s="26">
        <v>0</v>
      </c>
      <c r="CD364" s="26">
        <v>0</v>
      </c>
      <c r="CE364" s="26">
        <v>67</v>
      </c>
      <c r="CF364" s="26">
        <v>42</v>
      </c>
      <c r="CG364" s="26">
        <v>6175</v>
      </c>
      <c r="CH364" s="26">
        <v>81</v>
      </c>
      <c r="CI364" s="26">
        <v>3525</v>
      </c>
      <c r="CJ364" s="26">
        <v>99</v>
      </c>
      <c r="CK364" s="26">
        <v>541</v>
      </c>
      <c r="CL364" s="26">
        <v>139</v>
      </c>
      <c r="CM364" s="26">
        <v>10679</v>
      </c>
      <c r="CN364" s="26">
        <v>25</v>
      </c>
      <c r="CO364" s="26">
        <v>0</v>
      </c>
      <c r="CP364" s="26">
        <v>129</v>
      </c>
      <c r="CQ364" s="26">
        <v>0</v>
      </c>
      <c r="CR364" s="26">
        <v>24135</v>
      </c>
      <c r="CS364" s="26">
        <v>300</v>
      </c>
      <c r="CT364" s="26">
        <v>0</v>
      </c>
      <c r="CU364" s="26">
        <v>0</v>
      </c>
      <c r="CV364" s="26">
        <v>24588</v>
      </c>
      <c r="CW364" s="26">
        <v>0</v>
      </c>
      <c r="CX364" s="26">
        <v>0</v>
      </c>
      <c r="CY364" s="26">
        <v>50176</v>
      </c>
      <c r="CZ364" s="26">
        <v>178</v>
      </c>
      <c r="DA364" s="26">
        <v>0</v>
      </c>
      <c r="DB364" s="26">
        <v>0</v>
      </c>
      <c r="DC364" s="26">
        <v>27</v>
      </c>
      <c r="DD364" s="26">
        <v>0</v>
      </c>
      <c r="DE364" s="26">
        <v>0</v>
      </c>
      <c r="DF364" s="26">
        <v>0</v>
      </c>
      <c r="DG364" s="26">
        <v>0</v>
      </c>
      <c r="DH364" s="26">
        <v>0</v>
      </c>
      <c r="DI364" s="26">
        <v>0</v>
      </c>
      <c r="DJ364" s="26">
        <v>0</v>
      </c>
      <c r="DK364" s="26">
        <v>0</v>
      </c>
      <c r="DL364" s="26">
        <v>50381</v>
      </c>
      <c r="DM364" s="26">
        <v>8</v>
      </c>
      <c r="DN364" s="26">
        <v>1</v>
      </c>
      <c r="DO364" s="26">
        <v>85638</v>
      </c>
      <c r="DP364" s="26">
        <v>4400</v>
      </c>
      <c r="DQ364" s="26">
        <v>0</v>
      </c>
      <c r="DR364" s="93">
        <v>0</v>
      </c>
      <c r="DS364" s="93">
        <v>0</v>
      </c>
      <c r="DT364" s="93">
        <v>0</v>
      </c>
      <c r="DU364" s="93">
        <v>0</v>
      </c>
      <c r="DV364" s="93">
        <v>0</v>
      </c>
      <c r="DW364" s="93">
        <v>0</v>
      </c>
      <c r="DX364" s="93">
        <v>0</v>
      </c>
      <c r="DY364" s="93">
        <v>0</v>
      </c>
      <c r="DZ364" s="26">
        <v>0</v>
      </c>
      <c r="EA364" s="26">
        <v>0</v>
      </c>
      <c r="EB364" s="26">
        <v>0</v>
      </c>
      <c r="EC364" s="26">
        <v>0</v>
      </c>
      <c r="ED364" s="26">
        <v>0</v>
      </c>
      <c r="EE364" s="26">
        <v>0</v>
      </c>
      <c r="EF364" s="26">
        <v>0</v>
      </c>
      <c r="EG364" s="26">
        <v>0</v>
      </c>
      <c r="EH364" s="26">
        <v>0</v>
      </c>
      <c r="EI364" s="26">
        <v>0</v>
      </c>
      <c r="EJ364" s="26">
        <v>0</v>
      </c>
      <c r="EK364" s="26">
        <v>0</v>
      </c>
      <c r="EL364" s="26">
        <v>0</v>
      </c>
      <c r="EM364" s="26">
        <v>0</v>
      </c>
      <c r="EN364" s="26">
        <v>0</v>
      </c>
      <c r="EO364" s="26">
        <v>0</v>
      </c>
      <c r="EP364" s="26">
        <v>0</v>
      </c>
      <c r="EQ364" s="26">
        <v>0</v>
      </c>
      <c r="ER364" s="26">
        <v>0</v>
      </c>
      <c r="ES364" s="26">
        <v>0</v>
      </c>
      <c r="ET364" s="26">
        <v>0</v>
      </c>
      <c r="EU364" s="26">
        <v>0</v>
      </c>
      <c r="EV364" s="93">
        <v>0</v>
      </c>
      <c r="EW364" s="93">
        <v>0</v>
      </c>
    </row>
    <row r="365" spans="1:153" x14ac:dyDescent="0.25">
      <c r="A365" s="18" t="s">
        <v>857</v>
      </c>
      <c r="B365" s="49" t="s">
        <v>783</v>
      </c>
      <c r="C365" s="93">
        <v>-1.7</v>
      </c>
      <c r="D365" s="26">
        <v>23</v>
      </c>
      <c r="E365" s="26">
        <v>0.2</v>
      </c>
      <c r="F365" s="26">
        <v>2.6</v>
      </c>
      <c r="G365" s="26">
        <v>3.5</v>
      </c>
      <c r="H365" s="26">
        <v>5.9</v>
      </c>
      <c r="I365" s="26">
        <v>87</v>
      </c>
      <c r="J365" s="26">
        <v>0.8</v>
      </c>
      <c r="K365" s="26">
        <v>0.1</v>
      </c>
      <c r="L365" s="26">
        <v>0</v>
      </c>
      <c r="M365" s="93">
        <v>0</v>
      </c>
      <c r="N365" s="93">
        <v>0</v>
      </c>
      <c r="O365" s="93">
        <v>0</v>
      </c>
      <c r="P365" s="93">
        <v>0.1</v>
      </c>
      <c r="Q365" s="93">
        <v>0</v>
      </c>
      <c r="R365" s="93">
        <v>0</v>
      </c>
      <c r="S365" s="93">
        <v>191</v>
      </c>
      <c r="T365" s="93">
        <v>285</v>
      </c>
      <c r="U365" s="93">
        <v>10000</v>
      </c>
      <c r="V365" s="93">
        <v>10500</v>
      </c>
      <c r="W365" s="93">
        <v>0</v>
      </c>
      <c r="X365" s="93">
        <v>88</v>
      </c>
      <c r="Y365" s="93">
        <v>16</v>
      </c>
      <c r="Z365" s="93">
        <v>51</v>
      </c>
      <c r="AA365" s="93">
        <v>0.1</v>
      </c>
      <c r="AB365" s="93">
        <v>600</v>
      </c>
      <c r="AC365" s="26">
        <v>6</v>
      </c>
      <c r="AD365" s="26">
        <v>254</v>
      </c>
      <c r="AE365" s="26">
        <v>12</v>
      </c>
      <c r="AF365" s="26">
        <v>13</v>
      </c>
      <c r="AG365" s="26">
        <v>67</v>
      </c>
      <c r="AH365" s="26">
        <v>34</v>
      </c>
      <c r="AI365" s="26">
        <v>67</v>
      </c>
      <c r="AJ365" s="26">
        <v>1230</v>
      </c>
      <c r="AK365" s="26">
        <v>866</v>
      </c>
      <c r="AL365" s="26">
        <v>118</v>
      </c>
      <c r="AM365" s="26">
        <v>158</v>
      </c>
      <c r="AN365" s="26">
        <v>31</v>
      </c>
      <c r="AO365" s="26">
        <v>3</v>
      </c>
      <c r="AP365" s="93">
        <v>2.6</v>
      </c>
      <c r="AQ365" s="93">
        <v>-533</v>
      </c>
      <c r="AR365" s="93">
        <v>2080</v>
      </c>
      <c r="AS365" s="93">
        <v>0</v>
      </c>
      <c r="AT365" s="93">
        <v>0</v>
      </c>
      <c r="AU365" s="93">
        <v>2080</v>
      </c>
      <c r="AV365" s="93">
        <v>312</v>
      </c>
      <c r="AW365" s="93">
        <v>130</v>
      </c>
      <c r="AX365" s="93">
        <v>0</v>
      </c>
      <c r="AY365" s="93">
        <v>442</v>
      </c>
      <c r="AZ365" s="93">
        <v>78</v>
      </c>
      <c r="BA365" s="93">
        <v>0</v>
      </c>
      <c r="BB365" s="93">
        <v>0</v>
      </c>
      <c r="BC365" s="93">
        <v>78</v>
      </c>
      <c r="BD365" s="93">
        <v>0</v>
      </c>
      <c r="BE365" s="93">
        <v>0</v>
      </c>
      <c r="BF365" s="93">
        <v>0</v>
      </c>
      <c r="BG365" s="93">
        <v>0</v>
      </c>
      <c r="BH365" s="93">
        <v>0</v>
      </c>
      <c r="BI365" s="26">
        <v>19</v>
      </c>
      <c r="BJ365" s="26">
        <v>0</v>
      </c>
      <c r="BK365" s="26">
        <v>0</v>
      </c>
      <c r="BL365" s="26">
        <v>0</v>
      </c>
      <c r="BM365" s="26">
        <v>97</v>
      </c>
      <c r="BN365" s="26">
        <v>98</v>
      </c>
      <c r="BO365" s="26">
        <v>0</v>
      </c>
      <c r="BP365" s="26">
        <v>0</v>
      </c>
      <c r="BQ365" s="26">
        <v>0</v>
      </c>
      <c r="BR365" s="26">
        <v>0</v>
      </c>
      <c r="BS365" s="26">
        <v>0</v>
      </c>
      <c r="BT365" s="26">
        <v>0</v>
      </c>
      <c r="BU365" s="26">
        <v>0</v>
      </c>
      <c r="BV365" s="26">
        <v>0</v>
      </c>
      <c r="BW365" s="26">
        <v>0</v>
      </c>
      <c r="BX365" s="26">
        <v>0</v>
      </c>
      <c r="BY365" s="26">
        <v>0.2</v>
      </c>
      <c r="BZ365" s="26">
        <v>0</v>
      </c>
      <c r="CA365" s="26">
        <v>0</v>
      </c>
      <c r="CB365" s="26">
        <v>0</v>
      </c>
      <c r="CC365" s="26">
        <v>0</v>
      </c>
      <c r="CD365" s="26">
        <v>0</v>
      </c>
      <c r="CE365" s="26">
        <v>1</v>
      </c>
      <c r="CF365" s="26">
        <v>0</v>
      </c>
      <c r="CG365" s="26">
        <v>25</v>
      </c>
      <c r="CH365" s="26">
        <v>0</v>
      </c>
      <c r="CI365" s="26">
        <v>5</v>
      </c>
      <c r="CJ365" s="26">
        <v>0</v>
      </c>
      <c r="CK365" s="26">
        <v>0</v>
      </c>
      <c r="CL365" s="26">
        <v>0</v>
      </c>
      <c r="CM365" s="26">
        <v>31</v>
      </c>
      <c r="CN365" s="26">
        <v>0</v>
      </c>
      <c r="CO365" s="26">
        <v>0</v>
      </c>
      <c r="CP365" s="26">
        <v>2</v>
      </c>
      <c r="CQ365" s="26">
        <v>0</v>
      </c>
      <c r="CR365" s="26">
        <v>19</v>
      </c>
      <c r="CS365" s="26">
        <v>0</v>
      </c>
      <c r="CT365" s="26">
        <v>0</v>
      </c>
      <c r="CU365" s="26">
        <v>0</v>
      </c>
      <c r="CV365" s="26">
        <v>21</v>
      </c>
      <c r="CW365" s="26">
        <v>0</v>
      </c>
      <c r="CX365" s="26">
        <v>0</v>
      </c>
      <c r="CY365" s="26">
        <v>97</v>
      </c>
      <c r="CZ365" s="26">
        <v>98</v>
      </c>
      <c r="DA365" s="26">
        <v>0</v>
      </c>
      <c r="DB365" s="26">
        <v>0</v>
      </c>
      <c r="DC365" s="26">
        <v>0</v>
      </c>
      <c r="DD365" s="26">
        <v>0</v>
      </c>
      <c r="DE365" s="26">
        <v>0</v>
      </c>
      <c r="DF365" s="26">
        <v>0</v>
      </c>
      <c r="DG365" s="26">
        <v>0</v>
      </c>
      <c r="DH365" s="26">
        <v>0</v>
      </c>
      <c r="DI365" s="26">
        <v>0</v>
      </c>
      <c r="DJ365" s="26">
        <v>0</v>
      </c>
      <c r="DK365" s="26">
        <v>0</v>
      </c>
      <c r="DL365" s="26">
        <v>195</v>
      </c>
      <c r="DM365" s="26">
        <v>0</v>
      </c>
      <c r="DN365" s="26">
        <v>0</v>
      </c>
      <c r="DO365" s="26">
        <v>247</v>
      </c>
      <c r="DP365" s="26">
        <v>44</v>
      </c>
      <c r="DQ365" s="26">
        <v>0</v>
      </c>
      <c r="DR365" s="93">
        <v>5.9</v>
      </c>
      <c r="DS365" s="93">
        <v>0</v>
      </c>
      <c r="DT365" s="93">
        <v>2398</v>
      </c>
      <c r="DU365" s="93">
        <v>59</v>
      </c>
      <c r="DV365" s="93">
        <v>3334</v>
      </c>
      <c r="DW365" s="93">
        <v>59</v>
      </c>
      <c r="DX365" s="93">
        <v>1112</v>
      </c>
      <c r="DY365" s="93">
        <v>4738</v>
      </c>
      <c r="DZ365" s="26">
        <v>3.5</v>
      </c>
      <c r="EA365" s="26">
        <v>110</v>
      </c>
      <c r="EB365" s="26">
        <v>170</v>
      </c>
      <c r="EC365" s="26">
        <v>150</v>
      </c>
      <c r="ED365" s="26">
        <v>50</v>
      </c>
      <c r="EE365" s="26">
        <v>187</v>
      </c>
      <c r="EF365" s="26">
        <v>100</v>
      </c>
      <c r="EG365" s="26">
        <v>211</v>
      </c>
      <c r="EH365" s="26">
        <v>120</v>
      </c>
      <c r="EI365" s="26">
        <v>30</v>
      </c>
      <c r="EJ365" s="26">
        <v>140</v>
      </c>
      <c r="EK365" s="26">
        <v>234</v>
      </c>
      <c r="EL365" s="26">
        <v>50</v>
      </c>
      <c r="EM365" s="26">
        <v>1552</v>
      </c>
      <c r="EN365" s="26">
        <v>234</v>
      </c>
      <c r="EO365" s="26">
        <v>215</v>
      </c>
      <c r="EP365" s="26">
        <v>323</v>
      </c>
      <c r="EQ365" s="26">
        <v>126</v>
      </c>
      <c r="ER365" s="26">
        <v>257</v>
      </c>
      <c r="ES365" s="26">
        <v>141</v>
      </c>
      <c r="ET365" s="26">
        <v>1296</v>
      </c>
      <c r="EU365" s="26">
        <v>0</v>
      </c>
      <c r="EV365" s="93">
        <v>50</v>
      </c>
      <c r="EW365" s="93">
        <v>17</v>
      </c>
    </row>
    <row r="366" spans="1:153" x14ac:dyDescent="0.25">
      <c r="A366" s="18" t="s">
        <v>857</v>
      </c>
      <c r="B366" s="49" t="s">
        <v>788</v>
      </c>
      <c r="C366" s="93">
        <v>-3.3</v>
      </c>
      <c r="D366" s="26">
        <v>19</v>
      </c>
      <c r="E366" s="26">
        <v>0.6</v>
      </c>
      <c r="F366" s="26">
        <v>0.2</v>
      </c>
      <c r="G366" s="26">
        <v>3.1</v>
      </c>
      <c r="H366" s="26">
        <v>7.3</v>
      </c>
      <c r="I366" s="26">
        <v>87.6</v>
      </c>
      <c r="J366" s="26">
        <v>1.1000000000000001</v>
      </c>
      <c r="K366" s="26">
        <v>0.1</v>
      </c>
      <c r="L366" s="26">
        <v>0</v>
      </c>
      <c r="M366" s="93">
        <v>0</v>
      </c>
      <c r="N366" s="93">
        <v>0</v>
      </c>
      <c r="O366" s="93">
        <v>0</v>
      </c>
      <c r="P366" s="93">
        <v>2</v>
      </c>
      <c r="Q366" s="93">
        <v>100</v>
      </c>
      <c r="R366" s="93">
        <v>15</v>
      </c>
      <c r="S366" s="93">
        <v>100</v>
      </c>
      <c r="T366" s="93">
        <v>440</v>
      </c>
      <c r="U366" s="93">
        <v>4900</v>
      </c>
      <c r="V366" s="93">
        <v>5267</v>
      </c>
      <c r="W366" s="93">
        <v>2500</v>
      </c>
      <c r="X366" s="93">
        <v>50</v>
      </c>
      <c r="Y366" s="93">
        <v>15</v>
      </c>
      <c r="Z366" s="93">
        <v>25</v>
      </c>
      <c r="AA366" s="93">
        <v>0</v>
      </c>
      <c r="AB366" s="93">
        <v>7000</v>
      </c>
      <c r="AC366" s="26">
        <v>2</v>
      </c>
      <c r="AD366" s="26">
        <v>360</v>
      </c>
      <c r="AE366" s="26">
        <v>9</v>
      </c>
      <c r="AF366" s="26">
        <v>10</v>
      </c>
      <c r="AG366" s="26">
        <v>83</v>
      </c>
      <c r="AH366" s="26">
        <v>35</v>
      </c>
      <c r="AI366" s="26">
        <v>30</v>
      </c>
      <c r="AJ366" s="26">
        <v>1600</v>
      </c>
      <c r="AK366" s="26">
        <v>500</v>
      </c>
      <c r="AL366" s="26">
        <v>300</v>
      </c>
      <c r="AM366" s="26">
        <v>740</v>
      </c>
      <c r="AN366" s="26">
        <v>50</v>
      </c>
      <c r="AO366" s="26">
        <v>10</v>
      </c>
      <c r="AP366" s="93">
        <v>0.2</v>
      </c>
      <c r="AQ366" s="93">
        <v>-726</v>
      </c>
      <c r="AR366" s="93">
        <v>160</v>
      </c>
      <c r="AS366" s="93">
        <v>0</v>
      </c>
      <c r="AT366" s="93">
        <v>0</v>
      </c>
      <c r="AU366" s="93">
        <v>160</v>
      </c>
      <c r="AV366" s="93">
        <v>24</v>
      </c>
      <c r="AW366" s="93">
        <v>10</v>
      </c>
      <c r="AX366" s="93">
        <v>0</v>
      </c>
      <c r="AY366" s="93">
        <v>34</v>
      </c>
      <c r="AZ366" s="93">
        <v>6</v>
      </c>
      <c r="BA366" s="93">
        <v>0</v>
      </c>
      <c r="BB366" s="93">
        <v>0</v>
      </c>
      <c r="BC366" s="93">
        <v>6</v>
      </c>
      <c r="BD366" s="93">
        <v>0</v>
      </c>
      <c r="BE366" s="93">
        <v>0</v>
      </c>
      <c r="BF366" s="93">
        <v>0</v>
      </c>
      <c r="BG366" s="93">
        <v>0</v>
      </c>
      <c r="BH366" s="93">
        <v>0</v>
      </c>
      <c r="BI366" s="26">
        <v>6</v>
      </c>
      <c r="BJ366" s="26">
        <v>0</v>
      </c>
      <c r="BK366" s="26">
        <v>0</v>
      </c>
      <c r="BL366" s="26">
        <v>0</v>
      </c>
      <c r="BM366" s="26">
        <v>65</v>
      </c>
      <c r="BN366" s="26">
        <v>277</v>
      </c>
      <c r="BO366" s="26">
        <v>0</v>
      </c>
      <c r="BP366" s="26">
        <v>0</v>
      </c>
      <c r="BQ366" s="26">
        <v>0</v>
      </c>
      <c r="BR366" s="26">
        <v>0</v>
      </c>
      <c r="BS366" s="26">
        <v>0</v>
      </c>
      <c r="BT366" s="26">
        <v>0</v>
      </c>
      <c r="BU366" s="26">
        <v>0</v>
      </c>
      <c r="BV366" s="26">
        <v>0</v>
      </c>
      <c r="BW366" s="26">
        <v>0</v>
      </c>
      <c r="BX366" s="26">
        <v>0</v>
      </c>
      <c r="BY366" s="26">
        <v>0.6</v>
      </c>
      <c r="BZ366" s="26">
        <v>0</v>
      </c>
      <c r="CA366" s="26">
        <v>0</v>
      </c>
      <c r="CB366" s="26">
        <v>0</v>
      </c>
      <c r="CC366" s="26">
        <v>0</v>
      </c>
      <c r="CD366" s="26">
        <v>0</v>
      </c>
      <c r="CE366" s="26">
        <v>2</v>
      </c>
      <c r="CF366" s="26">
        <v>0</v>
      </c>
      <c r="CG366" s="26">
        <v>136</v>
      </c>
      <c r="CH366" s="26">
        <v>0</v>
      </c>
      <c r="CI366" s="26">
        <v>9</v>
      </c>
      <c r="CJ366" s="26">
        <v>0</v>
      </c>
      <c r="CK366" s="26">
        <v>0</v>
      </c>
      <c r="CL366" s="26">
        <v>0</v>
      </c>
      <c r="CM366" s="26">
        <v>147</v>
      </c>
      <c r="CN366" s="26">
        <v>0</v>
      </c>
      <c r="CO366" s="26">
        <v>0</v>
      </c>
      <c r="CP366" s="26">
        <v>1</v>
      </c>
      <c r="CQ366" s="26">
        <v>0</v>
      </c>
      <c r="CR366" s="26">
        <v>6</v>
      </c>
      <c r="CS366" s="26">
        <v>0</v>
      </c>
      <c r="CT366" s="26">
        <v>0</v>
      </c>
      <c r="CU366" s="26">
        <v>0</v>
      </c>
      <c r="CV366" s="26">
        <v>7</v>
      </c>
      <c r="CW366" s="26">
        <v>0</v>
      </c>
      <c r="CX366" s="26">
        <v>0</v>
      </c>
      <c r="CY366" s="26">
        <v>65</v>
      </c>
      <c r="CZ366" s="26">
        <v>277</v>
      </c>
      <c r="DA366" s="26">
        <v>0</v>
      </c>
      <c r="DB366" s="26">
        <v>0</v>
      </c>
      <c r="DC366" s="26">
        <v>0</v>
      </c>
      <c r="DD366" s="26">
        <v>0</v>
      </c>
      <c r="DE366" s="26">
        <v>0</v>
      </c>
      <c r="DF366" s="26">
        <v>0</v>
      </c>
      <c r="DG366" s="26">
        <v>0</v>
      </c>
      <c r="DH366" s="26">
        <v>0</v>
      </c>
      <c r="DI366" s="26">
        <v>0</v>
      </c>
      <c r="DJ366" s="26">
        <v>0</v>
      </c>
      <c r="DK366" s="26">
        <v>0</v>
      </c>
      <c r="DL366" s="26">
        <v>342</v>
      </c>
      <c r="DM366" s="26">
        <v>0</v>
      </c>
      <c r="DN366" s="26">
        <v>0</v>
      </c>
      <c r="DO366" s="26">
        <v>496</v>
      </c>
      <c r="DP366" s="26">
        <v>124</v>
      </c>
      <c r="DQ366" s="26">
        <v>0</v>
      </c>
      <c r="DR366" s="93">
        <v>7.3</v>
      </c>
      <c r="DS366" s="93">
        <v>0</v>
      </c>
      <c r="DT366" s="93">
        <v>2993</v>
      </c>
      <c r="DU366" s="93">
        <v>73</v>
      </c>
      <c r="DV366" s="93">
        <v>4161</v>
      </c>
      <c r="DW366" s="93">
        <v>73</v>
      </c>
      <c r="DX366" s="93">
        <v>1387</v>
      </c>
      <c r="DY366" s="93">
        <v>5913</v>
      </c>
      <c r="DZ366" s="26">
        <v>3.1</v>
      </c>
      <c r="EA366" s="26">
        <v>38</v>
      </c>
      <c r="EB366" s="26">
        <v>119</v>
      </c>
      <c r="EC366" s="26">
        <v>47</v>
      </c>
      <c r="ED366" s="26">
        <v>3</v>
      </c>
      <c r="EE366" s="26">
        <v>63</v>
      </c>
      <c r="EF366" s="26">
        <v>78</v>
      </c>
      <c r="EG366" s="26">
        <v>82</v>
      </c>
      <c r="EH366" s="26">
        <v>97</v>
      </c>
      <c r="EI366" s="26">
        <v>22</v>
      </c>
      <c r="EJ366" s="26">
        <v>60</v>
      </c>
      <c r="EK366" s="26">
        <v>72</v>
      </c>
      <c r="EL366" s="26">
        <v>19</v>
      </c>
      <c r="EM366" s="26">
        <v>700</v>
      </c>
      <c r="EN366" s="26">
        <v>157</v>
      </c>
      <c r="EO366" s="26">
        <v>144</v>
      </c>
      <c r="EP366" s="26">
        <v>216</v>
      </c>
      <c r="EQ366" s="26">
        <v>85</v>
      </c>
      <c r="ER366" s="26">
        <v>172</v>
      </c>
      <c r="ES366" s="26">
        <v>94</v>
      </c>
      <c r="ET366" s="26">
        <v>868</v>
      </c>
      <c r="EU366" s="26">
        <v>3.1</v>
      </c>
      <c r="EV366" s="93">
        <v>50</v>
      </c>
      <c r="EW366" s="93">
        <v>17</v>
      </c>
    </row>
    <row r="367" spans="1:153" x14ac:dyDescent="0.25">
      <c r="A367" s="18" t="s">
        <v>857</v>
      </c>
      <c r="B367" s="49" t="s">
        <v>784</v>
      </c>
      <c r="C367" s="93">
        <v>-3.4</v>
      </c>
      <c r="D367" s="26">
        <v>15</v>
      </c>
      <c r="E367" s="26">
        <v>0.2</v>
      </c>
      <c r="F367" s="26">
        <v>0.6</v>
      </c>
      <c r="G367" s="26">
        <v>2.7</v>
      </c>
      <c r="H367" s="26">
        <v>2</v>
      </c>
      <c r="I367" s="26">
        <v>93.3</v>
      </c>
      <c r="J367" s="26">
        <v>1</v>
      </c>
      <c r="K367" s="26">
        <v>0.1</v>
      </c>
      <c r="L367" s="26">
        <v>0</v>
      </c>
      <c r="M367" s="93">
        <v>2</v>
      </c>
      <c r="N367" s="93">
        <v>0</v>
      </c>
      <c r="O367" s="93">
        <v>10</v>
      </c>
      <c r="P367" s="93">
        <v>1.9</v>
      </c>
      <c r="Q367" s="93">
        <v>116</v>
      </c>
      <c r="R367" s="93">
        <v>14</v>
      </c>
      <c r="S367" s="93">
        <v>100</v>
      </c>
      <c r="T367" s="93">
        <v>440</v>
      </c>
      <c r="U367" s="93">
        <v>5200</v>
      </c>
      <c r="V367" s="93">
        <v>5567</v>
      </c>
      <c r="W367" s="93">
        <v>2100</v>
      </c>
      <c r="X367" s="93">
        <v>65</v>
      </c>
      <c r="Y367" s="93">
        <v>16</v>
      </c>
      <c r="Z367" s="93">
        <v>25</v>
      </c>
      <c r="AA367" s="93">
        <v>0</v>
      </c>
      <c r="AB367" s="93">
        <v>4900</v>
      </c>
      <c r="AC367" s="26">
        <v>8</v>
      </c>
      <c r="AD367" s="26">
        <v>422</v>
      </c>
      <c r="AE367" s="26">
        <v>11</v>
      </c>
      <c r="AF367" s="26">
        <v>13</v>
      </c>
      <c r="AG367" s="26">
        <v>123</v>
      </c>
      <c r="AH367" s="26">
        <v>34</v>
      </c>
      <c r="AI367" s="26">
        <v>67</v>
      </c>
      <c r="AJ367" s="26">
        <v>1186</v>
      </c>
      <c r="AK367" s="26">
        <v>540</v>
      </c>
      <c r="AL367" s="26">
        <v>400</v>
      </c>
      <c r="AM367" s="26">
        <v>89</v>
      </c>
      <c r="AN367" s="26">
        <v>31</v>
      </c>
      <c r="AO367" s="26">
        <v>18</v>
      </c>
      <c r="AP367" s="93">
        <v>0.6</v>
      </c>
      <c r="AQ367" s="93">
        <v>-1918</v>
      </c>
      <c r="AR367" s="93">
        <v>448</v>
      </c>
      <c r="AS367" s="93">
        <v>0</v>
      </c>
      <c r="AT367" s="93">
        <v>0</v>
      </c>
      <c r="AU367" s="93">
        <v>448</v>
      </c>
      <c r="AV367" s="93">
        <v>67</v>
      </c>
      <c r="AW367" s="93">
        <v>28</v>
      </c>
      <c r="AX367" s="93">
        <v>0</v>
      </c>
      <c r="AY367" s="93">
        <v>95</v>
      </c>
      <c r="AZ367" s="93">
        <v>17</v>
      </c>
      <c r="BA367" s="93">
        <v>0</v>
      </c>
      <c r="BB367" s="93">
        <v>0</v>
      </c>
      <c r="BC367" s="93">
        <v>17</v>
      </c>
      <c r="BD367" s="93">
        <v>0</v>
      </c>
      <c r="BE367" s="93">
        <v>0</v>
      </c>
      <c r="BF367" s="93">
        <v>0</v>
      </c>
      <c r="BG367" s="93">
        <v>0</v>
      </c>
      <c r="BH367" s="93">
        <v>0</v>
      </c>
      <c r="BI367" s="26">
        <v>2</v>
      </c>
      <c r="BJ367" s="26">
        <v>0</v>
      </c>
      <c r="BK367" s="26">
        <v>0</v>
      </c>
      <c r="BL367" s="26">
        <v>0</v>
      </c>
      <c r="BM367" s="26">
        <v>25</v>
      </c>
      <c r="BN367" s="26">
        <v>106</v>
      </c>
      <c r="BO367" s="26">
        <v>0</v>
      </c>
      <c r="BP367" s="26">
        <v>0</v>
      </c>
      <c r="BQ367" s="26">
        <v>0</v>
      </c>
      <c r="BR367" s="26">
        <v>0</v>
      </c>
      <c r="BS367" s="26">
        <v>0</v>
      </c>
      <c r="BT367" s="26">
        <v>0</v>
      </c>
      <c r="BU367" s="26">
        <v>0</v>
      </c>
      <c r="BV367" s="26">
        <v>0</v>
      </c>
      <c r="BW367" s="26">
        <v>0</v>
      </c>
      <c r="BX367" s="26">
        <v>0</v>
      </c>
      <c r="BY367" s="26">
        <v>0.2</v>
      </c>
      <c r="BZ367" s="26">
        <v>0</v>
      </c>
      <c r="CA367" s="26">
        <v>0</v>
      </c>
      <c r="CB367" s="26">
        <v>0</v>
      </c>
      <c r="CC367" s="26">
        <v>0</v>
      </c>
      <c r="CD367" s="26">
        <v>0</v>
      </c>
      <c r="CE367" s="26">
        <v>1</v>
      </c>
      <c r="CF367" s="26">
        <v>0</v>
      </c>
      <c r="CG367" s="26">
        <v>53</v>
      </c>
      <c r="CH367" s="26">
        <v>0</v>
      </c>
      <c r="CI367" s="26">
        <v>4</v>
      </c>
      <c r="CJ367" s="26">
        <v>0</v>
      </c>
      <c r="CK367" s="26">
        <v>0</v>
      </c>
      <c r="CL367" s="26">
        <v>0</v>
      </c>
      <c r="CM367" s="26">
        <v>58</v>
      </c>
      <c r="CN367" s="26">
        <v>0</v>
      </c>
      <c r="CO367" s="26">
        <v>0</v>
      </c>
      <c r="CP367" s="26">
        <v>1</v>
      </c>
      <c r="CQ367" s="26">
        <v>0</v>
      </c>
      <c r="CR367" s="26">
        <v>2</v>
      </c>
      <c r="CS367" s="26">
        <v>0</v>
      </c>
      <c r="CT367" s="26">
        <v>0</v>
      </c>
      <c r="CU367" s="26">
        <v>0</v>
      </c>
      <c r="CV367" s="26">
        <v>3</v>
      </c>
      <c r="CW367" s="26">
        <v>0</v>
      </c>
      <c r="CX367" s="26">
        <v>0</v>
      </c>
      <c r="CY367" s="26">
        <v>25</v>
      </c>
      <c r="CZ367" s="26">
        <v>106</v>
      </c>
      <c r="DA367" s="26">
        <v>0</v>
      </c>
      <c r="DB367" s="26">
        <v>0</v>
      </c>
      <c r="DC367" s="26">
        <v>0</v>
      </c>
      <c r="DD367" s="26">
        <v>0</v>
      </c>
      <c r="DE367" s="26">
        <v>0</v>
      </c>
      <c r="DF367" s="26">
        <v>0</v>
      </c>
      <c r="DG367" s="26">
        <v>0</v>
      </c>
      <c r="DH367" s="26">
        <v>0</v>
      </c>
      <c r="DI367" s="26">
        <v>0</v>
      </c>
      <c r="DJ367" s="26">
        <v>0</v>
      </c>
      <c r="DK367" s="26">
        <v>0</v>
      </c>
      <c r="DL367" s="26">
        <v>131</v>
      </c>
      <c r="DM367" s="26">
        <v>0</v>
      </c>
      <c r="DN367" s="26">
        <v>0</v>
      </c>
      <c r="DO367" s="26">
        <v>192</v>
      </c>
      <c r="DP367" s="26">
        <v>48</v>
      </c>
      <c r="DQ367" s="26">
        <v>0</v>
      </c>
      <c r="DR367" s="93">
        <v>2</v>
      </c>
      <c r="DS367" s="93">
        <v>0</v>
      </c>
      <c r="DT367" s="93">
        <v>832</v>
      </c>
      <c r="DU367" s="93">
        <v>20</v>
      </c>
      <c r="DV367" s="93">
        <v>1158</v>
      </c>
      <c r="DW367" s="93">
        <v>20</v>
      </c>
      <c r="DX367" s="93">
        <v>386</v>
      </c>
      <c r="DY367" s="93">
        <v>1644</v>
      </c>
      <c r="DZ367" s="26">
        <v>2.7</v>
      </c>
      <c r="EA367" s="26">
        <v>110</v>
      </c>
      <c r="EB367" s="26">
        <v>118</v>
      </c>
      <c r="EC367" s="26">
        <v>170</v>
      </c>
      <c r="ED367" s="26">
        <v>25</v>
      </c>
      <c r="EE367" s="26">
        <v>16</v>
      </c>
      <c r="EF367" s="26">
        <v>74</v>
      </c>
      <c r="EG367" s="26">
        <v>66</v>
      </c>
      <c r="EH367" s="26">
        <v>85</v>
      </c>
      <c r="EI367" s="26">
        <v>22</v>
      </c>
      <c r="EJ367" s="26">
        <v>88</v>
      </c>
      <c r="EK367" s="26">
        <v>190</v>
      </c>
      <c r="EL367" s="26">
        <v>55</v>
      </c>
      <c r="EM367" s="26">
        <v>1019</v>
      </c>
      <c r="EN367" s="26">
        <v>137</v>
      </c>
      <c r="EO367" s="26">
        <v>126</v>
      </c>
      <c r="EP367" s="26">
        <v>192</v>
      </c>
      <c r="EQ367" s="26">
        <v>74</v>
      </c>
      <c r="ER367" s="26">
        <v>151</v>
      </c>
      <c r="ES367" s="26">
        <v>82</v>
      </c>
      <c r="ET367" s="26">
        <v>762</v>
      </c>
      <c r="EU367" s="26">
        <v>2.7</v>
      </c>
      <c r="EV367" s="93">
        <v>60</v>
      </c>
      <c r="EW367" s="93">
        <v>20</v>
      </c>
    </row>
    <row r="368" spans="1:153" x14ac:dyDescent="0.25">
      <c r="A368" s="18" t="s">
        <v>857</v>
      </c>
      <c r="B368" s="49" t="s">
        <v>789</v>
      </c>
      <c r="C368" s="93">
        <v>-3.1</v>
      </c>
      <c r="D368" s="26">
        <v>14</v>
      </c>
      <c r="E368" s="26">
        <v>0.7</v>
      </c>
      <c r="F368" s="26">
        <v>0.1</v>
      </c>
      <c r="G368" s="26">
        <v>1.9</v>
      </c>
      <c r="H368" s="26">
        <v>6.9</v>
      </c>
      <c r="I368" s="26">
        <v>89.7</v>
      </c>
      <c r="J368" s="26">
        <v>0.7</v>
      </c>
      <c r="K368" s="26">
        <v>0.1</v>
      </c>
      <c r="L368" s="26">
        <v>0</v>
      </c>
      <c r="M368" s="93">
        <v>0</v>
      </c>
      <c r="N368" s="93">
        <v>0</v>
      </c>
      <c r="O368" s="93">
        <v>0</v>
      </c>
      <c r="P368" s="93">
        <v>2</v>
      </c>
      <c r="Q368" s="93">
        <v>100</v>
      </c>
      <c r="R368" s="93">
        <v>15</v>
      </c>
      <c r="S368" s="93">
        <v>130</v>
      </c>
      <c r="T368" s="93">
        <v>60</v>
      </c>
      <c r="U368" s="93">
        <v>5000</v>
      </c>
      <c r="V368" s="93">
        <v>5067</v>
      </c>
      <c r="W368" s="93">
        <v>2500</v>
      </c>
      <c r="X368" s="93">
        <v>50</v>
      </c>
      <c r="Y368" s="93">
        <v>15</v>
      </c>
      <c r="Z368" s="93">
        <v>25</v>
      </c>
      <c r="AA368" s="93">
        <v>0</v>
      </c>
      <c r="AB368" s="93">
        <v>6000</v>
      </c>
      <c r="AC368" s="26">
        <v>6</v>
      </c>
      <c r="AD368" s="26">
        <v>310</v>
      </c>
      <c r="AE368" s="26">
        <v>6</v>
      </c>
      <c r="AF368" s="26">
        <v>8</v>
      </c>
      <c r="AG368" s="26">
        <v>74</v>
      </c>
      <c r="AH368" s="26">
        <v>35</v>
      </c>
      <c r="AI368" s="26">
        <v>20</v>
      </c>
      <c r="AJ368" s="26">
        <v>1300</v>
      </c>
      <c r="AK368" s="26">
        <v>500</v>
      </c>
      <c r="AL368" s="26">
        <v>300</v>
      </c>
      <c r="AM368" s="26">
        <v>300</v>
      </c>
      <c r="AN368" s="26">
        <v>50</v>
      </c>
      <c r="AO368" s="26">
        <v>10</v>
      </c>
      <c r="AP368" s="93">
        <v>0.1</v>
      </c>
      <c r="AQ368" s="93">
        <v>-687</v>
      </c>
      <c r="AR368" s="93">
        <v>80</v>
      </c>
      <c r="AS368" s="93">
        <v>0</v>
      </c>
      <c r="AT368" s="93">
        <v>0</v>
      </c>
      <c r="AU368" s="93">
        <v>80</v>
      </c>
      <c r="AV368" s="93">
        <v>12</v>
      </c>
      <c r="AW368" s="93">
        <v>5</v>
      </c>
      <c r="AX368" s="93">
        <v>0</v>
      </c>
      <c r="AY368" s="93">
        <v>17</v>
      </c>
      <c r="AZ368" s="93">
        <v>3</v>
      </c>
      <c r="BA368" s="93">
        <v>0</v>
      </c>
      <c r="BB368" s="93">
        <v>0</v>
      </c>
      <c r="BC368" s="93">
        <v>3</v>
      </c>
      <c r="BD368" s="93">
        <v>0</v>
      </c>
      <c r="BE368" s="93">
        <v>0</v>
      </c>
      <c r="BF368" s="93">
        <v>0</v>
      </c>
      <c r="BG368" s="93">
        <v>0</v>
      </c>
      <c r="BH368" s="93">
        <v>0</v>
      </c>
      <c r="BI368" s="26">
        <v>7</v>
      </c>
      <c r="BJ368" s="26">
        <v>0</v>
      </c>
      <c r="BK368" s="26">
        <v>0</v>
      </c>
      <c r="BL368" s="26">
        <v>0</v>
      </c>
      <c r="BM368" s="26">
        <v>71</v>
      </c>
      <c r="BN368" s="26">
        <v>297</v>
      </c>
      <c r="BO368" s="26">
        <v>0</v>
      </c>
      <c r="BP368" s="26">
        <v>0</v>
      </c>
      <c r="BQ368" s="26">
        <v>0</v>
      </c>
      <c r="BR368" s="26">
        <v>0</v>
      </c>
      <c r="BS368" s="26">
        <v>0</v>
      </c>
      <c r="BT368" s="26">
        <v>0</v>
      </c>
      <c r="BU368" s="26">
        <v>0</v>
      </c>
      <c r="BV368" s="26">
        <v>0</v>
      </c>
      <c r="BW368" s="26">
        <v>0</v>
      </c>
      <c r="BX368" s="26">
        <v>0</v>
      </c>
      <c r="BY368" s="26">
        <v>0.7</v>
      </c>
      <c r="BZ368" s="26">
        <v>0</v>
      </c>
      <c r="CA368" s="26">
        <v>0</v>
      </c>
      <c r="CB368" s="26">
        <v>0</v>
      </c>
      <c r="CC368" s="26">
        <v>0</v>
      </c>
      <c r="CD368" s="26">
        <v>0</v>
      </c>
      <c r="CE368" s="26">
        <v>2</v>
      </c>
      <c r="CF368" s="26">
        <v>0</v>
      </c>
      <c r="CG368" s="26">
        <v>147</v>
      </c>
      <c r="CH368" s="26">
        <v>0</v>
      </c>
      <c r="CI368" s="26">
        <v>10</v>
      </c>
      <c r="CJ368" s="26">
        <v>0</v>
      </c>
      <c r="CK368" s="26">
        <v>0</v>
      </c>
      <c r="CL368" s="26">
        <v>0</v>
      </c>
      <c r="CM368" s="26">
        <v>159</v>
      </c>
      <c r="CN368" s="26">
        <v>0</v>
      </c>
      <c r="CO368" s="26">
        <v>0</v>
      </c>
      <c r="CP368" s="26">
        <v>2</v>
      </c>
      <c r="CQ368" s="26">
        <v>0</v>
      </c>
      <c r="CR368" s="26">
        <v>7</v>
      </c>
      <c r="CS368" s="26">
        <v>0</v>
      </c>
      <c r="CT368" s="26">
        <v>0</v>
      </c>
      <c r="CU368" s="26">
        <v>0</v>
      </c>
      <c r="CV368" s="26">
        <v>9</v>
      </c>
      <c r="CW368" s="26">
        <v>0</v>
      </c>
      <c r="CX368" s="26">
        <v>0</v>
      </c>
      <c r="CY368" s="26">
        <v>71</v>
      </c>
      <c r="CZ368" s="26">
        <v>297</v>
      </c>
      <c r="DA368" s="26">
        <v>0</v>
      </c>
      <c r="DB368" s="26">
        <v>0</v>
      </c>
      <c r="DC368" s="26">
        <v>0</v>
      </c>
      <c r="DD368" s="26">
        <v>0</v>
      </c>
      <c r="DE368" s="26">
        <v>0</v>
      </c>
      <c r="DF368" s="26">
        <v>0</v>
      </c>
      <c r="DG368" s="26">
        <v>0</v>
      </c>
      <c r="DH368" s="26">
        <v>0</v>
      </c>
      <c r="DI368" s="26">
        <v>0</v>
      </c>
      <c r="DJ368" s="26">
        <v>0</v>
      </c>
      <c r="DK368" s="26">
        <v>0</v>
      </c>
      <c r="DL368" s="26">
        <v>368</v>
      </c>
      <c r="DM368" s="26">
        <v>0</v>
      </c>
      <c r="DN368" s="26">
        <v>0</v>
      </c>
      <c r="DO368" s="26">
        <v>536</v>
      </c>
      <c r="DP368" s="26">
        <v>134</v>
      </c>
      <c r="DQ368" s="26">
        <v>0</v>
      </c>
      <c r="DR368" s="93">
        <v>6.9</v>
      </c>
      <c r="DS368" s="93">
        <v>0</v>
      </c>
      <c r="DT368" s="93">
        <v>2825</v>
      </c>
      <c r="DU368" s="93">
        <v>69</v>
      </c>
      <c r="DV368" s="93">
        <v>3927</v>
      </c>
      <c r="DW368" s="93">
        <v>69</v>
      </c>
      <c r="DX368" s="93">
        <v>1309</v>
      </c>
      <c r="DY368" s="93">
        <v>5581</v>
      </c>
      <c r="DZ368" s="26">
        <v>1.9</v>
      </c>
      <c r="EA368" s="26">
        <v>127</v>
      </c>
      <c r="EB368" s="26">
        <v>87</v>
      </c>
      <c r="EC368" s="26">
        <v>57</v>
      </c>
      <c r="ED368" s="26">
        <v>13</v>
      </c>
      <c r="EE368" s="26">
        <v>129</v>
      </c>
      <c r="EF368" s="26">
        <v>11</v>
      </c>
      <c r="EG368" s="26">
        <v>76</v>
      </c>
      <c r="EH368" s="26">
        <v>96</v>
      </c>
      <c r="EI368" s="26">
        <v>4</v>
      </c>
      <c r="EJ368" s="26">
        <v>74</v>
      </c>
      <c r="EK368" s="26">
        <v>13</v>
      </c>
      <c r="EL368" s="26">
        <v>17</v>
      </c>
      <c r="EM368" s="26">
        <v>704</v>
      </c>
      <c r="EN368" s="26">
        <v>95</v>
      </c>
      <c r="EO368" s="26">
        <v>87</v>
      </c>
      <c r="EP368" s="26">
        <v>130</v>
      </c>
      <c r="EQ368" s="26">
        <v>51</v>
      </c>
      <c r="ER368" s="26">
        <v>104</v>
      </c>
      <c r="ES368" s="26">
        <v>57</v>
      </c>
      <c r="ET368" s="26">
        <v>524</v>
      </c>
      <c r="EU368" s="26">
        <v>1.9</v>
      </c>
      <c r="EV368" s="93">
        <v>50</v>
      </c>
      <c r="EW368" s="93">
        <v>17</v>
      </c>
    </row>
    <row r="369" spans="1:153" x14ac:dyDescent="0.25">
      <c r="A369" s="18" t="s">
        <v>857</v>
      </c>
      <c r="B369" s="49" t="s">
        <v>790</v>
      </c>
      <c r="C369" s="93">
        <v>-3.9</v>
      </c>
      <c r="D369" s="26">
        <v>14</v>
      </c>
      <c r="E369" s="26">
        <v>0.8</v>
      </c>
      <c r="F369" s="26">
        <v>0.3</v>
      </c>
      <c r="G369" s="26">
        <v>1.5</v>
      </c>
      <c r="H369" s="26">
        <v>4.7</v>
      </c>
      <c r="I369" s="26">
        <v>91.9</v>
      </c>
      <c r="J369" s="26">
        <v>0.8</v>
      </c>
      <c r="K369" s="26">
        <v>0.1</v>
      </c>
      <c r="L369" s="26">
        <v>0</v>
      </c>
      <c r="M369" s="93">
        <v>0</v>
      </c>
      <c r="N369" s="93">
        <v>0</v>
      </c>
      <c r="O369" s="93">
        <v>0</v>
      </c>
      <c r="P369" s="93">
        <v>2</v>
      </c>
      <c r="Q369" s="93">
        <v>100</v>
      </c>
      <c r="R369" s="93">
        <v>15</v>
      </c>
      <c r="S369" s="93">
        <v>100</v>
      </c>
      <c r="T369" s="93">
        <v>400</v>
      </c>
      <c r="U369" s="93">
        <v>5000</v>
      </c>
      <c r="V369" s="93">
        <v>5467</v>
      </c>
      <c r="W369" s="93">
        <v>2500</v>
      </c>
      <c r="X369" s="93">
        <v>50</v>
      </c>
      <c r="Y369" s="93">
        <v>15</v>
      </c>
      <c r="Z369" s="93">
        <v>25</v>
      </c>
      <c r="AA369" s="93">
        <v>0</v>
      </c>
      <c r="AB369" s="93">
        <v>5000</v>
      </c>
      <c r="AC369" s="26">
        <v>1</v>
      </c>
      <c r="AD369" s="26">
        <v>314</v>
      </c>
      <c r="AE369" s="26">
        <v>30</v>
      </c>
      <c r="AF369" s="26">
        <v>9</v>
      </c>
      <c r="AG369" s="26">
        <v>70</v>
      </c>
      <c r="AH369" s="26">
        <v>35</v>
      </c>
      <c r="AI369" s="26">
        <v>30</v>
      </c>
      <c r="AJ369" s="26">
        <v>1000</v>
      </c>
      <c r="AK369" s="26">
        <v>500</v>
      </c>
      <c r="AL369" s="26">
        <v>300</v>
      </c>
      <c r="AM369" s="26">
        <v>150</v>
      </c>
      <c r="AN369" s="26">
        <v>30</v>
      </c>
      <c r="AO369" s="26">
        <v>10</v>
      </c>
      <c r="AP369" s="93">
        <v>0.3</v>
      </c>
      <c r="AQ369" s="93">
        <v>-466</v>
      </c>
      <c r="AR369" s="93">
        <v>240</v>
      </c>
      <c r="AS369" s="93">
        <v>0</v>
      </c>
      <c r="AT369" s="93">
        <v>0</v>
      </c>
      <c r="AU369" s="93">
        <v>240</v>
      </c>
      <c r="AV369" s="93">
        <v>36</v>
      </c>
      <c r="AW369" s="93">
        <v>15</v>
      </c>
      <c r="AX369" s="93">
        <v>0</v>
      </c>
      <c r="AY369" s="93">
        <v>51</v>
      </c>
      <c r="AZ369" s="93">
        <v>9</v>
      </c>
      <c r="BA369" s="93">
        <v>0</v>
      </c>
      <c r="BB369" s="93">
        <v>0</v>
      </c>
      <c r="BC369" s="93">
        <v>9</v>
      </c>
      <c r="BD369" s="93">
        <v>0</v>
      </c>
      <c r="BE369" s="93">
        <v>0</v>
      </c>
      <c r="BF369" s="93">
        <v>0</v>
      </c>
      <c r="BG369" s="93">
        <v>0</v>
      </c>
      <c r="BH369" s="93">
        <v>0</v>
      </c>
      <c r="BI369" s="26">
        <v>8</v>
      </c>
      <c r="BJ369" s="26">
        <v>0</v>
      </c>
      <c r="BK369" s="26">
        <v>0</v>
      </c>
      <c r="BL369" s="26">
        <v>0</v>
      </c>
      <c r="BM369" s="26">
        <v>82</v>
      </c>
      <c r="BN369" s="26">
        <v>347</v>
      </c>
      <c r="BO369" s="26">
        <v>0</v>
      </c>
      <c r="BP369" s="26">
        <v>0</v>
      </c>
      <c r="BQ369" s="26">
        <v>0</v>
      </c>
      <c r="BR369" s="26">
        <v>0</v>
      </c>
      <c r="BS369" s="26">
        <v>0</v>
      </c>
      <c r="BT369" s="26">
        <v>0</v>
      </c>
      <c r="BU369" s="26">
        <v>0</v>
      </c>
      <c r="BV369" s="26">
        <v>0</v>
      </c>
      <c r="BW369" s="26">
        <v>0</v>
      </c>
      <c r="BX369" s="26">
        <v>0</v>
      </c>
      <c r="BY369" s="26">
        <v>0.8</v>
      </c>
      <c r="BZ369" s="26">
        <v>0</v>
      </c>
      <c r="CA369" s="26">
        <v>0</v>
      </c>
      <c r="CB369" s="26">
        <v>0</v>
      </c>
      <c r="CC369" s="26">
        <v>0</v>
      </c>
      <c r="CD369" s="26">
        <v>0</v>
      </c>
      <c r="CE369" s="26">
        <v>2</v>
      </c>
      <c r="CF369" s="26">
        <v>0</v>
      </c>
      <c r="CG369" s="26">
        <v>171</v>
      </c>
      <c r="CH369" s="26">
        <v>0</v>
      </c>
      <c r="CI369" s="26">
        <v>12</v>
      </c>
      <c r="CJ369" s="26">
        <v>0</v>
      </c>
      <c r="CK369" s="26">
        <v>0</v>
      </c>
      <c r="CL369" s="26">
        <v>0</v>
      </c>
      <c r="CM369" s="26">
        <v>185</v>
      </c>
      <c r="CN369" s="26">
        <v>0</v>
      </c>
      <c r="CO369" s="26">
        <v>0</v>
      </c>
      <c r="CP369" s="26">
        <v>2</v>
      </c>
      <c r="CQ369" s="26">
        <v>0</v>
      </c>
      <c r="CR369" s="26">
        <v>8</v>
      </c>
      <c r="CS369" s="26">
        <v>0</v>
      </c>
      <c r="CT369" s="26">
        <v>0</v>
      </c>
      <c r="CU369" s="26">
        <v>0</v>
      </c>
      <c r="CV369" s="26">
        <v>10</v>
      </c>
      <c r="CW369" s="26">
        <v>0</v>
      </c>
      <c r="CX369" s="26">
        <v>0</v>
      </c>
      <c r="CY369" s="26">
        <v>82</v>
      </c>
      <c r="CZ369" s="26">
        <v>347</v>
      </c>
      <c r="DA369" s="26">
        <v>0</v>
      </c>
      <c r="DB369" s="26">
        <v>0</v>
      </c>
      <c r="DC369" s="26">
        <v>0</v>
      </c>
      <c r="DD369" s="26">
        <v>0</v>
      </c>
      <c r="DE369" s="26">
        <v>0</v>
      </c>
      <c r="DF369" s="26">
        <v>0</v>
      </c>
      <c r="DG369" s="26">
        <v>0</v>
      </c>
      <c r="DH369" s="26">
        <v>0</v>
      </c>
      <c r="DI369" s="26">
        <v>0</v>
      </c>
      <c r="DJ369" s="26">
        <v>0</v>
      </c>
      <c r="DK369" s="26">
        <v>0</v>
      </c>
      <c r="DL369" s="26">
        <v>429</v>
      </c>
      <c r="DM369" s="26">
        <v>0</v>
      </c>
      <c r="DN369" s="26">
        <v>0</v>
      </c>
      <c r="DO369" s="26">
        <v>624</v>
      </c>
      <c r="DP369" s="26">
        <v>156</v>
      </c>
      <c r="DQ369" s="26">
        <v>0</v>
      </c>
      <c r="DR369" s="93">
        <v>4.7</v>
      </c>
      <c r="DS369" s="93">
        <v>0</v>
      </c>
      <c r="DT369" s="93">
        <v>1935</v>
      </c>
      <c r="DU369" s="93">
        <v>47</v>
      </c>
      <c r="DV369" s="93">
        <v>2691</v>
      </c>
      <c r="DW369" s="93">
        <v>47</v>
      </c>
      <c r="DX369" s="93">
        <v>897</v>
      </c>
      <c r="DY369" s="93">
        <v>3823</v>
      </c>
      <c r="DZ369" s="26">
        <v>1.5</v>
      </c>
      <c r="EA369" s="26">
        <v>29</v>
      </c>
      <c r="EB369" s="26">
        <v>109</v>
      </c>
      <c r="EC369" s="26">
        <v>96</v>
      </c>
      <c r="ED369" s="26">
        <v>6</v>
      </c>
      <c r="EE369" s="26">
        <v>93</v>
      </c>
      <c r="EF369" s="26">
        <v>58</v>
      </c>
      <c r="EG369" s="26">
        <v>61</v>
      </c>
      <c r="EH369" s="26">
        <v>58</v>
      </c>
      <c r="EI369" s="26">
        <v>28</v>
      </c>
      <c r="EJ369" s="26">
        <v>54</v>
      </c>
      <c r="EK369" s="26">
        <v>134</v>
      </c>
      <c r="EL369" s="26">
        <v>45</v>
      </c>
      <c r="EM369" s="26">
        <v>771</v>
      </c>
      <c r="EN369" s="26">
        <v>73</v>
      </c>
      <c r="EO369" s="26">
        <v>67</v>
      </c>
      <c r="EP369" s="26">
        <v>100</v>
      </c>
      <c r="EQ369" s="26">
        <v>39</v>
      </c>
      <c r="ER369" s="26">
        <v>80</v>
      </c>
      <c r="ES369" s="26">
        <v>44</v>
      </c>
      <c r="ET369" s="26">
        <v>403</v>
      </c>
      <c r="EU369" s="26">
        <v>1.5</v>
      </c>
      <c r="EV369" s="93">
        <v>50</v>
      </c>
      <c r="EW369" s="93">
        <v>17</v>
      </c>
    </row>
    <row r="370" spans="1:153" x14ac:dyDescent="0.25">
      <c r="A370" s="18" t="s">
        <v>857</v>
      </c>
      <c r="B370" s="49" t="s">
        <v>785</v>
      </c>
      <c r="C370" s="93">
        <v>-1.1000000000000001</v>
      </c>
      <c r="D370" s="26">
        <v>42</v>
      </c>
      <c r="E370" s="26">
        <v>0.2</v>
      </c>
      <c r="F370" s="26">
        <v>12.3</v>
      </c>
      <c r="G370" s="26">
        <v>1.6</v>
      </c>
      <c r="H370" s="26">
        <v>2</v>
      </c>
      <c r="I370" s="26">
        <v>83.6</v>
      </c>
      <c r="J370" s="26">
        <v>0.2</v>
      </c>
      <c r="K370" s="26">
        <v>0.1</v>
      </c>
      <c r="L370" s="26">
        <v>0</v>
      </c>
      <c r="M370" s="93">
        <v>0</v>
      </c>
      <c r="N370" s="93">
        <v>0</v>
      </c>
      <c r="O370" s="93">
        <v>0</v>
      </c>
      <c r="P370" s="93">
        <v>2</v>
      </c>
      <c r="Q370" s="93">
        <v>100</v>
      </c>
      <c r="R370" s="93">
        <v>15</v>
      </c>
      <c r="S370" s="93">
        <v>37</v>
      </c>
      <c r="T370" s="93">
        <v>170</v>
      </c>
      <c r="U370" s="93">
        <v>2000</v>
      </c>
      <c r="V370" s="93">
        <v>2050</v>
      </c>
      <c r="W370" s="93">
        <v>2500</v>
      </c>
      <c r="X370" s="93">
        <v>50</v>
      </c>
      <c r="Y370" s="93">
        <v>15</v>
      </c>
      <c r="Z370" s="93">
        <v>25</v>
      </c>
      <c r="AA370" s="93">
        <v>0</v>
      </c>
      <c r="AB370" s="93">
        <v>2000</v>
      </c>
      <c r="AC370" s="26">
        <v>4</v>
      </c>
      <c r="AD370" s="26">
        <v>120</v>
      </c>
      <c r="AE370" s="26">
        <v>3</v>
      </c>
      <c r="AF370" s="26">
        <v>14</v>
      </c>
      <c r="AG370" s="26">
        <v>29</v>
      </c>
      <c r="AH370" s="26">
        <v>35</v>
      </c>
      <c r="AI370" s="26">
        <v>30</v>
      </c>
      <c r="AJ370" s="26">
        <v>440</v>
      </c>
      <c r="AK370" s="26">
        <v>500</v>
      </c>
      <c r="AL370" s="26">
        <v>300</v>
      </c>
      <c r="AM370" s="26">
        <v>150</v>
      </c>
      <c r="AN370" s="26">
        <v>50</v>
      </c>
      <c r="AO370" s="26">
        <v>10</v>
      </c>
      <c r="AP370" s="93">
        <v>12.3</v>
      </c>
      <c r="AQ370" s="93">
        <v>503</v>
      </c>
      <c r="AR370" s="93">
        <v>9856</v>
      </c>
      <c r="AS370" s="93">
        <v>0</v>
      </c>
      <c r="AT370" s="93">
        <v>0</v>
      </c>
      <c r="AU370" s="93">
        <v>9856</v>
      </c>
      <c r="AV370" s="93">
        <v>1478</v>
      </c>
      <c r="AW370" s="93">
        <v>616</v>
      </c>
      <c r="AX370" s="93">
        <v>0</v>
      </c>
      <c r="AY370" s="93">
        <v>2094</v>
      </c>
      <c r="AZ370" s="93">
        <v>370</v>
      </c>
      <c r="BA370" s="93">
        <v>0</v>
      </c>
      <c r="BB370" s="93">
        <v>0</v>
      </c>
      <c r="BC370" s="93">
        <v>370</v>
      </c>
      <c r="BD370" s="93">
        <v>0</v>
      </c>
      <c r="BE370" s="93">
        <v>0</v>
      </c>
      <c r="BF370" s="93">
        <v>0</v>
      </c>
      <c r="BG370" s="93">
        <v>0</v>
      </c>
      <c r="BH370" s="93">
        <v>0</v>
      </c>
      <c r="BI370" s="26">
        <v>2</v>
      </c>
      <c r="BJ370" s="26">
        <v>0</v>
      </c>
      <c r="BK370" s="26">
        <v>0</v>
      </c>
      <c r="BL370" s="26">
        <v>0</v>
      </c>
      <c r="BM370" s="26">
        <v>23</v>
      </c>
      <c r="BN370" s="26">
        <v>98</v>
      </c>
      <c r="BO370" s="26">
        <v>0</v>
      </c>
      <c r="BP370" s="26">
        <v>0</v>
      </c>
      <c r="BQ370" s="26">
        <v>0</v>
      </c>
      <c r="BR370" s="26">
        <v>0</v>
      </c>
      <c r="BS370" s="26">
        <v>0</v>
      </c>
      <c r="BT370" s="26">
        <v>0</v>
      </c>
      <c r="BU370" s="26">
        <v>0</v>
      </c>
      <c r="BV370" s="26">
        <v>0</v>
      </c>
      <c r="BW370" s="26">
        <v>0</v>
      </c>
      <c r="BX370" s="26">
        <v>0</v>
      </c>
      <c r="BY370" s="26">
        <v>0.2</v>
      </c>
      <c r="BZ370" s="26">
        <v>0</v>
      </c>
      <c r="CA370" s="26">
        <v>0</v>
      </c>
      <c r="CB370" s="26">
        <v>0</v>
      </c>
      <c r="CC370" s="26">
        <v>0</v>
      </c>
      <c r="CD370" s="26">
        <v>0</v>
      </c>
      <c r="CE370" s="26">
        <v>1</v>
      </c>
      <c r="CF370" s="26">
        <v>0</v>
      </c>
      <c r="CG370" s="26">
        <v>48</v>
      </c>
      <c r="CH370" s="26">
        <v>0</v>
      </c>
      <c r="CI370" s="26">
        <v>3</v>
      </c>
      <c r="CJ370" s="26">
        <v>0</v>
      </c>
      <c r="CK370" s="26">
        <v>0</v>
      </c>
      <c r="CL370" s="26">
        <v>0</v>
      </c>
      <c r="CM370" s="26">
        <v>52</v>
      </c>
      <c r="CN370" s="26">
        <v>0</v>
      </c>
      <c r="CO370" s="26">
        <v>0</v>
      </c>
      <c r="CP370" s="26">
        <v>1</v>
      </c>
      <c r="CQ370" s="26">
        <v>0</v>
      </c>
      <c r="CR370" s="26">
        <v>2</v>
      </c>
      <c r="CS370" s="26">
        <v>0</v>
      </c>
      <c r="CT370" s="26">
        <v>0</v>
      </c>
      <c r="CU370" s="26">
        <v>0</v>
      </c>
      <c r="CV370" s="26">
        <v>3</v>
      </c>
      <c r="CW370" s="26">
        <v>0</v>
      </c>
      <c r="CX370" s="26">
        <v>0</v>
      </c>
      <c r="CY370" s="26">
        <v>23</v>
      </c>
      <c r="CZ370" s="26">
        <v>98</v>
      </c>
      <c r="DA370" s="26">
        <v>0</v>
      </c>
      <c r="DB370" s="26">
        <v>0</v>
      </c>
      <c r="DC370" s="26">
        <v>0</v>
      </c>
      <c r="DD370" s="26">
        <v>0</v>
      </c>
      <c r="DE370" s="26">
        <v>0</v>
      </c>
      <c r="DF370" s="26">
        <v>0</v>
      </c>
      <c r="DG370" s="26">
        <v>0</v>
      </c>
      <c r="DH370" s="26">
        <v>0</v>
      </c>
      <c r="DI370" s="26">
        <v>0</v>
      </c>
      <c r="DJ370" s="26">
        <v>0</v>
      </c>
      <c r="DK370" s="26">
        <v>0</v>
      </c>
      <c r="DL370" s="26">
        <v>121</v>
      </c>
      <c r="DM370" s="26">
        <v>0</v>
      </c>
      <c r="DN370" s="26">
        <v>0</v>
      </c>
      <c r="DO370" s="26">
        <v>176</v>
      </c>
      <c r="DP370" s="26">
        <v>44</v>
      </c>
      <c r="DQ370" s="26">
        <v>0</v>
      </c>
      <c r="DR370" s="93">
        <v>2</v>
      </c>
      <c r="DS370" s="93">
        <v>0</v>
      </c>
      <c r="DT370" s="93">
        <v>804</v>
      </c>
      <c r="DU370" s="93">
        <v>20</v>
      </c>
      <c r="DV370" s="93">
        <v>1117</v>
      </c>
      <c r="DW370" s="93">
        <v>20</v>
      </c>
      <c r="DX370" s="93">
        <v>373</v>
      </c>
      <c r="DY370" s="93">
        <v>1588</v>
      </c>
      <c r="DZ370" s="26">
        <v>1.6</v>
      </c>
      <c r="EA370" s="26">
        <v>55</v>
      </c>
      <c r="EB370" s="26">
        <v>92</v>
      </c>
      <c r="EC370" s="26">
        <v>47</v>
      </c>
      <c r="ED370" s="26">
        <v>25</v>
      </c>
      <c r="EE370" s="26">
        <v>27</v>
      </c>
      <c r="EF370" s="26">
        <v>67</v>
      </c>
      <c r="EG370" s="26">
        <v>44</v>
      </c>
      <c r="EH370" s="26">
        <v>67</v>
      </c>
      <c r="EI370" s="26">
        <v>3</v>
      </c>
      <c r="EJ370" s="26">
        <v>67</v>
      </c>
      <c r="EK370" s="26">
        <v>89</v>
      </c>
      <c r="EL370" s="26">
        <v>22</v>
      </c>
      <c r="EM370" s="26">
        <v>605</v>
      </c>
      <c r="EN370" s="26">
        <v>78</v>
      </c>
      <c r="EO370" s="26">
        <v>103</v>
      </c>
      <c r="EP370" s="26">
        <v>353</v>
      </c>
      <c r="EQ370" s="26">
        <v>56</v>
      </c>
      <c r="ER370" s="26">
        <v>56</v>
      </c>
      <c r="ES370" s="26">
        <v>69</v>
      </c>
      <c r="ET370" s="26">
        <v>715</v>
      </c>
      <c r="EU370" s="26">
        <v>1.6</v>
      </c>
      <c r="EV370" s="93">
        <v>50</v>
      </c>
      <c r="EW370" s="93">
        <v>17</v>
      </c>
    </row>
    <row r="371" spans="1:153" x14ac:dyDescent="0.25">
      <c r="A371" s="18" t="s">
        <v>857</v>
      </c>
      <c r="B371" s="49" t="s">
        <v>787</v>
      </c>
      <c r="C371" s="93">
        <v>-2.9</v>
      </c>
      <c r="D371" s="26">
        <v>20</v>
      </c>
      <c r="E371" s="26">
        <v>0.4</v>
      </c>
      <c r="F371" s="26">
        <v>0.5</v>
      </c>
      <c r="G371" s="26">
        <v>3.6</v>
      </c>
      <c r="H371" s="26">
        <v>6.9</v>
      </c>
      <c r="I371" s="26">
        <v>87.7</v>
      </c>
      <c r="J371" s="26">
        <v>0.8</v>
      </c>
      <c r="K371" s="26">
        <v>0.1</v>
      </c>
      <c r="L371" s="26">
        <v>0</v>
      </c>
      <c r="M371" s="93">
        <v>1</v>
      </c>
      <c r="N371" s="93">
        <v>0</v>
      </c>
      <c r="O371" s="93">
        <v>0</v>
      </c>
      <c r="P371" s="93">
        <v>3.1</v>
      </c>
      <c r="Q371" s="93">
        <v>158</v>
      </c>
      <c r="R371" s="93">
        <v>15</v>
      </c>
      <c r="S371" s="93">
        <v>33</v>
      </c>
      <c r="T371" s="93">
        <v>370</v>
      </c>
      <c r="U371" s="93">
        <v>4900</v>
      </c>
      <c r="V371" s="93">
        <v>9350</v>
      </c>
      <c r="W371" s="93">
        <v>2700</v>
      </c>
      <c r="X371" s="93">
        <v>30</v>
      </c>
      <c r="Y371" s="93">
        <v>15</v>
      </c>
      <c r="Z371" s="93">
        <v>25</v>
      </c>
      <c r="AA371" s="93">
        <v>0</v>
      </c>
      <c r="AB371" s="93">
        <v>2500</v>
      </c>
      <c r="AC371" s="26">
        <v>6</v>
      </c>
      <c r="AD371" s="26">
        <v>341</v>
      </c>
      <c r="AE371" s="26">
        <v>23</v>
      </c>
      <c r="AF371" s="26">
        <v>12</v>
      </c>
      <c r="AG371" s="26">
        <v>85</v>
      </c>
      <c r="AH371" s="26">
        <v>20</v>
      </c>
      <c r="AI371" s="26">
        <v>30</v>
      </c>
      <c r="AJ371" s="26">
        <v>1000</v>
      </c>
      <c r="AK371" s="26">
        <v>700</v>
      </c>
      <c r="AL371" s="26">
        <v>230</v>
      </c>
      <c r="AM371" s="26">
        <v>170</v>
      </c>
      <c r="AN371" s="26">
        <v>60</v>
      </c>
      <c r="AO371" s="26">
        <v>10</v>
      </c>
      <c r="AP371" s="93">
        <v>0.5</v>
      </c>
      <c r="AQ371" s="93">
        <v>-6783</v>
      </c>
      <c r="AR371" s="93">
        <v>423</v>
      </c>
      <c r="AS371" s="93">
        <v>0</v>
      </c>
      <c r="AT371" s="93">
        <v>0</v>
      </c>
      <c r="AU371" s="93">
        <v>423</v>
      </c>
      <c r="AV371" s="93">
        <v>64</v>
      </c>
      <c r="AW371" s="93">
        <v>27</v>
      </c>
      <c r="AX371" s="93">
        <v>0</v>
      </c>
      <c r="AY371" s="93">
        <v>91</v>
      </c>
      <c r="AZ371" s="93">
        <v>16</v>
      </c>
      <c r="BA371" s="93">
        <v>0</v>
      </c>
      <c r="BB371" s="93">
        <v>0</v>
      </c>
      <c r="BC371" s="93">
        <v>16</v>
      </c>
      <c r="BD371" s="93">
        <v>0</v>
      </c>
      <c r="BE371" s="93">
        <v>0</v>
      </c>
      <c r="BF371" s="93">
        <v>0</v>
      </c>
      <c r="BG371" s="93">
        <v>0</v>
      </c>
      <c r="BH371" s="93">
        <v>0</v>
      </c>
      <c r="BI371" s="26">
        <v>4</v>
      </c>
      <c r="BJ371" s="26">
        <v>0</v>
      </c>
      <c r="BK371" s="26">
        <v>0</v>
      </c>
      <c r="BL371" s="26">
        <v>0</v>
      </c>
      <c r="BM371" s="26">
        <v>42</v>
      </c>
      <c r="BN371" s="26">
        <v>178</v>
      </c>
      <c r="BO371" s="26">
        <v>0</v>
      </c>
      <c r="BP371" s="26">
        <v>0</v>
      </c>
      <c r="BQ371" s="26">
        <v>0</v>
      </c>
      <c r="BR371" s="26">
        <v>0</v>
      </c>
      <c r="BS371" s="26">
        <v>0</v>
      </c>
      <c r="BT371" s="26">
        <v>0</v>
      </c>
      <c r="BU371" s="26">
        <v>0</v>
      </c>
      <c r="BV371" s="26">
        <v>0</v>
      </c>
      <c r="BW371" s="26">
        <v>0</v>
      </c>
      <c r="BX371" s="26">
        <v>0</v>
      </c>
      <c r="BY371" s="26">
        <v>0.4</v>
      </c>
      <c r="BZ371" s="26">
        <v>0</v>
      </c>
      <c r="CA371" s="26">
        <v>0</v>
      </c>
      <c r="CB371" s="26">
        <v>0</v>
      </c>
      <c r="CC371" s="26">
        <v>0</v>
      </c>
      <c r="CD371" s="26">
        <v>0</v>
      </c>
      <c r="CE371" s="26">
        <v>1</v>
      </c>
      <c r="CF371" s="26">
        <v>0</v>
      </c>
      <c r="CG371" s="26">
        <v>88</v>
      </c>
      <c r="CH371" s="26">
        <v>0</v>
      </c>
      <c r="CI371" s="26">
        <v>6</v>
      </c>
      <c r="CJ371" s="26">
        <v>0</v>
      </c>
      <c r="CK371" s="26">
        <v>0</v>
      </c>
      <c r="CL371" s="26">
        <v>0</v>
      </c>
      <c r="CM371" s="26">
        <v>95</v>
      </c>
      <c r="CN371" s="26">
        <v>0</v>
      </c>
      <c r="CO371" s="26">
        <v>0</v>
      </c>
      <c r="CP371" s="26">
        <v>1</v>
      </c>
      <c r="CQ371" s="26">
        <v>0</v>
      </c>
      <c r="CR371" s="26">
        <v>4</v>
      </c>
      <c r="CS371" s="26">
        <v>0</v>
      </c>
      <c r="CT371" s="26">
        <v>0</v>
      </c>
      <c r="CU371" s="26">
        <v>0</v>
      </c>
      <c r="CV371" s="26">
        <v>5</v>
      </c>
      <c r="CW371" s="26">
        <v>0</v>
      </c>
      <c r="CX371" s="26">
        <v>0</v>
      </c>
      <c r="CY371" s="26">
        <v>42</v>
      </c>
      <c r="CZ371" s="26">
        <v>178</v>
      </c>
      <c r="DA371" s="26">
        <v>0</v>
      </c>
      <c r="DB371" s="26">
        <v>0</v>
      </c>
      <c r="DC371" s="26">
        <v>0</v>
      </c>
      <c r="DD371" s="26">
        <v>0</v>
      </c>
      <c r="DE371" s="26">
        <v>0</v>
      </c>
      <c r="DF371" s="26">
        <v>0</v>
      </c>
      <c r="DG371" s="26">
        <v>0</v>
      </c>
      <c r="DH371" s="26">
        <v>0</v>
      </c>
      <c r="DI371" s="26">
        <v>0</v>
      </c>
      <c r="DJ371" s="26">
        <v>0</v>
      </c>
      <c r="DK371" s="26">
        <v>0</v>
      </c>
      <c r="DL371" s="26">
        <v>220</v>
      </c>
      <c r="DM371" s="26">
        <v>0</v>
      </c>
      <c r="DN371" s="26">
        <v>0</v>
      </c>
      <c r="DO371" s="26">
        <v>320</v>
      </c>
      <c r="DP371" s="26">
        <v>80</v>
      </c>
      <c r="DQ371" s="26">
        <v>0</v>
      </c>
      <c r="DR371" s="93">
        <v>6.9</v>
      </c>
      <c r="DS371" s="93">
        <v>0</v>
      </c>
      <c r="DT371" s="93">
        <v>2825</v>
      </c>
      <c r="DU371" s="93">
        <v>69</v>
      </c>
      <c r="DV371" s="93">
        <v>3927</v>
      </c>
      <c r="DW371" s="93">
        <v>69</v>
      </c>
      <c r="DX371" s="93">
        <v>1309</v>
      </c>
      <c r="DY371" s="93">
        <v>5581</v>
      </c>
      <c r="DZ371" s="26">
        <v>3.6</v>
      </c>
      <c r="EA371" s="26">
        <v>36</v>
      </c>
      <c r="EB371" s="26">
        <v>155</v>
      </c>
      <c r="EC371" s="26">
        <v>245</v>
      </c>
      <c r="ED371" s="26">
        <v>72</v>
      </c>
      <c r="EE371" s="26">
        <v>367</v>
      </c>
      <c r="EF371" s="26">
        <v>130</v>
      </c>
      <c r="EG371" s="26">
        <v>155</v>
      </c>
      <c r="EH371" s="26">
        <v>141</v>
      </c>
      <c r="EI371" s="26">
        <v>267</v>
      </c>
      <c r="EJ371" s="26">
        <v>101</v>
      </c>
      <c r="EK371" s="26">
        <v>331</v>
      </c>
      <c r="EL371" s="26">
        <v>281</v>
      </c>
      <c r="EM371" s="26">
        <v>2281</v>
      </c>
      <c r="EN371" s="26">
        <v>180</v>
      </c>
      <c r="EO371" s="26">
        <v>166</v>
      </c>
      <c r="EP371" s="26">
        <v>249</v>
      </c>
      <c r="EQ371" s="26">
        <v>97</v>
      </c>
      <c r="ER371" s="26">
        <v>198</v>
      </c>
      <c r="ES371" s="26">
        <v>108</v>
      </c>
      <c r="ET371" s="26">
        <v>998</v>
      </c>
      <c r="EU371" s="26">
        <v>3.6</v>
      </c>
      <c r="EV371" s="93">
        <v>80</v>
      </c>
      <c r="EW371" s="93">
        <v>27</v>
      </c>
    </row>
    <row r="372" spans="1:153" x14ac:dyDescent="0.25">
      <c r="A372" s="18" t="s">
        <v>857</v>
      </c>
      <c r="B372" s="49" t="s">
        <v>144</v>
      </c>
      <c r="C372" s="93">
        <v>-7</v>
      </c>
      <c r="D372" s="26">
        <v>48</v>
      </c>
      <c r="E372" s="26">
        <v>0.6</v>
      </c>
      <c r="F372" s="26">
        <v>7.4</v>
      </c>
      <c r="G372" s="26">
        <v>5.5</v>
      </c>
      <c r="H372" s="26">
        <v>16.5</v>
      </c>
      <c r="I372" s="26">
        <v>67.900000000000006</v>
      </c>
      <c r="J372" s="26">
        <v>1.9</v>
      </c>
      <c r="K372" s="26">
        <v>0.1</v>
      </c>
      <c r="L372" s="26">
        <v>0</v>
      </c>
      <c r="M372" s="93">
        <v>2</v>
      </c>
      <c r="N372" s="93">
        <v>0</v>
      </c>
      <c r="O372" s="93">
        <v>10</v>
      </c>
      <c r="P372" s="93">
        <v>2</v>
      </c>
      <c r="Q372" s="93">
        <v>100</v>
      </c>
      <c r="R372" s="93">
        <v>15</v>
      </c>
      <c r="S372" s="93">
        <v>100</v>
      </c>
      <c r="T372" s="93">
        <v>400</v>
      </c>
      <c r="U372" s="93">
        <v>5000</v>
      </c>
      <c r="V372" s="93">
        <v>5283</v>
      </c>
      <c r="W372" s="93">
        <v>2500</v>
      </c>
      <c r="X372" s="93">
        <v>50</v>
      </c>
      <c r="Y372" s="93">
        <v>15</v>
      </c>
      <c r="Z372" s="93">
        <v>25</v>
      </c>
      <c r="AA372" s="93">
        <v>0</v>
      </c>
      <c r="AB372" s="93">
        <v>5000</v>
      </c>
      <c r="AC372" s="26">
        <v>77</v>
      </c>
      <c r="AD372" s="26">
        <v>526</v>
      </c>
      <c r="AE372" s="26">
        <v>24</v>
      </c>
      <c r="AF372" s="26">
        <v>24</v>
      </c>
      <c r="AG372" s="26">
        <v>62</v>
      </c>
      <c r="AH372" s="26">
        <v>40</v>
      </c>
      <c r="AI372" s="26">
        <v>28</v>
      </c>
      <c r="AJ372" s="26">
        <v>3500</v>
      </c>
      <c r="AK372" s="26">
        <v>600</v>
      </c>
      <c r="AL372" s="26">
        <v>350</v>
      </c>
      <c r="AM372" s="26">
        <v>250</v>
      </c>
      <c r="AN372" s="26">
        <v>70</v>
      </c>
      <c r="AO372" s="26">
        <v>45</v>
      </c>
      <c r="AP372" s="93">
        <v>7.4</v>
      </c>
      <c r="AQ372" s="93">
        <v>-1506</v>
      </c>
      <c r="AR372" s="93">
        <v>5920</v>
      </c>
      <c r="AS372" s="93">
        <v>0</v>
      </c>
      <c r="AT372" s="93">
        <v>0</v>
      </c>
      <c r="AU372" s="93">
        <v>5920</v>
      </c>
      <c r="AV372" s="93">
        <v>888</v>
      </c>
      <c r="AW372" s="93">
        <v>370</v>
      </c>
      <c r="AX372" s="93">
        <v>0</v>
      </c>
      <c r="AY372" s="93">
        <v>1258</v>
      </c>
      <c r="AZ372" s="93">
        <v>222</v>
      </c>
      <c r="BA372" s="93">
        <v>0</v>
      </c>
      <c r="BB372" s="93">
        <v>0</v>
      </c>
      <c r="BC372" s="93">
        <v>222</v>
      </c>
      <c r="BD372" s="93">
        <v>0</v>
      </c>
      <c r="BE372" s="93">
        <v>0</v>
      </c>
      <c r="BF372" s="93">
        <v>0</v>
      </c>
      <c r="BG372" s="93">
        <v>0</v>
      </c>
      <c r="BH372" s="93">
        <v>0</v>
      </c>
      <c r="BI372" s="26">
        <v>6</v>
      </c>
      <c r="BJ372" s="26">
        <v>0</v>
      </c>
      <c r="BK372" s="26">
        <v>0</v>
      </c>
      <c r="BL372" s="26">
        <v>0</v>
      </c>
      <c r="BM372" s="26">
        <v>64</v>
      </c>
      <c r="BN372" s="26">
        <v>272</v>
      </c>
      <c r="BO372" s="26">
        <v>0</v>
      </c>
      <c r="BP372" s="26">
        <v>0</v>
      </c>
      <c r="BQ372" s="26">
        <v>0</v>
      </c>
      <c r="BR372" s="26">
        <v>0</v>
      </c>
      <c r="BS372" s="26">
        <v>0</v>
      </c>
      <c r="BT372" s="26">
        <v>0</v>
      </c>
      <c r="BU372" s="26">
        <v>0</v>
      </c>
      <c r="BV372" s="26">
        <v>0</v>
      </c>
      <c r="BW372" s="26">
        <v>0</v>
      </c>
      <c r="BX372" s="26">
        <v>0</v>
      </c>
      <c r="BY372" s="26">
        <v>0.6</v>
      </c>
      <c r="BZ372" s="26">
        <v>0</v>
      </c>
      <c r="CA372" s="26">
        <v>0</v>
      </c>
      <c r="CB372" s="26">
        <v>0</v>
      </c>
      <c r="CC372" s="26">
        <v>0</v>
      </c>
      <c r="CD372" s="26">
        <v>0</v>
      </c>
      <c r="CE372" s="26">
        <v>2</v>
      </c>
      <c r="CF372" s="26">
        <v>0</v>
      </c>
      <c r="CG372" s="26">
        <v>134</v>
      </c>
      <c r="CH372" s="26">
        <v>0</v>
      </c>
      <c r="CI372" s="26">
        <v>9</v>
      </c>
      <c r="CJ372" s="26">
        <v>0</v>
      </c>
      <c r="CK372" s="26">
        <v>0</v>
      </c>
      <c r="CL372" s="26">
        <v>0</v>
      </c>
      <c r="CM372" s="26">
        <v>145</v>
      </c>
      <c r="CN372" s="26">
        <v>0</v>
      </c>
      <c r="CO372" s="26">
        <v>0</v>
      </c>
      <c r="CP372" s="26">
        <v>1</v>
      </c>
      <c r="CQ372" s="26">
        <v>0</v>
      </c>
      <c r="CR372" s="26">
        <v>6</v>
      </c>
      <c r="CS372" s="26">
        <v>0</v>
      </c>
      <c r="CT372" s="26">
        <v>0</v>
      </c>
      <c r="CU372" s="26">
        <v>0</v>
      </c>
      <c r="CV372" s="26">
        <v>7</v>
      </c>
      <c r="CW372" s="26">
        <v>0</v>
      </c>
      <c r="CX372" s="26">
        <v>0</v>
      </c>
      <c r="CY372" s="26">
        <v>64</v>
      </c>
      <c r="CZ372" s="26">
        <v>272</v>
      </c>
      <c r="DA372" s="26">
        <v>0</v>
      </c>
      <c r="DB372" s="26">
        <v>0</v>
      </c>
      <c r="DC372" s="26">
        <v>0</v>
      </c>
      <c r="DD372" s="26">
        <v>0</v>
      </c>
      <c r="DE372" s="26">
        <v>0</v>
      </c>
      <c r="DF372" s="26">
        <v>0</v>
      </c>
      <c r="DG372" s="26">
        <v>0</v>
      </c>
      <c r="DH372" s="26">
        <v>0</v>
      </c>
      <c r="DI372" s="26">
        <v>0</v>
      </c>
      <c r="DJ372" s="26">
        <v>0</v>
      </c>
      <c r="DK372" s="26">
        <v>0</v>
      </c>
      <c r="DL372" s="26">
        <v>336</v>
      </c>
      <c r="DM372" s="26">
        <v>0</v>
      </c>
      <c r="DN372" s="26">
        <v>0</v>
      </c>
      <c r="DO372" s="26">
        <v>488</v>
      </c>
      <c r="DP372" s="26">
        <v>122</v>
      </c>
      <c r="DQ372" s="26">
        <v>0</v>
      </c>
      <c r="DR372" s="93">
        <v>16.5</v>
      </c>
      <c r="DS372" s="93">
        <v>0</v>
      </c>
      <c r="DT372" s="93">
        <v>6781</v>
      </c>
      <c r="DU372" s="93">
        <v>165</v>
      </c>
      <c r="DV372" s="93">
        <v>9429</v>
      </c>
      <c r="DW372" s="93">
        <v>165</v>
      </c>
      <c r="DX372" s="93">
        <v>3143</v>
      </c>
      <c r="DY372" s="93">
        <v>13397</v>
      </c>
      <c r="DZ372" s="26">
        <v>5.5</v>
      </c>
      <c r="EA372" s="26">
        <v>155</v>
      </c>
      <c r="EB372" s="26">
        <v>398</v>
      </c>
      <c r="EC372" s="26">
        <v>481</v>
      </c>
      <c r="ED372" s="26">
        <v>188</v>
      </c>
      <c r="EE372" s="26">
        <v>149</v>
      </c>
      <c r="EF372" s="26">
        <v>188</v>
      </c>
      <c r="EG372" s="26">
        <v>177</v>
      </c>
      <c r="EH372" s="26">
        <v>376</v>
      </c>
      <c r="EI372" s="26">
        <v>17</v>
      </c>
      <c r="EJ372" s="26">
        <v>249</v>
      </c>
      <c r="EK372" s="26">
        <v>636</v>
      </c>
      <c r="EL372" s="26">
        <v>100</v>
      </c>
      <c r="EM372" s="26">
        <v>3114</v>
      </c>
      <c r="EN372" s="26">
        <v>277</v>
      </c>
      <c r="EO372" s="26">
        <v>254</v>
      </c>
      <c r="EP372" s="26">
        <v>382</v>
      </c>
      <c r="EQ372" s="26">
        <v>149</v>
      </c>
      <c r="ER372" s="26">
        <v>304</v>
      </c>
      <c r="ES372" s="26">
        <v>166</v>
      </c>
      <c r="ET372" s="26">
        <v>1532</v>
      </c>
      <c r="EU372" s="26">
        <v>5.5</v>
      </c>
      <c r="EV372" s="93">
        <v>50</v>
      </c>
      <c r="EW372" s="93">
        <v>17</v>
      </c>
    </row>
    <row r="373" spans="1:153" x14ac:dyDescent="0.25">
      <c r="A373" s="18" t="s">
        <v>857</v>
      </c>
      <c r="B373" s="49" t="s">
        <v>786</v>
      </c>
      <c r="C373" s="93">
        <v>-3.9</v>
      </c>
      <c r="D373" s="26">
        <v>15</v>
      </c>
      <c r="E373" s="26">
        <v>0.7</v>
      </c>
      <c r="F373" s="26">
        <v>0.1</v>
      </c>
      <c r="G373" s="26">
        <v>2.1</v>
      </c>
      <c r="H373" s="26">
        <v>7.6</v>
      </c>
      <c r="I373" s="26">
        <v>88.4</v>
      </c>
      <c r="J373" s="26">
        <v>1</v>
      </c>
      <c r="K373" s="26">
        <v>0.1</v>
      </c>
      <c r="L373" s="26">
        <v>0</v>
      </c>
      <c r="M373" s="93">
        <v>0</v>
      </c>
      <c r="N373" s="93">
        <v>0</v>
      </c>
      <c r="O373" s="93">
        <v>0</v>
      </c>
      <c r="P373" s="93">
        <v>2</v>
      </c>
      <c r="Q373" s="93">
        <v>100</v>
      </c>
      <c r="R373" s="93">
        <v>15</v>
      </c>
      <c r="S373" s="93">
        <v>100</v>
      </c>
      <c r="T373" s="93">
        <v>400</v>
      </c>
      <c r="U373" s="93">
        <v>5000</v>
      </c>
      <c r="V373" s="93">
        <v>5500</v>
      </c>
      <c r="W373" s="93">
        <v>2500</v>
      </c>
      <c r="X373" s="93">
        <v>50</v>
      </c>
      <c r="Y373" s="93">
        <v>15</v>
      </c>
      <c r="Z373" s="93">
        <v>25</v>
      </c>
      <c r="AA373" s="93">
        <v>0</v>
      </c>
      <c r="AB373" s="93">
        <v>5000</v>
      </c>
      <c r="AC373" s="26">
        <v>3</v>
      </c>
      <c r="AD373" s="26">
        <v>429</v>
      </c>
      <c r="AE373" s="26">
        <v>4</v>
      </c>
      <c r="AF373" s="26">
        <v>13</v>
      </c>
      <c r="AG373" s="26">
        <v>121</v>
      </c>
      <c r="AH373" s="26">
        <v>35</v>
      </c>
      <c r="AI373" s="26">
        <v>30</v>
      </c>
      <c r="AJ373" s="26">
        <v>890</v>
      </c>
      <c r="AK373" s="26">
        <v>500</v>
      </c>
      <c r="AL373" s="26">
        <v>300</v>
      </c>
      <c r="AM373" s="26">
        <v>160</v>
      </c>
      <c r="AN373" s="26">
        <v>50</v>
      </c>
      <c r="AO373" s="26">
        <v>10</v>
      </c>
      <c r="AP373" s="93">
        <v>0.1</v>
      </c>
      <c r="AQ373" s="93">
        <v>-757</v>
      </c>
      <c r="AR373" s="93">
        <v>80</v>
      </c>
      <c r="AS373" s="93">
        <v>0</v>
      </c>
      <c r="AT373" s="93">
        <v>0</v>
      </c>
      <c r="AU373" s="93">
        <v>80</v>
      </c>
      <c r="AV373" s="93">
        <v>12</v>
      </c>
      <c r="AW373" s="93">
        <v>5</v>
      </c>
      <c r="AX373" s="93">
        <v>0</v>
      </c>
      <c r="AY373" s="93">
        <v>17</v>
      </c>
      <c r="AZ373" s="93">
        <v>3</v>
      </c>
      <c r="BA373" s="93">
        <v>0</v>
      </c>
      <c r="BB373" s="93">
        <v>0</v>
      </c>
      <c r="BC373" s="93">
        <v>3</v>
      </c>
      <c r="BD373" s="93">
        <v>0</v>
      </c>
      <c r="BE373" s="93">
        <v>0</v>
      </c>
      <c r="BF373" s="93">
        <v>0</v>
      </c>
      <c r="BG373" s="93">
        <v>0</v>
      </c>
      <c r="BH373" s="93">
        <v>0</v>
      </c>
      <c r="BI373" s="26">
        <v>7</v>
      </c>
      <c r="BJ373" s="26">
        <v>0</v>
      </c>
      <c r="BK373" s="26">
        <v>0</v>
      </c>
      <c r="BL373" s="26">
        <v>0</v>
      </c>
      <c r="BM373" s="26">
        <v>72</v>
      </c>
      <c r="BN373" s="26">
        <v>302</v>
      </c>
      <c r="BO373" s="26">
        <v>0</v>
      </c>
      <c r="BP373" s="26">
        <v>0</v>
      </c>
      <c r="BQ373" s="26">
        <v>0</v>
      </c>
      <c r="BR373" s="26">
        <v>0</v>
      </c>
      <c r="BS373" s="26">
        <v>0</v>
      </c>
      <c r="BT373" s="26">
        <v>0</v>
      </c>
      <c r="BU373" s="26">
        <v>0</v>
      </c>
      <c r="BV373" s="26">
        <v>0</v>
      </c>
      <c r="BW373" s="26">
        <v>0</v>
      </c>
      <c r="BX373" s="26">
        <v>0</v>
      </c>
      <c r="BY373" s="26">
        <v>0.7</v>
      </c>
      <c r="BZ373" s="26">
        <v>0</v>
      </c>
      <c r="CA373" s="26">
        <v>0</v>
      </c>
      <c r="CB373" s="26">
        <v>0</v>
      </c>
      <c r="CC373" s="26">
        <v>0</v>
      </c>
      <c r="CD373" s="26">
        <v>0</v>
      </c>
      <c r="CE373" s="26">
        <v>2</v>
      </c>
      <c r="CF373" s="26">
        <v>0</v>
      </c>
      <c r="CG373" s="26">
        <v>149</v>
      </c>
      <c r="CH373" s="26">
        <v>0</v>
      </c>
      <c r="CI373" s="26">
        <v>10</v>
      </c>
      <c r="CJ373" s="26">
        <v>0</v>
      </c>
      <c r="CK373" s="26">
        <v>0</v>
      </c>
      <c r="CL373" s="26">
        <v>0</v>
      </c>
      <c r="CM373" s="26">
        <v>161</v>
      </c>
      <c r="CN373" s="26">
        <v>0</v>
      </c>
      <c r="CO373" s="26">
        <v>0</v>
      </c>
      <c r="CP373" s="26">
        <v>2</v>
      </c>
      <c r="CQ373" s="26">
        <v>0</v>
      </c>
      <c r="CR373" s="26">
        <v>7</v>
      </c>
      <c r="CS373" s="26">
        <v>0</v>
      </c>
      <c r="CT373" s="26">
        <v>0</v>
      </c>
      <c r="CU373" s="26">
        <v>0</v>
      </c>
      <c r="CV373" s="26">
        <v>9</v>
      </c>
      <c r="CW373" s="26">
        <v>0</v>
      </c>
      <c r="CX373" s="26">
        <v>0</v>
      </c>
      <c r="CY373" s="26">
        <v>72</v>
      </c>
      <c r="CZ373" s="26">
        <v>302</v>
      </c>
      <c r="DA373" s="26">
        <v>0</v>
      </c>
      <c r="DB373" s="26">
        <v>0</v>
      </c>
      <c r="DC373" s="26">
        <v>0</v>
      </c>
      <c r="DD373" s="26">
        <v>0</v>
      </c>
      <c r="DE373" s="26">
        <v>0</v>
      </c>
      <c r="DF373" s="26">
        <v>0</v>
      </c>
      <c r="DG373" s="26">
        <v>0</v>
      </c>
      <c r="DH373" s="26">
        <v>0</v>
      </c>
      <c r="DI373" s="26">
        <v>0</v>
      </c>
      <c r="DJ373" s="26">
        <v>0</v>
      </c>
      <c r="DK373" s="26">
        <v>0</v>
      </c>
      <c r="DL373" s="26">
        <v>374</v>
      </c>
      <c r="DM373" s="26">
        <v>0</v>
      </c>
      <c r="DN373" s="26">
        <v>0</v>
      </c>
      <c r="DO373" s="26">
        <v>544</v>
      </c>
      <c r="DP373" s="26">
        <v>136</v>
      </c>
      <c r="DQ373" s="26">
        <v>0</v>
      </c>
      <c r="DR373" s="93">
        <v>7.6</v>
      </c>
      <c r="DS373" s="93">
        <v>0</v>
      </c>
      <c r="DT373" s="93">
        <v>3112</v>
      </c>
      <c r="DU373" s="93">
        <v>76</v>
      </c>
      <c r="DV373" s="93">
        <v>4326</v>
      </c>
      <c r="DW373" s="93">
        <v>76</v>
      </c>
      <c r="DX373" s="93">
        <v>1442</v>
      </c>
      <c r="DY373" s="93">
        <v>6148</v>
      </c>
      <c r="DZ373" s="26">
        <v>2.1</v>
      </c>
      <c r="EA373" s="26">
        <v>74</v>
      </c>
      <c r="EB373" s="26">
        <v>136</v>
      </c>
      <c r="EC373" s="26">
        <v>106</v>
      </c>
      <c r="ED373" s="26">
        <v>21</v>
      </c>
      <c r="EE373" s="26">
        <v>85</v>
      </c>
      <c r="EF373" s="26">
        <v>74</v>
      </c>
      <c r="EG373" s="26">
        <v>95</v>
      </c>
      <c r="EH373" s="26">
        <v>127</v>
      </c>
      <c r="EI373" s="26">
        <v>30</v>
      </c>
      <c r="EJ373" s="26">
        <v>85</v>
      </c>
      <c r="EK373" s="26">
        <v>106</v>
      </c>
      <c r="EL373" s="26">
        <v>42</v>
      </c>
      <c r="EM373" s="26">
        <v>981</v>
      </c>
      <c r="EN373" s="26">
        <v>106</v>
      </c>
      <c r="EO373" s="26">
        <v>97</v>
      </c>
      <c r="EP373" s="26">
        <v>146</v>
      </c>
      <c r="EQ373" s="26">
        <v>57</v>
      </c>
      <c r="ER373" s="26">
        <v>116</v>
      </c>
      <c r="ES373" s="26">
        <v>63</v>
      </c>
      <c r="ET373" s="26">
        <v>585</v>
      </c>
      <c r="EU373" s="26">
        <v>2.1</v>
      </c>
      <c r="EV373" s="93">
        <v>50</v>
      </c>
      <c r="EW373" s="93">
        <v>17</v>
      </c>
    </row>
    <row r="374" spans="1:153" x14ac:dyDescent="0.25">
      <c r="A374" s="18" t="s">
        <v>870</v>
      </c>
      <c r="B374" s="49" t="s">
        <v>678</v>
      </c>
      <c r="C374" s="93">
        <v>-3.3</v>
      </c>
      <c r="D374" s="26">
        <v>59</v>
      </c>
      <c r="E374" s="26">
        <v>0.1</v>
      </c>
      <c r="F374" s="26">
        <v>13.3</v>
      </c>
      <c r="G374" s="26">
        <v>0.4</v>
      </c>
      <c r="H374" s="26">
        <v>0</v>
      </c>
      <c r="I374" s="26">
        <v>85</v>
      </c>
      <c r="J374" s="26">
        <v>0.4</v>
      </c>
      <c r="K374" s="26">
        <v>0.7</v>
      </c>
      <c r="L374" s="26">
        <v>0</v>
      </c>
      <c r="M374" s="93">
        <v>10</v>
      </c>
      <c r="N374" s="93">
        <v>0</v>
      </c>
      <c r="O374" s="93">
        <v>59</v>
      </c>
      <c r="P374" s="93">
        <v>0</v>
      </c>
      <c r="Q374" s="93">
        <v>102</v>
      </c>
      <c r="R374" s="93">
        <v>10</v>
      </c>
      <c r="S374" s="93">
        <v>65</v>
      </c>
      <c r="T374" s="93">
        <v>25</v>
      </c>
      <c r="U374" s="93">
        <v>179</v>
      </c>
      <c r="V374" s="93">
        <v>279</v>
      </c>
      <c r="W374" s="93">
        <v>146</v>
      </c>
      <c r="X374" s="93">
        <v>61</v>
      </c>
      <c r="Y374" s="93">
        <v>0</v>
      </c>
      <c r="Z374" s="93">
        <v>2</v>
      </c>
      <c r="AA374" s="93">
        <v>0</v>
      </c>
      <c r="AB374" s="93">
        <v>11568</v>
      </c>
      <c r="AC374" s="26">
        <v>2</v>
      </c>
      <c r="AD374" s="26">
        <v>149</v>
      </c>
      <c r="AE374" s="26">
        <v>16</v>
      </c>
      <c r="AF374" s="26">
        <v>18</v>
      </c>
      <c r="AG374" s="26">
        <v>9</v>
      </c>
      <c r="AH374" s="26">
        <v>3</v>
      </c>
      <c r="AI374" s="26">
        <v>38</v>
      </c>
      <c r="AJ374" s="26">
        <v>389</v>
      </c>
      <c r="AK374" s="26">
        <v>264</v>
      </c>
      <c r="AL374" s="26">
        <v>81</v>
      </c>
      <c r="AM374" s="26">
        <v>110</v>
      </c>
      <c r="AN374" s="26">
        <v>14</v>
      </c>
      <c r="AO374" s="26">
        <v>1</v>
      </c>
      <c r="AP374" s="93">
        <v>13.3</v>
      </c>
      <c r="AQ374" s="93">
        <v>13349</v>
      </c>
      <c r="AR374" s="93">
        <v>0</v>
      </c>
      <c r="AS374" s="93">
        <v>0</v>
      </c>
      <c r="AT374" s="93">
        <v>0</v>
      </c>
      <c r="AU374" s="93">
        <v>0</v>
      </c>
      <c r="AV374" s="93">
        <v>2062</v>
      </c>
      <c r="AW374" s="93">
        <v>2361</v>
      </c>
      <c r="AX374" s="93">
        <v>0</v>
      </c>
      <c r="AY374" s="93">
        <v>4423</v>
      </c>
      <c r="AZ374" s="93">
        <v>8926</v>
      </c>
      <c r="BA374" s="93">
        <v>0</v>
      </c>
      <c r="BB374" s="93">
        <v>0</v>
      </c>
      <c r="BC374" s="93">
        <v>8926</v>
      </c>
      <c r="BD374" s="93">
        <v>0</v>
      </c>
      <c r="BE374" s="93">
        <v>1</v>
      </c>
      <c r="BF374" s="93">
        <v>0</v>
      </c>
      <c r="BG374" s="93">
        <v>0</v>
      </c>
      <c r="BH374" s="93">
        <v>0</v>
      </c>
      <c r="BI374" s="26">
        <v>21</v>
      </c>
      <c r="BJ374" s="26">
        <v>0</v>
      </c>
      <c r="BK374" s="26">
        <v>0</v>
      </c>
      <c r="BL374" s="26">
        <v>0</v>
      </c>
      <c r="BM374" s="26">
        <v>35</v>
      </c>
      <c r="BN374" s="26">
        <v>27</v>
      </c>
      <c r="BO374" s="26">
        <v>0</v>
      </c>
      <c r="BP374" s="26">
        <v>0</v>
      </c>
      <c r="BQ374" s="26">
        <v>0</v>
      </c>
      <c r="BR374" s="26">
        <v>0</v>
      </c>
      <c r="BS374" s="26">
        <v>0</v>
      </c>
      <c r="BT374" s="26">
        <v>0</v>
      </c>
      <c r="BU374" s="26">
        <v>0</v>
      </c>
      <c r="BV374" s="26">
        <v>0</v>
      </c>
      <c r="BW374" s="26">
        <v>0</v>
      </c>
      <c r="BX374" s="26">
        <v>0</v>
      </c>
      <c r="BY374" s="26">
        <v>0.1</v>
      </c>
      <c r="BZ374" s="26">
        <v>0</v>
      </c>
      <c r="CA374" s="26">
        <v>0</v>
      </c>
      <c r="CB374" s="26">
        <v>0</v>
      </c>
      <c r="CC374" s="26">
        <v>0</v>
      </c>
      <c r="CD374" s="26">
        <v>0</v>
      </c>
      <c r="CE374" s="26">
        <v>0</v>
      </c>
      <c r="CF374" s="26">
        <v>0</v>
      </c>
      <c r="CG374" s="26">
        <v>7</v>
      </c>
      <c r="CH374" s="26">
        <v>0</v>
      </c>
      <c r="CI374" s="26">
        <v>5</v>
      </c>
      <c r="CJ374" s="26">
        <v>0</v>
      </c>
      <c r="CK374" s="26">
        <v>0</v>
      </c>
      <c r="CL374" s="26">
        <v>0</v>
      </c>
      <c r="CM374" s="26">
        <v>12</v>
      </c>
      <c r="CN374" s="26">
        <v>0</v>
      </c>
      <c r="CO374" s="26">
        <v>0</v>
      </c>
      <c r="CP374" s="26">
        <v>2</v>
      </c>
      <c r="CQ374" s="26">
        <v>0</v>
      </c>
      <c r="CR374" s="26">
        <v>21</v>
      </c>
      <c r="CS374" s="26">
        <v>0</v>
      </c>
      <c r="CT374" s="26">
        <v>0</v>
      </c>
      <c r="CU374" s="26">
        <v>0</v>
      </c>
      <c r="CV374" s="26">
        <v>23</v>
      </c>
      <c r="CW374" s="26">
        <v>0</v>
      </c>
      <c r="CX374" s="26">
        <v>0</v>
      </c>
      <c r="CY374" s="26">
        <v>35</v>
      </c>
      <c r="CZ374" s="26">
        <v>27</v>
      </c>
      <c r="DA374" s="26">
        <v>0</v>
      </c>
      <c r="DB374" s="26">
        <v>0</v>
      </c>
      <c r="DC374" s="26">
        <v>0</v>
      </c>
      <c r="DD374" s="26">
        <v>0</v>
      </c>
      <c r="DE374" s="26">
        <v>0</v>
      </c>
      <c r="DF374" s="26">
        <v>0</v>
      </c>
      <c r="DG374" s="26">
        <v>0</v>
      </c>
      <c r="DH374" s="26">
        <v>0</v>
      </c>
      <c r="DI374" s="26">
        <v>0</v>
      </c>
      <c r="DJ374" s="26">
        <v>0</v>
      </c>
      <c r="DK374" s="26">
        <v>0</v>
      </c>
      <c r="DL374" s="26">
        <v>62</v>
      </c>
      <c r="DM374" s="26">
        <v>0</v>
      </c>
      <c r="DN374" s="26">
        <v>0</v>
      </c>
      <c r="DO374" s="26">
        <v>97</v>
      </c>
      <c r="DP374" s="26">
        <v>25</v>
      </c>
      <c r="DQ374" s="26">
        <v>0</v>
      </c>
      <c r="DR374" s="93">
        <v>0</v>
      </c>
      <c r="DS374" s="93">
        <v>0</v>
      </c>
      <c r="DT374" s="93">
        <v>0</v>
      </c>
      <c r="DU374" s="93">
        <v>0</v>
      </c>
      <c r="DV374" s="93">
        <v>0</v>
      </c>
      <c r="DW374" s="93">
        <v>0</v>
      </c>
      <c r="DX374" s="93">
        <v>0</v>
      </c>
      <c r="DY374" s="93">
        <v>0</v>
      </c>
      <c r="DZ374" s="26">
        <v>0.4</v>
      </c>
      <c r="EA374" s="26">
        <v>14</v>
      </c>
      <c r="EB374" s="26">
        <v>20</v>
      </c>
      <c r="EC374" s="26">
        <v>27</v>
      </c>
      <c r="ED374" s="26">
        <v>12</v>
      </c>
      <c r="EE374" s="26">
        <v>2</v>
      </c>
      <c r="EF374" s="26">
        <v>13</v>
      </c>
      <c r="EG374" s="26">
        <v>13</v>
      </c>
      <c r="EH374" s="26">
        <v>13</v>
      </c>
      <c r="EI374" s="26">
        <v>6</v>
      </c>
      <c r="EJ374" s="26">
        <v>18</v>
      </c>
      <c r="EK374" s="26">
        <v>19</v>
      </c>
      <c r="EL374" s="26">
        <v>10</v>
      </c>
      <c r="EM374" s="26">
        <v>167</v>
      </c>
      <c r="EN374" s="26">
        <v>19</v>
      </c>
      <c r="EO374" s="26">
        <v>56</v>
      </c>
      <c r="EP374" s="26">
        <v>48</v>
      </c>
      <c r="EQ374" s="26">
        <v>19</v>
      </c>
      <c r="ER374" s="26">
        <v>14</v>
      </c>
      <c r="ES374" s="26">
        <v>27</v>
      </c>
      <c r="ET374" s="26">
        <v>183</v>
      </c>
      <c r="EU374" s="26">
        <v>0.4</v>
      </c>
      <c r="EV374" s="93">
        <v>21</v>
      </c>
      <c r="EW374" s="93">
        <v>7</v>
      </c>
    </row>
    <row r="375" spans="1:153" x14ac:dyDescent="0.25">
      <c r="A375" s="18" t="s">
        <v>870</v>
      </c>
      <c r="B375" s="49" t="s">
        <v>672</v>
      </c>
      <c r="C375" s="93">
        <v>-1.9</v>
      </c>
      <c r="D375" s="26">
        <v>57</v>
      </c>
      <c r="E375" s="26">
        <v>0</v>
      </c>
      <c r="F375" s="26">
        <v>13.4</v>
      </c>
      <c r="G375" s="26">
        <v>0.3</v>
      </c>
      <c r="H375" s="26">
        <v>0</v>
      </c>
      <c r="I375" s="26">
        <v>85.3</v>
      </c>
      <c r="J375" s="26">
        <v>0.3</v>
      </c>
      <c r="K375" s="26">
        <v>0.5</v>
      </c>
      <c r="L375" s="26">
        <v>0.2</v>
      </c>
      <c r="M375" s="93">
        <v>5</v>
      </c>
      <c r="N375" s="93">
        <v>0</v>
      </c>
      <c r="O375" s="93">
        <v>29</v>
      </c>
      <c r="P375" s="93">
        <v>0</v>
      </c>
      <c r="Q375" s="93">
        <v>507</v>
      </c>
      <c r="R375" s="93">
        <v>6</v>
      </c>
      <c r="S375" s="93">
        <v>9</v>
      </c>
      <c r="T375" s="93">
        <v>7</v>
      </c>
      <c r="U375" s="93">
        <v>249</v>
      </c>
      <c r="V375" s="93">
        <v>299</v>
      </c>
      <c r="W375" s="93">
        <v>83</v>
      </c>
      <c r="X375" s="93">
        <v>36</v>
      </c>
      <c r="Y375" s="93">
        <v>4</v>
      </c>
      <c r="Z375" s="93">
        <v>3</v>
      </c>
      <c r="AA375" s="93">
        <v>0</v>
      </c>
      <c r="AB375" s="93">
        <v>7446</v>
      </c>
      <c r="AC375" s="26">
        <v>1</v>
      </c>
      <c r="AD375" s="26">
        <v>105</v>
      </c>
      <c r="AE375" s="26">
        <v>6</v>
      </c>
      <c r="AF375" s="26">
        <v>5</v>
      </c>
      <c r="AG375" s="26">
        <v>11</v>
      </c>
      <c r="AH375" s="26">
        <v>6</v>
      </c>
      <c r="AI375" s="26">
        <v>2</v>
      </c>
      <c r="AJ375" s="26">
        <v>244</v>
      </c>
      <c r="AK375" s="26">
        <v>44</v>
      </c>
      <c r="AL375" s="26">
        <v>54</v>
      </c>
      <c r="AM375" s="26">
        <v>44</v>
      </c>
      <c r="AN375" s="26">
        <v>9</v>
      </c>
      <c r="AO375" s="26">
        <v>1</v>
      </c>
      <c r="AP375" s="93">
        <v>13.4</v>
      </c>
      <c r="AQ375" s="93">
        <v>12357</v>
      </c>
      <c r="AR375" s="93">
        <v>0</v>
      </c>
      <c r="AS375" s="93">
        <v>1000</v>
      </c>
      <c r="AT375" s="93">
        <v>0</v>
      </c>
      <c r="AU375" s="93">
        <v>1000</v>
      </c>
      <c r="AV375" s="93">
        <v>2410</v>
      </c>
      <c r="AW375" s="93">
        <v>6815</v>
      </c>
      <c r="AX375" s="93">
        <v>0</v>
      </c>
      <c r="AY375" s="93">
        <v>9225</v>
      </c>
      <c r="AZ375" s="93">
        <v>3026</v>
      </c>
      <c r="BA375" s="93">
        <v>0</v>
      </c>
      <c r="BB375" s="93">
        <v>0</v>
      </c>
      <c r="BC375" s="93">
        <v>3026</v>
      </c>
      <c r="BD375" s="93">
        <v>0</v>
      </c>
      <c r="BE375" s="93">
        <v>0</v>
      </c>
      <c r="BF375" s="93">
        <v>0</v>
      </c>
      <c r="BG375" s="93">
        <v>714</v>
      </c>
      <c r="BH375" s="93">
        <v>714</v>
      </c>
      <c r="BI375" s="26">
        <v>2</v>
      </c>
      <c r="BJ375" s="26">
        <v>0</v>
      </c>
      <c r="BK375" s="26">
        <v>0</v>
      </c>
      <c r="BL375" s="26">
        <v>0</v>
      </c>
      <c r="BM375" s="26">
        <v>15</v>
      </c>
      <c r="BN375" s="26">
        <v>4</v>
      </c>
      <c r="BO375" s="26">
        <v>0</v>
      </c>
      <c r="BP375" s="26">
        <v>0</v>
      </c>
      <c r="BQ375" s="26">
        <v>0</v>
      </c>
      <c r="BR375" s="26">
        <v>0</v>
      </c>
      <c r="BS375" s="26">
        <v>0</v>
      </c>
      <c r="BT375" s="26">
        <v>0</v>
      </c>
      <c r="BU375" s="26">
        <v>0</v>
      </c>
      <c r="BV375" s="26">
        <v>0</v>
      </c>
      <c r="BW375" s="26">
        <v>0</v>
      </c>
      <c r="BX375" s="26">
        <v>2</v>
      </c>
      <c r="BY375" s="26">
        <v>0</v>
      </c>
      <c r="BZ375" s="26">
        <v>0</v>
      </c>
      <c r="CA375" s="26">
        <v>0</v>
      </c>
      <c r="CB375" s="26">
        <v>0</v>
      </c>
      <c r="CC375" s="26">
        <v>0</v>
      </c>
      <c r="CD375" s="26">
        <v>1</v>
      </c>
      <c r="CE375" s="26">
        <v>2</v>
      </c>
      <c r="CF375" s="26">
        <v>0</v>
      </c>
      <c r="CG375" s="26">
        <v>10</v>
      </c>
      <c r="CH375" s="26">
        <v>0</v>
      </c>
      <c r="CI375" s="26">
        <v>3</v>
      </c>
      <c r="CJ375" s="26">
        <v>1</v>
      </c>
      <c r="CK375" s="26">
        <v>0</v>
      </c>
      <c r="CL375" s="26">
        <v>0</v>
      </c>
      <c r="CM375" s="26">
        <v>17</v>
      </c>
      <c r="CN375" s="26">
        <v>0</v>
      </c>
      <c r="CO375" s="26">
        <v>0</v>
      </c>
      <c r="CP375" s="26">
        <v>0</v>
      </c>
      <c r="CQ375" s="26">
        <v>0</v>
      </c>
      <c r="CR375" s="26">
        <v>2</v>
      </c>
      <c r="CS375" s="26">
        <v>0</v>
      </c>
      <c r="CT375" s="26">
        <v>0</v>
      </c>
      <c r="CU375" s="26">
        <v>0</v>
      </c>
      <c r="CV375" s="26">
        <v>2</v>
      </c>
      <c r="CW375" s="26">
        <v>0</v>
      </c>
      <c r="CX375" s="26">
        <v>0</v>
      </c>
      <c r="CY375" s="26">
        <v>15</v>
      </c>
      <c r="CZ375" s="26">
        <v>4</v>
      </c>
      <c r="DA375" s="26">
        <v>0</v>
      </c>
      <c r="DB375" s="26">
        <v>0</v>
      </c>
      <c r="DC375" s="26">
        <v>0</v>
      </c>
      <c r="DD375" s="26">
        <v>0</v>
      </c>
      <c r="DE375" s="26">
        <v>0</v>
      </c>
      <c r="DF375" s="26">
        <v>0</v>
      </c>
      <c r="DG375" s="26">
        <v>0</v>
      </c>
      <c r="DH375" s="26">
        <v>0</v>
      </c>
      <c r="DI375" s="26">
        <v>0</v>
      </c>
      <c r="DJ375" s="26">
        <v>0</v>
      </c>
      <c r="DK375" s="26">
        <v>2</v>
      </c>
      <c r="DL375" s="26">
        <v>21</v>
      </c>
      <c r="DM375" s="26">
        <v>0</v>
      </c>
      <c r="DN375" s="26">
        <v>0</v>
      </c>
      <c r="DO375" s="26">
        <v>40</v>
      </c>
      <c r="DP375" s="26">
        <v>1</v>
      </c>
      <c r="DQ375" s="26">
        <v>0</v>
      </c>
      <c r="DR375" s="93">
        <v>0</v>
      </c>
      <c r="DS375" s="93">
        <v>0</v>
      </c>
      <c r="DT375" s="93">
        <v>0</v>
      </c>
      <c r="DU375" s="93">
        <v>0</v>
      </c>
      <c r="DV375" s="93">
        <v>0</v>
      </c>
      <c r="DW375" s="93">
        <v>0</v>
      </c>
      <c r="DX375" s="93">
        <v>0</v>
      </c>
      <c r="DY375" s="93">
        <v>0</v>
      </c>
      <c r="DZ375" s="26">
        <v>0.3</v>
      </c>
      <c r="EA375" s="26">
        <v>12</v>
      </c>
      <c r="EB375" s="26">
        <v>19</v>
      </c>
      <c r="EC375" s="26">
        <v>18</v>
      </c>
      <c r="ED375" s="26">
        <v>4</v>
      </c>
      <c r="EE375" s="26">
        <v>1</v>
      </c>
      <c r="EF375" s="26">
        <v>10</v>
      </c>
      <c r="EG375" s="26">
        <v>6</v>
      </c>
      <c r="EH375" s="26">
        <v>9</v>
      </c>
      <c r="EI375" s="26">
        <v>3</v>
      </c>
      <c r="EJ375" s="26">
        <v>14</v>
      </c>
      <c r="EK375" s="26">
        <v>9</v>
      </c>
      <c r="EL375" s="26">
        <v>8</v>
      </c>
      <c r="EM375" s="26">
        <v>113</v>
      </c>
      <c r="EN375" s="26">
        <v>18</v>
      </c>
      <c r="EO375" s="26">
        <v>120</v>
      </c>
      <c r="EP375" s="26">
        <v>30</v>
      </c>
      <c r="EQ375" s="26">
        <v>10</v>
      </c>
      <c r="ER375" s="26">
        <v>12</v>
      </c>
      <c r="ES375" s="26">
        <v>14</v>
      </c>
      <c r="ET375" s="26">
        <v>204</v>
      </c>
      <c r="EU375" s="26">
        <v>0</v>
      </c>
      <c r="EV375" s="93">
        <v>14</v>
      </c>
      <c r="EW375" s="93">
        <v>5</v>
      </c>
    </row>
    <row r="376" spans="1:153" x14ac:dyDescent="0.25">
      <c r="A376" s="18" t="s">
        <v>870</v>
      </c>
      <c r="B376" s="49" t="s">
        <v>672</v>
      </c>
      <c r="C376" s="93">
        <v>-1.9</v>
      </c>
      <c r="D376" s="26">
        <v>57</v>
      </c>
      <c r="E376" s="26">
        <v>0</v>
      </c>
      <c r="F376" s="26">
        <v>13.4</v>
      </c>
      <c r="G376" s="26">
        <v>0.3</v>
      </c>
      <c r="H376" s="26">
        <v>0</v>
      </c>
      <c r="I376" s="26">
        <v>85.3</v>
      </c>
      <c r="J376" s="26">
        <v>0.3</v>
      </c>
      <c r="K376" s="26">
        <v>0.5</v>
      </c>
      <c r="L376" s="26">
        <v>0.2</v>
      </c>
      <c r="M376" s="93">
        <v>5</v>
      </c>
      <c r="N376" s="93">
        <v>0</v>
      </c>
      <c r="O376" s="93">
        <v>29</v>
      </c>
      <c r="P376" s="93">
        <v>0</v>
      </c>
      <c r="Q376" s="93">
        <v>507</v>
      </c>
      <c r="R376" s="93">
        <v>6</v>
      </c>
      <c r="S376" s="93">
        <v>9</v>
      </c>
      <c r="T376" s="93">
        <v>7</v>
      </c>
      <c r="U376" s="93">
        <v>249</v>
      </c>
      <c r="V376" s="93">
        <v>299</v>
      </c>
      <c r="W376" s="93">
        <v>83</v>
      </c>
      <c r="X376" s="93">
        <v>36</v>
      </c>
      <c r="Y376" s="93">
        <v>4</v>
      </c>
      <c r="Z376" s="93">
        <v>3</v>
      </c>
      <c r="AA376" s="93">
        <v>0</v>
      </c>
      <c r="AB376" s="93">
        <v>7446</v>
      </c>
      <c r="AC376" s="26">
        <v>1</v>
      </c>
      <c r="AD376" s="26">
        <v>105</v>
      </c>
      <c r="AE376" s="26">
        <v>6</v>
      </c>
      <c r="AF376" s="26">
        <v>5</v>
      </c>
      <c r="AG376" s="26">
        <v>11</v>
      </c>
      <c r="AH376" s="26">
        <v>6</v>
      </c>
      <c r="AI376" s="26">
        <v>2</v>
      </c>
      <c r="AJ376" s="26">
        <v>244</v>
      </c>
      <c r="AK376" s="26">
        <v>44</v>
      </c>
      <c r="AL376" s="26">
        <v>54</v>
      </c>
      <c r="AM376" s="26">
        <v>44</v>
      </c>
      <c r="AN376" s="26">
        <v>9</v>
      </c>
      <c r="AO376" s="26">
        <v>1</v>
      </c>
      <c r="AP376" s="93">
        <v>13.4</v>
      </c>
      <c r="AQ376" s="93">
        <v>12357</v>
      </c>
      <c r="AR376" s="93">
        <v>0</v>
      </c>
      <c r="AS376" s="93">
        <v>1000</v>
      </c>
      <c r="AT376" s="93">
        <v>0</v>
      </c>
      <c r="AU376" s="93">
        <v>1000</v>
      </c>
      <c r="AV376" s="93">
        <v>2410</v>
      </c>
      <c r="AW376" s="93">
        <v>6815</v>
      </c>
      <c r="AX376" s="93">
        <v>0</v>
      </c>
      <c r="AY376" s="93">
        <v>9225</v>
      </c>
      <c r="AZ376" s="93">
        <v>3026</v>
      </c>
      <c r="BA376" s="93">
        <v>0</v>
      </c>
      <c r="BB376" s="93">
        <v>0</v>
      </c>
      <c r="BC376" s="93">
        <v>3026</v>
      </c>
      <c r="BD376" s="93">
        <v>0</v>
      </c>
      <c r="BE376" s="93">
        <v>0</v>
      </c>
      <c r="BF376" s="93">
        <v>0</v>
      </c>
      <c r="BG376" s="93">
        <v>714</v>
      </c>
      <c r="BH376" s="93">
        <v>714</v>
      </c>
      <c r="BI376" s="26">
        <v>2</v>
      </c>
      <c r="BJ376" s="26">
        <v>0</v>
      </c>
      <c r="BK376" s="26">
        <v>0</v>
      </c>
      <c r="BL376" s="26">
        <v>0</v>
      </c>
      <c r="BM376" s="26">
        <v>15</v>
      </c>
      <c r="BN376" s="26">
        <v>4</v>
      </c>
      <c r="BO376" s="26">
        <v>0</v>
      </c>
      <c r="BP376" s="26">
        <v>0</v>
      </c>
      <c r="BQ376" s="26">
        <v>0</v>
      </c>
      <c r="BR376" s="26">
        <v>0</v>
      </c>
      <c r="BS376" s="26">
        <v>0</v>
      </c>
      <c r="BT376" s="26">
        <v>0</v>
      </c>
      <c r="BU376" s="26">
        <v>0</v>
      </c>
      <c r="BV376" s="26">
        <v>0</v>
      </c>
      <c r="BW376" s="26">
        <v>0</v>
      </c>
      <c r="BX376" s="26">
        <v>2</v>
      </c>
      <c r="BY376" s="26">
        <v>0</v>
      </c>
      <c r="BZ376" s="26">
        <v>0</v>
      </c>
      <c r="CA376" s="26">
        <v>0</v>
      </c>
      <c r="CB376" s="26">
        <v>0</v>
      </c>
      <c r="CC376" s="26">
        <v>0</v>
      </c>
      <c r="CD376" s="26">
        <v>1</v>
      </c>
      <c r="CE376" s="26">
        <v>2</v>
      </c>
      <c r="CF376" s="26">
        <v>0</v>
      </c>
      <c r="CG376" s="26">
        <v>10</v>
      </c>
      <c r="CH376" s="26">
        <v>0</v>
      </c>
      <c r="CI376" s="26">
        <v>3</v>
      </c>
      <c r="CJ376" s="26">
        <v>1</v>
      </c>
      <c r="CK376" s="26">
        <v>0</v>
      </c>
      <c r="CL376" s="26">
        <v>0</v>
      </c>
      <c r="CM376" s="26">
        <v>17</v>
      </c>
      <c r="CN376" s="26">
        <v>0</v>
      </c>
      <c r="CO376" s="26">
        <v>0</v>
      </c>
      <c r="CP376" s="26">
        <v>0</v>
      </c>
      <c r="CQ376" s="26">
        <v>0</v>
      </c>
      <c r="CR376" s="26">
        <v>2</v>
      </c>
      <c r="CS376" s="26">
        <v>0</v>
      </c>
      <c r="CT376" s="26">
        <v>0</v>
      </c>
      <c r="CU376" s="26">
        <v>0</v>
      </c>
      <c r="CV376" s="26">
        <v>2</v>
      </c>
      <c r="CW376" s="26">
        <v>0</v>
      </c>
      <c r="CX376" s="26">
        <v>0</v>
      </c>
      <c r="CY376" s="26">
        <v>15</v>
      </c>
      <c r="CZ376" s="26">
        <v>4</v>
      </c>
      <c r="DA376" s="26">
        <v>0</v>
      </c>
      <c r="DB376" s="26">
        <v>0</v>
      </c>
      <c r="DC376" s="26">
        <v>0</v>
      </c>
      <c r="DD376" s="26">
        <v>0</v>
      </c>
      <c r="DE376" s="26">
        <v>0</v>
      </c>
      <c r="DF376" s="26">
        <v>0</v>
      </c>
      <c r="DG376" s="26">
        <v>0</v>
      </c>
      <c r="DH376" s="26">
        <v>0</v>
      </c>
      <c r="DI376" s="26">
        <v>0</v>
      </c>
      <c r="DJ376" s="26">
        <v>0</v>
      </c>
      <c r="DK376" s="26">
        <v>2</v>
      </c>
      <c r="DL376" s="26">
        <v>21</v>
      </c>
      <c r="DM376" s="26">
        <v>0</v>
      </c>
      <c r="DN376" s="26">
        <v>0</v>
      </c>
      <c r="DO376" s="26">
        <v>40</v>
      </c>
      <c r="DP376" s="26">
        <v>1</v>
      </c>
      <c r="DQ376" s="26">
        <v>0</v>
      </c>
      <c r="DR376" s="93">
        <v>0</v>
      </c>
      <c r="DS376" s="93">
        <v>0</v>
      </c>
      <c r="DT376" s="93">
        <v>0</v>
      </c>
      <c r="DU376" s="93">
        <v>0</v>
      </c>
      <c r="DV376" s="93">
        <v>0</v>
      </c>
      <c r="DW376" s="93">
        <v>0</v>
      </c>
      <c r="DX376" s="93">
        <v>0</v>
      </c>
      <c r="DY376" s="93">
        <v>0</v>
      </c>
      <c r="DZ376" s="26">
        <v>0.3</v>
      </c>
      <c r="EA376" s="26">
        <v>12</v>
      </c>
      <c r="EB376" s="26">
        <v>19</v>
      </c>
      <c r="EC376" s="26">
        <v>18</v>
      </c>
      <c r="ED376" s="26">
        <v>4</v>
      </c>
      <c r="EE376" s="26">
        <v>1</v>
      </c>
      <c r="EF376" s="26">
        <v>10</v>
      </c>
      <c r="EG376" s="26">
        <v>6</v>
      </c>
      <c r="EH376" s="26">
        <v>9</v>
      </c>
      <c r="EI376" s="26">
        <v>3</v>
      </c>
      <c r="EJ376" s="26">
        <v>14</v>
      </c>
      <c r="EK376" s="26">
        <v>9</v>
      </c>
      <c r="EL376" s="26">
        <v>8</v>
      </c>
      <c r="EM376" s="26">
        <v>113</v>
      </c>
      <c r="EN376" s="26">
        <v>18</v>
      </c>
      <c r="EO376" s="26">
        <v>120</v>
      </c>
      <c r="EP376" s="26">
        <v>30</v>
      </c>
      <c r="EQ376" s="26">
        <v>10</v>
      </c>
      <c r="ER376" s="26">
        <v>12</v>
      </c>
      <c r="ES376" s="26">
        <v>14</v>
      </c>
      <c r="ET376" s="26">
        <v>204</v>
      </c>
      <c r="EU376" s="26">
        <v>0</v>
      </c>
      <c r="EV376" s="93">
        <v>14</v>
      </c>
      <c r="EW376" s="93">
        <v>5</v>
      </c>
    </row>
    <row r="377" spans="1:153" x14ac:dyDescent="0.25">
      <c r="A377" s="18" t="s">
        <v>870</v>
      </c>
      <c r="B377" s="49" t="s">
        <v>677</v>
      </c>
      <c r="C377" s="93">
        <v>-5.7</v>
      </c>
      <c r="D377" s="26">
        <v>14</v>
      </c>
      <c r="E377" s="26">
        <v>0.2</v>
      </c>
      <c r="F377" s="26">
        <v>1.8</v>
      </c>
      <c r="G377" s="26">
        <v>1</v>
      </c>
      <c r="H377" s="26">
        <v>0.3</v>
      </c>
      <c r="I377" s="26">
        <v>94.6</v>
      </c>
      <c r="J377" s="26">
        <v>1.6</v>
      </c>
      <c r="K377" s="26">
        <v>0.5</v>
      </c>
      <c r="L377" s="26">
        <v>0</v>
      </c>
      <c r="M377" s="93">
        <v>446</v>
      </c>
      <c r="N377" s="93">
        <v>0</v>
      </c>
      <c r="O377" s="93">
        <v>2676</v>
      </c>
      <c r="P377" s="93">
        <v>0</v>
      </c>
      <c r="Q377" s="93">
        <v>205</v>
      </c>
      <c r="R377" s="93">
        <v>20</v>
      </c>
      <c r="S377" s="93">
        <v>25</v>
      </c>
      <c r="T377" s="93">
        <v>55</v>
      </c>
      <c r="U377" s="93">
        <v>423</v>
      </c>
      <c r="V377" s="93">
        <v>690</v>
      </c>
      <c r="W377" s="93">
        <v>287</v>
      </c>
      <c r="X377" s="93">
        <v>46</v>
      </c>
      <c r="Y377" s="93">
        <v>0</v>
      </c>
      <c r="Z377" s="93">
        <v>3</v>
      </c>
      <c r="AA377" s="93">
        <v>0</v>
      </c>
      <c r="AB377" s="93">
        <v>2870</v>
      </c>
      <c r="AC377" s="26">
        <v>337</v>
      </c>
      <c r="AD377" s="26">
        <v>318</v>
      </c>
      <c r="AE377" s="26">
        <v>79</v>
      </c>
      <c r="AF377" s="26">
        <v>12</v>
      </c>
      <c r="AG377" s="26">
        <v>48</v>
      </c>
      <c r="AH377" s="26">
        <v>14</v>
      </c>
      <c r="AI377" s="26">
        <v>476</v>
      </c>
      <c r="AJ377" s="26">
        <v>462</v>
      </c>
      <c r="AK377" s="26">
        <v>108</v>
      </c>
      <c r="AL377" s="26">
        <v>118</v>
      </c>
      <c r="AM377" s="26">
        <v>99</v>
      </c>
      <c r="AN377" s="26">
        <v>69</v>
      </c>
      <c r="AO377" s="26">
        <v>0</v>
      </c>
      <c r="AP377" s="93">
        <v>1.8</v>
      </c>
      <c r="AQ377" s="93">
        <v>1348</v>
      </c>
      <c r="AR377" s="93">
        <v>179</v>
      </c>
      <c r="AS377" s="93">
        <v>0</v>
      </c>
      <c r="AT377" s="93">
        <v>0</v>
      </c>
      <c r="AU377" s="93">
        <v>179</v>
      </c>
      <c r="AV377" s="93">
        <v>501</v>
      </c>
      <c r="AW377" s="93">
        <v>500</v>
      </c>
      <c r="AX377" s="93">
        <v>0</v>
      </c>
      <c r="AY377" s="93">
        <v>1001</v>
      </c>
      <c r="AZ377" s="93">
        <v>465</v>
      </c>
      <c r="BA377" s="93">
        <v>0</v>
      </c>
      <c r="BB377" s="93">
        <v>0</v>
      </c>
      <c r="BC377" s="93">
        <v>465</v>
      </c>
      <c r="BD377" s="93">
        <v>0</v>
      </c>
      <c r="BE377" s="93">
        <v>0</v>
      </c>
      <c r="BF377" s="93">
        <v>0</v>
      </c>
      <c r="BG377" s="93">
        <v>143</v>
      </c>
      <c r="BH377" s="93">
        <v>143</v>
      </c>
      <c r="BI377" s="26">
        <v>10</v>
      </c>
      <c r="BJ377" s="26">
        <v>0</v>
      </c>
      <c r="BK377" s="26">
        <v>0</v>
      </c>
      <c r="BL377" s="26">
        <v>0</v>
      </c>
      <c r="BM377" s="26">
        <v>22</v>
      </c>
      <c r="BN377" s="26">
        <v>68</v>
      </c>
      <c r="BO377" s="26">
        <v>0</v>
      </c>
      <c r="BP377" s="26">
        <v>0</v>
      </c>
      <c r="BQ377" s="26">
        <v>0</v>
      </c>
      <c r="BR377" s="26">
        <v>0</v>
      </c>
      <c r="BS377" s="26">
        <v>0</v>
      </c>
      <c r="BT377" s="26">
        <v>0</v>
      </c>
      <c r="BU377" s="26">
        <v>0</v>
      </c>
      <c r="BV377" s="26">
        <v>0</v>
      </c>
      <c r="BW377" s="26">
        <v>0</v>
      </c>
      <c r="BX377" s="26">
        <v>0</v>
      </c>
      <c r="BY377" s="26">
        <v>0.2</v>
      </c>
      <c r="BZ377" s="26">
        <v>0</v>
      </c>
      <c r="CA377" s="26">
        <v>0</v>
      </c>
      <c r="CB377" s="26">
        <v>0</v>
      </c>
      <c r="CC377" s="26">
        <v>0</v>
      </c>
      <c r="CD377" s="26">
        <v>0</v>
      </c>
      <c r="CE377" s="26">
        <v>2</v>
      </c>
      <c r="CF377" s="26">
        <v>0</v>
      </c>
      <c r="CG377" s="26">
        <v>24</v>
      </c>
      <c r="CH377" s="26">
        <v>0</v>
      </c>
      <c r="CI377" s="26">
        <v>2</v>
      </c>
      <c r="CJ377" s="26">
        <v>0</v>
      </c>
      <c r="CK377" s="26">
        <v>0</v>
      </c>
      <c r="CL377" s="26">
        <v>0</v>
      </c>
      <c r="CM377" s="26">
        <v>28</v>
      </c>
      <c r="CN377" s="26">
        <v>0</v>
      </c>
      <c r="CO377" s="26">
        <v>0</v>
      </c>
      <c r="CP377" s="26">
        <v>3</v>
      </c>
      <c r="CQ377" s="26">
        <v>0</v>
      </c>
      <c r="CR377" s="26">
        <v>10</v>
      </c>
      <c r="CS377" s="26">
        <v>0</v>
      </c>
      <c r="CT377" s="26">
        <v>0</v>
      </c>
      <c r="CU377" s="26">
        <v>0</v>
      </c>
      <c r="CV377" s="26">
        <v>13</v>
      </c>
      <c r="CW377" s="26">
        <v>0</v>
      </c>
      <c r="CX377" s="26">
        <v>0</v>
      </c>
      <c r="CY377" s="26">
        <v>22</v>
      </c>
      <c r="CZ377" s="26">
        <v>68</v>
      </c>
      <c r="DA377" s="26">
        <v>0</v>
      </c>
      <c r="DB377" s="26">
        <v>0</v>
      </c>
      <c r="DC377" s="26">
        <v>0</v>
      </c>
      <c r="DD377" s="26">
        <v>0</v>
      </c>
      <c r="DE377" s="26">
        <v>0</v>
      </c>
      <c r="DF377" s="26">
        <v>0</v>
      </c>
      <c r="DG377" s="26">
        <v>0</v>
      </c>
      <c r="DH377" s="26">
        <v>0</v>
      </c>
      <c r="DI377" s="26">
        <v>0</v>
      </c>
      <c r="DJ377" s="26">
        <v>0</v>
      </c>
      <c r="DK377" s="26">
        <v>0</v>
      </c>
      <c r="DL377" s="26">
        <v>90</v>
      </c>
      <c r="DM377" s="26">
        <v>0</v>
      </c>
      <c r="DN377" s="26">
        <v>0</v>
      </c>
      <c r="DO377" s="26">
        <v>131</v>
      </c>
      <c r="DP377" s="26">
        <v>33</v>
      </c>
      <c r="DQ377" s="26">
        <v>0</v>
      </c>
      <c r="DR377" s="93">
        <v>0.3</v>
      </c>
      <c r="DS377" s="93">
        <v>34</v>
      </c>
      <c r="DT377" s="93">
        <v>37</v>
      </c>
      <c r="DU377" s="93">
        <v>63</v>
      </c>
      <c r="DV377" s="93">
        <v>117</v>
      </c>
      <c r="DW377" s="93">
        <v>10</v>
      </c>
      <c r="DX377" s="93">
        <v>65</v>
      </c>
      <c r="DY377" s="93">
        <v>196</v>
      </c>
      <c r="DZ377" s="26">
        <v>1</v>
      </c>
      <c r="EA377" s="26">
        <v>42</v>
      </c>
      <c r="EB377" s="26">
        <v>75</v>
      </c>
      <c r="EC377" s="26">
        <v>63</v>
      </c>
      <c r="ED377" s="26">
        <v>16</v>
      </c>
      <c r="EE377" s="26">
        <v>11</v>
      </c>
      <c r="EF377" s="26">
        <v>53</v>
      </c>
      <c r="EG377" s="26">
        <v>32</v>
      </c>
      <c r="EH377" s="26">
        <v>47</v>
      </c>
      <c r="EI377" s="26">
        <v>16</v>
      </c>
      <c r="EJ377" s="26">
        <v>63</v>
      </c>
      <c r="EK377" s="26">
        <v>42</v>
      </c>
      <c r="EL377" s="26">
        <v>21</v>
      </c>
      <c r="EM377" s="26">
        <v>481</v>
      </c>
      <c r="EN377" s="26">
        <v>58</v>
      </c>
      <c r="EO377" s="26">
        <v>94</v>
      </c>
      <c r="EP377" s="26">
        <v>104</v>
      </c>
      <c r="EQ377" s="26">
        <v>53</v>
      </c>
      <c r="ER377" s="26">
        <v>47</v>
      </c>
      <c r="ES377" s="26">
        <v>42</v>
      </c>
      <c r="ET377" s="26">
        <v>398</v>
      </c>
      <c r="EU377" s="26">
        <v>1</v>
      </c>
      <c r="EV377" s="93">
        <v>72</v>
      </c>
      <c r="EW377" s="93">
        <v>24</v>
      </c>
    </row>
    <row r="378" spans="1:153" x14ac:dyDescent="0.25">
      <c r="A378" s="18" t="s">
        <v>870</v>
      </c>
      <c r="B378" s="49" t="s">
        <v>674</v>
      </c>
      <c r="C378" s="93">
        <v>-4.5</v>
      </c>
      <c r="D378" s="26">
        <v>77</v>
      </c>
      <c r="E378" s="26">
        <v>0.5</v>
      </c>
      <c r="F378" s="26">
        <v>16.8</v>
      </c>
      <c r="G378" s="26">
        <v>0.6</v>
      </c>
      <c r="H378" s="26">
        <v>0</v>
      </c>
      <c r="I378" s="26">
        <v>80.7</v>
      </c>
      <c r="J378" s="26">
        <v>0.7</v>
      </c>
      <c r="K378" s="26">
        <v>0.6</v>
      </c>
      <c r="L378" s="26">
        <v>0</v>
      </c>
      <c r="M378" s="93">
        <v>7</v>
      </c>
      <c r="N378" s="93">
        <v>0</v>
      </c>
      <c r="O378" s="93">
        <v>39</v>
      </c>
      <c r="P378" s="93">
        <v>0</v>
      </c>
      <c r="Q378" s="93">
        <v>206</v>
      </c>
      <c r="R378" s="93">
        <v>10</v>
      </c>
      <c r="S378" s="93">
        <v>41</v>
      </c>
      <c r="T378" s="93">
        <v>17</v>
      </c>
      <c r="U378" s="93">
        <v>247</v>
      </c>
      <c r="V378" s="93">
        <v>364</v>
      </c>
      <c r="W378" s="93">
        <v>494</v>
      </c>
      <c r="X378" s="93">
        <v>86</v>
      </c>
      <c r="Y378" s="93">
        <v>2</v>
      </c>
      <c r="Z378" s="93">
        <v>4</v>
      </c>
      <c r="AA378" s="93">
        <v>0</v>
      </c>
      <c r="AB378" s="93">
        <v>4320</v>
      </c>
      <c r="AC378" s="26">
        <v>6</v>
      </c>
      <c r="AD378" s="26">
        <v>254</v>
      </c>
      <c r="AE378" s="26">
        <v>8</v>
      </c>
      <c r="AF378" s="26">
        <v>3</v>
      </c>
      <c r="AG378" s="26">
        <v>18</v>
      </c>
      <c r="AH378" s="26">
        <v>16</v>
      </c>
      <c r="AI378" s="26">
        <v>40</v>
      </c>
      <c r="AJ378" s="26">
        <v>493</v>
      </c>
      <c r="AK378" s="26">
        <v>288</v>
      </c>
      <c r="AL378" s="26">
        <v>72</v>
      </c>
      <c r="AM378" s="26">
        <v>131</v>
      </c>
      <c r="AN378" s="26">
        <v>21</v>
      </c>
      <c r="AO378" s="26">
        <v>1</v>
      </c>
      <c r="AP378" s="93">
        <v>16.8</v>
      </c>
      <c r="AQ378" s="93">
        <v>16845</v>
      </c>
      <c r="AR378" s="93">
        <v>0</v>
      </c>
      <c r="AS378" s="93">
        <v>0</v>
      </c>
      <c r="AT378" s="93">
        <v>0</v>
      </c>
      <c r="AU378" s="93">
        <v>0</v>
      </c>
      <c r="AV378" s="93">
        <v>8378</v>
      </c>
      <c r="AW378" s="93">
        <v>6818</v>
      </c>
      <c r="AX378" s="93">
        <v>0</v>
      </c>
      <c r="AY378" s="93">
        <v>15196</v>
      </c>
      <c r="AZ378" s="93">
        <v>1649</v>
      </c>
      <c r="BA378" s="93">
        <v>0</v>
      </c>
      <c r="BB378" s="93">
        <v>0</v>
      </c>
      <c r="BC378" s="93">
        <v>1649</v>
      </c>
      <c r="BD378" s="93">
        <v>0</v>
      </c>
      <c r="BE378" s="93">
        <v>1</v>
      </c>
      <c r="BF378" s="93">
        <v>0</v>
      </c>
      <c r="BG378" s="93">
        <v>0</v>
      </c>
      <c r="BH378" s="93">
        <v>0</v>
      </c>
      <c r="BI378" s="26">
        <v>79</v>
      </c>
      <c r="BJ378" s="26">
        <v>0</v>
      </c>
      <c r="BK378" s="26">
        <v>0</v>
      </c>
      <c r="BL378" s="26">
        <v>0</v>
      </c>
      <c r="BM378" s="26">
        <v>158</v>
      </c>
      <c r="BN378" s="26">
        <v>38</v>
      </c>
      <c r="BO378" s="26">
        <v>0</v>
      </c>
      <c r="BP378" s="26">
        <v>0</v>
      </c>
      <c r="BQ378" s="26">
        <v>0</v>
      </c>
      <c r="BR378" s="26">
        <v>0</v>
      </c>
      <c r="BS378" s="26">
        <v>0</v>
      </c>
      <c r="BT378" s="26">
        <v>0</v>
      </c>
      <c r="BU378" s="26">
        <v>0</v>
      </c>
      <c r="BV378" s="26">
        <v>0</v>
      </c>
      <c r="BW378" s="26">
        <v>0</v>
      </c>
      <c r="BX378" s="26">
        <v>0</v>
      </c>
      <c r="BY378" s="26">
        <v>0.5</v>
      </c>
      <c r="BZ378" s="26">
        <v>0</v>
      </c>
      <c r="CA378" s="26">
        <v>0</v>
      </c>
      <c r="CB378" s="26">
        <v>0</v>
      </c>
      <c r="CC378" s="26">
        <v>0</v>
      </c>
      <c r="CD378" s="26">
        <v>2</v>
      </c>
      <c r="CE378" s="26">
        <v>4</v>
      </c>
      <c r="CF378" s="26">
        <v>0</v>
      </c>
      <c r="CG378" s="26">
        <v>94</v>
      </c>
      <c r="CH378" s="26">
        <v>0</v>
      </c>
      <c r="CI378" s="26">
        <v>16</v>
      </c>
      <c r="CJ378" s="26">
        <v>0</v>
      </c>
      <c r="CK378" s="26">
        <v>0</v>
      </c>
      <c r="CL378" s="26">
        <v>0</v>
      </c>
      <c r="CM378" s="26">
        <v>116</v>
      </c>
      <c r="CN378" s="26">
        <v>0</v>
      </c>
      <c r="CO378" s="26">
        <v>0</v>
      </c>
      <c r="CP378" s="26">
        <v>4</v>
      </c>
      <c r="CQ378" s="26">
        <v>0</v>
      </c>
      <c r="CR378" s="26">
        <v>79</v>
      </c>
      <c r="CS378" s="26">
        <v>0</v>
      </c>
      <c r="CT378" s="26">
        <v>0</v>
      </c>
      <c r="CU378" s="26">
        <v>0</v>
      </c>
      <c r="CV378" s="26">
        <v>83</v>
      </c>
      <c r="CW378" s="26">
        <v>0</v>
      </c>
      <c r="CX378" s="26">
        <v>0</v>
      </c>
      <c r="CY378" s="26">
        <v>158</v>
      </c>
      <c r="CZ378" s="26">
        <v>38</v>
      </c>
      <c r="DA378" s="26">
        <v>0</v>
      </c>
      <c r="DB378" s="26">
        <v>0</v>
      </c>
      <c r="DC378" s="26">
        <v>0</v>
      </c>
      <c r="DD378" s="26">
        <v>0</v>
      </c>
      <c r="DE378" s="26">
        <v>0</v>
      </c>
      <c r="DF378" s="26">
        <v>0</v>
      </c>
      <c r="DG378" s="26">
        <v>0</v>
      </c>
      <c r="DH378" s="26">
        <v>0</v>
      </c>
      <c r="DI378" s="26">
        <v>0</v>
      </c>
      <c r="DJ378" s="26">
        <v>0</v>
      </c>
      <c r="DK378" s="26">
        <v>0</v>
      </c>
      <c r="DL378" s="26">
        <v>196</v>
      </c>
      <c r="DM378" s="26">
        <v>0</v>
      </c>
      <c r="DN378" s="26">
        <v>0</v>
      </c>
      <c r="DO378" s="26">
        <v>395</v>
      </c>
      <c r="DP378" s="26">
        <v>99</v>
      </c>
      <c r="DQ378" s="26">
        <v>0</v>
      </c>
      <c r="DR378" s="93">
        <v>0</v>
      </c>
      <c r="DS378" s="93">
        <v>0</v>
      </c>
      <c r="DT378" s="93">
        <v>0</v>
      </c>
      <c r="DU378" s="93">
        <v>0</v>
      </c>
      <c r="DV378" s="93">
        <v>0</v>
      </c>
      <c r="DW378" s="93">
        <v>0</v>
      </c>
      <c r="DX378" s="93">
        <v>0</v>
      </c>
      <c r="DY378" s="93">
        <v>0</v>
      </c>
      <c r="DZ378" s="26">
        <v>0.6</v>
      </c>
      <c r="EA378" s="26">
        <v>20</v>
      </c>
      <c r="EB378" s="26">
        <v>32</v>
      </c>
      <c r="EC378" s="26">
        <v>32</v>
      </c>
      <c r="ED378" s="26">
        <v>7</v>
      </c>
      <c r="EE378" s="26">
        <v>4</v>
      </c>
      <c r="EF378" s="26">
        <v>17</v>
      </c>
      <c r="EG378" s="26">
        <v>13</v>
      </c>
      <c r="EH378" s="26">
        <v>20</v>
      </c>
      <c r="EI378" s="26">
        <v>7</v>
      </c>
      <c r="EJ378" s="26">
        <v>23</v>
      </c>
      <c r="EK378" s="26">
        <v>23</v>
      </c>
      <c r="EL378" s="26">
        <v>10</v>
      </c>
      <c r="EM378" s="26">
        <v>208</v>
      </c>
      <c r="EN378" s="26">
        <v>30</v>
      </c>
      <c r="EO378" s="26">
        <v>58</v>
      </c>
      <c r="EP378" s="26">
        <v>60</v>
      </c>
      <c r="EQ378" s="26">
        <v>23</v>
      </c>
      <c r="ER378" s="26">
        <v>23</v>
      </c>
      <c r="ES378" s="26">
        <v>26</v>
      </c>
      <c r="ET378" s="26">
        <v>220</v>
      </c>
      <c r="EU378" s="26">
        <v>0.6</v>
      </c>
      <c r="EV378" s="93">
        <v>16</v>
      </c>
      <c r="EW378" s="93">
        <v>5</v>
      </c>
    </row>
    <row r="379" spans="1:153" x14ac:dyDescent="0.25">
      <c r="A379" s="18" t="s">
        <v>870</v>
      </c>
      <c r="B379" s="49" t="s">
        <v>669</v>
      </c>
      <c r="C379" s="93">
        <v>-0.8</v>
      </c>
      <c r="D379" s="26">
        <v>45</v>
      </c>
      <c r="E379" s="26">
        <v>0.5</v>
      </c>
      <c r="F379" s="26">
        <v>8.4</v>
      </c>
      <c r="G379" s="26">
        <v>0.6</v>
      </c>
      <c r="H379" s="26">
        <v>0</v>
      </c>
      <c r="I379" s="26">
        <v>88.8</v>
      </c>
      <c r="J379" s="26">
        <v>0.3</v>
      </c>
      <c r="K379" s="26">
        <v>1.5</v>
      </c>
      <c r="L379" s="26">
        <v>0</v>
      </c>
      <c r="M379" s="93">
        <v>6</v>
      </c>
      <c r="N379" s="93">
        <v>0</v>
      </c>
      <c r="O379" s="93">
        <v>34</v>
      </c>
      <c r="P379" s="93">
        <v>0</v>
      </c>
      <c r="Q379" s="93">
        <v>2166</v>
      </c>
      <c r="R379" s="93">
        <v>11</v>
      </c>
      <c r="S379" s="93">
        <v>17</v>
      </c>
      <c r="T379" s="93">
        <v>17</v>
      </c>
      <c r="U379" s="93">
        <v>335</v>
      </c>
      <c r="V379" s="93">
        <v>368</v>
      </c>
      <c r="W379" s="93">
        <v>134</v>
      </c>
      <c r="X379" s="93">
        <v>50</v>
      </c>
      <c r="Y379" s="93">
        <v>1</v>
      </c>
      <c r="Z379" s="93">
        <v>4</v>
      </c>
      <c r="AA379" s="93">
        <v>0</v>
      </c>
      <c r="AB379" s="93">
        <v>18845</v>
      </c>
      <c r="AC379" s="26">
        <v>1</v>
      </c>
      <c r="AD379" s="26">
        <v>65</v>
      </c>
      <c r="AE379" s="26">
        <v>14</v>
      </c>
      <c r="AF379" s="26">
        <v>2</v>
      </c>
      <c r="AG379" s="26">
        <v>14</v>
      </c>
      <c r="AH379" s="26">
        <v>14</v>
      </c>
      <c r="AI379" s="26">
        <v>5</v>
      </c>
      <c r="AJ379" s="26">
        <v>740</v>
      </c>
      <c r="AK379" s="26">
        <v>114</v>
      </c>
      <c r="AL379" s="26">
        <v>102</v>
      </c>
      <c r="AM379" s="26">
        <v>862</v>
      </c>
      <c r="AN379" s="26">
        <v>2</v>
      </c>
      <c r="AO379" s="26">
        <v>1.1000000000000001</v>
      </c>
      <c r="AP379" s="93">
        <v>8.4</v>
      </c>
      <c r="AQ379" s="93">
        <v>8369</v>
      </c>
      <c r="AR379" s="93">
        <v>0</v>
      </c>
      <c r="AS379" s="93">
        <v>7</v>
      </c>
      <c r="AT379" s="93">
        <v>7</v>
      </c>
      <c r="AU379" s="93">
        <v>14</v>
      </c>
      <c r="AV379" s="93">
        <v>2824</v>
      </c>
      <c r="AW379" s="93">
        <v>3833</v>
      </c>
      <c r="AX379" s="93">
        <v>0</v>
      </c>
      <c r="AY379" s="93">
        <v>6686</v>
      </c>
      <c r="AZ379" s="93">
        <v>1683</v>
      </c>
      <c r="BA379" s="93">
        <v>0</v>
      </c>
      <c r="BB379" s="93">
        <v>0</v>
      </c>
      <c r="BC379" s="93">
        <v>1683</v>
      </c>
      <c r="BD379" s="93">
        <v>0</v>
      </c>
      <c r="BE379" s="93">
        <v>1</v>
      </c>
      <c r="BF379" s="93">
        <v>0</v>
      </c>
      <c r="BG379" s="93">
        <v>0</v>
      </c>
      <c r="BH379" s="93">
        <v>0</v>
      </c>
      <c r="BI379" s="26">
        <v>60</v>
      </c>
      <c r="BJ379" s="26">
        <v>0</v>
      </c>
      <c r="BK379" s="26">
        <v>0</v>
      </c>
      <c r="BL379" s="26">
        <v>0</v>
      </c>
      <c r="BM379" s="26">
        <v>180</v>
      </c>
      <c r="BN379" s="26">
        <v>129</v>
      </c>
      <c r="BO379" s="26">
        <v>0</v>
      </c>
      <c r="BP379" s="26">
        <v>0</v>
      </c>
      <c r="BQ379" s="26">
        <v>0</v>
      </c>
      <c r="BR379" s="26">
        <v>0</v>
      </c>
      <c r="BS379" s="26">
        <v>0</v>
      </c>
      <c r="BT379" s="26">
        <v>0</v>
      </c>
      <c r="BU379" s="26">
        <v>0</v>
      </c>
      <c r="BV379" s="26">
        <v>0</v>
      </c>
      <c r="BW379" s="26">
        <v>0</v>
      </c>
      <c r="BX379" s="26">
        <v>0</v>
      </c>
      <c r="BY379" s="26">
        <v>0.5</v>
      </c>
      <c r="BZ379" s="26">
        <v>0</v>
      </c>
      <c r="CA379" s="26">
        <v>0</v>
      </c>
      <c r="CB379" s="26">
        <v>0</v>
      </c>
      <c r="CC379" s="26">
        <v>0</v>
      </c>
      <c r="CD379" s="26">
        <v>0</v>
      </c>
      <c r="CE379" s="26">
        <v>0</v>
      </c>
      <c r="CF379" s="26">
        <v>0</v>
      </c>
      <c r="CG379" s="26">
        <v>22</v>
      </c>
      <c r="CH379" s="26">
        <v>0</v>
      </c>
      <c r="CI379" s="26">
        <v>9</v>
      </c>
      <c r="CJ379" s="26">
        <v>0</v>
      </c>
      <c r="CK379" s="26">
        <v>0</v>
      </c>
      <c r="CL379" s="26">
        <v>0</v>
      </c>
      <c r="CM379" s="26">
        <v>31</v>
      </c>
      <c r="CN379" s="26">
        <v>0</v>
      </c>
      <c r="CO379" s="26">
        <v>0</v>
      </c>
      <c r="CP379" s="26">
        <v>2</v>
      </c>
      <c r="CQ379" s="26">
        <v>0</v>
      </c>
      <c r="CR379" s="26">
        <v>60</v>
      </c>
      <c r="CS379" s="26">
        <v>0</v>
      </c>
      <c r="CT379" s="26">
        <v>0</v>
      </c>
      <c r="CU379" s="26">
        <v>0</v>
      </c>
      <c r="CV379" s="26">
        <v>62</v>
      </c>
      <c r="CW379" s="26">
        <v>0</v>
      </c>
      <c r="CX379" s="26">
        <v>0</v>
      </c>
      <c r="CY379" s="26">
        <v>180</v>
      </c>
      <c r="CZ379" s="26">
        <v>129</v>
      </c>
      <c r="DA379" s="26">
        <v>0</v>
      </c>
      <c r="DB379" s="26">
        <v>0</v>
      </c>
      <c r="DC379" s="26">
        <v>0</v>
      </c>
      <c r="DD379" s="26">
        <v>0</v>
      </c>
      <c r="DE379" s="26">
        <v>0</v>
      </c>
      <c r="DF379" s="26">
        <v>0</v>
      </c>
      <c r="DG379" s="26">
        <v>0</v>
      </c>
      <c r="DH379" s="26">
        <v>0</v>
      </c>
      <c r="DI379" s="26">
        <v>0</v>
      </c>
      <c r="DJ379" s="26">
        <v>0</v>
      </c>
      <c r="DK379" s="26">
        <v>0</v>
      </c>
      <c r="DL379" s="26">
        <v>309</v>
      </c>
      <c r="DM379" s="26">
        <v>0</v>
      </c>
      <c r="DN379" s="26">
        <v>0</v>
      </c>
      <c r="DO379" s="26">
        <v>402</v>
      </c>
      <c r="DP379" s="26">
        <v>100</v>
      </c>
      <c r="DQ379" s="26">
        <v>0</v>
      </c>
      <c r="DR379" s="93">
        <v>0</v>
      </c>
      <c r="DS379" s="93">
        <v>0</v>
      </c>
      <c r="DT379" s="93">
        <v>0</v>
      </c>
      <c r="DU379" s="93">
        <v>0</v>
      </c>
      <c r="DV379" s="93">
        <v>0</v>
      </c>
      <c r="DW379" s="93">
        <v>0</v>
      </c>
      <c r="DX379" s="93">
        <v>0</v>
      </c>
      <c r="DY379" s="93">
        <v>0</v>
      </c>
      <c r="DZ379" s="26">
        <v>0.6</v>
      </c>
      <c r="EA379" s="26">
        <v>18</v>
      </c>
      <c r="EB379" s="26">
        <v>33</v>
      </c>
      <c r="EC379" s="26">
        <v>11</v>
      </c>
      <c r="ED379" s="26">
        <v>10</v>
      </c>
      <c r="EE379" s="26">
        <v>6</v>
      </c>
      <c r="EF379" s="26">
        <v>21</v>
      </c>
      <c r="EG379" s="26">
        <v>7</v>
      </c>
      <c r="EH379" s="26">
        <v>15</v>
      </c>
      <c r="EI379" s="26">
        <v>2</v>
      </c>
      <c r="EJ379" s="26">
        <v>24</v>
      </c>
      <c r="EK379" s="26">
        <v>30</v>
      </c>
      <c r="EL379" s="26">
        <v>9</v>
      </c>
      <c r="EM379" s="26">
        <v>186</v>
      </c>
      <c r="EN379" s="26">
        <v>24</v>
      </c>
      <c r="EO379" s="26">
        <v>44</v>
      </c>
      <c r="EP379" s="26">
        <v>65</v>
      </c>
      <c r="EQ379" s="26">
        <v>24</v>
      </c>
      <c r="ER379" s="26">
        <v>21</v>
      </c>
      <c r="ES379" s="26">
        <v>17</v>
      </c>
      <c r="ET379" s="26">
        <v>195</v>
      </c>
      <c r="EU379" s="26">
        <v>0.6</v>
      </c>
      <c r="EV379" s="93">
        <v>21</v>
      </c>
      <c r="EW379" s="93">
        <v>7</v>
      </c>
    </row>
    <row r="380" spans="1:153" x14ac:dyDescent="0.25">
      <c r="A380" s="18" t="s">
        <v>870</v>
      </c>
      <c r="B380" s="49" t="s">
        <v>670</v>
      </c>
      <c r="C380" s="93">
        <v>-3.8</v>
      </c>
      <c r="D380" s="26">
        <v>24</v>
      </c>
      <c r="E380" s="26">
        <v>0.2</v>
      </c>
      <c r="F380" s="26">
        <v>4.8</v>
      </c>
      <c r="G380" s="26">
        <v>0.6</v>
      </c>
      <c r="H380" s="26">
        <v>0.3</v>
      </c>
      <c r="I380" s="26">
        <v>93.2</v>
      </c>
      <c r="J380" s="26">
        <v>0.7</v>
      </c>
      <c r="K380" s="26">
        <v>0.3</v>
      </c>
      <c r="L380" s="26">
        <v>0</v>
      </c>
      <c r="M380" s="93">
        <v>437</v>
      </c>
      <c r="N380" s="93">
        <v>0</v>
      </c>
      <c r="O380" s="93">
        <v>2620</v>
      </c>
      <c r="P380" s="93">
        <v>0</v>
      </c>
      <c r="Q380" s="93">
        <v>460</v>
      </c>
      <c r="R380" s="93">
        <v>16</v>
      </c>
      <c r="S380" s="93">
        <v>58</v>
      </c>
      <c r="T380" s="93">
        <v>10</v>
      </c>
      <c r="U380" s="93">
        <v>455</v>
      </c>
      <c r="V380" s="93">
        <v>588</v>
      </c>
      <c r="W380" s="93">
        <v>198</v>
      </c>
      <c r="X380" s="93">
        <v>88</v>
      </c>
      <c r="Y380" s="93">
        <v>4.4000000000000004</v>
      </c>
      <c r="Z380" s="93">
        <v>7</v>
      </c>
      <c r="AA380" s="93">
        <v>0</v>
      </c>
      <c r="AB380" s="93">
        <v>3780</v>
      </c>
      <c r="AC380" s="26">
        <v>52</v>
      </c>
      <c r="AD380" s="26">
        <v>219</v>
      </c>
      <c r="AE380" s="26">
        <v>27</v>
      </c>
      <c r="AF380" s="26">
        <v>10</v>
      </c>
      <c r="AG380" s="26">
        <v>31</v>
      </c>
      <c r="AH380" s="26">
        <v>6</v>
      </c>
      <c r="AI380" s="26">
        <v>41</v>
      </c>
      <c r="AJ380" s="26">
        <v>265</v>
      </c>
      <c r="AK380" s="26">
        <v>103</v>
      </c>
      <c r="AL380" s="26">
        <v>44</v>
      </c>
      <c r="AM380" s="26">
        <v>76</v>
      </c>
      <c r="AN380" s="26">
        <v>15</v>
      </c>
      <c r="AO380" s="26">
        <v>2.5</v>
      </c>
      <c r="AP380" s="93">
        <v>4.8</v>
      </c>
      <c r="AQ380" s="93">
        <v>4282</v>
      </c>
      <c r="AR380" s="93">
        <v>148</v>
      </c>
      <c r="AS380" s="93">
        <v>0</v>
      </c>
      <c r="AT380" s="93">
        <v>0</v>
      </c>
      <c r="AU380" s="93">
        <v>148</v>
      </c>
      <c r="AV380" s="93">
        <v>557</v>
      </c>
      <c r="AW380" s="93">
        <v>541</v>
      </c>
      <c r="AX380" s="93">
        <v>0</v>
      </c>
      <c r="AY380" s="93">
        <v>1098</v>
      </c>
      <c r="AZ380" s="93">
        <v>2420</v>
      </c>
      <c r="BA380" s="93">
        <v>0</v>
      </c>
      <c r="BB380" s="93">
        <v>0</v>
      </c>
      <c r="BC380" s="93">
        <v>2420</v>
      </c>
      <c r="BD380" s="93">
        <v>0</v>
      </c>
      <c r="BE380" s="93">
        <v>0</v>
      </c>
      <c r="BF380" s="93">
        <v>0</v>
      </c>
      <c r="BG380" s="93">
        <v>0</v>
      </c>
      <c r="BH380" s="93">
        <v>0</v>
      </c>
      <c r="BI380" s="26">
        <v>3</v>
      </c>
      <c r="BJ380" s="26">
        <v>1</v>
      </c>
      <c r="BK380" s="26">
        <v>0</v>
      </c>
      <c r="BL380" s="26">
        <v>0</v>
      </c>
      <c r="BM380" s="26">
        <v>78</v>
      </c>
      <c r="BN380" s="26">
        <v>9</v>
      </c>
      <c r="BO380" s="26">
        <v>0</v>
      </c>
      <c r="BP380" s="26">
        <v>0</v>
      </c>
      <c r="BQ380" s="26">
        <v>0</v>
      </c>
      <c r="BR380" s="26">
        <v>0</v>
      </c>
      <c r="BS380" s="26">
        <v>0</v>
      </c>
      <c r="BT380" s="26">
        <v>0</v>
      </c>
      <c r="BU380" s="26">
        <v>0</v>
      </c>
      <c r="BV380" s="26">
        <v>0</v>
      </c>
      <c r="BW380" s="26">
        <v>0</v>
      </c>
      <c r="BX380" s="26">
        <v>0</v>
      </c>
      <c r="BY380" s="26">
        <v>0.2</v>
      </c>
      <c r="BZ380" s="26">
        <v>0</v>
      </c>
      <c r="CA380" s="26">
        <v>0</v>
      </c>
      <c r="CB380" s="26">
        <v>0</v>
      </c>
      <c r="CC380" s="26">
        <v>0</v>
      </c>
      <c r="CD380" s="26">
        <v>2</v>
      </c>
      <c r="CE380" s="26">
        <v>0</v>
      </c>
      <c r="CF380" s="26">
        <v>0</v>
      </c>
      <c r="CG380" s="26">
        <v>26</v>
      </c>
      <c r="CH380" s="26">
        <v>0</v>
      </c>
      <c r="CI380" s="26">
        <v>2</v>
      </c>
      <c r="CJ380" s="26">
        <v>1</v>
      </c>
      <c r="CK380" s="26">
        <v>0</v>
      </c>
      <c r="CL380" s="26">
        <v>0</v>
      </c>
      <c r="CM380" s="26">
        <v>31</v>
      </c>
      <c r="CN380" s="26">
        <v>0</v>
      </c>
      <c r="CO380" s="26">
        <v>0</v>
      </c>
      <c r="CP380" s="26">
        <v>2</v>
      </c>
      <c r="CQ380" s="26">
        <v>0</v>
      </c>
      <c r="CR380" s="26">
        <v>3</v>
      </c>
      <c r="CS380" s="26">
        <v>1</v>
      </c>
      <c r="CT380" s="26">
        <v>0</v>
      </c>
      <c r="CU380" s="26">
        <v>0</v>
      </c>
      <c r="CV380" s="26">
        <v>6</v>
      </c>
      <c r="CW380" s="26">
        <v>0</v>
      </c>
      <c r="CX380" s="26">
        <v>0</v>
      </c>
      <c r="CY380" s="26">
        <v>78</v>
      </c>
      <c r="CZ380" s="26">
        <v>9</v>
      </c>
      <c r="DA380" s="26">
        <v>0</v>
      </c>
      <c r="DB380" s="26">
        <v>0</v>
      </c>
      <c r="DC380" s="26">
        <v>0</v>
      </c>
      <c r="DD380" s="26">
        <v>0</v>
      </c>
      <c r="DE380" s="26">
        <v>0</v>
      </c>
      <c r="DF380" s="26">
        <v>0</v>
      </c>
      <c r="DG380" s="26">
        <v>0</v>
      </c>
      <c r="DH380" s="26">
        <v>0</v>
      </c>
      <c r="DI380" s="26">
        <v>0</v>
      </c>
      <c r="DJ380" s="26">
        <v>0</v>
      </c>
      <c r="DK380" s="26">
        <v>0</v>
      </c>
      <c r="DL380" s="26">
        <v>87</v>
      </c>
      <c r="DM380" s="26">
        <v>0</v>
      </c>
      <c r="DN380" s="26">
        <v>0</v>
      </c>
      <c r="DO380" s="26">
        <v>124</v>
      </c>
      <c r="DP380" s="26">
        <v>27</v>
      </c>
      <c r="DQ380" s="26">
        <v>0</v>
      </c>
      <c r="DR380" s="93">
        <v>0.3</v>
      </c>
      <c r="DS380" s="93">
        <v>48</v>
      </c>
      <c r="DT380" s="93">
        <v>71</v>
      </c>
      <c r="DU380" s="93">
        <v>91</v>
      </c>
      <c r="DV380" s="93">
        <v>105</v>
      </c>
      <c r="DW380" s="93">
        <v>6</v>
      </c>
      <c r="DX380" s="93">
        <v>182</v>
      </c>
      <c r="DY380" s="93">
        <v>197</v>
      </c>
      <c r="DZ380" s="26">
        <v>0.6</v>
      </c>
      <c r="EA380" s="26">
        <v>33</v>
      </c>
      <c r="EB380" s="26">
        <v>32</v>
      </c>
      <c r="EC380" s="26">
        <v>36</v>
      </c>
      <c r="ED380" s="26">
        <v>6</v>
      </c>
      <c r="EE380" s="26">
        <v>10</v>
      </c>
      <c r="EF380" s="26">
        <v>24</v>
      </c>
      <c r="EG380" s="26">
        <v>12</v>
      </c>
      <c r="EH380" s="26">
        <v>28</v>
      </c>
      <c r="EI380" s="26">
        <v>8</v>
      </c>
      <c r="EJ380" s="26">
        <v>31</v>
      </c>
      <c r="EK380" s="26">
        <v>31</v>
      </c>
      <c r="EL380" s="26">
        <v>11</v>
      </c>
      <c r="EM380" s="26">
        <v>262</v>
      </c>
      <c r="EN380" s="26">
        <v>41</v>
      </c>
      <c r="EO380" s="26">
        <v>95</v>
      </c>
      <c r="EP380" s="26">
        <v>159</v>
      </c>
      <c r="EQ380" s="26">
        <v>24</v>
      </c>
      <c r="ER380" s="26">
        <v>24</v>
      </c>
      <c r="ES380" s="26">
        <v>27</v>
      </c>
      <c r="ET380" s="26">
        <v>370</v>
      </c>
      <c r="EU380" s="26">
        <v>0</v>
      </c>
      <c r="EV380" s="93">
        <v>18</v>
      </c>
      <c r="EW380" s="93">
        <v>6</v>
      </c>
    </row>
    <row r="381" spans="1:153" x14ac:dyDescent="0.25">
      <c r="A381" s="18" t="s">
        <v>870</v>
      </c>
      <c r="B381" s="49" t="s">
        <v>679</v>
      </c>
      <c r="C381" s="93">
        <v>-1.1000000000000001</v>
      </c>
      <c r="D381" s="26">
        <v>41</v>
      </c>
      <c r="E381" s="26">
        <v>0.4</v>
      </c>
      <c r="F381" s="26">
        <v>7.9</v>
      </c>
      <c r="G381" s="26">
        <v>0.3</v>
      </c>
      <c r="H381" s="26">
        <v>0</v>
      </c>
      <c r="I381" s="26">
        <v>89.7</v>
      </c>
      <c r="J381" s="26">
        <v>0.3</v>
      </c>
      <c r="K381" s="26">
        <v>1.4</v>
      </c>
      <c r="L381" s="26">
        <v>0</v>
      </c>
      <c r="M381" s="93">
        <v>4</v>
      </c>
      <c r="N381" s="93">
        <v>0</v>
      </c>
      <c r="O381" s="93">
        <v>22</v>
      </c>
      <c r="P381" s="93">
        <v>0</v>
      </c>
      <c r="Q381" s="93">
        <v>1016</v>
      </c>
      <c r="R381" s="93">
        <v>10</v>
      </c>
      <c r="S381" s="93">
        <v>17</v>
      </c>
      <c r="T381" s="93">
        <v>17</v>
      </c>
      <c r="U381" s="93">
        <v>82</v>
      </c>
      <c r="V381" s="93">
        <v>182</v>
      </c>
      <c r="W381" s="93">
        <v>98</v>
      </c>
      <c r="X381" s="93">
        <v>10</v>
      </c>
      <c r="Y381" s="93">
        <v>2</v>
      </c>
      <c r="Z381" s="93">
        <v>2</v>
      </c>
      <c r="AA381" s="93">
        <v>0</v>
      </c>
      <c r="AB381" s="93">
        <v>7377</v>
      </c>
      <c r="AC381" s="26">
        <v>2</v>
      </c>
      <c r="AD381" s="26">
        <v>61</v>
      </c>
      <c r="AE381" s="26">
        <v>15</v>
      </c>
      <c r="AF381" s="26">
        <v>6</v>
      </c>
      <c r="AG381" s="26">
        <v>10</v>
      </c>
      <c r="AH381" s="26">
        <v>11</v>
      </c>
      <c r="AI381" s="26">
        <v>4</v>
      </c>
      <c r="AJ381" s="26">
        <v>491</v>
      </c>
      <c r="AK381" s="26">
        <v>194</v>
      </c>
      <c r="AL381" s="26">
        <v>175</v>
      </c>
      <c r="AM381" s="26">
        <v>261</v>
      </c>
      <c r="AN381" s="26">
        <v>40</v>
      </c>
      <c r="AO381" s="26">
        <v>5.2</v>
      </c>
      <c r="AP381" s="93">
        <v>7.9</v>
      </c>
      <c r="AQ381" s="93">
        <v>7928</v>
      </c>
      <c r="AR381" s="93">
        <v>0</v>
      </c>
      <c r="AS381" s="93">
        <v>0</v>
      </c>
      <c r="AT381" s="93">
        <v>0</v>
      </c>
      <c r="AU381" s="93">
        <v>0</v>
      </c>
      <c r="AV381" s="93">
        <v>3188</v>
      </c>
      <c r="AW381" s="93">
        <v>3084</v>
      </c>
      <c r="AX381" s="93">
        <v>0</v>
      </c>
      <c r="AY381" s="93">
        <v>6272</v>
      </c>
      <c r="AZ381" s="93">
        <v>1525</v>
      </c>
      <c r="BA381" s="93">
        <v>0</v>
      </c>
      <c r="BB381" s="93">
        <v>0</v>
      </c>
      <c r="BC381" s="93">
        <v>1525</v>
      </c>
      <c r="BD381" s="93">
        <v>0</v>
      </c>
      <c r="BE381" s="93">
        <v>1</v>
      </c>
      <c r="BF381" s="93">
        <v>0</v>
      </c>
      <c r="BG381" s="93">
        <v>131</v>
      </c>
      <c r="BH381" s="93">
        <v>131</v>
      </c>
      <c r="BI381" s="26">
        <v>47</v>
      </c>
      <c r="BJ381" s="26">
        <v>0</v>
      </c>
      <c r="BK381" s="26">
        <v>0</v>
      </c>
      <c r="BL381" s="26">
        <v>0</v>
      </c>
      <c r="BM381" s="26">
        <v>116</v>
      </c>
      <c r="BN381" s="26">
        <v>148</v>
      </c>
      <c r="BO381" s="26">
        <v>0</v>
      </c>
      <c r="BP381" s="26">
        <v>0</v>
      </c>
      <c r="BQ381" s="26">
        <v>0</v>
      </c>
      <c r="BR381" s="26">
        <v>0</v>
      </c>
      <c r="BS381" s="26">
        <v>0</v>
      </c>
      <c r="BT381" s="26">
        <v>0</v>
      </c>
      <c r="BU381" s="26">
        <v>0</v>
      </c>
      <c r="BV381" s="26">
        <v>0</v>
      </c>
      <c r="BW381" s="26">
        <v>0</v>
      </c>
      <c r="BX381" s="26">
        <v>0</v>
      </c>
      <c r="BY381" s="26">
        <v>0.4</v>
      </c>
      <c r="BZ381" s="26">
        <v>0</v>
      </c>
      <c r="CA381" s="26">
        <v>0</v>
      </c>
      <c r="CB381" s="26">
        <v>0</v>
      </c>
      <c r="CC381" s="26">
        <v>0</v>
      </c>
      <c r="CD381" s="26">
        <v>0</v>
      </c>
      <c r="CE381" s="26">
        <v>0</v>
      </c>
      <c r="CF381" s="26">
        <v>0</v>
      </c>
      <c r="CG381" s="26">
        <v>14</v>
      </c>
      <c r="CH381" s="26">
        <v>0</v>
      </c>
      <c r="CI381" s="26">
        <v>2</v>
      </c>
      <c r="CJ381" s="26">
        <v>0</v>
      </c>
      <c r="CK381" s="26">
        <v>0</v>
      </c>
      <c r="CL381" s="26">
        <v>0</v>
      </c>
      <c r="CM381" s="26">
        <v>16</v>
      </c>
      <c r="CN381" s="26">
        <v>0</v>
      </c>
      <c r="CO381" s="26">
        <v>0</v>
      </c>
      <c r="CP381" s="26">
        <v>1</v>
      </c>
      <c r="CQ381" s="26">
        <v>0</v>
      </c>
      <c r="CR381" s="26">
        <v>47</v>
      </c>
      <c r="CS381" s="26">
        <v>0</v>
      </c>
      <c r="CT381" s="26">
        <v>0</v>
      </c>
      <c r="CU381" s="26">
        <v>0</v>
      </c>
      <c r="CV381" s="26">
        <v>48</v>
      </c>
      <c r="CW381" s="26">
        <v>0</v>
      </c>
      <c r="CX381" s="26">
        <v>0</v>
      </c>
      <c r="CY381" s="26">
        <v>116</v>
      </c>
      <c r="CZ381" s="26">
        <v>148</v>
      </c>
      <c r="DA381" s="26">
        <v>0</v>
      </c>
      <c r="DB381" s="26">
        <v>0</v>
      </c>
      <c r="DC381" s="26">
        <v>0</v>
      </c>
      <c r="DD381" s="26">
        <v>0</v>
      </c>
      <c r="DE381" s="26">
        <v>0</v>
      </c>
      <c r="DF381" s="26">
        <v>0</v>
      </c>
      <c r="DG381" s="26">
        <v>0</v>
      </c>
      <c r="DH381" s="26">
        <v>0</v>
      </c>
      <c r="DI381" s="26">
        <v>0</v>
      </c>
      <c r="DJ381" s="26">
        <v>0</v>
      </c>
      <c r="DK381" s="26">
        <v>0</v>
      </c>
      <c r="DL381" s="26">
        <v>264</v>
      </c>
      <c r="DM381" s="26">
        <v>0</v>
      </c>
      <c r="DN381" s="26">
        <v>0</v>
      </c>
      <c r="DO381" s="26">
        <v>328</v>
      </c>
      <c r="DP381" s="26">
        <v>82</v>
      </c>
      <c r="DQ381" s="26">
        <v>0</v>
      </c>
      <c r="DR381" s="93">
        <v>0</v>
      </c>
      <c r="DS381" s="93">
        <v>0</v>
      </c>
      <c r="DT381" s="93">
        <v>0</v>
      </c>
      <c r="DU381" s="93">
        <v>0</v>
      </c>
      <c r="DV381" s="93">
        <v>0</v>
      </c>
      <c r="DW381" s="93">
        <v>0</v>
      </c>
      <c r="DX381" s="93">
        <v>0</v>
      </c>
      <c r="DY381" s="93">
        <v>0</v>
      </c>
      <c r="DZ381" s="26">
        <v>0.3</v>
      </c>
      <c r="EA381" s="26">
        <v>11</v>
      </c>
      <c r="EB381" s="26">
        <v>22</v>
      </c>
      <c r="EC381" s="26">
        <v>11</v>
      </c>
      <c r="ED381" s="26">
        <v>6</v>
      </c>
      <c r="EE381" s="26">
        <v>7</v>
      </c>
      <c r="EF381" s="26">
        <v>17</v>
      </c>
      <c r="EG381" s="26">
        <v>22</v>
      </c>
      <c r="EH381" s="26">
        <v>11</v>
      </c>
      <c r="EI381" s="26">
        <v>6</v>
      </c>
      <c r="EJ381" s="26">
        <v>14</v>
      </c>
      <c r="EK381" s="26">
        <v>20</v>
      </c>
      <c r="EL381" s="26">
        <v>7</v>
      </c>
      <c r="EM381" s="26">
        <v>154</v>
      </c>
      <c r="EN381" s="26">
        <v>13</v>
      </c>
      <c r="EO381" s="26">
        <v>24</v>
      </c>
      <c r="EP381" s="26">
        <v>40</v>
      </c>
      <c r="EQ381" s="26">
        <v>16</v>
      </c>
      <c r="ER381" s="26">
        <v>10</v>
      </c>
      <c r="ES381" s="26">
        <v>13</v>
      </c>
      <c r="ET381" s="26">
        <v>116</v>
      </c>
      <c r="EU381" s="26">
        <v>0.3</v>
      </c>
      <c r="EV381" s="93">
        <v>14</v>
      </c>
      <c r="EW381" s="93">
        <v>5</v>
      </c>
    </row>
    <row r="382" spans="1:153" x14ac:dyDescent="0.25">
      <c r="A382" s="18" t="s">
        <v>870</v>
      </c>
      <c r="B382" s="49" t="s">
        <v>675</v>
      </c>
      <c r="C382" s="93">
        <v>-5.3</v>
      </c>
      <c r="D382" s="26">
        <v>35</v>
      </c>
      <c r="E382" s="26">
        <v>0.1</v>
      </c>
      <c r="F382" s="26">
        <v>7</v>
      </c>
      <c r="G382" s="26">
        <v>1.4</v>
      </c>
      <c r="H382" s="26">
        <v>0.3</v>
      </c>
      <c r="I382" s="26">
        <v>89.6</v>
      </c>
      <c r="J382" s="26">
        <v>1.6</v>
      </c>
      <c r="K382" s="26">
        <v>0.2</v>
      </c>
      <c r="L382" s="26">
        <v>0</v>
      </c>
      <c r="M382" s="93">
        <v>2</v>
      </c>
      <c r="N382" s="93">
        <v>0</v>
      </c>
      <c r="O382" s="93">
        <v>10</v>
      </c>
      <c r="P382" s="93">
        <v>0</v>
      </c>
      <c r="Q382" s="93">
        <v>49</v>
      </c>
      <c r="R382" s="93">
        <v>5</v>
      </c>
      <c r="S382" s="93">
        <v>11</v>
      </c>
      <c r="T382" s="93">
        <v>31</v>
      </c>
      <c r="U382" s="93">
        <v>179</v>
      </c>
      <c r="V382" s="93">
        <v>362</v>
      </c>
      <c r="W382" s="93">
        <v>94</v>
      </c>
      <c r="X382" s="93">
        <v>26</v>
      </c>
      <c r="Y382" s="93">
        <v>0</v>
      </c>
      <c r="Z382" s="93">
        <v>38</v>
      </c>
      <c r="AA382" s="93">
        <v>0</v>
      </c>
      <c r="AB382" s="93">
        <v>4152</v>
      </c>
      <c r="AC382" s="26">
        <v>272</v>
      </c>
      <c r="AD382" s="26">
        <v>314</v>
      </c>
      <c r="AE382" s="26">
        <v>30</v>
      </c>
      <c r="AF382" s="26">
        <v>26</v>
      </c>
      <c r="AG382" s="26">
        <v>46</v>
      </c>
      <c r="AH382" s="26">
        <v>16</v>
      </c>
      <c r="AI382" s="26">
        <v>435</v>
      </c>
      <c r="AJ382" s="26">
        <v>870</v>
      </c>
      <c r="AK382" s="26">
        <v>339</v>
      </c>
      <c r="AL382" s="26">
        <v>79</v>
      </c>
      <c r="AM382" s="26">
        <v>154</v>
      </c>
      <c r="AN382" s="26">
        <v>20</v>
      </c>
      <c r="AO382" s="26">
        <v>0</v>
      </c>
      <c r="AP382" s="93">
        <v>7</v>
      </c>
      <c r="AQ382" s="93">
        <v>6699</v>
      </c>
      <c r="AR382" s="93">
        <v>0</v>
      </c>
      <c r="AS382" s="93">
        <v>0</v>
      </c>
      <c r="AT382" s="93">
        <v>0</v>
      </c>
      <c r="AU382" s="93">
        <v>0</v>
      </c>
      <c r="AV382" s="93">
        <v>278</v>
      </c>
      <c r="AW382" s="93">
        <v>278</v>
      </c>
      <c r="AX382" s="93">
        <v>0</v>
      </c>
      <c r="AY382" s="93">
        <v>556</v>
      </c>
      <c r="AZ382" s="93">
        <v>6403</v>
      </c>
      <c r="BA382" s="93">
        <v>0</v>
      </c>
      <c r="BB382" s="93">
        <v>0</v>
      </c>
      <c r="BC382" s="93">
        <v>6403</v>
      </c>
      <c r="BD382" s="93">
        <v>0</v>
      </c>
      <c r="BE382" s="93">
        <v>0</v>
      </c>
      <c r="BF382" s="93">
        <v>0</v>
      </c>
      <c r="BG382" s="93">
        <v>0</v>
      </c>
      <c r="BH382" s="93">
        <v>0</v>
      </c>
      <c r="BI382" s="26">
        <v>8</v>
      </c>
      <c r="BJ382" s="26">
        <v>0</v>
      </c>
      <c r="BK382" s="26">
        <v>0</v>
      </c>
      <c r="BL382" s="26">
        <v>0</v>
      </c>
      <c r="BM382" s="26">
        <v>34</v>
      </c>
      <c r="BN382" s="26">
        <v>7</v>
      </c>
      <c r="BO382" s="26">
        <v>0</v>
      </c>
      <c r="BP382" s="26">
        <v>0</v>
      </c>
      <c r="BQ382" s="26">
        <v>0</v>
      </c>
      <c r="BR382" s="26">
        <v>0</v>
      </c>
      <c r="BS382" s="26">
        <v>0</v>
      </c>
      <c r="BT382" s="26">
        <v>0</v>
      </c>
      <c r="BU382" s="26">
        <v>0</v>
      </c>
      <c r="BV382" s="26">
        <v>0</v>
      </c>
      <c r="BW382" s="26">
        <v>0</v>
      </c>
      <c r="BX382" s="26">
        <v>0</v>
      </c>
      <c r="BY382" s="26">
        <v>0.1</v>
      </c>
      <c r="BZ382" s="26">
        <v>0</v>
      </c>
      <c r="CA382" s="26">
        <v>0</v>
      </c>
      <c r="CB382" s="26">
        <v>0</v>
      </c>
      <c r="CC382" s="26">
        <v>0</v>
      </c>
      <c r="CD382" s="26">
        <v>0</v>
      </c>
      <c r="CE382" s="26">
        <v>0</v>
      </c>
      <c r="CF382" s="26">
        <v>0</v>
      </c>
      <c r="CG382" s="26">
        <v>16</v>
      </c>
      <c r="CH382" s="26">
        <v>0</v>
      </c>
      <c r="CI382" s="26">
        <v>1</v>
      </c>
      <c r="CJ382" s="26">
        <v>0</v>
      </c>
      <c r="CK382" s="26">
        <v>0</v>
      </c>
      <c r="CL382" s="26">
        <v>0</v>
      </c>
      <c r="CM382" s="26">
        <v>17</v>
      </c>
      <c r="CN382" s="26">
        <v>0</v>
      </c>
      <c r="CO382" s="26">
        <v>0</v>
      </c>
      <c r="CP382" s="26">
        <v>0</v>
      </c>
      <c r="CQ382" s="26">
        <v>0</v>
      </c>
      <c r="CR382" s="26">
        <v>8</v>
      </c>
      <c r="CS382" s="26">
        <v>0</v>
      </c>
      <c r="CT382" s="26">
        <v>0</v>
      </c>
      <c r="CU382" s="26">
        <v>0</v>
      </c>
      <c r="CV382" s="26">
        <v>8</v>
      </c>
      <c r="CW382" s="26">
        <v>0</v>
      </c>
      <c r="CX382" s="26">
        <v>0</v>
      </c>
      <c r="CY382" s="26">
        <v>34</v>
      </c>
      <c r="CZ382" s="26">
        <v>7</v>
      </c>
      <c r="DA382" s="26">
        <v>0</v>
      </c>
      <c r="DB382" s="26">
        <v>0</v>
      </c>
      <c r="DC382" s="26">
        <v>0</v>
      </c>
      <c r="DD382" s="26">
        <v>0</v>
      </c>
      <c r="DE382" s="26">
        <v>0</v>
      </c>
      <c r="DF382" s="26">
        <v>0</v>
      </c>
      <c r="DG382" s="26">
        <v>0</v>
      </c>
      <c r="DH382" s="26">
        <v>0</v>
      </c>
      <c r="DI382" s="26">
        <v>0</v>
      </c>
      <c r="DJ382" s="26">
        <v>0</v>
      </c>
      <c r="DK382" s="26">
        <v>0</v>
      </c>
      <c r="DL382" s="26">
        <v>41</v>
      </c>
      <c r="DM382" s="26">
        <v>0</v>
      </c>
      <c r="DN382" s="26">
        <v>0</v>
      </c>
      <c r="DO382" s="26">
        <v>66</v>
      </c>
      <c r="DP382" s="26">
        <v>17</v>
      </c>
      <c r="DQ382" s="26">
        <v>0</v>
      </c>
      <c r="DR382" s="93">
        <v>0.3</v>
      </c>
      <c r="DS382" s="93">
        <v>104</v>
      </c>
      <c r="DT382" s="93">
        <v>52</v>
      </c>
      <c r="DU382" s="93">
        <v>23</v>
      </c>
      <c r="DV382" s="93">
        <v>78</v>
      </c>
      <c r="DW382" s="93">
        <v>3</v>
      </c>
      <c r="DX382" s="93">
        <v>65</v>
      </c>
      <c r="DY382" s="93">
        <v>195</v>
      </c>
      <c r="DZ382" s="26">
        <v>1.4</v>
      </c>
      <c r="EA382" s="26">
        <v>34</v>
      </c>
      <c r="EB382" s="26">
        <v>54</v>
      </c>
      <c r="EC382" s="26">
        <v>71</v>
      </c>
      <c r="ED382" s="26">
        <v>25</v>
      </c>
      <c r="EE382" s="26">
        <v>15</v>
      </c>
      <c r="EF382" s="26">
        <v>41</v>
      </c>
      <c r="EG382" s="26">
        <v>48</v>
      </c>
      <c r="EH382" s="26">
        <v>39</v>
      </c>
      <c r="EI382" s="26">
        <v>11</v>
      </c>
      <c r="EJ382" s="26">
        <v>34</v>
      </c>
      <c r="EK382" s="26">
        <v>28</v>
      </c>
      <c r="EL382" s="26">
        <v>16</v>
      </c>
      <c r="EM382" s="26">
        <v>416</v>
      </c>
      <c r="EN382" s="26">
        <v>31</v>
      </c>
      <c r="EO382" s="26">
        <v>97</v>
      </c>
      <c r="EP382" s="26">
        <v>345</v>
      </c>
      <c r="EQ382" s="26">
        <v>28</v>
      </c>
      <c r="ER382" s="26">
        <v>34</v>
      </c>
      <c r="ES382" s="26">
        <v>34</v>
      </c>
      <c r="ET382" s="26">
        <v>569</v>
      </c>
      <c r="EU382" s="26">
        <v>1.4</v>
      </c>
      <c r="EV382" s="93">
        <v>21</v>
      </c>
      <c r="EW382" s="93">
        <v>7</v>
      </c>
    </row>
    <row r="383" spans="1:153" x14ac:dyDescent="0.25">
      <c r="A383" s="18" t="s">
        <v>870</v>
      </c>
      <c r="B383" s="49" t="s">
        <v>673</v>
      </c>
      <c r="C383" s="93">
        <v>-2.8</v>
      </c>
      <c r="D383" s="26">
        <v>87</v>
      </c>
      <c r="E383" s="26">
        <v>5.9</v>
      </c>
      <c r="F383" s="26">
        <v>6.3</v>
      </c>
      <c r="G383" s="26">
        <v>1.3</v>
      </c>
      <c r="H383" s="26">
        <v>0</v>
      </c>
      <c r="I383" s="26">
        <v>84.6</v>
      </c>
      <c r="J383" s="26">
        <v>0.5</v>
      </c>
      <c r="K383" s="26">
        <v>1.5</v>
      </c>
      <c r="L383" s="26">
        <v>0</v>
      </c>
      <c r="M383" s="93">
        <v>252</v>
      </c>
      <c r="N383" s="93">
        <v>0</v>
      </c>
      <c r="O383" s="93">
        <v>1512</v>
      </c>
      <c r="P383" s="93">
        <v>0</v>
      </c>
      <c r="Q383" s="93">
        <v>520</v>
      </c>
      <c r="R383" s="93">
        <v>11</v>
      </c>
      <c r="S383" s="93">
        <v>25</v>
      </c>
      <c r="T383" s="93">
        <v>175</v>
      </c>
      <c r="U383" s="93">
        <v>250</v>
      </c>
      <c r="V383" s="93">
        <v>700</v>
      </c>
      <c r="W383" s="93">
        <v>125</v>
      </c>
      <c r="X383" s="93">
        <v>91</v>
      </c>
      <c r="Y383" s="93">
        <v>3</v>
      </c>
      <c r="Z383" s="93">
        <v>6</v>
      </c>
      <c r="AA383" s="93">
        <v>0</v>
      </c>
      <c r="AB383" s="93">
        <v>280520</v>
      </c>
      <c r="AC383" s="26">
        <v>3</v>
      </c>
      <c r="AD383" s="26">
        <v>117</v>
      </c>
      <c r="AE383" s="26">
        <v>43</v>
      </c>
      <c r="AF383" s="26">
        <v>31</v>
      </c>
      <c r="AG383" s="26">
        <v>9</v>
      </c>
      <c r="AH383" s="26">
        <v>8</v>
      </c>
      <c r="AI383" s="26">
        <v>0</v>
      </c>
      <c r="AJ383" s="26">
        <v>439</v>
      </c>
      <c r="AK383" s="26">
        <v>156</v>
      </c>
      <c r="AL383" s="26">
        <v>208</v>
      </c>
      <c r="AM383" s="26">
        <v>611</v>
      </c>
      <c r="AN383" s="26">
        <v>19</v>
      </c>
      <c r="AO383" s="26">
        <v>1.1000000000000001</v>
      </c>
      <c r="AP383" s="93">
        <v>6.3</v>
      </c>
      <c r="AQ383" s="93">
        <v>6262</v>
      </c>
      <c r="AR383" s="93">
        <v>0</v>
      </c>
      <c r="AS383" s="93">
        <v>0</v>
      </c>
      <c r="AT383" s="93">
        <v>0</v>
      </c>
      <c r="AU383" s="93">
        <v>0</v>
      </c>
      <c r="AV383" s="93">
        <v>2363</v>
      </c>
      <c r="AW383" s="93">
        <v>2071</v>
      </c>
      <c r="AX383" s="93">
        <v>0</v>
      </c>
      <c r="AY383" s="93">
        <v>4434</v>
      </c>
      <c r="AZ383" s="93">
        <v>1828</v>
      </c>
      <c r="BA383" s="93">
        <v>0</v>
      </c>
      <c r="BB383" s="93">
        <v>0</v>
      </c>
      <c r="BC383" s="93">
        <v>1828</v>
      </c>
      <c r="BD383" s="93">
        <v>0</v>
      </c>
      <c r="BE383" s="93">
        <v>1</v>
      </c>
      <c r="BF383" s="93">
        <v>0</v>
      </c>
      <c r="BG383" s="93">
        <v>0</v>
      </c>
      <c r="BH383" s="93">
        <v>0</v>
      </c>
      <c r="BI383" s="26">
        <v>708</v>
      </c>
      <c r="BJ383" s="26">
        <v>0</v>
      </c>
      <c r="BK383" s="26">
        <v>0</v>
      </c>
      <c r="BL383" s="26">
        <v>0</v>
      </c>
      <c r="BM383" s="26">
        <v>2125</v>
      </c>
      <c r="BN383" s="26">
        <v>1511</v>
      </c>
      <c r="BO383" s="26">
        <v>0</v>
      </c>
      <c r="BP383" s="26">
        <v>0</v>
      </c>
      <c r="BQ383" s="26">
        <v>0</v>
      </c>
      <c r="BR383" s="26">
        <v>0</v>
      </c>
      <c r="BS383" s="26">
        <v>0</v>
      </c>
      <c r="BT383" s="26">
        <v>0</v>
      </c>
      <c r="BU383" s="26">
        <v>0</v>
      </c>
      <c r="BV383" s="26">
        <v>0</v>
      </c>
      <c r="BW383" s="26">
        <v>0</v>
      </c>
      <c r="BX383" s="26">
        <v>0</v>
      </c>
      <c r="BY383" s="26">
        <v>5.9</v>
      </c>
      <c r="BZ383" s="26">
        <v>0</v>
      </c>
      <c r="CA383" s="26">
        <v>0</v>
      </c>
      <c r="CB383" s="26">
        <v>0</v>
      </c>
      <c r="CC383" s="26">
        <v>0</v>
      </c>
      <c r="CD383" s="26">
        <v>0</v>
      </c>
      <c r="CE383" s="26">
        <v>0</v>
      </c>
      <c r="CF383" s="26">
        <v>0</v>
      </c>
      <c r="CG383" s="26">
        <v>259</v>
      </c>
      <c r="CH383" s="26">
        <v>0</v>
      </c>
      <c r="CI383" s="26">
        <v>94</v>
      </c>
      <c r="CJ383" s="26">
        <v>0</v>
      </c>
      <c r="CK383" s="26">
        <v>0</v>
      </c>
      <c r="CL383" s="26">
        <v>0</v>
      </c>
      <c r="CM383" s="26">
        <v>353</v>
      </c>
      <c r="CN383" s="26">
        <v>0</v>
      </c>
      <c r="CO383" s="26">
        <v>0</v>
      </c>
      <c r="CP383" s="26">
        <v>24</v>
      </c>
      <c r="CQ383" s="26">
        <v>0</v>
      </c>
      <c r="CR383" s="26">
        <v>708</v>
      </c>
      <c r="CS383" s="26">
        <v>0</v>
      </c>
      <c r="CT383" s="26">
        <v>0</v>
      </c>
      <c r="CU383" s="26">
        <v>0</v>
      </c>
      <c r="CV383" s="26">
        <v>732</v>
      </c>
      <c r="CW383" s="26">
        <v>0</v>
      </c>
      <c r="CX383" s="26">
        <v>0</v>
      </c>
      <c r="CY383" s="26">
        <v>2125</v>
      </c>
      <c r="CZ383" s="26">
        <v>1511</v>
      </c>
      <c r="DA383" s="26">
        <v>0</v>
      </c>
      <c r="DB383" s="26">
        <v>0</v>
      </c>
      <c r="DC383" s="26">
        <v>0</v>
      </c>
      <c r="DD383" s="26">
        <v>0</v>
      </c>
      <c r="DE383" s="26">
        <v>0</v>
      </c>
      <c r="DF383" s="26">
        <v>0</v>
      </c>
      <c r="DG383" s="26">
        <v>0</v>
      </c>
      <c r="DH383" s="26">
        <v>0</v>
      </c>
      <c r="DI383" s="26">
        <v>0</v>
      </c>
      <c r="DJ383" s="26">
        <v>0</v>
      </c>
      <c r="DK383" s="26">
        <v>0</v>
      </c>
      <c r="DL383" s="26">
        <v>3636</v>
      </c>
      <c r="DM383" s="26">
        <v>0</v>
      </c>
      <c r="DN383" s="26">
        <v>0</v>
      </c>
      <c r="DO383" s="26">
        <v>4721</v>
      </c>
      <c r="DP383" s="26">
        <v>1180</v>
      </c>
      <c r="DQ383" s="26">
        <v>0</v>
      </c>
      <c r="DR383" s="93">
        <v>0</v>
      </c>
      <c r="DS383" s="93">
        <v>0</v>
      </c>
      <c r="DT383" s="93">
        <v>0</v>
      </c>
      <c r="DU383" s="93">
        <v>0</v>
      </c>
      <c r="DV383" s="93">
        <v>0</v>
      </c>
      <c r="DW383" s="93">
        <v>0</v>
      </c>
      <c r="DX383" s="93">
        <v>0</v>
      </c>
      <c r="DY383" s="93">
        <v>0</v>
      </c>
      <c r="DZ383" s="26">
        <v>1.3</v>
      </c>
      <c r="EA383" s="26">
        <v>53</v>
      </c>
      <c r="EB383" s="26">
        <v>120</v>
      </c>
      <c r="EC383" s="26">
        <v>51</v>
      </c>
      <c r="ED383" s="26">
        <v>28</v>
      </c>
      <c r="EE383" s="26">
        <v>30</v>
      </c>
      <c r="EF383" s="26">
        <v>80</v>
      </c>
      <c r="EG383" s="26">
        <v>101</v>
      </c>
      <c r="EH383" s="26">
        <v>53</v>
      </c>
      <c r="EI383" s="26">
        <v>27</v>
      </c>
      <c r="EJ383" s="26">
        <v>65</v>
      </c>
      <c r="EK383" s="26">
        <v>93</v>
      </c>
      <c r="EL383" s="26">
        <v>30</v>
      </c>
      <c r="EM383" s="26">
        <v>731</v>
      </c>
      <c r="EN383" s="26">
        <v>59</v>
      </c>
      <c r="EO383" s="26">
        <v>115</v>
      </c>
      <c r="EP383" s="26">
        <v>190</v>
      </c>
      <c r="EQ383" s="26">
        <v>72</v>
      </c>
      <c r="ER383" s="26">
        <v>49</v>
      </c>
      <c r="ES383" s="26">
        <v>63</v>
      </c>
      <c r="ET383" s="26">
        <v>548</v>
      </c>
      <c r="EU383" s="26">
        <v>1.3</v>
      </c>
      <c r="EV383" s="93">
        <v>16</v>
      </c>
      <c r="EW383" s="93">
        <v>5</v>
      </c>
    </row>
    <row r="384" spans="1:153" x14ac:dyDescent="0.25">
      <c r="A384" s="18" t="s">
        <v>870</v>
      </c>
      <c r="B384" s="49" t="s">
        <v>671</v>
      </c>
      <c r="C384" s="93">
        <v>-4.5</v>
      </c>
      <c r="D384" s="26">
        <v>17</v>
      </c>
      <c r="E384" s="26">
        <v>0</v>
      </c>
      <c r="F384" s="26">
        <v>3</v>
      </c>
      <c r="G384" s="26">
        <v>0.8</v>
      </c>
      <c r="H384" s="26">
        <v>0.1</v>
      </c>
      <c r="I384" s="26">
        <v>95.1</v>
      </c>
      <c r="J384" s="26">
        <v>0.6</v>
      </c>
      <c r="K384" s="26">
        <v>0.4</v>
      </c>
      <c r="L384" s="26">
        <v>0</v>
      </c>
      <c r="M384" s="93">
        <v>90</v>
      </c>
      <c r="N384" s="93">
        <v>0</v>
      </c>
      <c r="O384" s="93">
        <v>540</v>
      </c>
      <c r="P384" s="93">
        <v>0</v>
      </c>
      <c r="Q384" s="93">
        <v>811</v>
      </c>
      <c r="R384" s="93">
        <v>4</v>
      </c>
      <c r="S384" s="93">
        <v>56</v>
      </c>
      <c r="T384" s="93">
        <v>26</v>
      </c>
      <c r="U384" s="93">
        <v>720</v>
      </c>
      <c r="V384" s="93">
        <v>787</v>
      </c>
      <c r="W384" s="93">
        <v>200</v>
      </c>
      <c r="X384" s="93">
        <v>110</v>
      </c>
      <c r="Y384" s="93">
        <v>2</v>
      </c>
      <c r="Z384" s="93">
        <v>13</v>
      </c>
      <c r="AA384" s="93">
        <v>0</v>
      </c>
      <c r="AB384" s="93">
        <v>14800</v>
      </c>
      <c r="AC384" s="26">
        <v>5</v>
      </c>
      <c r="AD384" s="26">
        <v>238</v>
      </c>
      <c r="AE384" s="26">
        <v>15</v>
      </c>
      <c r="AF384" s="26">
        <v>10</v>
      </c>
      <c r="AG384" s="26">
        <v>16</v>
      </c>
      <c r="AH384" s="26">
        <v>6</v>
      </c>
      <c r="AI384" s="26">
        <v>206</v>
      </c>
      <c r="AJ384" s="26">
        <v>560</v>
      </c>
      <c r="AK384" s="26">
        <v>86</v>
      </c>
      <c r="AL384" s="26">
        <v>120</v>
      </c>
      <c r="AM384" s="26">
        <v>8</v>
      </c>
      <c r="AN384" s="26">
        <v>13</v>
      </c>
      <c r="AO384" s="26">
        <v>0.7</v>
      </c>
      <c r="AP384" s="93">
        <v>3</v>
      </c>
      <c r="AQ384" s="93">
        <v>2828</v>
      </c>
      <c r="AR384" s="93">
        <v>0</v>
      </c>
      <c r="AS384" s="93">
        <v>0</v>
      </c>
      <c r="AT384" s="93">
        <v>0</v>
      </c>
      <c r="AU384" s="93">
        <v>0</v>
      </c>
      <c r="AV384" s="93">
        <v>1214</v>
      </c>
      <c r="AW384" s="93">
        <v>1647</v>
      </c>
      <c r="AX384" s="93">
        <v>0</v>
      </c>
      <c r="AY384" s="93">
        <v>2861</v>
      </c>
      <c r="AZ384" s="93">
        <v>0</v>
      </c>
      <c r="BA384" s="93">
        <v>0</v>
      </c>
      <c r="BB384" s="93">
        <v>0</v>
      </c>
      <c r="BC384" s="93">
        <v>0</v>
      </c>
      <c r="BD384" s="93">
        <v>0</v>
      </c>
      <c r="BE384" s="93">
        <v>0</v>
      </c>
      <c r="BF384" s="93">
        <v>0</v>
      </c>
      <c r="BG384" s="93">
        <v>100</v>
      </c>
      <c r="BH384" s="93">
        <v>100</v>
      </c>
      <c r="BI384" s="26">
        <v>5</v>
      </c>
      <c r="BJ384" s="26">
        <v>0</v>
      </c>
      <c r="BK384" s="26">
        <v>0</v>
      </c>
      <c r="BL384" s="26">
        <v>0</v>
      </c>
      <c r="BM384" s="26">
        <v>20</v>
      </c>
      <c r="BN384" s="26">
        <v>2</v>
      </c>
      <c r="BO384" s="26">
        <v>0</v>
      </c>
      <c r="BP384" s="26">
        <v>0</v>
      </c>
      <c r="BQ384" s="26">
        <v>0</v>
      </c>
      <c r="BR384" s="26">
        <v>0</v>
      </c>
      <c r="BS384" s="26">
        <v>0</v>
      </c>
      <c r="BT384" s="26">
        <v>0</v>
      </c>
      <c r="BU384" s="26">
        <v>0</v>
      </c>
      <c r="BV384" s="26">
        <v>0</v>
      </c>
      <c r="BW384" s="26">
        <v>0</v>
      </c>
      <c r="BX384" s="26">
        <v>0</v>
      </c>
      <c r="BY384" s="26">
        <v>0</v>
      </c>
      <c r="BZ384" s="26">
        <v>0</v>
      </c>
      <c r="CA384" s="26">
        <v>0</v>
      </c>
      <c r="CB384" s="26">
        <v>0</v>
      </c>
      <c r="CC384" s="26">
        <v>0</v>
      </c>
      <c r="CD384" s="26">
        <v>0</v>
      </c>
      <c r="CE384" s="26">
        <v>0</v>
      </c>
      <c r="CF384" s="26">
        <v>0</v>
      </c>
      <c r="CG384" s="26">
        <v>7</v>
      </c>
      <c r="CH384" s="26">
        <v>0</v>
      </c>
      <c r="CI384" s="26">
        <v>1</v>
      </c>
      <c r="CJ384" s="26">
        <v>0</v>
      </c>
      <c r="CK384" s="26">
        <v>0</v>
      </c>
      <c r="CL384" s="26">
        <v>0</v>
      </c>
      <c r="CM384" s="26">
        <v>8</v>
      </c>
      <c r="CN384" s="26">
        <v>0</v>
      </c>
      <c r="CO384" s="26">
        <v>0</v>
      </c>
      <c r="CP384" s="26">
        <v>1</v>
      </c>
      <c r="CQ384" s="26">
        <v>0</v>
      </c>
      <c r="CR384" s="26">
        <v>5</v>
      </c>
      <c r="CS384" s="26">
        <v>0</v>
      </c>
      <c r="CT384" s="26">
        <v>0</v>
      </c>
      <c r="CU384" s="26">
        <v>0</v>
      </c>
      <c r="CV384" s="26">
        <v>6</v>
      </c>
      <c r="CW384" s="26">
        <v>0</v>
      </c>
      <c r="CX384" s="26">
        <v>0</v>
      </c>
      <c r="CY384" s="26">
        <v>20</v>
      </c>
      <c r="CZ384" s="26">
        <v>2</v>
      </c>
      <c r="DA384" s="26">
        <v>0</v>
      </c>
      <c r="DB384" s="26">
        <v>0</v>
      </c>
      <c r="DC384" s="26">
        <v>0</v>
      </c>
      <c r="DD384" s="26">
        <v>0</v>
      </c>
      <c r="DE384" s="26">
        <v>0</v>
      </c>
      <c r="DF384" s="26">
        <v>0</v>
      </c>
      <c r="DG384" s="26">
        <v>0</v>
      </c>
      <c r="DH384" s="26">
        <v>0</v>
      </c>
      <c r="DI384" s="26">
        <v>0</v>
      </c>
      <c r="DJ384" s="26">
        <v>0</v>
      </c>
      <c r="DK384" s="26">
        <v>0</v>
      </c>
      <c r="DL384" s="26">
        <v>22</v>
      </c>
      <c r="DM384" s="26">
        <v>0</v>
      </c>
      <c r="DN384" s="26">
        <v>0</v>
      </c>
      <c r="DO384" s="26">
        <v>36</v>
      </c>
      <c r="DP384" s="26">
        <v>9</v>
      </c>
      <c r="DQ384" s="26">
        <v>0</v>
      </c>
      <c r="DR384" s="93">
        <v>0.1</v>
      </c>
      <c r="DS384" s="93">
        <v>14</v>
      </c>
      <c r="DT384" s="93">
        <v>17</v>
      </c>
      <c r="DU384" s="93">
        <v>36</v>
      </c>
      <c r="DV384" s="93">
        <v>39</v>
      </c>
      <c r="DW384" s="93">
        <v>25</v>
      </c>
      <c r="DX384" s="93">
        <v>22</v>
      </c>
      <c r="DY384" s="93">
        <v>74</v>
      </c>
      <c r="DZ384" s="26">
        <v>0.8</v>
      </c>
      <c r="EA384" s="26">
        <v>19</v>
      </c>
      <c r="EB384" s="26">
        <v>25</v>
      </c>
      <c r="EC384" s="26">
        <v>23</v>
      </c>
      <c r="ED384" s="26">
        <v>5</v>
      </c>
      <c r="EE384" s="26">
        <v>1</v>
      </c>
      <c r="EF384" s="26">
        <v>19</v>
      </c>
      <c r="EG384" s="26">
        <v>10</v>
      </c>
      <c r="EH384" s="26">
        <v>19</v>
      </c>
      <c r="EI384" s="26">
        <v>4</v>
      </c>
      <c r="EJ384" s="26">
        <v>19</v>
      </c>
      <c r="EK384" s="26">
        <v>14</v>
      </c>
      <c r="EL384" s="26">
        <v>11</v>
      </c>
      <c r="EM384" s="26">
        <v>169</v>
      </c>
      <c r="EN384" s="26">
        <v>20</v>
      </c>
      <c r="EO384" s="26">
        <v>101</v>
      </c>
      <c r="EP384" s="26">
        <v>270</v>
      </c>
      <c r="EQ384" s="26">
        <v>14</v>
      </c>
      <c r="ER384" s="26">
        <v>14</v>
      </c>
      <c r="ES384" s="26">
        <v>22</v>
      </c>
      <c r="ET384" s="26">
        <v>441</v>
      </c>
      <c r="EU384" s="26">
        <v>0</v>
      </c>
      <c r="EV384" s="93">
        <v>11</v>
      </c>
      <c r="EW384" s="93">
        <v>4</v>
      </c>
    </row>
    <row r="385" spans="1:153" x14ac:dyDescent="0.25">
      <c r="A385" s="18" t="s">
        <v>870</v>
      </c>
      <c r="B385" s="49" t="s">
        <v>676</v>
      </c>
      <c r="C385" s="93">
        <v>-2.8</v>
      </c>
      <c r="D385" s="26">
        <v>70</v>
      </c>
      <c r="E385" s="26">
        <v>0.2</v>
      </c>
      <c r="F385" s="26">
        <v>15.6</v>
      </c>
      <c r="G385" s="26">
        <v>0.6</v>
      </c>
      <c r="H385" s="26">
        <v>0</v>
      </c>
      <c r="I385" s="26">
        <v>82.3</v>
      </c>
      <c r="J385" s="26">
        <v>0.5</v>
      </c>
      <c r="K385" s="26">
        <v>0.8</v>
      </c>
      <c r="L385" s="26">
        <v>0</v>
      </c>
      <c r="M385" s="93">
        <v>4</v>
      </c>
      <c r="N385" s="93">
        <v>0</v>
      </c>
      <c r="O385" s="93">
        <v>25</v>
      </c>
      <c r="P385" s="93">
        <v>0</v>
      </c>
      <c r="Q385" s="93">
        <v>674</v>
      </c>
      <c r="R385" s="93">
        <v>10</v>
      </c>
      <c r="S385" s="93">
        <v>36</v>
      </c>
      <c r="T385" s="93">
        <v>21</v>
      </c>
      <c r="U385" s="93">
        <v>186</v>
      </c>
      <c r="V385" s="93">
        <v>253</v>
      </c>
      <c r="W385" s="93">
        <v>53</v>
      </c>
      <c r="X385" s="93">
        <v>61</v>
      </c>
      <c r="Y385" s="93">
        <v>1</v>
      </c>
      <c r="Z385" s="93">
        <v>3</v>
      </c>
      <c r="AA385" s="93">
        <v>0</v>
      </c>
      <c r="AB385" s="93">
        <v>2428</v>
      </c>
      <c r="AC385" s="26">
        <v>2</v>
      </c>
      <c r="AD385" s="26">
        <v>163</v>
      </c>
      <c r="AE385" s="26">
        <v>18</v>
      </c>
      <c r="AF385" s="26">
        <v>9</v>
      </c>
      <c r="AG385" s="26">
        <v>21</v>
      </c>
      <c r="AH385" s="26">
        <v>8</v>
      </c>
      <c r="AI385" s="26">
        <v>2</v>
      </c>
      <c r="AJ385" s="26">
        <v>485</v>
      </c>
      <c r="AK385" s="26">
        <v>55</v>
      </c>
      <c r="AL385" s="26">
        <v>84</v>
      </c>
      <c r="AM385" s="26">
        <v>104</v>
      </c>
      <c r="AN385" s="26">
        <v>14</v>
      </c>
      <c r="AO385" s="26">
        <v>1</v>
      </c>
      <c r="AP385" s="93">
        <v>15.6</v>
      </c>
      <c r="AQ385" s="93">
        <v>15383</v>
      </c>
      <c r="AR385" s="93">
        <v>0</v>
      </c>
      <c r="AS385" s="93">
        <v>185</v>
      </c>
      <c r="AT385" s="93">
        <v>0</v>
      </c>
      <c r="AU385" s="93">
        <v>185</v>
      </c>
      <c r="AV385" s="93">
        <v>6677</v>
      </c>
      <c r="AW385" s="93">
        <v>6945</v>
      </c>
      <c r="AX385" s="93">
        <v>0</v>
      </c>
      <c r="AY385" s="93">
        <v>13622</v>
      </c>
      <c r="AZ385" s="93">
        <v>1761</v>
      </c>
      <c r="BA385" s="93">
        <v>0</v>
      </c>
      <c r="BB385" s="93">
        <v>0</v>
      </c>
      <c r="BC385" s="93">
        <v>1761</v>
      </c>
      <c r="BD385" s="93">
        <v>0</v>
      </c>
      <c r="BE385" s="93">
        <v>1</v>
      </c>
      <c r="BF385" s="93">
        <v>0</v>
      </c>
      <c r="BG385" s="93">
        <v>0</v>
      </c>
      <c r="BH385" s="93">
        <v>0</v>
      </c>
      <c r="BI385" s="26">
        <v>12</v>
      </c>
      <c r="BJ385" s="26">
        <v>0</v>
      </c>
      <c r="BK385" s="26">
        <v>0</v>
      </c>
      <c r="BL385" s="26">
        <v>0</v>
      </c>
      <c r="BM385" s="26">
        <v>67</v>
      </c>
      <c r="BN385" s="26">
        <v>21</v>
      </c>
      <c r="BO385" s="26">
        <v>0</v>
      </c>
      <c r="BP385" s="26">
        <v>0</v>
      </c>
      <c r="BQ385" s="26">
        <v>0</v>
      </c>
      <c r="BR385" s="26">
        <v>0</v>
      </c>
      <c r="BS385" s="26">
        <v>0</v>
      </c>
      <c r="BT385" s="26">
        <v>0</v>
      </c>
      <c r="BU385" s="26">
        <v>0</v>
      </c>
      <c r="BV385" s="26">
        <v>0</v>
      </c>
      <c r="BW385" s="26">
        <v>0</v>
      </c>
      <c r="BX385" s="26">
        <v>0</v>
      </c>
      <c r="BY385" s="26">
        <v>0.2</v>
      </c>
      <c r="BZ385" s="26">
        <v>0</v>
      </c>
      <c r="CA385" s="26">
        <v>0</v>
      </c>
      <c r="CB385" s="26">
        <v>0</v>
      </c>
      <c r="CC385" s="26">
        <v>0</v>
      </c>
      <c r="CD385" s="26">
        <v>0</v>
      </c>
      <c r="CE385" s="26">
        <v>2</v>
      </c>
      <c r="CF385" s="26">
        <v>0</v>
      </c>
      <c r="CG385" s="26">
        <v>82</v>
      </c>
      <c r="CH385" s="26">
        <v>0</v>
      </c>
      <c r="CI385" s="26">
        <v>11</v>
      </c>
      <c r="CJ385" s="26">
        <v>0</v>
      </c>
      <c r="CK385" s="26">
        <v>0</v>
      </c>
      <c r="CL385" s="26">
        <v>0</v>
      </c>
      <c r="CM385" s="26">
        <v>95</v>
      </c>
      <c r="CN385" s="26">
        <v>0</v>
      </c>
      <c r="CO385" s="26">
        <v>0</v>
      </c>
      <c r="CP385" s="26">
        <v>0</v>
      </c>
      <c r="CQ385" s="26">
        <v>0</v>
      </c>
      <c r="CR385" s="26">
        <v>12</v>
      </c>
      <c r="CS385" s="26">
        <v>0</v>
      </c>
      <c r="CT385" s="26">
        <v>0</v>
      </c>
      <c r="CU385" s="26">
        <v>0</v>
      </c>
      <c r="CV385" s="26">
        <v>12</v>
      </c>
      <c r="CW385" s="26">
        <v>0</v>
      </c>
      <c r="CX385" s="26">
        <v>0</v>
      </c>
      <c r="CY385" s="26">
        <v>67</v>
      </c>
      <c r="CZ385" s="26">
        <v>21</v>
      </c>
      <c r="DA385" s="26">
        <v>0</v>
      </c>
      <c r="DB385" s="26">
        <v>0</v>
      </c>
      <c r="DC385" s="26">
        <v>0</v>
      </c>
      <c r="DD385" s="26">
        <v>0</v>
      </c>
      <c r="DE385" s="26">
        <v>0</v>
      </c>
      <c r="DF385" s="26">
        <v>0</v>
      </c>
      <c r="DG385" s="26">
        <v>0</v>
      </c>
      <c r="DH385" s="26">
        <v>0</v>
      </c>
      <c r="DI385" s="26">
        <v>0</v>
      </c>
      <c r="DJ385" s="26">
        <v>0</v>
      </c>
      <c r="DK385" s="26">
        <v>0</v>
      </c>
      <c r="DL385" s="26">
        <v>88</v>
      </c>
      <c r="DM385" s="26">
        <v>0</v>
      </c>
      <c r="DN385" s="26">
        <v>0</v>
      </c>
      <c r="DO385" s="26">
        <v>195</v>
      </c>
      <c r="DP385" s="26">
        <v>48</v>
      </c>
      <c r="DQ385" s="26">
        <v>0</v>
      </c>
      <c r="DR385" s="93">
        <v>0</v>
      </c>
      <c r="DS385" s="93">
        <v>0</v>
      </c>
      <c r="DT385" s="93">
        <v>0</v>
      </c>
      <c r="DU385" s="93">
        <v>0</v>
      </c>
      <c r="DV385" s="93">
        <v>0</v>
      </c>
      <c r="DW385" s="93">
        <v>0</v>
      </c>
      <c r="DX385" s="93">
        <v>0</v>
      </c>
      <c r="DY385" s="93">
        <v>0</v>
      </c>
      <c r="DZ385" s="26">
        <v>0.6</v>
      </c>
      <c r="EA385" s="26">
        <v>6</v>
      </c>
      <c r="EB385" s="26">
        <v>14</v>
      </c>
      <c r="EC385" s="26">
        <v>15</v>
      </c>
      <c r="ED385" s="26">
        <v>21</v>
      </c>
      <c r="EE385" s="26">
        <v>11</v>
      </c>
      <c r="EF385" s="26">
        <v>14</v>
      </c>
      <c r="EG385" s="26">
        <v>12</v>
      </c>
      <c r="EH385" s="26">
        <v>18</v>
      </c>
      <c r="EI385" s="26">
        <v>4</v>
      </c>
      <c r="EJ385" s="26">
        <v>18</v>
      </c>
      <c r="EK385" s="26">
        <v>47</v>
      </c>
      <c r="EL385" s="26">
        <v>23</v>
      </c>
      <c r="EM385" s="26">
        <v>203</v>
      </c>
      <c r="EN385" s="26">
        <v>27</v>
      </c>
      <c r="EO385" s="26">
        <v>79</v>
      </c>
      <c r="EP385" s="26">
        <v>128</v>
      </c>
      <c r="EQ385" s="26">
        <v>19</v>
      </c>
      <c r="ER385" s="26">
        <v>21</v>
      </c>
      <c r="ES385" s="26">
        <v>30</v>
      </c>
      <c r="ET385" s="26">
        <v>304</v>
      </c>
      <c r="EU385" s="26">
        <v>0.6</v>
      </c>
      <c r="EV385" s="93">
        <v>21</v>
      </c>
      <c r="EW385" s="93">
        <v>7</v>
      </c>
    </row>
    <row r="386" spans="1:153" x14ac:dyDescent="0.25">
      <c r="A386" s="18" t="s">
        <v>837</v>
      </c>
      <c r="B386" s="49" t="s">
        <v>691</v>
      </c>
      <c r="C386" s="93">
        <v>-13.2</v>
      </c>
      <c r="D386" s="26">
        <v>17</v>
      </c>
      <c r="E386" s="26">
        <v>0.3</v>
      </c>
      <c r="F386" s="26">
        <v>0.6</v>
      </c>
      <c r="G386" s="26">
        <v>2.5</v>
      </c>
      <c r="H386" s="26">
        <v>2.6</v>
      </c>
      <c r="I386" s="26">
        <v>91.8</v>
      </c>
      <c r="J386" s="26">
        <v>1.5</v>
      </c>
      <c r="K386" s="26">
        <v>0.8</v>
      </c>
      <c r="L386" s="26">
        <v>0</v>
      </c>
      <c r="M386" s="93">
        <v>781</v>
      </c>
      <c r="N386" s="93">
        <v>0</v>
      </c>
      <c r="O386" s="93">
        <v>4687</v>
      </c>
      <c r="P386" s="93">
        <v>0</v>
      </c>
      <c r="Q386" s="93">
        <v>1367</v>
      </c>
      <c r="R386" s="93">
        <v>280</v>
      </c>
      <c r="S386" s="93">
        <v>110</v>
      </c>
      <c r="T386" s="93">
        <v>230</v>
      </c>
      <c r="U386" s="93">
        <v>620</v>
      </c>
      <c r="V386" s="93">
        <v>1253</v>
      </c>
      <c r="W386" s="93">
        <v>250</v>
      </c>
      <c r="X386" s="93">
        <v>220</v>
      </c>
      <c r="Y386" s="93">
        <v>6.9</v>
      </c>
      <c r="Z386" s="93">
        <v>78</v>
      </c>
      <c r="AA386" s="93">
        <v>0</v>
      </c>
      <c r="AB386" s="93">
        <v>52000</v>
      </c>
      <c r="AC386" s="26">
        <v>65</v>
      </c>
      <c r="AD386" s="26">
        <v>633</v>
      </c>
      <c r="AE386" s="26">
        <v>126</v>
      </c>
      <c r="AF386" s="26">
        <v>58</v>
      </c>
      <c r="AG386" s="26">
        <v>55</v>
      </c>
      <c r="AH386" s="26">
        <v>20</v>
      </c>
      <c r="AI386" s="26">
        <v>54</v>
      </c>
      <c r="AJ386" s="26">
        <v>4100</v>
      </c>
      <c r="AK386" s="26">
        <v>584</v>
      </c>
      <c r="AL386" s="26">
        <v>120</v>
      </c>
      <c r="AM386" s="26">
        <v>474</v>
      </c>
      <c r="AN386" s="26">
        <v>110</v>
      </c>
      <c r="AO386" s="26">
        <v>12</v>
      </c>
      <c r="AP386" s="93">
        <v>0.6</v>
      </c>
      <c r="AQ386" s="93">
        <v>-203</v>
      </c>
      <c r="AR386" s="93">
        <v>0</v>
      </c>
      <c r="AS386" s="93">
        <v>0</v>
      </c>
      <c r="AT386" s="93">
        <v>0</v>
      </c>
      <c r="AU386" s="93">
        <v>0</v>
      </c>
      <c r="AV386" s="93">
        <v>137</v>
      </c>
      <c r="AW386" s="93">
        <v>110</v>
      </c>
      <c r="AX386" s="93">
        <v>0</v>
      </c>
      <c r="AY386" s="93">
        <v>247</v>
      </c>
      <c r="AZ386" s="93">
        <v>220</v>
      </c>
      <c r="BA386" s="93">
        <v>0</v>
      </c>
      <c r="BB386" s="93">
        <v>0</v>
      </c>
      <c r="BC386" s="93">
        <v>220</v>
      </c>
      <c r="BD386" s="93">
        <v>0</v>
      </c>
      <c r="BE386" s="93">
        <v>0</v>
      </c>
      <c r="BF386" s="93">
        <v>0</v>
      </c>
      <c r="BG386" s="93">
        <v>83</v>
      </c>
      <c r="BH386" s="93">
        <v>83</v>
      </c>
      <c r="BI386" s="26">
        <v>18</v>
      </c>
      <c r="BJ386" s="26">
        <v>0</v>
      </c>
      <c r="BK386" s="26">
        <v>0</v>
      </c>
      <c r="BL386" s="26">
        <v>0</v>
      </c>
      <c r="BM386" s="26">
        <v>30</v>
      </c>
      <c r="BN386" s="26">
        <v>150</v>
      </c>
      <c r="BO386" s="26">
        <v>0</v>
      </c>
      <c r="BP386" s="26">
        <v>0</v>
      </c>
      <c r="BQ386" s="26">
        <v>0</v>
      </c>
      <c r="BR386" s="26">
        <v>0</v>
      </c>
      <c r="BS386" s="26">
        <v>0</v>
      </c>
      <c r="BT386" s="26">
        <v>0</v>
      </c>
      <c r="BU386" s="26">
        <v>0</v>
      </c>
      <c r="BV386" s="26">
        <v>0</v>
      </c>
      <c r="BW386" s="26">
        <v>0</v>
      </c>
      <c r="BX386" s="26">
        <v>0</v>
      </c>
      <c r="BY386" s="26">
        <v>0.3</v>
      </c>
      <c r="BZ386" s="26">
        <v>0</v>
      </c>
      <c r="CA386" s="26">
        <v>0</v>
      </c>
      <c r="CB386" s="26">
        <v>0</v>
      </c>
      <c r="CC386" s="26">
        <v>0</v>
      </c>
      <c r="CD386" s="26">
        <v>0</v>
      </c>
      <c r="CE386" s="26">
        <v>2</v>
      </c>
      <c r="CF386" s="26">
        <v>0</v>
      </c>
      <c r="CG386" s="26">
        <v>30</v>
      </c>
      <c r="CH386" s="26">
        <v>0</v>
      </c>
      <c r="CI386" s="26">
        <v>5</v>
      </c>
      <c r="CJ386" s="26">
        <v>0</v>
      </c>
      <c r="CK386" s="26">
        <v>0</v>
      </c>
      <c r="CL386" s="26">
        <v>0</v>
      </c>
      <c r="CM386" s="26">
        <v>37</v>
      </c>
      <c r="CN386" s="26">
        <v>0</v>
      </c>
      <c r="CO386" s="26">
        <v>0</v>
      </c>
      <c r="CP386" s="26">
        <v>5</v>
      </c>
      <c r="CQ386" s="26">
        <v>0</v>
      </c>
      <c r="CR386" s="26">
        <v>18</v>
      </c>
      <c r="CS386" s="26">
        <v>0</v>
      </c>
      <c r="CT386" s="26">
        <v>0</v>
      </c>
      <c r="CU386" s="26">
        <v>0</v>
      </c>
      <c r="CV386" s="26">
        <v>23</v>
      </c>
      <c r="CW386" s="26">
        <v>0</v>
      </c>
      <c r="CX386" s="26">
        <v>0</v>
      </c>
      <c r="CY386" s="26">
        <v>30</v>
      </c>
      <c r="CZ386" s="26">
        <v>150</v>
      </c>
      <c r="DA386" s="26">
        <v>0</v>
      </c>
      <c r="DB386" s="26">
        <v>0</v>
      </c>
      <c r="DC386" s="26">
        <v>0</v>
      </c>
      <c r="DD386" s="26">
        <v>0</v>
      </c>
      <c r="DE386" s="26">
        <v>0</v>
      </c>
      <c r="DF386" s="26">
        <v>0</v>
      </c>
      <c r="DG386" s="26">
        <v>0</v>
      </c>
      <c r="DH386" s="26">
        <v>0</v>
      </c>
      <c r="DI386" s="26">
        <v>0</v>
      </c>
      <c r="DJ386" s="26">
        <v>0</v>
      </c>
      <c r="DK386" s="26">
        <v>0</v>
      </c>
      <c r="DL386" s="26">
        <v>180</v>
      </c>
      <c r="DM386" s="26">
        <v>0</v>
      </c>
      <c r="DN386" s="26">
        <v>0</v>
      </c>
      <c r="DO386" s="26">
        <v>240</v>
      </c>
      <c r="DP386" s="26">
        <v>60</v>
      </c>
      <c r="DQ386" s="26">
        <v>0</v>
      </c>
      <c r="DR386" s="93">
        <v>2.6</v>
      </c>
      <c r="DS386" s="93">
        <v>387</v>
      </c>
      <c r="DT386" s="93">
        <v>387</v>
      </c>
      <c r="DU386" s="93">
        <v>645</v>
      </c>
      <c r="DV386" s="93">
        <v>1032</v>
      </c>
      <c r="DW386" s="93">
        <v>129</v>
      </c>
      <c r="DX386" s="93">
        <v>645</v>
      </c>
      <c r="DY386" s="93">
        <v>1935</v>
      </c>
      <c r="DZ386" s="26">
        <v>2.5</v>
      </c>
      <c r="EA386" s="26">
        <v>121</v>
      </c>
      <c r="EB386" s="26">
        <v>202</v>
      </c>
      <c r="EC386" s="26">
        <v>164</v>
      </c>
      <c r="ED386" s="26">
        <v>45</v>
      </c>
      <c r="EE386" s="26">
        <v>30</v>
      </c>
      <c r="EF386" s="26">
        <v>126</v>
      </c>
      <c r="EG386" s="26">
        <v>101</v>
      </c>
      <c r="EH386" s="26">
        <v>113</v>
      </c>
      <c r="EI386" s="26">
        <v>38</v>
      </c>
      <c r="EJ386" s="26">
        <v>144</v>
      </c>
      <c r="EK386" s="26">
        <v>141</v>
      </c>
      <c r="EL386" s="26">
        <v>55</v>
      </c>
      <c r="EM386" s="26">
        <v>1280</v>
      </c>
      <c r="EN386" s="26">
        <v>134</v>
      </c>
      <c r="EO386" s="26">
        <v>227</v>
      </c>
      <c r="EP386" s="26">
        <v>297</v>
      </c>
      <c r="EQ386" s="26">
        <v>121</v>
      </c>
      <c r="ER386" s="26">
        <v>108</v>
      </c>
      <c r="ES386" s="26">
        <v>101</v>
      </c>
      <c r="ET386" s="26">
        <v>988</v>
      </c>
      <c r="EU386" s="26">
        <v>2.5</v>
      </c>
      <c r="EV386" s="93">
        <v>57</v>
      </c>
      <c r="EW386" s="93">
        <v>19</v>
      </c>
    </row>
    <row r="387" spans="1:153" x14ac:dyDescent="0.25">
      <c r="A387" s="18" t="s">
        <v>837</v>
      </c>
      <c r="B387" s="49" t="s">
        <v>692</v>
      </c>
      <c r="C387" s="93">
        <v>-7.6</v>
      </c>
      <c r="D387" s="26">
        <v>19</v>
      </c>
      <c r="E387" s="26">
        <v>0.3</v>
      </c>
      <c r="F387" s="26">
        <v>0.5</v>
      </c>
      <c r="G387" s="26">
        <v>2.8</v>
      </c>
      <c r="H387" s="26">
        <v>3</v>
      </c>
      <c r="I387" s="26">
        <v>91</v>
      </c>
      <c r="J387" s="26">
        <v>1.5</v>
      </c>
      <c r="K387" s="26">
        <v>0.9</v>
      </c>
      <c r="L387" s="26">
        <v>0</v>
      </c>
      <c r="M387" s="93">
        <v>871</v>
      </c>
      <c r="N387" s="93">
        <v>0</v>
      </c>
      <c r="O387" s="93">
        <v>5226</v>
      </c>
      <c r="P387" s="93">
        <v>0</v>
      </c>
      <c r="Q387" s="93">
        <v>1694</v>
      </c>
      <c r="R387" s="93">
        <v>347</v>
      </c>
      <c r="S387" s="93">
        <v>68</v>
      </c>
      <c r="T387" s="93">
        <v>171</v>
      </c>
      <c r="U387" s="93">
        <v>461</v>
      </c>
      <c r="V387" s="93">
        <v>1161</v>
      </c>
      <c r="W387" s="93">
        <v>217</v>
      </c>
      <c r="X387" s="93">
        <v>177</v>
      </c>
      <c r="Y387" s="93">
        <v>6</v>
      </c>
      <c r="Z387" s="93">
        <v>48</v>
      </c>
      <c r="AA387" s="93">
        <v>0</v>
      </c>
      <c r="AB387" s="93">
        <v>28992</v>
      </c>
      <c r="AC387" s="26">
        <v>61</v>
      </c>
      <c r="AD387" s="26">
        <v>393</v>
      </c>
      <c r="AE387" s="26">
        <v>149</v>
      </c>
      <c r="AF387" s="26">
        <v>43</v>
      </c>
      <c r="AG387" s="26">
        <v>62</v>
      </c>
      <c r="AH387" s="26">
        <v>22</v>
      </c>
      <c r="AI387" s="26">
        <v>61</v>
      </c>
      <c r="AJ387" s="26">
        <v>3810</v>
      </c>
      <c r="AK387" s="26">
        <v>543</v>
      </c>
      <c r="AL387" s="26">
        <v>141</v>
      </c>
      <c r="AM387" s="26">
        <v>529</v>
      </c>
      <c r="AN387" s="26">
        <v>123</v>
      </c>
      <c r="AO387" s="26">
        <v>13.6</v>
      </c>
      <c r="AP387" s="93">
        <v>0.5</v>
      </c>
      <c r="AQ387" s="93">
        <v>-2496</v>
      </c>
      <c r="AR387" s="93">
        <v>0</v>
      </c>
      <c r="AS387" s="93">
        <v>0</v>
      </c>
      <c r="AT387" s="93">
        <v>0</v>
      </c>
      <c r="AU387" s="93">
        <v>0</v>
      </c>
      <c r="AV387" s="93">
        <v>119</v>
      </c>
      <c r="AW387" s="93">
        <v>95</v>
      </c>
      <c r="AX387" s="93">
        <v>0</v>
      </c>
      <c r="AY387" s="93">
        <v>214</v>
      </c>
      <c r="AZ387" s="93">
        <v>191</v>
      </c>
      <c r="BA387" s="93">
        <v>0</v>
      </c>
      <c r="BB387" s="93">
        <v>0</v>
      </c>
      <c r="BC387" s="93">
        <v>191</v>
      </c>
      <c r="BD387" s="93">
        <v>0</v>
      </c>
      <c r="BE387" s="93">
        <v>0</v>
      </c>
      <c r="BF387" s="93">
        <v>0</v>
      </c>
      <c r="BG387" s="93">
        <v>72</v>
      </c>
      <c r="BH387" s="93">
        <v>72</v>
      </c>
      <c r="BI387" s="26">
        <v>20</v>
      </c>
      <c r="BJ387" s="26">
        <v>0</v>
      </c>
      <c r="BK387" s="26">
        <v>0</v>
      </c>
      <c r="BL387" s="26">
        <v>0</v>
      </c>
      <c r="BM387" s="26">
        <v>33</v>
      </c>
      <c r="BN387" s="26">
        <v>168</v>
      </c>
      <c r="BO387" s="26">
        <v>0</v>
      </c>
      <c r="BP387" s="26">
        <v>0</v>
      </c>
      <c r="BQ387" s="26">
        <v>0</v>
      </c>
      <c r="BR387" s="26">
        <v>0</v>
      </c>
      <c r="BS387" s="26">
        <v>0</v>
      </c>
      <c r="BT387" s="26">
        <v>0</v>
      </c>
      <c r="BU387" s="26">
        <v>0</v>
      </c>
      <c r="BV387" s="26">
        <v>0</v>
      </c>
      <c r="BW387" s="26">
        <v>0</v>
      </c>
      <c r="BX387" s="26">
        <v>0</v>
      </c>
      <c r="BY387" s="26">
        <v>0.3</v>
      </c>
      <c r="BZ387" s="26">
        <v>0</v>
      </c>
      <c r="CA387" s="26">
        <v>0</v>
      </c>
      <c r="CB387" s="26">
        <v>0</v>
      </c>
      <c r="CC387" s="26">
        <v>0</v>
      </c>
      <c r="CD387" s="26">
        <v>0</v>
      </c>
      <c r="CE387" s="26">
        <v>2</v>
      </c>
      <c r="CF387" s="26">
        <v>0</v>
      </c>
      <c r="CG387" s="26">
        <v>33</v>
      </c>
      <c r="CH387" s="26">
        <v>0</v>
      </c>
      <c r="CI387" s="26">
        <v>6</v>
      </c>
      <c r="CJ387" s="26">
        <v>0</v>
      </c>
      <c r="CK387" s="26">
        <v>0</v>
      </c>
      <c r="CL387" s="26">
        <v>0</v>
      </c>
      <c r="CM387" s="26">
        <v>41</v>
      </c>
      <c r="CN387" s="26">
        <v>0</v>
      </c>
      <c r="CO387" s="26">
        <v>0</v>
      </c>
      <c r="CP387" s="26">
        <v>6</v>
      </c>
      <c r="CQ387" s="26">
        <v>0</v>
      </c>
      <c r="CR387" s="26">
        <v>20</v>
      </c>
      <c r="CS387" s="26">
        <v>0</v>
      </c>
      <c r="CT387" s="26">
        <v>0</v>
      </c>
      <c r="CU387" s="26">
        <v>0</v>
      </c>
      <c r="CV387" s="26">
        <v>26</v>
      </c>
      <c r="CW387" s="26">
        <v>0</v>
      </c>
      <c r="CX387" s="26">
        <v>0</v>
      </c>
      <c r="CY387" s="26">
        <v>33</v>
      </c>
      <c r="CZ387" s="26">
        <v>168</v>
      </c>
      <c r="DA387" s="26">
        <v>0</v>
      </c>
      <c r="DB387" s="26">
        <v>0</v>
      </c>
      <c r="DC387" s="26">
        <v>0</v>
      </c>
      <c r="DD387" s="26">
        <v>0</v>
      </c>
      <c r="DE387" s="26">
        <v>0</v>
      </c>
      <c r="DF387" s="26">
        <v>0</v>
      </c>
      <c r="DG387" s="26">
        <v>0</v>
      </c>
      <c r="DH387" s="26">
        <v>0</v>
      </c>
      <c r="DI387" s="26">
        <v>0</v>
      </c>
      <c r="DJ387" s="26">
        <v>0</v>
      </c>
      <c r="DK387" s="26">
        <v>0</v>
      </c>
      <c r="DL387" s="26">
        <v>201</v>
      </c>
      <c r="DM387" s="26">
        <v>0</v>
      </c>
      <c r="DN387" s="26">
        <v>0</v>
      </c>
      <c r="DO387" s="26">
        <v>268</v>
      </c>
      <c r="DP387" s="26">
        <v>67</v>
      </c>
      <c r="DQ387" s="26">
        <v>0</v>
      </c>
      <c r="DR387" s="93">
        <v>3</v>
      </c>
      <c r="DS387" s="93">
        <v>446</v>
      </c>
      <c r="DT387" s="93">
        <v>446</v>
      </c>
      <c r="DU387" s="93">
        <v>743</v>
      </c>
      <c r="DV387" s="93">
        <v>1189</v>
      </c>
      <c r="DW387" s="93">
        <v>149</v>
      </c>
      <c r="DX387" s="93">
        <v>743</v>
      </c>
      <c r="DY387" s="93">
        <v>2230</v>
      </c>
      <c r="DZ387" s="26">
        <v>2.8</v>
      </c>
      <c r="EA387" s="26">
        <v>135</v>
      </c>
      <c r="EB387" s="26">
        <v>227</v>
      </c>
      <c r="EC387" s="26">
        <v>183</v>
      </c>
      <c r="ED387" s="26">
        <v>50</v>
      </c>
      <c r="EE387" s="26">
        <v>33</v>
      </c>
      <c r="EF387" s="26">
        <v>140</v>
      </c>
      <c r="EG387" s="26">
        <v>113</v>
      </c>
      <c r="EH387" s="26">
        <v>126</v>
      </c>
      <c r="EI387" s="26">
        <v>42</v>
      </c>
      <c r="EJ387" s="26">
        <v>161</v>
      </c>
      <c r="EK387" s="26">
        <v>157</v>
      </c>
      <c r="EL387" s="26">
        <v>61</v>
      </c>
      <c r="EM387" s="26">
        <v>1428</v>
      </c>
      <c r="EN387" s="26">
        <v>149</v>
      </c>
      <c r="EO387" s="26">
        <v>253</v>
      </c>
      <c r="EP387" s="26">
        <v>331</v>
      </c>
      <c r="EQ387" s="26">
        <v>135</v>
      </c>
      <c r="ER387" s="26">
        <v>120</v>
      </c>
      <c r="ES387" s="26">
        <v>113</v>
      </c>
      <c r="ET387" s="26">
        <v>1101</v>
      </c>
      <c r="EU387" s="26">
        <v>2.8</v>
      </c>
      <c r="EV387" s="93">
        <v>71</v>
      </c>
      <c r="EW387" s="93">
        <v>24</v>
      </c>
    </row>
    <row r="388" spans="1:153" x14ac:dyDescent="0.25">
      <c r="A388" s="18" t="s">
        <v>837</v>
      </c>
      <c r="B388" s="49" t="s">
        <v>973</v>
      </c>
      <c r="C388" s="93">
        <v>-32</v>
      </c>
      <c r="D388" s="26">
        <v>17</v>
      </c>
      <c r="E388" s="26">
        <v>0.2</v>
      </c>
      <c r="F388" s="26">
        <v>2.2999999999999998</v>
      </c>
      <c r="G388" s="26">
        <v>1.3</v>
      </c>
      <c r="H388" s="26">
        <v>1.3</v>
      </c>
      <c r="I388" s="26">
        <v>92.1</v>
      </c>
      <c r="J388" s="26">
        <v>1</v>
      </c>
      <c r="K388" s="26">
        <v>0.3</v>
      </c>
      <c r="L388" s="26">
        <v>0</v>
      </c>
      <c r="M388" s="93">
        <v>572</v>
      </c>
      <c r="N388" s="93">
        <v>0</v>
      </c>
      <c r="O388" s="93">
        <v>3430</v>
      </c>
      <c r="P388" s="93">
        <v>0</v>
      </c>
      <c r="Q388" s="93">
        <v>100</v>
      </c>
      <c r="R388" s="93">
        <v>200</v>
      </c>
      <c r="S388" s="93">
        <v>58</v>
      </c>
      <c r="T388" s="93">
        <v>34</v>
      </c>
      <c r="U388" s="93">
        <v>240</v>
      </c>
      <c r="V388" s="93">
        <v>473</v>
      </c>
      <c r="W388" s="93">
        <v>400</v>
      </c>
      <c r="X388" s="93">
        <v>50</v>
      </c>
      <c r="Y388" s="93">
        <v>4.8</v>
      </c>
      <c r="Z388" s="93">
        <v>52</v>
      </c>
      <c r="AA388" s="93">
        <v>0</v>
      </c>
      <c r="AB388" s="93">
        <v>8689</v>
      </c>
      <c r="AC388" s="26">
        <v>4</v>
      </c>
      <c r="AD388" s="26">
        <v>194</v>
      </c>
      <c r="AE388" s="26">
        <v>26</v>
      </c>
      <c r="AF388" s="26">
        <v>13</v>
      </c>
      <c r="AG388" s="26">
        <v>26</v>
      </c>
      <c r="AH388" s="26">
        <v>13</v>
      </c>
      <c r="AI388" s="26">
        <v>25</v>
      </c>
      <c r="AJ388" s="26">
        <v>740</v>
      </c>
      <c r="AK388" s="26">
        <v>190</v>
      </c>
      <c r="AL388" s="26">
        <v>140</v>
      </c>
      <c r="AM388" s="26">
        <v>300</v>
      </c>
      <c r="AN388" s="26">
        <v>70</v>
      </c>
      <c r="AO388" s="26">
        <v>1</v>
      </c>
      <c r="AP388" s="93">
        <v>2.2999999999999998</v>
      </c>
      <c r="AQ388" s="93">
        <v>104</v>
      </c>
      <c r="AR388" s="93">
        <v>0</v>
      </c>
      <c r="AS388" s="93">
        <v>0</v>
      </c>
      <c r="AT388" s="93">
        <v>0</v>
      </c>
      <c r="AU388" s="93">
        <v>0</v>
      </c>
      <c r="AV388" s="93">
        <v>1381</v>
      </c>
      <c r="AW388" s="93">
        <v>725</v>
      </c>
      <c r="AX388" s="93">
        <v>0</v>
      </c>
      <c r="AY388" s="93">
        <v>2106</v>
      </c>
      <c r="AZ388" s="93">
        <v>187</v>
      </c>
      <c r="BA388" s="93">
        <v>0</v>
      </c>
      <c r="BB388" s="93">
        <v>0</v>
      </c>
      <c r="BC388" s="93">
        <v>187</v>
      </c>
      <c r="BD388" s="93">
        <v>0</v>
      </c>
      <c r="BE388" s="93">
        <v>1490</v>
      </c>
      <c r="BF388" s="93">
        <v>0</v>
      </c>
      <c r="BG388" s="93">
        <v>47</v>
      </c>
      <c r="BH388" s="93">
        <v>47</v>
      </c>
      <c r="BI388" s="26">
        <v>4</v>
      </c>
      <c r="BJ388" s="26">
        <v>0</v>
      </c>
      <c r="BK388" s="26">
        <v>0</v>
      </c>
      <c r="BL388" s="26">
        <v>0</v>
      </c>
      <c r="BM388" s="26">
        <v>74</v>
      </c>
      <c r="BN388" s="26">
        <v>29</v>
      </c>
      <c r="BO388" s="26">
        <v>0</v>
      </c>
      <c r="BP388" s="26">
        <v>0</v>
      </c>
      <c r="BQ388" s="26">
        <v>0</v>
      </c>
      <c r="BR388" s="26">
        <v>0</v>
      </c>
      <c r="BS388" s="26">
        <v>0</v>
      </c>
      <c r="BT388" s="26">
        <v>0</v>
      </c>
      <c r="BU388" s="26">
        <v>0</v>
      </c>
      <c r="BV388" s="26">
        <v>0</v>
      </c>
      <c r="BW388" s="26">
        <v>0</v>
      </c>
      <c r="BX388" s="26">
        <v>0</v>
      </c>
      <c r="BY388" s="26">
        <v>0.2</v>
      </c>
      <c r="BZ388" s="26">
        <v>0</v>
      </c>
      <c r="CA388" s="26">
        <v>0</v>
      </c>
      <c r="CB388" s="26">
        <v>0</v>
      </c>
      <c r="CC388" s="26">
        <v>0</v>
      </c>
      <c r="CD388" s="26">
        <v>0</v>
      </c>
      <c r="CE388" s="26">
        <v>3</v>
      </c>
      <c r="CF388" s="26">
        <v>0</v>
      </c>
      <c r="CG388" s="26">
        <v>32</v>
      </c>
      <c r="CH388" s="26">
        <v>0</v>
      </c>
      <c r="CI388" s="26">
        <v>2</v>
      </c>
      <c r="CJ388" s="26">
        <v>0</v>
      </c>
      <c r="CK388" s="26">
        <v>0</v>
      </c>
      <c r="CL388" s="26">
        <v>0</v>
      </c>
      <c r="CM388" s="26">
        <v>37</v>
      </c>
      <c r="CN388" s="26">
        <v>0</v>
      </c>
      <c r="CO388" s="26">
        <v>0</v>
      </c>
      <c r="CP388" s="26">
        <v>0</v>
      </c>
      <c r="CQ388" s="26">
        <v>0</v>
      </c>
      <c r="CR388" s="26">
        <v>4</v>
      </c>
      <c r="CS388" s="26">
        <v>0</v>
      </c>
      <c r="CT388" s="26">
        <v>0</v>
      </c>
      <c r="CU388" s="26">
        <v>0</v>
      </c>
      <c r="CV388" s="26">
        <v>4</v>
      </c>
      <c r="CW388" s="26">
        <v>0</v>
      </c>
      <c r="CX388" s="26">
        <v>0</v>
      </c>
      <c r="CY388" s="26">
        <v>74</v>
      </c>
      <c r="CZ388" s="26">
        <v>29</v>
      </c>
      <c r="DA388" s="26">
        <v>0</v>
      </c>
      <c r="DB388" s="26">
        <v>0</v>
      </c>
      <c r="DC388" s="26">
        <v>0</v>
      </c>
      <c r="DD388" s="26">
        <v>0</v>
      </c>
      <c r="DE388" s="26">
        <v>0</v>
      </c>
      <c r="DF388" s="26">
        <v>0</v>
      </c>
      <c r="DG388" s="26">
        <v>0</v>
      </c>
      <c r="DH388" s="26">
        <v>0</v>
      </c>
      <c r="DI388" s="26">
        <v>0</v>
      </c>
      <c r="DJ388" s="26">
        <v>0</v>
      </c>
      <c r="DK388" s="26">
        <v>0</v>
      </c>
      <c r="DL388" s="26">
        <v>103</v>
      </c>
      <c r="DM388" s="26">
        <v>0</v>
      </c>
      <c r="DN388" s="26">
        <v>0</v>
      </c>
      <c r="DO388" s="26">
        <v>144</v>
      </c>
      <c r="DP388" s="26">
        <v>36</v>
      </c>
      <c r="DQ388" s="26">
        <v>0</v>
      </c>
      <c r="DR388" s="93">
        <v>1.3</v>
      </c>
      <c r="DS388" s="93">
        <v>221</v>
      </c>
      <c r="DT388" s="93">
        <v>156</v>
      </c>
      <c r="DU388" s="93">
        <v>468</v>
      </c>
      <c r="DV388" s="93">
        <v>416</v>
      </c>
      <c r="DW388" s="93">
        <v>39</v>
      </c>
      <c r="DX388" s="93">
        <v>390</v>
      </c>
      <c r="DY388" s="93">
        <v>910</v>
      </c>
      <c r="DZ388" s="26">
        <v>1.3</v>
      </c>
      <c r="EA388" s="26">
        <v>85</v>
      </c>
      <c r="EB388" s="26">
        <v>87</v>
      </c>
      <c r="EC388" s="26">
        <v>65</v>
      </c>
      <c r="ED388" s="26">
        <v>16</v>
      </c>
      <c r="EE388" s="26">
        <v>9</v>
      </c>
      <c r="EF388" s="26">
        <v>59</v>
      </c>
      <c r="EG388" s="26">
        <v>36</v>
      </c>
      <c r="EH388" s="26">
        <v>49</v>
      </c>
      <c r="EI388" s="26">
        <v>14</v>
      </c>
      <c r="EJ388" s="26">
        <v>65</v>
      </c>
      <c r="EK388" s="26">
        <v>62</v>
      </c>
      <c r="EL388" s="26">
        <v>21</v>
      </c>
      <c r="EM388" s="26">
        <v>568</v>
      </c>
      <c r="EN388" s="26">
        <v>56</v>
      </c>
      <c r="EO388" s="26">
        <v>143</v>
      </c>
      <c r="EP388" s="26">
        <v>159</v>
      </c>
      <c r="EQ388" s="26">
        <v>52</v>
      </c>
      <c r="ER388" s="26">
        <v>68</v>
      </c>
      <c r="ES388" s="26">
        <v>46</v>
      </c>
      <c r="ET388" s="26">
        <v>524</v>
      </c>
      <c r="EU388" s="26">
        <v>1.3</v>
      </c>
      <c r="EV388" s="93">
        <v>15</v>
      </c>
      <c r="EW388" s="93">
        <v>5</v>
      </c>
    </row>
    <row r="389" spans="1:153" x14ac:dyDescent="0.25">
      <c r="A389" s="18" t="s">
        <v>837</v>
      </c>
      <c r="B389" s="49" t="s">
        <v>974</v>
      </c>
      <c r="C389" s="93">
        <v>-26</v>
      </c>
      <c r="D389" s="26">
        <v>13</v>
      </c>
      <c r="E389" s="26">
        <v>0.2</v>
      </c>
      <c r="F389" s="26">
        <v>1.6</v>
      </c>
      <c r="G389" s="26">
        <v>1</v>
      </c>
      <c r="H389" s="26">
        <v>1.8</v>
      </c>
      <c r="I389" s="26">
        <v>94.6</v>
      </c>
      <c r="J389" s="26">
        <v>0.5</v>
      </c>
      <c r="K389" s="26">
        <v>0.3</v>
      </c>
      <c r="L389" s="26">
        <v>0</v>
      </c>
      <c r="M389" s="93">
        <v>600</v>
      </c>
      <c r="N389" s="93">
        <v>0</v>
      </c>
      <c r="O389" s="93">
        <v>3600</v>
      </c>
      <c r="P389" s="93">
        <v>0</v>
      </c>
      <c r="Q389" s="93">
        <v>570</v>
      </c>
      <c r="R389" s="93">
        <v>112</v>
      </c>
      <c r="S389" s="93">
        <v>46</v>
      </c>
      <c r="T389" s="93">
        <v>30</v>
      </c>
      <c r="U389" s="93">
        <v>200</v>
      </c>
      <c r="V389" s="93">
        <v>383</v>
      </c>
      <c r="W389" s="93">
        <v>46</v>
      </c>
      <c r="X389" s="93">
        <v>30</v>
      </c>
      <c r="Y389" s="93">
        <v>0.7</v>
      </c>
      <c r="Z389" s="93">
        <v>53</v>
      </c>
      <c r="AA389" s="93">
        <v>0</v>
      </c>
      <c r="AB389" s="93">
        <v>3900</v>
      </c>
      <c r="AC389" s="26">
        <v>12</v>
      </c>
      <c r="AD389" s="26">
        <v>160</v>
      </c>
      <c r="AE389" s="26">
        <v>19</v>
      </c>
      <c r="AF389" s="26">
        <v>7</v>
      </c>
      <c r="AG389" s="26">
        <v>20</v>
      </c>
      <c r="AH389" s="26">
        <v>16</v>
      </c>
      <c r="AI389" s="26">
        <v>42</v>
      </c>
      <c r="AJ389" s="26">
        <v>500</v>
      </c>
      <c r="AK389" s="26">
        <v>220</v>
      </c>
      <c r="AL389" s="26">
        <v>28</v>
      </c>
      <c r="AM389" s="26">
        <v>151</v>
      </c>
      <c r="AN389" s="26">
        <v>100</v>
      </c>
      <c r="AO389" s="26">
        <v>2</v>
      </c>
      <c r="AP389" s="93">
        <v>1.6</v>
      </c>
      <c r="AQ389" s="93">
        <v>-23</v>
      </c>
      <c r="AR389" s="93">
        <v>0</v>
      </c>
      <c r="AS389" s="93">
        <v>0</v>
      </c>
      <c r="AT389" s="93">
        <v>0</v>
      </c>
      <c r="AU389" s="93">
        <v>0</v>
      </c>
      <c r="AV389" s="93">
        <v>628</v>
      </c>
      <c r="AW389" s="93">
        <v>628</v>
      </c>
      <c r="AX389" s="93">
        <v>0</v>
      </c>
      <c r="AY389" s="93">
        <v>1256</v>
      </c>
      <c r="AZ389" s="93">
        <v>298</v>
      </c>
      <c r="BA389" s="93">
        <v>0</v>
      </c>
      <c r="BB389" s="93">
        <v>0</v>
      </c>
      <c r="BC389" s="93">
        <v>298</v>
      </c>
      <c r="BD389" s="93">
        <v>0</v>
      </c>
      <c r="BE389" s="93">
        <v>0</v>
      </c>
      <c r="BF389" s="93">
        <v>0</v>
      </c>
      <c r="BG389" s="93">
        <v>16</v>
      </c>
      <c r="BH389" s="93">
        <v>16</v>
      </c>
      <c r="BI389" s="26">
        <v>7</v>
      </c>
      <c r="BJ389" s="26">
        <v>0</v>
      </c>
      <c r="BK389" s="26">
        <v>0</v>
      </c>
      <c r="BL389" s="26">
        <v>0</v>
      </c>
      <c r="BM389" s="26">
        <v>35</v>
      </c>
      <c r="BN389" s="26">
        <v>84</v>
      </c>
      <c r="BO389" s="26">
        <v>0</v>
      </c>
      <c r="BP389" s="26">
        <v>0</v>
      </c>
      <c r="BQ389" s="26">
        <v>0</v>
      </c>
      <c r="BR389" s="26">
        <v>0</v>
      </c>
      <c r="BS389" s="26">
        <v>0</v>
      </c>
      <c r="BT389" s="26">
        <v>0</v>
      </c>
      <c r="BU389" s="26">
        <v>0</v>
      </c>
      <c r="BV389" s="26">
        <v>0</v>
      </c>
      <c r="BW389" s="26">
        <v>0</v>
      </c>
      <c r="BX389" s="26">
        <v>0</v>
      </c>
      <c r="BY389" s="26">
        <v>0.2</v>
      </c>
      <c r="BZ389" s="26">
        <v>0</v>
      </c>
      <c r="CA389" s="26">
        <v>0</v>
      </c>
      <c r="CB389" s="26">
        <v>0</v>
      </c>
      <c r="CC389" s="26">
        <v>0</v>
      </c>
      <c r="CD389" s="26">
        <v>0</v>
      </c>
      <c r="CE389" s="26">
        <v>0</v>
      </c>
      <c r="CF389" s="26">
        <v>0</v>
      </c>
      <c r="CG389" s="26">
        <v>27</v>
      </c>
      <c r="CH389" s="26">
        <v>0</v>
      </c>
      <c r="CI389" s="26">
        <v>4</v>
      </c>
      <c r="CJ389" s="26">
        <v>0</v>
      </c>
      <c r="CK389" s="26">
        <v>0</v>
      </c>
      <c r="CL389" s="26">
        <v>0</v>
      </c>
      <c r="CM389" s="26">
        <v>31</v>
      </c>
      <c r="CN389" s="26">
        <v>0</v>
      </c>
      <c r="CO389" s="26">
        <v>0</v>
      </c>
      <c r="CP389" s="26">
        <v>3</v>
      </c>
      <c r="CQ389" s="26">
        <v>0</v>
      </c>
      <c r="CR389" s="26">
        <v>7</v>
      </c>
      <c r="CS389" s="26">
        <v>0</v>
      </c>
      <c r="CT389" s="26">
        <v>0</v>
      </c>
      <c r="CU389" s="26">
        <v>0</v>
      </c>
      <c r="CV389" s="26">
        <v>10</v>
      </c>
      <c r="CW389" s="26">
        <v>0</v>
      </c>
      <c r="CX389" s="26">
        <v>0</v>
      </c>
      <c r="CY389" s="26">
        <v>35</v>
      </c>
      <c r="CZ389" s="26">
        <v>84</v>
      </c>
      <c r="DA389" s="26">
        <v>0</v>
      </c>
      <c r="DB389" s="26">
        <v>0</v>
      </c>
      <c r="DC389" s="26">
        <v>0</v>
      </c>
      <c r="DD389" s="26">
        <v>0</v>
      </c>
      <c r="DE389" s="26">
        <v>0</v>
      </c>
      <c r="DF389" s="26">
        <v>0</v>
      </c>
      <c r="DG389" s="26">
        <v>0</v>
      </c>
      <c r="DH389" s="26">
        <v>0</v>
      </c>
      <c r="DI389" s="26">
        <v>0</v>
      </c>
      <c r="DJ389" s="26">
        <v>0</v>
      </c>
      <c r="DK389" s="26">
        <v>0</v>
      </c>
      <c r="DL389" s="26">
        <v>119</v>
      </c>
      <c r="DM389" s="26">
        <v>0</v>
      </c>
      <c r="DN389" s="26">
        <v>0</v>
      </c>
      <c r="DO389" s="26">
        <v>160</v>
      </c>
      <c r="DP389" s="26">
        <v>40</v>
      </c>
      <c r="DQ389" s="26">
        <v>0</v>
      </c>
      <c r="DR389" s="93">
        <v>1.8</v>
      </c>
      <c r="DS389" s="93">
        <v>306</v>
      </c>
      <c r="DT389" s="93">
        <v>216</v>
      </c>
      <c r="DU389" s="93">
        <v>648</v>
      </c>
      <c r="DV389" s="93">
        <v>576</v>
      </c>
      <c r="DW389" s="93">
        <v>54</v>
      </c>
      <c r="DX389" s="93">
        <v>414</v>
      </c>
      <c r="DY389" s="93">
        <v>1386</v>
      </c>
      <c r="DZ389" s="26">
        <v>1</v>
      </c>
      <c r="EA389" s="26">
        <v>65</v>
      </c>
      <c r="EB389" s="26">
        <v>68</v>
      </c>
      <c r="EC389" s="26">
        <v>50</v>
      </c>
      <c r="ED389" s="26">
        <v>12</v>
      </c>
      <c r="EE389" s="26">
        <v>7</v>
      </c>
      <c r="EF389" s="26">
        <v>45</v>
      </c>
      <c r="EG389" s="26">
        <v>28</v>
      </c>
      <c r="EH389" s="26">
        <v>38</v>
      </c>
      <c r="EI389" s="26">
        <v>11</v>
      </c>
      <c r="EJ389" s="26">
        <v>50</v>
      </c>
      <c r="EK389" s="26">
        <v>48</v>
      </c>
      <c r="EL389" s="26">
        <v>16</v>
      </c>
      <c r="EM389" s="26">
        <v>438</v>
      </c>
      <c r="EN389" s="26">
        <v>43</v>
      </c>
      <c r="EO389" s="26">
        <v>110</v>
      </c>
      <c r="EP389" s="26">
        <v>122</v>
      </c>
      <c r="EQ389" s="26">
        <v>40</v>
      </c>
      <c r="ER389" s="26">
        <v>52</v>
      </c>
      <c r="ES389" s="26">
        <v>35</v>
      </c>
      <c r="ET389" s="26">
        <v>402</v>
      </c>
      <c r="EU389" s="26">
        <v>1</v>
      </c>
      <c r="EV389" s="93">
        <v>11</v>
      </c>
      <c r="EW389" s="93">
        <v>4</v>
      </c>
    </row>
    <row r="390" spans="1:153" x14ac:dyDescent="0.25">
      <c r="A390" s="18" t="s">
        <v>837</v>
      </c>
      <c r="B390" s="49" t="s">
        <v>975</v>
      </c>
      <c r="C390" s="93">
        <v>-54</v>
      </c>
      <c r="D390" s="26">
        <v>11</v>
      </c>
      <c r="E390" s="26">
        <v>0.2</v>
      </c>
      <c r="F390" s="26">
        <v>0.3</v>
      </c>
      <c r="G390" s="26">
        <v>1.8</v>
      </c>
      <c r="H390" s="26">
        <v>1.2</v>
      </c>
      <c r="I390" s="26">
        <v>95.4</v>
      </c>
      <c r="J390" s="26">
        <v>0.9</v>
      </c>
      <c r="K390" s="26">
        <v>0.3</v>
      </c>
      <c r="L390" s="26">
        <v>0</v>
      </c>
      <c r="M390" s="93">
        <v>280</v>
      </c>
      <c r="N390" s="93">
        <v>0</v>
      </c>
      <c r="O390" s="93">
        <v>1681</v>
      </c>
      <c r="P390" s="93">
        <v>0</v>
      </c>
      <c r="Q390" s="93">
        <v>1000</v>
      </c>
      <c r="R390" s="93">
        <v>200</v>
      </c>
      <c r="S390" s="93">
        <v>52</v>
      </c>
      <c r="T390" s="93">
        <v>120</v>
      </c>
      <c r="U390" s="93">
        <v>410</v>
      </c>
      <c r="V390" s="93">
        <v>727</v>
      </c>
      <c r="W390" s="93">
        <v>900</v>
      </c>
      <c r="X390" s="93">
        <v>50</v>
      </c>
      <c r="Y390" s="93">
        <v>0.7</v>
      </c>
      <c r="Z390" s="93">
        <v>49</v>
      </c>
      <c r="AA390" s="93">
        <v>0</v>
      </c>
      <c r="AB390" s="93">
        <v>10000</v>
      </c>
      <c r="AC390" s="26">
        <v>53</v>
      </c>
      <c r="AD390" s="26">
        <v>346</v>
      </c>
      <c r="AE390" s="26">
        <v>54</v>
      </c>
      <c r="AF390" s="26">
        <v>10</v>
      </c>
      <c r="AG390" s="26">
        <v>54</v>
      </c>
      <c r="AH390" s="26">
        <v>26</v>
      </c>
      <c r="AI390" s="26">
        <v>71</v>
      </c>
      <c r="AJ390" s="26">
        <v>1400</v>
      </c>
      <c r="AK390" s="26">
        <v>355</v>
      </c>
      <c r="AL390" s="26">
        <v>44</v>
      </c>
      <c r="AM390" s="26">
        <v>153</v>
      </c>
      <c r="AN390" s="26">
        <v>62</v>
      </c>
      <c r="AO390" s="26">
        <v>6.4</v>
      </c>
      <c r="AP390" s="93">
        <v>0.3</v>
      </c>
      <c r="AQ390" s="93">
        <v>-92</v>
      </c>
      <c r="AR390" s="93">
        <v>0</v>
      </c>
      <c r="AS390" s="93">
        <v>0</v>
      </c>
      <c r="AT390" s="93">
        <v>0</v>
      </c>
      <c r="AU390" s="93">
        <v>0</v>
      </c>
      <c r="AV390" s="93">
        <v>21</v>
      </c>
      <c r="AW390" s="93">
        <v>51</v>
      </c>
      <c r="AX390" s="93">
        <v>0</v>
      </c>
      <c r="AY390" s="93">
        <v>72</v>
      </c>
      <c r="AZ390" s="93">
        <v>222</v>
      </c>
      <c r="BA390" s="93">
        <v>0</v>
      </c>
      <c r="BB390" s="93">
        <v>0</v>
      </c>
      <c r="BC390" s="93">
        <v>222</v>
      </c>
      <c r="BD390" s="93">
        <v>0</v>
      </c>
      <c r="BE390" s="93">
        <v>0</v>
      </c>
      <c r="BF390" s="93">
        <v>0</v>
      </c>
      <c r="BG390" s="93">
        <v>6</v>
      </c>
      <c r="BH390" s="93">
        <v>6</v>
      </c>
      <c r="BI390" s="26">
        <v>5</v>
      </c>
      <c r="BJ390" s="26">
        <v>0</v>
      </c>
      <c r="BK390" s="26">
        <v>0</v>
      </c>
      <c r="BL390" s="26">
        <v>0</v>
      </c>
      <c r="BM390" s="26">
        <v>86</v>
      </c>
      <c r="BN390" s="26">
        <v>16</v>
      </c>
      <c r="BO390" s="26">
        <v>0</v>
      </c>
      <c r="BP390" s="26">
        <v>0</v>
      </c>
      <c r="BQ390" s="26">
        <v>0</v>
      </c>
      <c r="BR390" s="26">
        <v>0</v>
      </c>
      <c r="BS390" s="26">
        <v>0</v>
      </c>
      <c r="BT390" s="26">
        <v>0</v>
      </c>
      <c r="BU390" s="26">
        <v>0</v>
      </c>
      <c r="BV390" s="26">
        <v>0</v>
      </c>
      <c r="BW390" s="26">
        <v>0</v>
      </c>
      <c r="BX390" s="26">
        <v>0</v>
      </c>
      <c r="BY390" s="26">
        <v>0.2</v>
      </c>
      <c r="BZ390" s="26">
        <v>0</v>
      </c>
      <c r="CA390" s="26">
        <v>0</v>
      </c>
      <c r="CB390" s="26">
        <v>0</v>
      </c>
      <c r="CC390" s="26">
        <v>0</v>
      </c>
      <c r="CD390" s="26">
        <v>0</v>
      </c>
      <c r="CE390" s="26">
        <v>3</v>
      </c>
      <c r="CF390" s="26">
        <v>0</v>
      </c>
      <c r="CG390" s="26">
        <v>48</v>
      </c>
      <c r="CH390" s="26">
        <v>0</v>
      </c>
      <c r="CI390" s="26">
        <v>2</v>
      </c>
      <c r="CJ390" s="26">
        <v>0</v>
      </c>
      <c r="CK390" s="26">
        <v>0</v>
      </c>
      <c r="CL390" s="26">
        <v>0</v>
      </c>
      <c r="CM390" s="26">
        <v>53</v>
      </c>
      <c r="CN390" s="26">
        <v>0</v>
      </c>
      <c r="CO390" s="26">
        <v>0</v>
      </c>
      <c r="CP390" s="26">
        <v>0</v>
      </c>
      <c r="CQ390" s="26">
        <v>0</v>
      </c>
      <c r="CR390" s="26">
        <v>5</v>
      </c>
      <c r="CS390" s="26">
        <v>0</v>
      </c>
      <c r="CT390" s="26">
        <v>0</v>
      </c>
      <c r="CU390" s="26">
        <v>0</v>
      </c>
      <c r="CV390" s="26">
        <v>5</v>
      </c>
      <c r="CW390" s="26">
        <v>0</v>
      </c>
      <c r="CX390" s="26">
        <v>0</v>
      </c>
      <c r="CY390" s="26">
        <v>86</v>
      </c>
      <c r="CZ390" s="26">
        <v>16</v>
      </c>
      <c r="DA390" s="26">
        <v>0</v>
      </c>
      <c r="DB390" s="26">
        <v>0</v>
      </c>
      <c r="DC390" s="26">
        <v>0</v>
      </c>
      <c r="DD390" s="26">
        <v>0</v>
      </c>
      <c r="DE390" s="26">
        <v>0</v>
      </c>
      <c r="DF390" s="26">
        <v>0</v>
      </c>
      <c r="DG390" s="26">
        <v>0</v>
      </c>
      <c r="DH390" s="26">
        <v>0</v>
      </c>
      <c r="DI390" s="26">
        <v>0</v>
      </c>
      <c r="DJ390" s="26">
        <v>0</v>
      </c>
      <c r="DK390" s="26">
        <v>0</v>
      </c>
      <c r="DL390" s="26">
        <v>102</v>
      </c>
      <c r="DM390" s="26">
        <v>0</v>
      </c>
      <c r="DN390" s="26">
        <v>0</v>
      </c>
      <c r="DO390" s="26">
        <v>160</v>
      </c>
      <c r="DP390" s="26">
        <v>40</v>
      </c>
      <c r="DQ390" s="26">
        <v>0</v>
      </c>
      <c r="DR390" s="93">
        <v>1.2</v>
      </c>
      <c r="DS390" s="93">
        <v>207</v>
      </c>
      <c r="DT390" s="93">
        <v>146</v>
      </c>
      <c r="DU390" s="93">
        <v>440</v>
      </c>
      <c r="DV390" s="93">
        <v>390</v>
      </c>
      <c r="DW390" s="93">
        <v>37</v>
      </c>
      <c r="DX390" s="93">
        <v>293</v>
      </c>
      <c r="DY390" s="93">
        <v>927</v>
      </c>
      <c r="DZ390" s="26">
        <v>1.8</v>
      </c>
      <c r="EA390" s="26">
        <v>114</v>
      </c>
      <c r="EB390" s="26">
        <v>117</v>
      </c>
      <c r="EC390" s="26">
        <v>88</v>
      </c>
      <c r="ED390" s="26">
        <v>21</v>
      </c>
      <c r="EE390" s="26">
        <v>12</v>
      </c>
      <c r="EF390" s="26">
        <v>79</v>
      </c>
      <c r="EG390" s="26">
        <v>49</v>
      </c>
      <c r="EH390" s="26">
        <v>67</v>
      </c>
      <c r="EI390" s="26">
        <v>19</v>
      </c>
      <c r="EJ390" s="26">
        <v>88</v>
      </c>
      <c r="EK390" s="26">
        <v>84</v>
      </c>
      <c r="EL390" s="26">
        <v>28</v>
      </c>
      <c r="EM390" s="26">
        <v>766</v>
      </c>
      <c r="EN390" s="26">
        <v>75</v>
      </c>
      <c r="EO390" s="26">
        <v>193</v>
      </c>
      <c r="EP390" s="26">
        <v>214</v>
      </c>
      <c r="EQ390" s="26">
        <v>70</v>
      </c>
      <c r="ER390" s="26">
        <v>91</v>
      </c>
      <c r="ES390" s="26">
        <v>61</v>
      </c>
      <c r="ET390" s="26">
        <v>704</v>
      </c>
      <c r="EU390" s="26">
        <v>1.8</v>
      </c>
      <c r="EV390" s="93">
        <v>11</v>
      </c>
      <c r="EW390" s="93">
        <v>4</v>
      </c>
    </row>
    <row r="391" spans="1:153" x14ac:dyDescent="0.25">
      <c r="A391" s="18" t="s">
        <v>837</v>
      </c>
      <c r="B391" s="49" t="s">
        <v>976</v>
      </c>
      <c r="C391" s="93">
        <v>-69</v>
      </c>
      <c r="D391" s="26">
        <v>14</v>
      </c>
      <c r="E391" s="26">
        <v>0.4</v>
      </c>
      <c r="F391" s="26">
        <v>0.7</v>
      </c>
      <c r="G391" s="26">
        <v>1.8</v>
      </c>
      <c r="H391" s="26">
        <v>1.8</v>
      </c>
      <c r="I391" s="26">
        <v>94.2</v>
      </c>
      <c r="J391" s="26">
        <v>0.8</v>
      </c>
      <c r="K391" s="26">
        <v>0.3</v>
      </c>
      <c r="L391" s="26">
        <v>0</v>
      </c>
      <c r="M391" s="93">
        <v>650</v>
      </c>
      <c r="N391" s="93">
        <v>0</v>
      </c>
      <c r="O391" s="93">
        <v>3900</v>
      </c>
      <c r="P391" s="93">
        <v>0</v>
      </c>
      <c r="Q391" s="93">
        <v>600</v>
      </c>
      <c r="R391" s="93">
        <v>200</v>
      </c>
      <c r="S391" s="93">
        <v>70</v>
      </c>
      <c r="T391" s="93">
        <v>80</v>
      </c>
      <c r="U391" s="93">
        <v>380</v>
      </c>
      <c r="V391" s="93">
        <v>713</v>
      </c>
      <c r="W391" s="93">
        <v>200</v>
      </c>
      <c r="X391" s="93">
        <v>250</v>
      </c>
      <c r="Y391" s="93">
        <v>1</v>
      </c>
      <c r="Z391" s="93">
        <v>30</v>
      </c>
      <c r="AA391" s="93">
        <v>0</v>
      </c>
      <c r="AB391" s="93">
        <v>35000</v>
      </c>
      <c r="AC391" s="26">
        <v>4</v>
      </c>
      <c r="AD391" s="26">
        <v>420</v>
      </c>
      <c r="AE391" s="26">
        <v>35</v>
      </c>
      <c r="AF391" s="26">
        <v>13</v>
      </c>
      <c r="AG391" s="26">
        <v>49</v>
      </c>
      <c r="AH391" s="26">
        <v>57</v>
      </c>
      <c r="AI391" s="26">
        <v>70</v>
      </c>
      <c r="AJ391" s="26">
        <v>2000</v>
      </c>
      <c r="AK391" s="26">
        <v>540</v>
      </c>
      <c r="AL391" s="26">
        <v>110</v>
      </c>
      <c r="AM391" s="26">
        <v>200</v>
      </c>
      <c r="AN391" s="26">
        <v>100</v>
      </c>
      <c r="AO391" s="26">
        <v>35</v>
      </c>
      <c r="AP391" s="93">
        <v>0.7</v>
      </c>
      <c r="AQ391" s="93">
        <v>-11</v>
      </c>
      <c r="AR391" s="93">
        <v>0</v>
      </c>
      <c r="AS391" s="93">
        <v>0</v>
      </c>
      <c r="AT391" s="93">
        <v>0</v>
      </c>
      <c r="AU391" s="93">
        <v>0</v>
      </c>
      <c r="AV391" s="93">
        <v>273</v>
      </c>
      <c r="AW391" s="93">
        <v>175</v>
      </c>
      <c r="AX391" s="93">
        <v>0</v>
      </c>
      <c r="AY391" s="93">
        <v>448</v>
      </c>
      <c r="AZ391" s="93">
        <v>245</v>
      </c>
      <c r="BA391" s="93">
        <v>0</v>
      </c>
      <c r="BB391" s="93">
        <v>0</v>
      </c>
      <c r="BC391" s="93">
        <v>245</v>
      </c>
      <c r="BD391" s="93">
        <v>0</v>
      </c>
      <c r="BE391" s="93">
        <v>0</v>
      </c>
      <c r="BF391" s="93">
        <v>0</v>
      </c>
      <c r="BG391" s="93">
        <v>7</v>
      </c>
      <c r="BH391" s="93">
        <v>7</v>
      </c>
      <c r="BI391" s="26">
        <v>10</v>
      </c>
      <c r="BJ391" s="26">
        <v>0</v>
      </c>
      <c r="BK391" s="26">
        <v>0</v>
      </c>
      <c r="BL391" s="26">
        <v>0</v>
      </c>
      <c r="BM391" s="26">
        <v>63</v>
      </c>
      <c r="BN391" s="26">
        <v>144</v>
      </c>
      <c r="BO391" s="26">
        <v>0</v>
      </c>
      <c r="BP391" s="26">
        <v>0</v>
      </c>
      <c r="BQ391" s="26">
        <v>0</v>
      </c>
      <c r="BR391" s="26">
        <v>0</v>
      </c>
      <c r="BS391" s="26">
        <v>0</v>
      </c>
      <c r="BT391" s="26">
        <v>0</v>
      </c>
      <c r="BU391" s="26">
        <v>0</v>
      </c>
      <c r="BV391" s="26">
        <v>0</v>
      </c>
      <c r="BW391" s="26">
        <v>0</v>
      </c>
      <c r="BX391" s="26">
        <v>0</v>
      </c>
      <c r="BY391" s="26">
        <v>0.4</v>
      </c>
      <c r="BZ391" s="26">
        <v>0</v>
      </c>
      <c r="CA391" s="26">
        <v>0</v>
      </c>
      <c r="CB391" s="26">
        <v>0</v>
      </c>
      <c r="CC391" s="26">
        <v>0</v>
      </c>
      <c r="CD391" s="26">
        <v>0</v>
      </c>
      <c r="CE391" s="26">
        <v>6</v>
      </c>
      <c r="CF391" s="26">
        <v>0</v>
      </c>
      <c r="CG391" s="26">
        <v>58</v>
      </c>
      <c r="CH391" s="26">
        <v>0</v>
      </c>
      <c r="CI391" s="26">
        <v>4</v>
      </c>
      <c r="CJ391" s="26">
        <v>0</v>
      </c>
      <c r="CK391" s="26">
        <v>0</v>
      </c>
      <c r="CL391" s="26">
        <v>0</v>
      </c>
      <c r="CM391" s="26">
        <v>68</v>
      </c>
      <c r="CN391" s="26">
        <v>0</v>
      </c>
      <c r="CO391" s="26">
        <v>0</v>
      </c>
      <c r="CP391" s="26">
        <v>3</v>
      </c>
      <c r="CQ391" s="26">
        <v>0</v>
      </c>
      <c r="CR391" s="26">
        <v>10</v>
      </c>
      <c r="CS391" s="26">
        <v>0</v>
      </c>
      <c r="CT391" s="26">
        <v>0</v>
      </c>
      <c r="CU391" s="26">
        <v>0</v>
      </c>
      <c r="CV391" s="26">
        <v>13</v>
      </c>
      <c r="CW391" s="26">
        <v>0</v>
      </c>
      <c r="CX391" s="26">
        <v>0</v>
      </c>
      <c r="CY391" s="26">
        <v>63</v>
      </c>
      <c r="CZ391" s="26">
        <v>144</v>
      </c>
      <c r="DA391" s="26">
        <v>0</v>
      </c>
      <c r="DB391" s="26">
        <v>0</v>
      </c>
      <c r="DC391" s="26">
        <v>0</v>
      </c>
      <c r="DD391" s="26">
        <v>0</v>
      </c>
      <c r="DE391" s="26">
        <v>0</v>
      </c>
      <c r="DF391" s="26">
        <v>0</v>
      </c>
      <c r="DG391" s="26">
        <v>0</v>
      </c>
      <c r="DH391" s="26">
        <v>0</v>
      </c>
      <c r="DI391" s="26">
        <v>0</v>
      </c>
      <c r="DJ391" s="26">
        <v>0</v>
      </c>
      <c r="DK391" s="26">
        <v>0</v>
      </c>
      <c r="DL391" s="26">
        <v>207</v>
      </c>
      <c r="DM391" s="26">
        <v>0</v>
      </c>
      <c r="DN391" s="26">
        <v>0</v>
      </c>
      <c r="DO391" s="26">
        <v>288</v>
      </c>
      <c r="DP391" s="26">
        <v>72</v>
      </c>
      <c r="DQ391" s="26">
        <v>0</v>
      </c>
      <c r="DR391" s="93">
        <v>1.8</v>
      </c>
      <c r="DS391" s="93">
        <v>216</v>
      </c>
      <c r="DT391" s="93">
        <v>180</v>
      </c>
      <c r="DU391" s="93">
        <v>486</v>
      </c>
      <c r="DV391" s="93">
        <v>900</v>
      </c>
      <c r="DW391" s="93">
        <v>18</v>
      </c>
      <c r="DX391" s="93">
        <v>270</v>
      </c>
      <c r="DY391" s="93">
        <v>1530</v>
      </c>
      <c r="DZ391" s="26">
        <v>1.8</v>
      </c>
      <c r="EA391" s="26">
        <v>120</v>
      </c>
      <c r="EB391" s="26">
        <v>126</v>
      </c>
      <c r="EC391" s="26">
        <v>92</v>
      </c>
      <c r="ED391" s="26">
        <v>22</v>
      </c>
      <c r="EE391" s="26">
        <v>13</v>
      </c>
      <c r="EF391" s="26">
        <v>83</v>
      </c>
      <c r="EG391" s="26">
        <v>52</v>
      </c>
      <c r="EH391" s="26">
        <v>70</v>
      </c>
      <c r="EI391" s="26">
        <v>20</v>
      </c>
      <c r="EJ391" s="26">
        <v>92</v>
      </c>
      <c r="EK391" s="26">
        <v>88</v>
      </c>
      <c r="EL391" s="26">
        <v>29</v>
      </c>
      <c r="EM391" s="26">
        <v>807</v>
      </c>
      <c r="EN391" s="26">
        <v>79</v>
      </c>
      <c r="EO391" s="26">
        <v>202</v>
      </c>
      <c r="EP391" s="26">
        <v>224</v>
      </c>
      <c r="EQ391" s="26">
        <v>74</v>
      </c>
      <c r="ER391" s="26">
        <v>96</v>
      </c>
      <c r="ES391" s="26">
        <v>64</v>
      </c>
      <c r="ET391" s="26">
        <v>739</v>
      </c>
      <c r="EU391" s="26">
        <v>1.8</v>
      </c>
      <c r="EV391" s="93">
        <v>24</v>
      </c>
      <c r="EW391" s="93">
        <v>8</v>
      </c>
    </row>
    <row r="392" spans="1:153" x14ac:dyDescent="0.25">
      <c r="A392" s="18" t="s">
        <v>837</v>
      </c>
      <c r="B392" s="49" t="s">
        <v>977</v>
      </c>
      <c r="C392" s="93">
        <v>-36</v>
      </c>
      <c r="D392" s="26">
        <v>12</v>
      </c>
      <c r="E392" s="26">
        <v>0.2</v>
      </c>
      <c r="F392" s="26">
        <v>1.1000000000000001</v>
      </c>
      <c r="G392" s="26">
        <v>1.3</v>
      </c>
      <c r="H392" s="26">
        <v>1.6</v>
      </c>
      <c r="I392" s="26">
        <v>95</v>
      </c>
      <c r="J392" s="26">
        <v>0.7</v>
      </c>
      <c r="K392" s="26">
        <v>0.1</v>
      </c>
      <c r="L392" s="26">
        <v>0</v>
      </c>
      <c r="M392" s="93">
        <v>240</v>
      </c>
      <c r="N392" s="93">
        <v>0</v>
      </c>
      <c r="O392" s="93">
        <v>1437</v>
      </c>
      <c r="P392" s="93">
        <v>0</v>
      </c>
      <c r="Q392" s="93">
        <v>601</v>
      </c>
      <c r="R392" s="93">
        <v>133</v>
      </c>
      <c r="S392" s="93">
        <v>62</v>
      </c>
      <c r="T392" s="93">
        <v>80</v>
      </c>
      <c r="U392" s="93">
        <v>400</v>
      </c>
      <c r="V392" s="93">
        <v>633</v>
      </c>
      <c r="W392" s="93">
        <v>110</v>
      </c>
      <c r="X392" s="93">
        <v>55</v>
      </c>
      <c r="Y392" s="93">
        <v>1.9</v>
      </c>
      <c r="Z392" s="93">
        <v>37</v>
      </c>
      <c r="AA392" s="93">
        <v>0</v>
      </c>
      <c r="AB392" s="93">
        <v>13000</v>
      </c>
      <c r="AC392" s="26">
        <v>10</v>
      </c>
      <c r="AD392" s="26">
        <v>224</v>
      </c>
      <c r="AE392" s="26">
        <v>37</v>
      </c>
      <c r="AF392" s="26">
        <v>11</v>
      </c>
      <c r="AG392" s="26">
        <v>33</v>
      </c>
      <c r="AH392" s="26">
        <v>16</v>
      </c>
      <c r="AI392" s="26">
        <v>57</v>
      </c>
      <c r="AJ392" s="26">
        <v>1000</v>
      </c>
      <c r="AK392" s="26">
        <v>372</v>
      </c>
      <c r="AL392" s="26">
        <v>49</v>
      </c>
      <c r="AM392" s="26">
        <v>176</v>
      </c>
      <c r="AN392" s="26">
        <v>32</v>
      </c>
      <c r="AO392" s="26">
        <v>3.3</v>
      </c>
      <c r="AP392" s="93">
        <v>1.1000000000000001</v>
      </c>
      <c r="AQ392" s="93">
        <v>-54</v>
      </c>
      <c r="AR392" s="93">
        <v>0</v>
      </c>
      <c r="AS392" s="93">
        <v>0</v>
      </c>
      <c r="AT392" s="93">
        <v>0</v>
      </c>
      <c r="AU392" s="93">
        <v>0</v>
      </c>
      <c r="AV392" s="93">
        <v>424</v>
      </c>
      <c r="AW392" s="93">
        <v>530</v>
      </c>
      <c r="AX392" s="93">
        <v>0</v>
      </c>
      <c r="AY392" s="93">
        <v>954</v>
      </c>
      <c r="AZ392" s="93">
        <v>95</v>
      </c>
      <c r="BA392" s="93">
        <v>0</v>
      </c>
      <c r="BB392" s="93">
        <v>0</v>
      </c>
      <c r="BC392" s="93">
        <v>95</v>
      </c>
      <c r="BD392" s="93">
        <v>0</v>
      </c>
      <c r="BE392" s="93">
        <v>0</v>
      </c>
      <c r="BF392" s="93">
        <v>0</v>
      </c>
      <c r="BG392" s="93">
        <v>11</v>
      </c>
      <c r="BH392" s="93">
        <v>11</v>
      </c>
      <c r="BI392" s="26">
        <v>7</v>
      </c>
      <c r="BJ392" s="26">
        <v>0</v>
      </c>
      <c r="BK392" s="26">
        <v>0</v>
      </c>
      <c r="BL392" s="26">
        <v>0</v>
      </c>
      <c r="BM392" s="26">
        <v>39</v>
      </c>
      <c r="BN392" s="26">
        <v>94</v>
      </c>
      <c r="BO392" s="26">
        <v>0</v>
      </c>
      <c r="BP392" s="26">
        <v>0</v>
      </c>
      <c r="BQ392" s="26">
        <v>0</v>
      </c>
      <c r="BR392" s="26">
        <v>0</v>
      </c>
      <c r="BS392" s="26">
        <v>0</v>
      </c>
      <c r="BT392" s="26">
        <v>0</v>
      </c>
      <c r="BU392" s="26">
        <v>0</v>
      </c>
      <c r="BV392" s="26">
        <v>0</v>
      </c>
      <c r="BW392" s="26">
        <v>0</v>
      </c>
      <c r="BX392" s="26">
        <v>0</v>
      </c>
      <c r="BY392" s="26">
        <v>0.2</v>
      </c>
      <c r="BZ392" s="26">
        <v>0</v>
      </c>
      <c r="CA392" s="26">
        <v>0</v>
      </c>
      <c r="CB392" s="26">
        <v>0</v>
      </c>
      <c r="CC392" s="26">
        <v>0</v>
      </c>
      <c r="CD392" s="26">
        <v>0</v>
      </c>
      <c r="CE392" s="26">
        <v>0</v>
      </c>
      <c r="CF392" s="26">
        <v>0</v>
      </c>
      <c r="CG392" s="26">
        <v>30</v>
      </c>
      <c r="CH392" s="26">
        <v>0</v>
      </c>
      <c r="CI392" s="26">
        <v>4</v>
      </c>
      <c r="CJ392" s="26">
        <v>0</v>
      </c>
      <c r="CK392" s="26">
        <v>0</v>
      </c>
      <c r="CL392" s="26">
        <v>0</v>
      </c>
      <c r="CM392" s="26">
        <v>34</v>
      </c>
      <c r="CN392" s="26">
        <v>0</v>
      </c>
      <c r="CO392" s="26">
        <v>0</v>
      </c>
      <c r="CP392" s="26">
        <v>2</v>
      </c>
      <c r="CQ392" s="26">
        <v>0</v>
      </c>
      <c r="CR392" s="26">
        <v>7</v>
      </c>
      <c r="CS392" s="26">
        <v>0</v>
      </c>
      <c r="CT392" s="26">
        <v>0</v>
      </c>
      <c r="CU392" s="26">
        <v>0</v>
      </c>
      <c r="CV392" s="26">
        <v>9</v>
      </c>
      <c r="CW392" s="26">
        <v>0</v>
      </c>
      <c r="CX392" s="26">
        <v>0</v>
      </c>
      <c r="CY392" s="26">
        <v>39</v>
      </c>
      <c r="CZ392" s="26">
        <v>94</v>
      </c>
      <c r="DA392" s="26">
        <v>0</v>
      </c>
      <c r="DB392" s="26">
        <v>0</v>
      </c>
      <c r="DC392" s="26">
        <v>0</v>
      </c>
      <c r="DD392" s="26">
        <v>0</v>
      </c>
      <c r="DE392" s="26">
        <v>0</v>
      </c>
      <c r="DF392" s="26">
        <v>0</v>
      </c>
      <c r="DG392" s="26">
        <v>0</v>
      </c>
      <c r="DH392" s="26">
        <v>0</v>
      </c>
      <c r="DI392" s="26">
        <v>0</v>
      </c>
      <c r="DJ392" s="26">
        <v>0</v>
      </c>
      <c r="DK392" s="26">
        <v>0</v>
      </c>
      <c r="DL392" s="26">
        <v>133</v>
      </c>
      <c r="DM392" s="26">
        <v>0</v>
      </c>
      <c r="DN392" s="26">
        <v>0</v>
      </c>
      <c r="DO392" s="26">
        <v>176</v>
      </c>
      <c r="DP392" s="26">
        <v>44</v>
      </c>
      <c r="DQ392" s="26">
        <v>0</v>
      </c>
      <c r="DR392" s="93">
        <v>1.6</v>
      </c>
      <c r="DS392" s="93">
        <v>192</v>
      </c>
      <c r="DT392" s="93">
        <v>160</v>
      </c>
      <c r="DU392" s="93">
        <v>432</v>
      </c>
      <c r="DV392" s="93">
        <v>800</v>
      </c>
      <c r="DW392" s="93">
        <v>16</v>
      </c>
      <c r="DX392" s="93">
        <v>240</v>
      </c>
      <c r="DY392" s="93">
        <v>1360</v>
      </c>
      <c r="DZ392" s="26">
        <v>1.3</v>
      </c>
      <c r="EA392" s="26">
        <v>81</v>
      </c>
      <c r="EB392" s="26">
        <v>82</v>
      </c>
      <c r="EC392" s="26">
        <v>63</v>
      </c>
      <c r="ED392" s="26">
        <v>15</v>
      </c>
      <c r="EE392" s="26">
        <v>9</v>
      </c>
      <c r="EF392" s="26">
        <v>56</v>
      </c>
      <c r="EG392" s="26">
        <v>35</v>
      </c>
      <c r="EH392" s="26">
        <v>48</v>
      </c>
      <c r="EI392" s="26">
        <v>14</v>
      </c>
      <c r="EJ392" s="26">
        <v>63</v>
      </c>
      <c r="EK392" s="26">
        <v>60</v>
      </c>
      <c r="EL392" s="26">
        <v>20</v>
      </c>
      <c r="EM392" s="26">
        <v>546</v>
      </c>
      <c r="EN392" s="26">
        <v>54</v>
      </c>
      <c r="EO392" s="26">
        <v>138</v>
      </c>
      <c r="EP392" s="26">
        <v>153</v>
      </c>
      <c r="EQ392" s="26">
        <v>50</v>
      </c>
      <c r="ER392" s="26">
        <v>65</v>
      </c>
      <c r="ES392" s="26">
        <v>44</v>
      </c>
      <c r="ET392" s="26">
        <v>504</v>
      </c>
      <c r="EU392" s="26">
        <v>1.3</v>
      </c>
      <c r="EV392" s="93">
        <v>10</v>
      </c>
      <c r="EW392" s="93">
        <v>3</v>
      </c>
    </row>
    <row r="393" spans="1:153" x14ac:dyDescent="0.25">
      <c r="A393" s="18" t="s">
        <v>837</v>
      </c>
      <c r="B393" s="49" t="s">
        <v>978</v>
      </c>
      <c r="C393" s="93">
        <v>-61</v>
      </c>
      <c r="D393" s="26">
        <v>20</v>
      </c>
      <c r="E393" s="26">
        <v>0.3</v>
      </c>
      <c r="F393" s="26">
        <v>2.8</v>
      </c>
      <c r="G393" s="26">
        <v>1.3</v>
      </c>
      <c r="H393" s="26">
        <v>1.8</v>
      </c>
      <c r="I393" s="26">
        <v>92.2</v>
      </c>
      <c r="J393" s="26">
        <v>1.4</v>
      </c>
      <c r="K393" s="26">
        <v>0.3</v>
      </c>
      <c r="L393" s="26">
        <v>0</v>
      </c>
      <c r="M393" s="93">
        <v>190</v>
      </c>
      <c r="N393" s="93">
        <v>0</v>
      </c>
      <c r="O393" s="93">
        <v>1140</v>
      </c>
      <c r="P393" s="93">
        <v>0</v>
      </c>
      <c r="Q393" s="93">
        <v>600</v>
      </c>
      <c r="R393" s="93">
        <v>0</v>
      </c>
      <c r="S393" s="93">
        <v>50</v>
      </c>
      <c r="T393" s="93">
        <v>27</v>
      </c>
      <c r="U393" s="93">
        <v>400</v>
      </c>
      <c r="V393" s="93">
        <v>683</v>
      </c>
      <c r="W393" s="93">
        <v>200</v>
      </c>
      <c r="X393" s="93">
        <v>97</v>
      </c>
      <c r="Y393" s="93">
        <v>1</v>
      </c>
      <c r="Z393" s="93">
        <v>50</v>
      </c>
      <c r="AA393" s="93">
        <v>0</v>
      </c>
      <c r="AB393" s="93">
        <v>13500</v>
      </c>
      <c r="AC393" s="26">
        <v>14</v>
      </c>
      <c r="AD393" s="26">
        <v>303</v>
      </c>
      <c r="AE393" s="26">
        <v>104</v>
      </c>
      <c r="AF393" s="26">
        <v>17</v>
      </c>
      <c r="AG393" s="26">
        <v>38</v>
      </c>
      <c r="AH393" s="26">
        <v>87</v>
      </c>
      <c r="AI393" s="26">
        <v>91</v>
      </c>
      <c r="AJ393" s="26">
        <v>2133</v>
      </c>
      <c r="AK393" s="26">
        <v>762</v>
      </c>
      <c r="AL393" s="26">
        <v>152</v>
      </c>
      <c r="AM393" s="26">
        <v>381</v>
      </c>
      <c r="AN393" s="26">
        <v>152</v>
      </c>
      <c r="AO393" s="26">
        <v>5.3</v>
      </c>
      <c r="AP393" s="93">
        <v>2.8</v>
      </c>
      <c r="AQ393" s="93">
        <v>101</v>
      </c>
      <c r="AR393" s="93">
        <v>0</v>
      </c>
      <c r="AS393" s="93">
        <v>0</v>
      </c>
      <c r="AT393" s="93">
        <v>0</v>
      </c>
      <c r="AU393" s="93">
        <v>0</v>
      </c>
      <c r="AV393" s="93">
        <v>335</v>
      </c>
      <c r="AW393" s="93">
        <v>335</v>
      </c>
      <c r="AX393" s="93">
        <v>0</v>
      </c>
      <c r="AY393" s="93">
        <v>670</v>
      </c>
      <c r="AZ393" s="93">
        <v>159</v>
      </c>
      <c r="BA393" s="93">
        <v>0</v>
      </c>
      <c r="BB393" s="93">
        <v>0</v>
      </c>
      <c r="BC393" s="93">
        <v>159</v>
      </c>
      <c r="BD393" s="93">
        <v>0</v>
      </c>
      <c r="BE393" s="93">
        <v>0</v>
      </c>
      <c r="BF393" s="93">
        <v>0</v>
      </c>
      <c r="BG393" s="93">
        <v>28</v>
      </c>
      <c r="BH393" s="93">
        <v>28</v>
      </c>
      <c r="BI393" s="26">
        <v>8</v>
      </c>
      <c r="BJ393" s="26">
        <v>0</v>
      </c>
      <c r="BK393" s="26">
        <v>0</v>
      </c>
      <c r="BL393" s="26">
        <v>0</v>
      </c>
      <c r="BM393" s="26">
        <v>53</v>
      </c>
      <c r="BN393" s="26">
        <v>119</v>
      </c>
      <c r="BO393" s="26">
        <v>0</v>
      </c>
      <c r="BP393" s="26">
        <v>0</v>
      </c>
      <c r="BQ393" s="26">
        <v>0</v>
      </c>
      <c r="BR393" s="26">
        <v>0</v>
      </c>
      <c r="BS393" s="26">
        <v>0</v>
      </c>
      <c r="BT393" s="26">
        <v>0</v>
      </c>
      <c r="BU393" s="26">
        <v>0</v>
      </c>
      <c r="BV393" s="26">
        <v>0</v>
      </c>
      <c r="BW393" s="26">
        <v>0</v>
      </c>
      <c r="BX393" s="26">
        <v>0</v>
      </c>
      <c r="BY393" s="26">
        <v>0.3</v>
      </c>
      <c r="BZ393" s="26">
        <v>0</v>
      </c>
      <c r="CA393" s="26">
        <v>0</v>
      </c>
      <c r="CB393" s="26">
        <v>0</v>
      </c>
      <c r="CC393" s="26">
        <v>0</v>
      </c>
      <c r="CD393" s="26">
        <v>0</v>
      </c>
      <c r="CE393" s="26">
        <v>5</v>
      </c>
      <c r="CF393" s="26">
        <v>0</v>
      </c>
      <c r="CG393" s="26">
        <v>48</v>
      </c>
      <c r="CH393" s="26">
        <v>0</v>
      </c>
      <c r="CI393" s="26">
        <v>4</v>
      </c>
      <c r="CJ393" s="26">
        <v>0</v>
      </c>
      <c r="CK393" s="26">
        <v>0</v>
      </c>
      <c r="CL393" s="26">
        <v>0</v>
      </c>
      <c r="CM393" s="26">
        <v>57</v>
      </c>
      <c r="CN393" s="26">
        <v>0</v>
      </c>
      <c r="CO393" s="26">
        <v>0</v>
      </c>
      <c r="CP393" s="26">
        <v>3</v>
      </c>
      <c r="CQ393" s="26">
        <v>0</v>
      </c>
      <c r="CR393" s="26">
        <v>8</v>
      </c>
      <c r="CS393" s="26">
        <v>0</v>
      </c>
      <c r="CT393" s="26">
        <v>0</v>
      </c>
      <c r="CU393" s="26">
        <v>0</v>
      </c>
      <c r="CV393" s="26">
        <v>11</v>
      </c>
      <c r="CW393" s="26">
        <v>0</v>
      </c>
      <c r="CX393" s="26">
        <v>0</v>
      </c>
      <c r="CY393" s="26">
        <v>53</v>
      </c>
      <c r="CZ393" s="26">
        <v>119</v>
      </c>
      <c r="DA393" s="26">
        <v>0</v>
      </c>
      <c r="DB393" s="26">
        <v>0</v>
      </c>
      <c r="DC393" s="26">
        <v>0</v>
      </c>
      <c r="DD393" s="26">
        <v>0</v>
      </c>
      <c r="DE393" s="26">
        <v>0</v>
      </c>
      <c r="DF393" s="26">
        <v>0</v>
      </c>
      <c r="DG393" s="26">
        <v>0</v>
      </c>
      <c r="DH393" s="26">
        <v>0</v>
      </c>
      <c r="DI393" s="26">
        <v>0</v>
      </c>
      <c r="DJ393" s="26">
        <v>0</v>
      </c>
      <c r="DK393" s="26">
        <v>0</v>
      </c>
      <c r="DL393" s="26">
        <v>172</v>
      </c>
      <c r="DM393" s="26">
        <v>0</v>
      </c>
      <c r="DN393" s="26">
        <v>0</v>
      </c>
      <c r="DO393" s="26">
        <v>240</v>
      </c>
      <c r="DP393" s="26">
        <v>60</v>
      </c>
      <c r="DQ393" s="26">
        <v>0</v>
      </c>
      <c r="DR393" s="93">
        <v>1.8</v>
      </c>
      <c r="DS393" s="93">
        <v>215</v>
      </c>
      <c r="DT393" s="93">
        <v>179</v>
      </c>
      <c r="DU393" s="93">
        <v>483</v>
      </c>
      <c r="DV393" s="93">
        <v>895</v>
      </c>
      <c r="DW393" s="93">
        <v>18</v>
      </c>
      <c r="DX393" s="93">
        <v>269</v>
      </c>
      <c r="DY393" s="93">
        <v>1521</v>
      </c>
      <c r="DZ393" s="26">
        <v>1.3</v>
      </c>
      <c r="EA393" s="26">
        <v>101</v>
      </c>
      <c r="EB393" s="26">
        <v>105</v>
      </c>
      <c r="EC393" s="26">
        <v>77</v>
      </c>
      <c r="ED393" s="26">
        <v>19</v>
      </c>
      <c r="EE393" s="26">
        <v>11</v>
      </c>
      <c r="EF393" s="26">
        <v>70</v>
      </c>
      <c r="EG393" s="26">
        <v>43</v>
      </c>
      <c r="EH393" s="26">
        <v>58</v>
      </c>
      <c r="EI393" s="26">
        <v>17</v>
      </c>
      <c r="EJ393" s="26">
        <v>77</v>
      </c>
      <c r="EK393" s="26">
        <v>74</v>
      </c>
      <c r="EL393" s="26">
        <v>25</v>
      </c>
      <c r="EM393" s="26">
        <v>677</v>
      </c>
      <c r="EN393" s="26">
        <v>67</v>
      </c>
      <c r="EO393" s="26">
        <v>170</v>
      </c>
      <c r="EP393" s="26">
        <v>189</v>
      </c>
      <c r="EQ393" s="26">
        <v>62</v>
      </c>
      <c r="ER393" s="26">
        <v>81</v>
      </c>
      <c r="ES393" s="26">
        <v>55</v>
      </c>
      <c r="ET393" s="26">
        <v>624</v>
      </c>
      <c r="EU393" s="26">
        <v>0</v>
      </c>
      <c r="EV393" s="93">
        <v>10</v>
      </c>
      <c r="EW393" s="93">
        <v>3</v>
      </c>
    </row>
    <row r="394" spans="1:153" x14ac:dyDescent="0.25">
      <c r="A394" s="18" t="s">
        <v>837</v>
      </c>
      <c r="B394" s="49" t="s">
        <v>979</v>
      </c>
      <c r="C394" s="93">
        <v>-67</v>
      </c>
      <c r="D394" s="26">
        <v>26</v>
      </c>
      <c r="E394" s="26">
        <v>0.7</v>
      </c>
      <c r="F394" s="26">
        <v>2</v>
      </c>
      <c r="G394" s="26">
        <v>2.5</v>
      </c>
      <c r="H394" s="26">
        <v>1.5</v>
      </c>
      <c r="I394" s="26">
        <v>86.9</v>
      </c>
      <c r="J394" s="26">
        <v>1</v>
      </c>
      <c r="K394" s="26">
        <v>0.4</v>
      </c>
      <c r="L394" s="26">
        <v>0</v>
      </c>
      <c r="M394" s="93">
        <v>221.4</v>
      </c>
      <c r="N394" s="93">
        <v>0</v>
      </c>
      <c r="O394" s="93">
        <v>1330</v>
      </c>
      <c r="P394" s="93">
        <v>0</v>
      </c>
      <c r="Q394" s="93">
        <v>950</v>
      </c>
      <c r="R394" s="93">
        <v>237.5</v>
      </c>
      <c r="S394" s="93">
        <v>38</v>
      </c>
      <c r="T394" s="93">
        <v>85.5</v>
      </c>
      <c r="U394" s="93">
        <v>285</v>
      </c>
      <c r="V394" s="93">
        <v>1140</v>
      </c>
      <c r="W394" s="93">
        <v>95</v>
      </c>
      <c r="X394" s="93">
        <v>66.5</v>
      </c>
      <c r="Y394" s="93">
        <v>0.4</v>
      </c>
      <c r="Z394" s="93">
        <v>38</v>
      </c>
      <c r="AA394" s="93">
        <v>0</v>
      </c>
      <c r="AB394" s="93">
        <v>58900</v>
      </c>
      <c r="AC394" s="26">
        <v>25.7</v>
      </c>
      <c r="AD394" s="26">
        <v>350.6</v>
      </c>
      <c r="AE394" s="26">
        <v>152</v>
      </c>
      <c r="AF394" s="26">
        <v>32.299999999999997</v>
      </c>
      <c r="AG394" s="26">
        <v>60.8</v>
      </c>
      <c r="AH394" s="26">
        <v>95</v>
      </c>
      <c r="AI394" s="26">
        <v>103.6</v>
      </c>
      <c r="AJ394" s="26">
        <v>1425</v>
      </c>
      <c r="AK394" s="26">
        <v>380</v>
      </c>
      <c r="AL394" s="26">
        <v>133</v>
      </c>
      <c r="AM394" s="26">
        <v>475</v>
      </c>
      <c r="AN394" s="26">
        <v>22.8</v>
      </c>
      <c r="AO394" s="26">
        <v>1.9</v>
      </c>
      <c r="AP394" s="93">
        <v>2</v>
      </c>
      <c r="AQ394" s="93">
        <v>475</v>
      </c>
      <c r="AR394" s="93">
        <v>0</v>
      </c>
      <c r="AS394" s="93">
        <v>0</v>
      </c>
      <c r="AT394" s="93">
        <v>0</v>
      </c>
      <c r="AU394" s="93">
        <v>0</v>
      </c>
      <c r="AV394" s="93">
        <v>996.6</v>
      </c>
      <c r="AW394" s="93">
        <v>498.8</v>
      </c>
      <c r="AX394" s="93">
        <v>0</v>
      </c>
      <c r="AY394" s="93">
        <v>1495.3</v>
      </c>
      <c r="AZ394" s="93">
        <v>199.5</v>
      </c>
      <c r="BA394" s="93">
        <v>0</v>
      </c>
      <c r="BB394" s="93">
        <v>0</v>
      </c>
      <c r="BC394" s="93">
        <v>199.5</v>
      </c>
      <c r="BD394" s="93">
        <v>0</v>
      </c>
      <c r="BE394" s="93">
        <v>0</v>
      </c>
      <c r="BF394" s="93">
        <v>0</v>
      </c>
      <c r="BG394" s="93">
        <v>300.2</v>
      </c>
      <c r="BH394" s="93">
        <v>300.2</v>
      </c>
      <c r="BI394" s="26">
        <v>44.7</v>
      </c>
      <c r="BJ394" s="26">
        <v>0</v>
      </c>
      <c r="BK394" s="26">
        <v>0</v>
      </c>
      <c r="BL394" s="26">
        <v>0</v>
      </c>
      <c r="BM394" s="26">
        <v>91.2</v>
      </c>
      <c r="BN394" s="26">
        <v>174.8</v>
      </c>
      <c r="BO394" s="26">
        <v>0</v>
      </c>
      <c r="BP394" s="26">
        <v>0</v>
      </c>
      <c r="BQ394" s="26">
        <v>0</v>
      </c>
      <c r="BR394" s="26">
        <v>0</v>
      </c>
      <c r="BS394" s="26">
        <v>0</v>
      </c>
      <c r="BT394" s="26">
        <v>0</v>
      </c>
      <c r="BU394" s="26">
        <v>0</v>
      </c>
      <c r="BV394" s="26">
        <v>0</v>
      </c>
      <c r="BW394" s="26">
        <v>0</v>
      </c>
      <c r="BX394" s="26">
        <v>0</v>
      </c>
      <c r="BY394" s="26">
        <v>0.7</v>
      </c>
      <c r="BZ394" s="26">
        <v>0</v>
      </c>
      <c r="CA394" s="26">
        <v>0</v>
      </c>
      <c r="CB394" s="26">
        <v>0</v>
      </c>
      <c r="CC394" s="26">
        <v>0</v>
      </c>
      <c r="CD394" s="26">
        <v>0</v>
      </c>
      <c r="CE394" s="26">
        <v>0</v>
      </c>
      <c r="CF394" s="26">
        <v>0</v>
      </c>
      <c r="CG394" s="26">
        <v>184.3</v>
      </c>
      <c r="CH394" s="26">
        <v>0</v>
      </c>
      <c r="CI394" s="26">
        <v>21.9</v>
      </c>
      <c r="CJ394" s="26">
        <v>0</v>
      </c>
      <c r="CK394" s="26">
        <v>0</v>
      </c>
      <c r="CL394" s="26">
        <v>0</v>
      </c>
      <c r="CM394" s="26">
        <v>206.2</v>
      </c>
      <c r="CN394" s="26">
        <v>0</v>
      </c>
      <c r="CO394" s="26">
        <v>0</v>
      </c>
      <c r="CP394" s="26">
        <v>15.2</v>
      </c>
      <c r="CQ394" s="26">
        <v>0</v>
      </c>
      <c r="CR394" s="26">
        <v>44.7</v>
      </c>
      <c r="CS394" s="26">
        <v>0</v>
      </c>
      <c r="CT394" s="26">
        <v>0</v>
      </c>
      <c r="CU394" s="26">
        <v>0</v>
      </c>
      <c r="CV394" s="26">
        <v>59.9</v>
      </c>
      <c r="CW394" s="26">
        <v>0</v>
      </c>
      <c r="CX394" s="26">
        <v>0</v>
      </c>
      <c r="CY394" s="26">
        <v>91.2</v>
      </c>
      <c r="CZ394" s="26">
        <v>174.8</v>
      </c>
      <c r="DA394" s="26">
        <v>0</v>
      </c>
      <c r="DB394" s="26">
        <v>0</v>
      </c>
      <c r="DC394" s="26">
        <v>0</v>
      </c>
      <c r="DD394" s="26">
        <v>0</v>
      </c>
      <c r="DE394" s="26">
        <v>0</v>
      </c>
      <c r="DF394" s="26">
        <v>0</v>
      </c>
      <c r="DG394" s="26">
        <v>0</v>
      </c>
      <c r="DH394" s="26">
        <v>0</v>
      </c>
      <c r="DI394" s="26">
        <v>0</v>
      </c>
      <c r="DJ394" s="26">
        <v>0</v>
      </c>
      <c r="DK394" s="26">
        <v>0</v>
      </c>
      <c r="DL394" s="26">
        <v>266</v>
      </c>
      <c r="DM394" s="26">
        <v>0</v>
      </c>
      <c r="DN394" s="26">
        <v>0</v>
      </c>
      <c r="DO394" s="26">
        <v>532</v>
      </c>
      <c r="DP394" s="26">
        <v>133</v>
      </c>
      <c r="DQ394" s="26">
        <v>0</v>
      </c>
      <c r="DR394" s="93">
        <v>1.5</v>
      </c>
      <c r="DS394" s="93">
        <v>197.6</v>
      </c>
      <c r="DT394" s="93">
        <v>212.8</v>
      </c>
      <c r="DU394" s="93">
        <v>364.8</v>
      </c>
      <c r="DV394" s="93">
        <v>684</v>
      </c>
      <c r="DW394" s="93">
        <v>60.8</v>
      </c>
      <c r="DX394" s="93">
        <v>682.1</v>
      </c>
      <c r="DY394" s="93">
        <v>837.9</v>
      </c>
      <c r="DZ394" s="26">
        <v>2.5</v>
      </c>
      <c r="EA394" s="26">
        <v>138.69999999999999</v>
      </c>
      <c r="EB394" s="26">
        <v>230.9</v>
      </c>
      <c r="EC394" s="26">
        <v>17.100000000000001</v>
      </c>
      <c r="ED394" s="26">
        <v>32.299999999999997</v>
      </c>
      <c r="EE394" s="26">
        <v>12.4</v>
      </c>
      <c r="EF394" s="26">
        <v>113.1</v>
      </c>
      <c r="EG394" s="26">
        <v>66.5</v>
      </c>
      <c r="EH394" s="26">
        <v>153</v>
      </c>
      <c r="EI394" s="26">
        <v>51.3</v>
      </c>
      <c r="EJ394" s="26">
        <v>153</v>
      </c>
      <c r="EK394" s="26">
        <v>96.9</v>
      </c>
      <c r="EL394" s="26">
        <v>61.8</v>
      </c>
      <c r="EM394" s="26">
        <v>1126.7</v>
      </c>
      <c r="EN394" s="26">
        <v>232.8</v>
      </c>
      <c r="EO394" s="26">
        <v>322.10000000000002</v>
      </c>
      <c r="EP394" s="26">
        <v>329.7</v>
      </c>
      <c r="EQ394" s="26">
        <v>191</v>
      </c>
      <c r="ER394" s="26">
        <v>163.4</v>
      </c>
      <c r="ES394" s="26">
        <v>104.5</v>
      </c>
      <c r="ET394" s="26">
        <v>1343.3</v>
      </c>
      <c r="EU394" s="26">
        <v>0</v>
      </c>
      <c r="EV394" s="93">
        <v>28.5</v>
      </c>
      <c r="EW394" s="93">
        <v>9.5</v>
      </c>
    </row>
    <row r="395" spans="1:153" x14ac:dyDescent="0.25">
      <c r="A395" s="18" t="s">
        <v>872</v>
      </c>
      <c r="B395" s="49" t="s">
        <v>705</v>
      </c>
      <c r="C395" s="93">
        <v>3.8</v>
      </c>
      <c r="D395" s="26">
        <v>455</v>
      </c>
      <c r="E395" s="26">
        <v>32.200000000000003</v>
      </c>
      <c r="F395" s="26">
        <v>5.2</v>
      </c>
      <c r="G395" s="26">
        <v>21.4</v>
      </c>
      <c r="H395" s="26">
        <v>29.6</v>
      </c>
      <c r="I395" s="26">
        <v>9</v>
      </c>
      <c r="J395" s="26">
        <v>2.1</v>
      </c>
      <c r="K395" s="26">
        <v>0</v>
      </c>
      <c r="L395" s="26">
        <v>0</v>
      </c>
      <c r="M395" s="93">
        <v>0</v>
      </c>
      <c r="N395" s="93">
        <v>0</v>
      </c>
      <c r="O395" s="93">
        <v>0</v>
      </c>
      <c r="P395" s="93">
        <v>2.8</v>
      </c>
      <c r="Q395" s="93">
        <v>0</v>
      </c>
      <c r="R395" s="93">
        <v>4</v>
      </c>
      <c r="S395" s="93">
        <v>500</v>
      </c>
      <c r="T395" s="93">
        <v>200</v>
      </c>
      <c r="U395" s="93">
        <v>2600</v>
      </c>
      <c r="V395" s="93">
        <v>8900</v>
      </c>
      <c r="W395" s="93">
        <v>0</v>
      </c>
      <c r="X395" s="93">
        <v>400</v>
      </c>
      <c r="Y395" s="93">
        <v>16.399999999999999</v>
      </c>
      <c r="Z395" s="93">
        <v>73</v>
      </c>
      <c r="AA395" s="93">
        <v>0</v>
      </c>
      <c r="AB395" s="93">
        <v>0</v>
      </c>
      <c r="AC395" s="26">
        <v>10</v>
      </c>
      <c r="AD395" s="26">
        <v>731</v>
      </c>
      <c r="AE395" s="26">
        <v>206</v>
      </c>
      <c r="AF395" s="26">
        <v>323</v>
      </c>
      <c r="AG395" s="26">
        <v>533</v>
      </c>
      <c r="AH395" s="26">
        <v>220</v>
      </c>
      <c r="AI395" s="26">
        <v>16</v>
      </c>
      <c r="AJ395" s="26">
        <v>6800</v>
      </c>
      <c r="AK395" s="26">
        <v>4200</v>
      </c>
      <c r="AL395" s="26">
        <v>1200</v>
      </c>
      <c r="AM395" s="26">
        <v>2300</v>
      </c>
      <c r="AN395" s="26">
        <v>100</v>
      </c>
      <c r="AO395" s="26">
        <v>2</v>
      </c>
      <c r="AP395" s="93">
        <v>5.2</v>
      </c>
      <c r="AQ395" s="93">
        <v>-244</v>
      </c>
      <c r="AR395" s="93">
        <v>0</v>
      </c>
      <c r="AS395" s="93">
        <v>0</v>
      </c>
      <c r="AT395" s="93">
        <v>0</v>
      </c>
      <c r="AU395" s="93">
        <v>0</v>
      </c>
      <c r="AV395" s="93">
        <v>0</v>
      </c>
      <c r="AW395" s="93">
        <v>0</v>
      </c>
      <c r="AX395" s="93">
        <v>0</v>
      </c>
      <c r="AY395" s="93">
        <v>0</v>
      </c>
      <c r="AZ395" s="93">
        <v>500</v>
      </c>
      <c r="BA395" s="93">
        <v>0</v>
      </c>
      <c r="BB395" s="93">
        <v>0</v>
      </c>
      <c r="BC395" s="93">
        <v>500</v>
      </c>
      <c r="BD395" s="93">
        <v>4700</v>
      </c>
      <c r="BE395" s="93">
        <v>0</v>
      </c>
      <c r="BF395" s="93">
        <v>0</v>
      </c>
      <c r="BG395" s="93">
        <v>0</v>
      </c>
      <c r="BH395" s="93">
        <v>0</v>
      </c>
      <c r="BI395" s="26">
        <v>2073.3000000000002</v>
      </c>
      <c r="BJ395" s="26">
        <v>13.6</v>
      </c>
      <c r="BK395" s="26">
        <v>0</v>
      </c>
      <c r="BL395" s="26">
        <v>1.2</v>
      </c>
      <c r="BM395" s="26">
        <v>5600</v>
      </c>
      <c r="BN395" s="26">
        <v>20900</v>
      </c>
      <c r="BO395" s="26">
        <v>0</v>
      </c>
      <c r="BP395" s="26">
        <v>7.2</v>
      </c>
      <c r="BQ395" s="26">
        <v>0</v>
      </c>
      <c r="BR395" s="26">
        <v>0</v>
      </c>
      <c r="BS395" s="26">
        <v>0</v>
      </c>
      <c r="BT395" s="26">
        <v>0</v>
      </c>
      <c r="BU395" s="26">
        <v>0</v>
      </c>
      <c r="BV395" s="26">
        <v>0</v>
      </c>
      <c r="BW395" s="26">
        <v>0</v>
      </c>
      <c r="BX395" s="26">
        <v>0</v>
      </c>
      <c r="BY395" s="26">
        <v>32.200000000000003</v>
      </c>
      <c r="BZ395" s="26">
        <v>0</v>
      </c>
      <c r="CA395" s="26">
        <v>0</v>
      </c>
      <c r="CB395" s="26">
        <v>0</v>
      </c>
      <c r="CC395" s="26">
        <v>0</v>
      </c>
      <c r="CD395" s="26">
        <v>3.9</v>
      </c>
      <c r="CE395" s="26">
        <v>17.3</v>
      </c>
      <c r="CF395" s="26">
        <v>6.7</v>
      </c>
      <c r="CG395" s="26">
        <v>1891.6</v>
      </c>
      <c r="CH395" s="26">
        <v>21.2</v>
      </c>
      <c r="CI395" s="26">
        <v>1419.6</v>
      </c>
      <c r="CJ395" s="26">
        <v>53.9</v>
      </c>
      <c r="CK395" s="26">
        <v>53.9</v>
      </c>
      <c r="CL395" s="26">
        <v>31.8</v>
      </c>
      <c r="CM395" s="26">
        <v>3500</v>
      </c>
      <c r="CN395" s="26">
        <v>0</v>
      </c>
      <c r="CO395" s="26">
        <v>0</v>
      </c>
      <c r="CP395" s="26">
        <v>7.5</v>
      </c>
      <c r="CQ395" s="26">
        <v>4.4000000000000004</v>
      </c>
      <c r="CR395" s="26">
        <v>2073.3000000000002</v>
      </c>
      <c r="CS395" s="26">
        <v>13.6</v>
      </c>
      <c r="CT395" s="26">
        <v>0</v>
      </c>
      <c r="CU395" s="26">
        <v>1.2</v>
      </c>
      <c r="CV395" s="26">
        <v>2100</v>
      </c>
      <c r="CW395" s="26">
        <v>0</v>
      </c>
      <c r="CX395" s="26">
        <v>0</v>
      </c>
      <c r="CY395" s="26">
        <v>5600</v>
      </c>
      <c r="CZ395" s="26">
        <v>20900</v>
      </c>
      <c r="DA395" s="26">
        <v>0</v>
      </c>
      <c r="DB395" s="26">
        <v>0</v>
      </c>
      <c r="DC395" s="26">
        <v>7.2</v>
      </c>
      <c r="DD395" s="26">
        <v>0</v>
      </c>
      <c r="DE395" s="26">
        <v>0</v>
      </c>
      <c r="DF395" s="26">
        <v>0</v>
      </c>
      <c r="DG395" s="26">
        <v>0</v>
      </c>
      <c r="DH395" s="26">
        <v>0</v>
      </c>
      <c r="DI395" s="26">
        <v>0</v>
      </c>
      <c r="DJ395" s="26">
        <v>0</v>
      </c>
      <c r="DK395" s="26">
        <v>0</v>
      </c>
      <c r="DL395" s="26">
        <v>26500</v>
      </c>
      <c r="DM395" s="26">
        <v>0</v>
      </c>
      <c r="DN395" s="26">
        <v>0</v>
      </c>
      <c r="DO395" s="26">
        <v>32100</v>
      </c>
      <c r="DP395" s="26">
        <v>100</v>
      </c>
      <c r="DQ395" s="26">
        <v>0</v>
      </c>
      <c r="DR395" s="93">
        <v>29.6</v>
      </c>
      <c r="DS395" s="93">
        <v>0</v>
      </c>
      <c r="DT395" s="93">
        <v>0</v>
      </c>
      <c r="DU395" s="93">
        <v>0</v>
      </c>
      <c r="DV395" s="93">
        <v>0</v>
      </c>
      <c r="DW395" s="93">
        <v>0</v>
      </c>
      <c r="DX395" s="93">
        <v>14600</v>
      </c>
      <c r="DY395" s="93">
        <v>15000</v>
      </c>
      <c r="DZ395" s="26">
        <v>21.4</v>
      </c>
      <c r="EA395" s="26">
        <v>914.9</v>
      </c>
      <c r="EB395" s="26">
        <v>1303.0999999999999</v>
      </c>
      <c r="EC395" s="26">
        <v>875.5</v>
      </c>
      <c r="ED395" s="26">
        <v>427.6</v>
      </c>
      <c r="EE395" s="26">
        <v>407.5</v>
      </c>
      <c r="EF395" s="26">
        <v>1063.8</v>
      </c>
      <c r="EG395" s="26">
        <v>567</v>
      </c>
      <c r="EH395" s="26">
        <v>835.1</v>
      </c>
      <c r="EI395" s="26">
        <v>377.7</v>
      </c>
      <c r="EJ395" s="26">
        <v>1104.2</v>
      </c>
      <c r="EK395" s="26">
        <v>2147.8000000000002</v>
      </c>
      <c r="EL395" s="26">
        <v>496.8</v>
      </c>
      <c r="EM395" s="26">
        <v>10520.8</v>
      </c>
      <c r="EN395" s="26">
        <v>1024.4000000000001</v>
      </c>
      <c r="EO395" s="26">
        <v>2138.1999999999998</v>
      </c>
      <c r="EP395" s="26">
        <v>4514.7</v>
      </c>
      <c r="EQ395" s="26">
        <v>1322.3</v>
      </c>
      <c r="ER395" s="26">
        <v>815.9</v>
      </c>
      <c r="ES395" s="26">
        <v>1063.8</v>
      </c>
      <c r="ET395" s="26">
        <v>10879.2</v>
      </c>
      <c r="EU395" s="26">
        <v>0</v>
      </c>
      <c r="EV395" s="93">
        <v>0</v>
      </c>
      <c r="EW395" s="93">
        <v>0</v>
      </c>
    </row>
    <row r="396" spans="1:153" x14ac:dyDescent="0.25">
      <c r="A396" s="18" t="s">
        <v>872</v>
      </c>
      <c r="B396" s="49" t="s">
        <v>712</v>
      </c>
      <c r="C396" s="93">
        <v>-2.2999999999999998</v>
      </c>
      <c r="D396" s="26">
        <v>274</v>
      </c>
      <c r="E396" s="26">
        <v>7.7</v>
      </c>
      <c r="F396" s="26">
        <v>5.8</v>
      </c>
      <c r="G396" s="26">
        <v>16.3</v>
      </c>
      <c r="H396" s="26">
        <v>57.8</v>
      </c>
      <c r="I396" s="26">
        <v>9.1</v>
      </c>
      <c r="J396" s="26">
        <v>3.2</v>
      </c>
      <c r="K396" s="26">
        <v>140</v>
      </c>
      <c r="L396" s="26">
        <v>0</v>
      </c>
      <c r="M396" s="93">
        <v>0</v>
      </c>
      <c r="N396" s="93">
        <v>0</v>
      </c>
      <c r="O396" s="93">
        <v>0</v>
      </c>
      <c r="P396" s="93">
        <v>0</v>
      </c>
      <c r="Q396" s="93">
        <v>0</v>
      </c>
      <c r="R396" s="93">
        <v>0</v>
      </c>
      <c r="S396" s="93">
        <v>400</v>
      </c>
      <c r="T396" s="93">
        <v>200</v>
      </c>
      <c r="U396" s="93">
        <v>2800</v>
      </c>
      <c r="V396" s="93">
        <v>7600</v>
      </c>
      <c r="W396" s="93">
        <v>0</v>
      </c>
      <c r="X396" s="93">
        <v>400</v>
      </c>
      <c r="Y396" s="93">
        <v>13</v>
      </c>
      <c r="Z396" s="93">
        <v>57</v>
      </c>
      <c r="AA396" s="93">
        <v>0</v>
      </c>
      <c r="AB396" s="93">
        <v>0</v>
      </c>
      <c r="AC396" s="26">
        <v>4</v>
      </c>
      <c r="AD396" s="26">
        <v>1128</v>
      </c>
      <c r="AE396" s="26">
        <v>318</v>
      </c>
      <c r="AF396" s="26">
        <v>498</v>
      </c>
      <c r="AG396" s="26">
        <v>823</v>
      </c>
      <c r="AH396" s="26">
        <v>340</v>
      </c>
      <c r="AI396" s="26">
        <v>25</v>
      </c>
      <c r="AJ396" s="26">
        <v>10400</v>
      </c>
      <c r="AK396" s="26">
        <v>6400</v>
      </c>
      <c r="AL396" s="26">
        <v>1900</v>
      </c>
      <c r="AM396" s="26">
        <v>3500</v>
      </c>
      <c r="AN396" s="26">
        <v>100</v>
      </c>
      <c r="AO396" s="26">
        <v>3</v>
      </c>
      <c r="AP396" s="93">
        <v>5.8</v>
      </c>
      <c r="AQ396" s="93">
        <v>-52</v>
      </c>
      <c r="AR396" s="93">
        <v>0</v>
      </c>
      <c r="AS396" s="93">
        <v>0</v>
      </c>
      <c r="AT396" s="93">
        <v>0</v>
      </c>
      <c r="AU396" s="93">
        <v>0</v>
      </c>
      <c r="AV396" s="93">
        <v>0</v>
      </c>
      <c r="AW396" s="93">
        <v>0</v>
      </c>
      <c r="AX396" s="93">
        <v>0</v>
      </c>
      <c r="AY396" s="93">
        <v>0</v>
      </c>
      <c r="AZ396" s="93">
        <v>1200</v>
      </c>
      <c r="BA396" s="93">
        <v>0</v>
      </c>
      <c r="BB396" s="93">
        <v>0</v>
      </c>
      <c r="BC396" s="93">
        <v>1240</v>
      </c>
      <c r="BD396" s="93">
        <v>2270</v>
      </c>
      <c r="BE396" s="93">
        <v>0</v>
      </c>
      <c r="BF396" s="93">
        <v>0</v>
      </c>
      <c r="BG396" s="93">
        <v>2270</v>
      </c>
      <c r="BH396" s="93">
        <v>0</v>
      </c>
      <c r="BI396" s="26">
        <v>1515.4</v>
      </c>
      <c r="BJ396" s="26">
        <v>11.6</v>
      </c>
      <c r="BK396" s="26">
        <v>0</v>
      </c>
      <c r="BL396" s="26">
        <v>0</v>
      </c>
      <c r="BM396" s="26">
        <v>1200</v>
      </c>
      <c r="BN396" s="26">
        <v>4300</v>
      </c>
      <c r="BO396" s="26">
        <v>0</v>
      </c>
      <c r="BP396" s="26">
        <v>0</v>
      </c>
      <c r="BQ396" s="26">
        <v>0</v>
      </c>
      <c r="BR396" s="26">
        <v>0</v>
      </c>
      <c r="BS396" s="26">
        <v>0</v>
      </c>
      <c r="BT396" s="26">
        <v>0</v>
      </c>
      <c r="BU396" s="26">
        <v>0</v>
      </c>
      <c r="BV396" s="26">
        <v>0</v>
      </c>
      <c r="BW396" s="26">
        <v>0</v>
      </c>
      <c r="BX396" s="26">
        <v>0</v>
      </c>
      <c r="BY396" s="26">
        <v>7.7</v>
      </c>
      <c r="BZ396" s="26">
        <v>0</v>
      </c>
      <c r="CA396" s="26">
        <v>0</v>
      </c>
      <c r="CB396" s="26">
        <v>0</v>
      </c>
      <c r="CC396" s="26">
        <v>0</v>
      </c>
      <c r="CD396" s="26">
        <v>0</v>
      </c>
      <c r="CE396" s="26">
        <v>3.7</v>
      </c>
      <c r="CF396" s="26">
        <v>0</v>
      </c>
      <c r="CG396" s="26">
        <v>401.6</v>
      </c>
      <c r="CH396" s="26">
        <v>3.7</v>
      </c>
      <c r="CI396" s="26">
        <v>301.2</v>
      </c>
      <c r="CJ396" s="26">
        <v>11.2</v>
      </c>
      <c r="CK396" s="26">
        <v>11.2</v>
      </c>
      <c r="CL396" s="26">
        <v>7.4</v>
      </c>
      <c r="CM396" s="26">
        <v>700</v>
      </c>
      <c r="CN396" s="26">
        <v>0</v>
      </c>
      <c r="CO396" s="26">
        <v>0</v>
      </c>
      <c r="CP396" s="26">
        <v>3.9</v>
      </c>
      <c r="CQ396" s="26">
        <v>3.9</v>
      </c>
      <c r="CR396" s="26">
        <v>1515.4</v>
      </c>
      <c r="CS396" s="26">
        <v>11.6</v>
      </c>
      <c r="CT396" s="26">
        <v>0</v>
      </c>
      <c r="CU396" s="26">
        <v>0</v>
      </c>
      <c r="CV396" s="26">
        <v>1500</v>
      </c>
      <c r="CW396" s="26">
        <v>0</v>
      </c>
      <c r="CX396" s="26">
        <v>0</v>
      </c>
      <c r="CY396" s="26">
        <v>1200</v>
      </c>
      <c r="CZ396" s="26">
        <v>4300</v>
      </c>
      <c r="DA396" s="26">
        <v>0</v>
      </c>
      <c r="DB396" s="26">
        <v>0</v>
      </c>
      <c r="DC396" s="26">
        <v>0</v>
      </c>
      <c r="DD396" s="26">
        <v>0</v>
      </c>
      <c r="DE396" s="26">
        <v>0</v>
      </c>
      <c r="DF396" s="26">
        <v>0</v>
      </c>
      <c r="DG396" s="26">
        <v>0</v>
      </c>
      <c r="DH396" s="26">
        <v>0</v>
      </c>
      <c r="DI396" s="26">
        <v>0</v>
      </c>
      <c r="DJ396" s="26">
        <v>0</v>
      </c>
      <c r="DK396" s="26">
        <v>0</v>
      </c>
      <c r="DL396" s="26">
        <v>5400</v>
      </c>
      <c r="DM396" s="26">
        <v>0</v>
      </c>
      <c r="DN396" s="26">
        <v>0</v>
      </c>
      <c r="DO396" s="26">
        <v>7716.1</v>
      </c>
      <c r="DP396" s="26">
        <v>3.9</v>
      </c>
      <c r="DQ396" s="26">
        <v>0</v>
      </c>
      <c r="DR396" s="93">
        <v>57.8</v>
      </c>
      <c r="DS396" s="93">
        <v>0</v>
      </c>
      <c r="DT396" s="93">
        <v>0</v>
      </c>
      <c r="DU396" s="93">
        <v>0</v>
      </c>
      <c r="DV396" s="93">
        <v>0</v>
      </c>
      <c r="DW396" s="93">
        <v>0</v>
      </c>
      <c r="DX396" s="93">
        <v>27810</v>
      </c>
      <c r="DY396" s="93">
        <v>30000</v>
      </c>
      <c r="DZ396" s="26">
        <v>16.3</v>
      </c>
      <c r="EA396" s="26">
        <v>698.4</v>
      </c>
      <c r="EB396" s="26">
        <v>995.1</v>
      </c>
      <c r="EC396" s="26">
        <v>668.5</v>
      </c>
      <c r="ED396" s="26">
        <v>326.60000000000002</v>
      </c>
      <c r="EE396" s="26">
        <v>310.89999999999998</v>
      </c>
      <c r="EF396" s="26">
        <v>812.1</v>
      </c>
      <c r="EG396" s="26">
        <v>433.1</v>
      </c>
      <c r="EH396" s="26">
        <v>637.6</v>
      </c>
      <c r="EI396" s="26">
        <v>288.60000000000002</v>
      </c>
      <c r="EJ396" s="26">
        <v>843</v>
      </c>
      <c r="EK396" s="26">
        <v>1639.8</v>
      </c>
      <c r="EL396" s="26">
        <v>379.4</v>
      </c>
      <c r="EM396" s="26">
        <v>8033.3</v>
      </c>
      <c r="EN396" s="26">
        <v>782.1</v>
      </c>
      <c r="EO396" s="26">
        <v>1632.7</v>
      </c>
      <c r="EP396" s="26">
        <v>3447.1</v>
      </c>
      <c r="EQ396" s="26">
        <v>1009.9</v>
      </c>
      <c r="ER396" s="26">
        <v>622.79999999999995</v>
      </c>
      <c r="ES396" s="26">
        <v>812.1</v>
      </c>
      <c r="ET396" s="26">
        <v>8306.7000000000007</v>
      </c>
      <c r="EU396" s="26">
        <v>0</v>
      </c>
      <c r="EV396" s="93">
        <v>0</v>
      </c>
      <c r="EW396" s="93">
        <v>0</v>
      </c>
    </row>
    <row r="397" spans="1:153" x14ac:dyDescent="0.25">
      <c r="A397" s="18" t="s">
        <v>872</v>
      </c>
      <c r="B397" s="49" t="s">
        <v>711</v>
      </c>
      <c r="C397" s="93">
        <v>-7.2</v>
      </c>
      <c r="D397" s="26">
        <v>201</v>
      </c>
      <c r="E397" s="26">
        <v>0.3</v>
      </c>
      <c r="F397" s="26">
        <v>8.1999999999999993</v>
      </c>
      <c r="G397" s="26">
        <v>1.2</v>
      </c>
      <c r="H397" s="26">
        <v>80.8</v>
      </c>
      <c r="I397" s="26">
        <v>7.1</v>
      </c>
      <c r="J397" s="26">
        <v>2.4</v>
      </c>
      <c r="K397" s="26">
        <v>0</v>
      </c>
      <c r="L397" s="26">
        <v>0</v>
      </c>
      <c r="M397" s="93">
        <v>0</v>
      </c>
      <c r="N397" s="93">
        <v>0</v>
      </c>
      <c r="O397" s="93">
        <v>0</v>
      </c>
      <c r="P397" s="93">
        <v>0</v>
      </c>
      <c r="Q397" s="93">
        <v>0</v>
      </c>
      <c r="R397" s="93">
        <v>0</v>
      </c>
      <c r="S397" s="93">
        <v>400</v>
      </c>
      <c r="T397" s="93">
        <v>200</v>
      </c>
      <c r="U397" s="93">
        <v>2800</v>
      </c>
      <c r="V397" s="93">
        <v>3100</v>
      </c>
      <c r="W397" s="93">
        <v>0</v>
      </c>
      <c r="X397" s="93">
        <v>400</v>
      </c>
      <c r="Y397" s="93">
        <v>13</v>
      </c>
      <c r="Z397" s="93">
        <v>57</v>
      </c>
      <c r="AA397" s="93">
        <v>0</v>
      </c>
      <c r="AB397" s="93">
        <v>0</v>
      </c>
      <c r="AC397" s="26">
        <v>61</v>
      </c>
      <c r="AD397" s="26">
        <v>847.2</v>
      </c>
      <c r="AE397" s="26">
        <v>238.8</v>
      </c>
      <c r="AF397" s="26">
        <v>374</v>
      </c>
      <c r="AG397" s="26">
        <v>618.1</v>
      </c>
      <c r="AH397" s="26">
        <v>255.4</v>
      </c>
      <c r="AI397" s="26">
        <v>18.8</v>
      </c>
      <c r="AJ397" s="26">
        <v>7800</v>
      </c>
      <c r="AK397" s="26">
        <v>4800</v>
      </c>
      <c r="AL397" s="26">
        <v>1400</v>
      </c>
      <c r="AM397" s="26">
        <v>2600</v>
      </c>
      <c r="AN397" s="26">
        <v>100</v>
      </c>
      <c r="AO397" s="26">
        <v>2.2999999999999998</v>
      </c>
      <c r="AP397" s="93">
        <v>8.1999999999999993</v>
      </c>
      <c r="AQ397" s="93">
        <v>-726</v>
      </c>
      <c r="AR397" s="93">
        <v>0</v>
      </c>
      <c r="AS397" s="93">
        <v>0</v>
      </c>
      <c r="AT397" s="93">
        <v>0</v>
      </c>
      <c r="AU397" s="93">
        <v>0</v>
      </c>
      <c r="AV397" s="93">
        <v>100</v>
      </c>
      <c r="AW397" s="93">
        <v>0</v>
      </c>
      <c r="AX397" s="93">
        <v>0</v>
      </c>
      <c r="AY397" s="93">
        <v>100</v>
      </c>
      <c r="AZ397" s="93">
        <v>100</v>
      </c>
      <c r="BA397" s="93">
        <v>0</v>
      </c>
      <c r="BB397" s="93">
        <v>0</v>
      </c>
      <c r="BC397" s="93">
        <v>100</v>
      </c>
      <c r="BD397" s="93">
        <v>8000</v>
      </c>
      <c r="BE397" s="93">
        <v>0</v>
      </c>
      <c r="BF397" s="93">
        <v>0</v>
      </c>
      <c r="BG397" s="93">
        <v>0</v>
      </c>
      <c r="BH397" s="93">
        <v>0</v>
      </c>
      <c r="BI397" s="26">
        <v>88.9</v>
      </c>
      <c r="BJ397" s="26">
        <v>0.7</v>
      </c>
      <c r="BK397" s="26">
        <v>0</v>
      </c>
      <c r="BL397" s="26">
        <v>0</v>
      </c>
      <c r="BM397" s="26">
        <v>0</v>
      </c>
      <c r="BN397" s="26">
        <v>100</v>
      </c>
      <c r="BO397" s="26">
        <v>0</v>
      </c>
      <c r="BP397" s="26">
        <v>0</v>
      </c>
      <c r="BQ397" s="26">
        <v>0</v>
      </c>
      <c r="BR397" s="26">
        <v>0</v>
      </c>
      <c r="BS397" s="26">
        <v>0</v>
      </c>
      <c r="BT397" s="26">
        <v>0</v>
      </c>
      <c r="BU397" s="26">
        <v>0</v>
      </c>
      <c r="BV397" s="26">
        <v>0</v>
      </c>
      <c r="BW397" s="26">
        <v>0</v>
      </c>
      <c r="BX397" s="26">
        <v>0</v>
      </c>
      <c r="BY397" s="26">
        <v>0.3</v>
      </c>
      <c r="BZ397" s="26">
        <v>0</v>
      </c>
      <c r="CA397" s="26">
        <v>0</v>
      </c>
      <c r="CB397" s="26">
        <v>0</v>
      </c>
      <c r="CC397" s="26">
        <v>0</v>
      </c>
      <c r="CD397" s="26">
        <v>0</v>
      </c>
      <c r="CE397" s="26">
        <v>0.4</v>
      </c>
      <c r="CF397" s="26">
        <v>0</v>
      </c>
      <c r="CG397" s="26">
        <v>44</v>
      </c>
      <c r="CH397" s="26">
        <v>0.4</v>
      </c>
      <c r="CI397" s="26">
        <v>33</v>
      </c>
      <c r="CJ397" s="26">
        <v>1.2</v>
      </c>
      <c r="CK397" s="26">
        <v>1.2</v>
      </c>
      <c r="CL397" s="26">
        <v>0.8</v>
      </c>
      <c r="CM397" s="26">
        <v>100</v>
      </c>
      <c r="CN397" s="26">
        <v>0</v>
      </c>
      <c r="CO397" s="26">
        <v>0</v>
      </c>
      <c r="CP397" s="26">
        <v>0.2</v>
      </c>
      <c r="CQ397" s="26">
        <v>0.2</v>
      </c>
      <c r="CR397" s="26">
        <v>88.9</v>
      </c>
      <c r="CS397" s="26">
        <v>0.7</v>
      </c>
      <c r="CT397" s="26">
        <v>0</v>
      </c>
      <c r="CU397" s="26">
        <v>0</v>
      </c>
      <c r="CV397" s="26">
        <v>100</v>
      </c>
      <c r="CW397" s="26">
        <v>0</v>
      </c>
      <c r="CX397" s="26">
        <v>0</v>
      </c>
      <c r="CY397" s="26">
        <v>0</v>
      </c>
      <c r="CZ397" s="26">
        <v>100</v>
      </c>
      <c r="DA397" s="26">
        <v>0</v>
      </c>
      <c r="DB397" s="26">
        <v>0</v>
      </c>
      <c r="DC397" s="26">
        <v>0</v>
      </c>
      <c r="DD397" s="26">
        <v>0</v>
      </c>
      <c r="DE397" s="26">
        <v>0</v>
      </c>
      <c r="DF397" s="26">
        <v>0</v>
      </c>
      <c r="DG397" s="26">
        <v>0</v>
      </c>
      <c r="DH397" s="26">
        <v>0</v>
      </c>
      <c r="DI397" s="26">
        <v>0</v>
      </c>
      <c r="DJ397" s="26">
        <v>0</v>
      </c>
      <c r="DK397" s="26">
        <v>0</v>
      </c>
      <c r="DL397" s="26">
        <v>100</v>
      </c>
      <c r="DM397" s="26">
        <v>0</v>
      </c>
      <c r="DN397" s="26">
        <v>0</v>
      </c>
      <c r="DO397" s="26">
        <v>300</v>
      </c>
      <c r="DP397" s="26">
        <v>0</v>
      </c>
      <c r="DQ397" s="26">
        <v>0</v>
      </c>
      <c r="DR397" s="93">
        <v>80.8</v>
      </c>
      <c r="DS397" s="93">
        <v>0</v>
      </c>
      <c r="DT397" s="93">
        <v>0</v>
      </c>
      <c r="DU397" s="93">
        <v>0</v>
      </c>
      <c r="DV397" s="93">
        <v>0</v>
      </c>
      <c r="DW397" s="93">
        <v>0</v>
      </c>
      <c r="DX397" s="93">
        <v>40600</v>
      </c>
      <c r="DY397" s="93">
        <v>40200</v>
      </c>
      <c r="DZ397" s="26">
        <v>1.2</v>
      </c>
      <c r="EA397" s="26">
        <v>49.2</v>
      </c>
      <c r="EB397" s="26">
        <v>70</v>
      </c>
      <c r="EC397" s="26">
        <v>47</v>
      </c>
      <c r="ED397" s="26">
        <v>23</v>
      </c>
      <c r="EE397" s="26">
        <v>21.9</v>
      </c>
      <c r="EF397" s="26">
        <v>57.2</v>
      </c>
      <c r="EG397" s="26">
        <v>30.5</v>
      </c>
      <c r="EH397" s="26">
        <v>44.9</v>
      </c>
      <c r="EI397" s="26">
        <v>20.3</v>
      </c>
      <c r="EJ397" s="26">
        <v>59.3</v>
      </c>
      <c r="EK397" s="26">
        <v>115.4</v>
      </c>
      <c r="EL397" s="26">
        <v>26.7</v>
      </c>
      <c r="EM397" s="26">
        <v>565.4</v>
      </c>
      <c r="EN397" s="26">
        <v>55</v>
      </c>
      <c r="EO397" s="26">
        <v>114.9</v>
      </c>
      <c r="EP397" s="26">
        <v>242.6</v>
      </c>
      <c r="EQ397" s="26">
        <v>71.099999999999994</v>
      </c>
      <c r="ER397" s="26">
        <v>43.8</v>
      </c>
      <c r="ES397" s="26">
        <v>57.2</v>
      </c>
      <c r="ET397" s="26">
        <v>584.6</v>
      </c>
      <c r="EU397" s="26">
        <v>0</v>
      </c>
      <c r="EV397" s="93">
        <v>0</v>
      </c>
      <c r="EW397" s="93">
        <v>0</v>
      </c>
    </row>
    <row r="398" spans="1:153" x14ac:dyDescent="0.25">
      <c r="A398" s="18" t="s">
        <v>872</v>
      </c>
      <c r="B398" s="49" t="s">
        <v>713</v>
      </c>
      <c r="C398" s="93">
        <v>4.2</v>
      </c>
      <c r="D398" s="26">
        <v>444</v>
      </c>
      <c r="E398" s="26">
        <v>36.5</v>
      </c>
      <c r="F398" s="26">
        <v>7.7</v>
      </c>
      <c r="G398" s="26">
        <v>22.3</v>
      </c>
      <c r="H398" s="26">
        <v>22.7</v>
      </c>
      <c r="I398" s="26">
        <v>7.5</v>
      </c>
      <c r="J398" s="26">
        <v>3.3</v>
      </c>
      <c r="K398" s="26">
        <v>0</v>
      </c>
      <c r="L398" s="26">
        <v>0</v>
      </c>
      <c r="M398" s="93">
        <v>8</v>
      </c>
      <c r="N398" s="93">
        <v>0</v>
      </c>
      <c r="O398" s="93">
        <v>48</v>
      </c>
      <c r="P398" s="93">
        <v>2.8</v>
      </c>
      <c r="Q398" s="93">
        <v>16000</v>
      </c>
      <c r="R398" s="93">
        <v>4</v>
      </c>
      <c r="S398" s="93">
        <v>460</v>
      </c>
      <c r="T398" s="93">
        <v>150</v>
      </c>
      <c r="U398" s="93">
        <v>2560</v>
      </c>
      <c r="V398" s="93">
        <v>9110</v>
      </c>
      <c r="W398" s="93">
        <v>0</v>
      </c>
      <c r="X398" s="93">
        <v>430</v>
      </c>
      <c r="Y398" s="93">
        <v>16.399999999999999</v>
      </c>
      <c r="Z398" s="93">
        <v>73</v>
      </c>
      <c r="AA398" s="93">
        <v>0</v>
      </c>
      <c r="AB398" s="93">
        <v>0</v>
      </c>
      <c r="AC398" s="26">
        <v>57</v>
      </c>
      <c r="AD398" s="26">
        <v>731</v>
      </c>
      <c r="AE398" s="26">
        <v>206</v>
      </c>
      <c r="AF398" s="26">
        <v>323</v>
      </c>
      <c r="AG398" s="26">
        <v>533</v>
      </c>
      <c r="AH398" s="26">
        <v>220</v>
      </c>
      <c r="AI398" s="26">
        <v>16</v>
      </c>
      <c r="AJ398" s="26">
        <v>6750</v>
      </c>
      <c r="AK398" s="26">
        <v>4170</v>
      </c>
      <c r="AL398" s="26">
        <v>1200</v>
      </c>
      <c r="AM398" s="26">
        <v>2260</v>
      </c>
      <c r="AN398" s="26">
        <v>67</v>
      </c>
      <c r="AO398" s="26">
        <v>2</v>
      </c>
      <c r="AP398" s="93">
        <v>7.7</v>
      </c>
      <c r="AQ398" s="93">
        <v>-1499</v>
      </c>
      <c r="AR398" s="93">
        <v>0</v>
      </c>
      <c r="AS398" s="93">
        <v>0</v>
      </c>
      <c r="AT398" s="93">
        <v>0</v>
      </c>
      <c r="AU398" s="93">
        <v>0</v>
      </c>
      <c r="AV398" s="93">
        <v>0</v>
      </c>
      <c r="AW398" s="93">
        <v>0</v>
      </c>
      <c r="AX398" s="93">
        <v>0</v>
      </c>
      <c r="AY398" s="93">
        <v>0</v>
      </c>
      <c r="AZ398" s="93">
        <v>7710</v>
      </c>
      <c r="BA398" s="93">
        <v>0</v>
      </c>
      <c r="BB398" s="93">
        <v>0</v>
      </c>
      <c r="BC398" s="93">
        <v>7710</v>
      </c>
      <c r="BD398" s="93">
        <v>0</v>
      </c>
      <c r="BE398" s="93">
        <v>0</v>
      </c>
      <c r="BF398" s="93">
        <v>0</v>
      </c>
      <c r="BG398" s="93">
        <v>0</v>
      </c>
      <c r="BH398" s="93">
        <v>0</v>
      </c>
      <c r="BI398" s="26">
        <v>7141</v>
      </c>
      <c r="BJ398" s="26">
        <v>47</v>
      </c>
      <c r="BK398" s="26">
        <v>0</v>
      </c>
      <c r="BL398" s="26">
        <v>4</v>
      </c>
      <c r="BM398" s="26">
        <v>5446</v>
      </c>
      <c r="BN398" s="26">
        <v>20178</v>
      </c>
      <c r="BO398" s="26">
        <v>0</v>
      </c>
      <c r="BP398" s="26">
        <v>7</v>
      </c>
      <c r="BQ398" s="26">
        <v>0</v>
      </c>
      <c r="BR398" s="26">
        <v>0</v>
      </c>
      <c r="BS398" s="26">
        <v>0</v>
      </c>
      <c r="BT398" s="26">
        <v>0</v>
      </c>
      <c r="BU398" s="26">
        <v>0</v>
      </c>
      <c r="BV398" s="26">
        <v>0</v>
      </c>
      <c r="BW398" s="26">
        <v>0</v>
      </c>
      <c r="BX398" s="26">
        <v>0</v>
      </c>
      <c r="BY398" s="26">
        <v>36.5</v>
      </c>
      <c r="BZ398" s="26">
        <v>0</v>
      </c>
      <c r="CA398" s="26">
        <v>0</v>
      </c>
      <c r="CB398" s="26">
        <v>0</v>
      </c>
      <c r="CC398" s="26">
        <v>0</v>
      </c>
      <c r="CD398" s="26">
        <v>4</v>
      </c>
      <c r="CE398" s="26">
        <v>18</v>
      </c>
      <c r="CF398" s="26">
        <v>7</v>
      </c>
      <c r="CG398" s="26">
        <v>1964</v>
      </c>
      <c r="CH398" s="26">
        <v>22</v>
      </c>
      <c r="CI398" s="26">
        <v>1474</v>
      </c>
      <c r="CJ398" s="26">
        <v>56</v>
      </c>
      <c r="CK398" s="26">
        <v>56</v>
      </c>
      <c r="CL398" s="26">
        <v>33</v>
      </c>
      <c r="CM398" s="26">
        <v>3634</v>
      </c>
      <c r="CN398" s="26">
        <v>0</v>
      </c>
      <c r="CO398" s="26">
        <v>0</v>
      </c>
      <c r="CP398" s="26">
        <v>26</v>
      </c>
      <c r="CQ398" s="26">
        <v>15</v>
      </c>
      <c r="CR398" s="26">
        <v>7141</v>
      </c>
      <c r="CS398" s="26">
        <v>47</v>
      </c>
      <c r="CT398" s="26">
        <v>0</v>
      </c>
      <c r="CU398" s="26">
        <v>4</v>
      </c>
      <c r="CV398" s="26">
        <v>7233</v>
      </c>
      <c r="CW398" s="26">
        <v>0</v>
      </c>
      <c r="CX398" s="26">
        <v>0</v>
      </c>
      <c r="CY398" s="26">
        <v>5446</v>
      </c>
      <c r="CZ398" s="26">
        <v>20178</v>
      </c>
      <c r="DA398" s="26">
        <v>0</v>
      </c>
      <c r="DB398" s="26">
        <v>0</v>
      </c>
      <c r="DC398" s="26">
        <v>7</v>
      </c>
      <c r="DD398" s="26">
        <v>0</v>
      </c>
      <c r="DE398" s="26">
        <v>0</v>
      </c>
      <c r="DF398" s="26">
        <v>0</v>
      </c>
      <c r="DG398" s="26">
        <v>0</v>
      </c>
      <c r="DH398" s="26">
        <v>0</v>
      </c>
      <c r="DI398" s="26">
        <v>0</v>
      </c>
      <c r="DJ398" s="26">
        <v>0</v>
      </c>
      <c r="DK398" s="26">
        <v>0</v>
      </c>
      <c r="DL398" s="26">
        <v>25631</v>
      </c>
      <c r="DM398" s="26">
        <v>0</v>
      </c>
      <c r="DN398" s="26">
        <v>0</v>
      </c>
      <c r="DO398" s="26">
        <v>36498</v>
      </c>
      <c r="DP398" s="26">
        <v>1</v>
      </c>
      <c r="DQ398" s="26">
        <v>0</v>
      </c>
      <c r="DR398" s="93">
        <v>22.7</v>
      </c>
      <c r="DS398" s="93">
        <v>0</v>
      </c>
      <c r="DT398" s="93">
        <v>0</v>
      </c>
      <c r="DU398" s="93">
        <v>0</v>
      </c>
      <c r="DV398" s="93">
        <v>0</v>
      </c>
      <c r="DW398" s="93">
        <v>0</v>
      </c>
      <c r="DX398" s="93">
        <v>0</v>
      </c>
      <c r="DY398" s="93">
        <v>0</v>
      </c>
      <c r="DZ398" s="26">
        <v>22.3</v>
      </c>
      <c r="EA398" s="26">
        <v>952</v>
      </c>
      <c r="EB398" s="26">
        <v>1356</v>
      </c>
      <c r="EC398" s="26">
        <v>911</v>
      </c>
      <c r="ED398" s="26">
        <v>445</v>
      </c>
      <c r="EE398" s="26">
        <v>424</v>
      </c>
      <c r="EF398" s="26">
        <v>1107</v>
      </c>
      <c r="EG398" s="26">
        <v>590</v>
      </c>
      <c r="EH398" s="26">
        <v>869</v>
      </c>
      <c r="EI398" s="26">
        <v>393</v>
      </c>
      <c r="EJ398" s="26">
        <v>1149</v>
      </c>
      <c r="EK398" s="26">
        <v>2235</v>
      </c>
      <c r="EL398" s="26">
        <v>517</v>
      </c>
      <c r="EM398" s="26">
        <v>10948</v>
      </c>
      <c r="EN398" s="26">
        <v>1066</v>
      </c>
      <c r="EO398" s="26">
        <v>2225</v>
      </c>
      <c r="EP398" s="26">
        <v>4698</v>
      </c>
      <c r="EQ398" s="26">
        <v>1376</v>
      </c>
      <c r="ER398" s="26">
        <v>849</v>
      </c>
      <c r="ES398" s="26">
        <v>1107</v>
      </c>
      <c r="ET398" s="26">
        <v>11321</v>
      </c>
      <c r="EU398" s="26">
        <v>0</v>
      </c>
      <c r="EV398" s="93">
        <v>0</v>
      </c>
      <c r="EW398" s="93">
        <v>0</v>
      </c>
    </row>
    <row r="399" spans="1:153" x14ac:dyDescent="0.25">
      <c r="A399" s="18" t="s">
        <v>838</v>
      </c>
      <c r="B399" s="49" t="s">
        <v>723</v>
      </c>
      <c r="C399" s="93">
        <v>-10.3</v>
      </c>
      <c r="D399" s="26">
        <v>394</v>
      </c>
      <c r="E399" s="26">
        <v>18.5</v>
      </c>
      <c r="F399" s="26">
        <v>45.9</v>
      </c>
      <c r="G399" s="26">
        <v>10.9</v>
      </c>
      <c r="H399" s="26">
        <v>18</v>
      </c>
      <c r="I399" s="26">
        <v>2.9</v>
      </c>
      <c r="J399" s="26">
        <v>3.6</v>
      </c>
      <c r="K399" s="26">
        <v>0.3</v>
      </c>
      <c r="L399" s="26">
        <v>0</v>
      </c>
      <c r="M399" s="93">
        <v>4</v>
      </c>
      <c r="N399" s="93">
        <v>0</v>
      </c>
      <c r="O399" s="93">
        <v>22</v>
      </c>
      <c r="P399" s="93">
        <v>0</v>
      </c>
      <c r="Q399" s="93">
        <v>427</v>
      </c>
      <c r="R399" s="93">
        <v>1</v>
      </c>
      <c r="S399" s="93">
        <v>72</v>
      </c>
      <c r="T399" s="93">
        <v>220</v>
      </c>
      <c r="U399" s="93">
        <v>1485</v>
      </c>
      <c r="V399" s="93">
        <v>3668</v>
      </c>
      <c r="W399" s="93">
        <v>605</v>
      </c>
      <c r="X399" s="93">
        <v>77</v>
      </c>
      <c r="Y399" s="93">
        <v>11</v>
      </c>
      <c r="Z399" s="93">
        <v>21</v>
      </c>
      <c r="AA399" s="93">
        <v>0</v>
      </c>
      <c r="AB399" s="93">
        <v>0</v>
      </c>
      <c r="AC399" s="26">
        <v>9</v>
      </c>
      <c r="AD399" s="26">
        <v>1057</v>
      </c>
      <c r="AE399" s="26">
        <v>63</v>
      </c>
      <c r="AF399" s="26">
        <v>228</v>
      </c>
      <c r="AG399" s="26">
        <v>361</v>
      </c>
      <c r="AH399" s="26">
        <v>110</v>
      </c>
      <c r="AI399" s="26">
        <v>18</v>
      </c>
      <c r="AJ399" s="26">
        <v>6991</v>
      </c>
      <c r="AK399" s="26">
        <v>3158</v>
      </c>
      <c r="AL399" s="26">
        <v>2100</v>
      </c>
      <c r="AM399" s="26">
        <v>1654</v>
      </c>
      <c r="AN399" s="26">
        <v>66</v>
      </c>
      <c r="AO399" s="26">
        <v>1.5</v>
      </c>
      <c r="AP399" s="93">
        <v>45.9</v>
      </c>
      <c r="AQ399" s="93">
        <v>2788</v>
      </c>
      <c r="AR399" s="93">
        <v>0</v>
      </c>
      <c r="AS399" s="93">
        <v>0</v>
      </c>
      <c r="AT399" s="93">
        <v>0</v>
      </c>
      <c r="AU399" s="93">
        <v>0</v>
      </c>
      <c r="AV399" s="93">
        <v>0</v>
      </c>
      <c r="AW399" s="93">
        <v>0</v>
      </c>
      <c r="AX399" s="93">
        <v>0</v>
      </c>
      <c r="AY399" s="93">
        <v>0</v>
      </c>
      <c r="AZ399" s="93">
        <v>44690</v>
      </c>
      <c r="BA399" s="93">
        <v>0</v>
      </c>
      <c r="BB399" s="93">
        <v>0</v>
      </c>
      <c r="BC399" s="93">
        <v>44690</v>
      </c>
      <c r="BD399" s="93">
        <v>0</v>
      </c>
      <c r="BE399" s="93">
        <v>16</v>
      </c>
      <c r="BF399" s="93">
        <v>0</v>
      </c>
      <c r="BG399" s="93">
        <v>1192</v>
      </c>
      <c r="BH399" s="93">
        <v>1192</v>
      </c>
      <c r="BI399" s="26">
        <v>6108</v>
      </c>
      <c r="BJ399" s="26">
        <v>0</v>
      </c>
      <c r="BK399" s="26">
        <v>0</v>
      </c>
      <c r="BL399" s="26">
        <v>0</v>
      </c>
      <c r="BM399" s="26">
        <v>563</v>
      </c>
      <c r="BN399" s="26">
        <v>24</v>
      </c>
      <c r="BO399" s="26">
        <v>0</v>
      </c>
      <c r="BP399" s="26">
        <v>0</v>
      </c>
      <c r="BQ399" s="26">
        <v>0</v>
      </c>
      <c r="BR399" s="26">
        <v>0</v>
      </c>
      <c r="BS399" s="26">
        <v>0</v>
      </c>
      <c r="BT399" s="26">
        <v>0</v>
      </c>
      <c r="BU399" s="26">
        <v>0</v>
      </c>
      <c r="BV399" s="26">
        <v>0</v>
      </c>
      <c r="BW399" s="26">
        <v>0</v>
      </c>
      <c r="BX399" s="26">
        <v>0</v>
      </c>
      <c r="BY399" s="26">
        <v>18.5</v>
      </c>
      <c r="BZ399" s="26">
        <v>0</v>
      </c>
      <c r="CA399" s="26">
        <v>0</v>
      </c>
      <c r="CB399" s="26">
        <v>0</v>
      </c>
      <c r="CC399" s="26">
        <v>0</v>
      </c>
      <c r="CD399" s="26">
        <v>26</v>
      </c>
      <c r="CE399" s="26">
        <v>69</v>
      </c>
      <c r="CF399" s="26">
        <v>0</v>
      </c>
      <c r="CG399" s="26">
        <v>4668</v>
      </c>
      <c r="CH399" s="26">
        <v>0</v>
      </c>
      <c r="CI399" s="26">
        <v>5980</v>
      </c>
      <c r="CJ399" s="26">
        <v>150</v>
      </c>
      <c r="CK399" s="26">
        <v>0</v>
      </c>
      <c r="CL399" s="26">
        <v>0</v>
      </c>
      <c r="CM399" s="26">
        <v>10893</v>
      </c>
      <c r="CN399" s="26">
        <v>0</v>
      </c>
      <c r="CO399" s="26">
        <v>0</v>
      </c>
      <c r="CP399" s="26">
        <v>50</v>
      </c>
      <c r="CQ399" s="26">
        <v>0</v>
      </c>
      <c r="CR399" s="26">
        <v>6108</v>
      </c>
      <c r="CS399" s="26">
        <v>0</v>
      </c>
      <c r="CT399" s="26">
        <v>0</v>
      </c>
      <c r="CU399" s="26">
        <v>0</v>
      </c>
      <c r="CV399" s="26">
        <v>6158</v>
      </c>
      <c r="CW399" s="26">
        <v>0</v>
      </c>
      <c r="CX399" s="26">
        <v>0</v>
      </c>
      <c r="CY399" s="26">
        <v>563</v>
      </c>
      <c r="CZ399" s="26">
        <v>24</v>
      </c>
      <c r="DA399" s="26">
        <v>0</v>
      </c>
      <c r="DB399" s="26">
        <v>0</v>
      </c>
      <c r="DC399" s="26">
        <v>0</v>
      </c>
      <c r="DD399" s="26">
        <v>0</v>
      </c>
      <c r="DE399" s="26">
        <v>0</v>
      </c>
      <c r="DF399" s="26">
        <v>0</v>
      </c>
      <c r="DG399" s="26">
        <v>0</v>
      </c>
      <c r="DH399" s="26">
        <v>0</v>
      </c>
      <c r="DI399" s="26">
        <v>0</v>
      </c>
      <c r="DJ399" s="26">
        <v>0</v>
      </c>
      <c r="DK399" s="26">
        <v>0</v>
      </c>
      <c r="DL399" s="26">
        <v>587</v>
      </c>
      <c r="DM399" s="26">
        <v>0</v>
      </c>
      <c r="DN399" s="26">
        <v>0</v>
      </c>
      <c r="DO399" s="26">
        <v>17638</v>
      </c>
      <c r="DP399" s="26">
        <v>812</v>
      </c>
      <c r="DQ399" s="26">
        <v>0</v>
      </c>
      <c r="DR399" s="93">
        <v>18</v>
      </c>
      <c r="DS399" s="93">
        <v>1800</v>
      </c>
      <c r="DT399" s="93">
        <v>1800</v>
      </c>
      <c r="DU399" s="93">
        <v>900</v>
      </c>
      <c r="DV399" s="93">
        <v>1800</v>
      </c>
      <c r="DW399" s="93">
        <v>11702</v>
      </c>
      <c r="DX399" s="93">
        <v>900</v>
      </c>
      <c r="DY399" s="93">
        <v>17102</v>
      </c>
      <c r="DZ399" s="26">
        <v>10.9</v>
      </c>
      <c r="EA399" s="26">
        <v>305</v>
      </c>
      <c r="EB399" s="26">
        <v>501</v>
      </c>
      <c r="EC399" s="26">
        <v>327</v>
      </c>
      <c r="ED399" s="26">
        <v>131</v>
      </c>
      <c r="EE399" s="26">
        <v>174</v>
      </c>
      <c r="EF399" s="26">
        <v>359</v>
      </c>
      <c r="EG399" s="26">
        <v>240</v>
      </c>
      <c r="EH399" s="26">
        <v>327</v>
      </c>
      <c r="EI399" s="26">
        <v>131</v>
      </c>
      <c r="EJ399" s="26">
        <v>479</v>
      </c>
      <c r="EK399" s="26">
        <v>588</v>
      </c>
      <c r="EL399" s="26">
        <v>131</v>
      </c>
      <c r="EM399" s="26">
        <v>3693</v>
      </c>
      <c r="EN399" s="26">
        <v>381</v>
      </c>
      <c r="EO399" s="26">
        <v>828</v>
      </c>
      <c r="EP399" s="26">
        <v>1426</v>
      </c>
      <c r="EQ399" s="26">
        <v>359</v>
      </c>
      <c r="ER399" s="26">
        <v>479</v>
      </c>
      <c r="ES399" s="26">
        <v>479</v>
      </c>
      <c r="ET399" s="26">
        <v>3952</v>
      </c>
      <c r="EU399" s="26">
        <v>10.9</v>
      </c>
      <c r="EV399" s="93">
        <v>39</v>
      </c>
      <c r="EW399" s="93">
        <v>13</v>
      </c>
    </row>
    <row r="400" spans="1:153" x14ac:dyDescent="0.25">
      <c r="A400" s="18" t="s">
        <v>838</v>
      </c>
      <c r="B400" s="49" t="s">
        <v>721</v>
      </c>
      <c r="C400" s="93">
        <v>-1.4</v>
      </c>
      <c r="D400" s="26">
        <v>536</v>
      </c>
      <c r="E400" s="26">
        <v>31.5</v>
      </c>
      <c r="F400" s="26">
        <v>54.1</v>
      </c>
      <c r="G400" s="26">
        <v>9.1999999999999993</v>
      </c>
      <c r="H400" s="26">
        <v>1.4</v>
      </c>
      <c r="I400" s="26">
        <v>1.4</v>
      </c>
      <c r="J400" s="26">
        <v>2.2000000000000002</v>
      </c>
      <c r="K400" s="26">
        <v>0.2</v>
      </c>
      <c r="L400" s="26">
        <v>0</v>
      </c>
      <c r="M400" s="93">
        <v>59</v>
      </c>
      <c r="N400" s="93">
        <v>53</v>
      </c>
      <c r="O400" s="93">
        <v>34</v>
      </c>
      <c r="P400" s="93">
        <v>0</v>
      </c>
      <c r="Q400" s="93">
        <v>250</v>
      </c>
      <c r="R400" s="93">
        <v>2</v>
      </c>
      <c r="S400" s="93">
        <v>110</v>
      </c>
      <c r="T400" s="93">
        <v>370</v>
      </c>
      <c r="U400" s="93">
        <v>460</v>
      </c>
      <c r="V400" s="93">
        <v>2293</v>
      </c>
      <c r="W400" s="93">
        <v>900</v>
      </c>
      <c r="X400" s="93">
        <v>110</v>
      </c>
      <c r="Y400" s="93">
        <v>3</v>
      </c>
      <c r="Z400" s="93">
        <v>10</v>
      </c>
      <c r="AA400" s="93">
        <v>0.7</v>
      </c>
      <c r="AB400" s="93">
        <v>0</v>
      </c>
      <c r="AC400" s="26">
        <v>58</v>
      </c>
      <c r="AD400" s="26">
        <v>471</v>
      </c>
      <c r="AE400" s="26">
        <v>214</v>
      </c>
      <c r="AF400" s="26">
        <v>86</v>
      </c>
      <c r="AG400" s="26">
        <v>242</v>
      </c>
      <c r="AH400" s="26">
        <v>72</v>
      </c>
      <c r="AI400" s="26">
        <v>131</v>
      </c>
      <c r="AJ400" s="26">
        <v>2300</v>
      </c>
      <c r="AK400" s="26">
        <v>2000</v>
      </c>
      <c r="AL400" s="26">
        <v>1300</v>
      </c>
      <c r="AM400" s="26">
        <v>260</v>
      </c>
      <c r="AN400" s="26">
        <v>50</v>
      </c>
      <c r="AO400" s="26">
        <v>5.5</v>
      </c>
      <c r="AP400" s="93">
        <v>54.1</v>
      </c>
      <c r="AQ400" s="93">
        <v>5274</v>
      </c>
      <c r="AR400" s="93">
        <v>0</v>
      </c>
      <c r="AS400" s="93">
        <v>0</v>
      </c>
      <c r="AT400" s="93">
        <v>0</v>
      </c>
      <c r="AU400" s="93">
        <v>0</v>
      </c>
      <c r="AV400" s="93">
        <v>0</v>
      </c>
      <c r="AW400" s="93">
        <v>0</v>
      </c>
      <c r="AX400" s="93">
        <v>0</v>
      </c>
      <c r="AY400" s="93">
        <v>0</v>
      </c>
      <c r="AZ400" s="93">
        <v>44578</v>
      </c>
      <c r="BA400" s="93">
        <v>0</v>
      </c>
      <c r="BB400" s="93">
        <v>9522</v>
      </c>
      <c r="BC400" s="93">
        <v>54100</v>
      </c>
      <c r="BD400" s="93">
        <v>0</v>
      </c>
      <c r="BE400" s="93">
        <v>0</v>
      </c>
      <c r="BF400" s="93">
        <v>0</v>
      </c>
      <c r="BG400" s="93">
        <v>0</v>
      </c>
      <c r="BH400" s="93">
        <v>0</v>
      </c>
      <c r="BI400" s="26">
        <v>10179</v>
      </c>
      <c r="BJ400" s="26">
        <v>0</v>
      </c>
      <c r="BK400" s="26">
        <v>0</v>
      </c>
      <c r="BL400" s="26">
        <v>0</v>
      </c>
      <c r="BM400" s="26">
        <v>994</v>
      </c>
      <c r="BN400" s="26">
        <v>0</v>
      </c>
      <c r="BO400" s="26">
        <v>0</v>
      </c>
      <c r="BP400" s="26">
        <v>0</v>
      </c>
      <c r="BQ400" s="26">
        <v>0</v>
      </c>
      <c r="BR400" s="26">
        <v>0</v>
      </c>
      <c r="BS400" s="26">
        <v>0</v>
      </c>
      <c r="BT400" s="26">
        <v>0</v>
      </c>
      <c r="BU400" s="26">
        <v>0</v>
      </c>
      <c r="BV400" s="26">
        <v>0</v>
      </c>
      <c r="BW400" s="26">
        <v>0</v>
      </c>
      <c r="BX400" s="26">
        <v>0</v>
      </c>
      <c r="BY400" s="26">
        <v>31.5</v>
      </c>
      <c r="BZ400" s="26">
        <v>0</v>
      </c>
      <c r="CA400" s="26">
        <v>0</v>
      </c>
      <c r="CB400" s="26">
        <v>0</v>
      </c>
      <c r="CC400" s="26">
        <v>60</v>
      </c>
      <c r="CD400" s="26">
        <v>151</v>
      </c>
      <c r="CE400" s="26">
        <v>482</v>
      </c>
      <c r="CF400" s="26">
        <v>0</v>
      </c>
      <c r="CG400" s="26">
        <v>8101</v>
      </c>
      <c r="CH400" s="26">
        <v>0</v>
      </c>
      <c r="CI400" s="26">
        <v>9936</v>
      </c>
      <c r="CJ400" s="26">
        <v>151</v>
      </c>
      <c r="CK400" s="26">
        <v>0</v>
      </c>
      <c r="CL400" s="26">
        <v>0</v>
      </c>
      <c r="CM400" s="26">
        <v>18881</v>
      </c>
      <c r="CN400" s="26">
        <v>0</v>
      </c>
      <c r="CO400" s="26">
        <v>0</v>
      </c>
      <c r="CP400" s="26">
        <v>60</v>
      </c>
      <c r="CQ400" s="26">
        <v>0</v>
      </c>
      <c r="CR400" s="26">
        <v>10179</v>
      </c>
      <c r="CS400" s="26">
        <v>0</v>
      </c>
      <c r="CT400" s="26">
        <v>0</v>
      </c>
      <c r="CU400" s="26">
        <v>0</v>
      </c>
      <c r="CV400" s="26">
        <v>10239</v>
      </c>
      <c r="CW400" s="26">
        <v>0</v>
      </c>
      <c r="CX400" s="26">
        <v>0</v>
      </c>
      <c r="CY400" s="26">
        <v>994</v>
      </c>
      <c r="CZ400" s="26">
        <v>0</v>
      </c>
      <c r="DA400" s="26">
        <v>0</v>
      </c>
      <c r="DB400" s="26">
        <v>0</v>
      </c>
      <c r="DC400" s="26">
        <v>0</v>
      </c>
      <c r="DD400" s="26">
        <v>0</v>
      </c>
      <c r="DE400" s="26">
        <v>0</v>
      </c>
      <c r="DF400" s="26">
        <v>0</v>
      </c>
      <c r="DG400" s="26">
        <v>0</v>
      </c>
      <c r="DH400" s="26">
        <v>0</v>
      </c>
      <c r="DI400" s="26">
        <v>0</v>
      </c>
      <c r="DJ400" s="26">
        <v>0</v>
      </c>
      <c r="DK400" s="26">
        <v>0</v>
      </c>
      <c r="DL400" s="26">
        <v>994</v>
      </c>
      <c r="DM400" s="26">
        <v>0</v>
      </c>
      <c r="DN400" s="26">
        <v>60</v>
      </c>
      <c r="DO400" s="26">
        <v>30054</v>
      </c>
      <c r="DP400" s="26">
        <v>1386</v>
      </c>
      <c r="DQ400" s="26">
        <v>9</v>
      </c>
      <c r="DR400" s="93">
        <v>1.4</v>
      </c>
      <c r="DS400" s="93">
        <v>136</v>
      </c>
      <c r="DT400" s="93">
        <v>136</v>
      </c>
      <c r="DU400" s="93">
        <v>68</v>
      </c>
      <c r="DV400" s="93">
        <v>136</v>
      </c>
      <c r="DW400" s="93">
        <v>884</v>
      </c>
      <c r="DX400" s="93">
        <v>68</v>
      </c>
      <c r="DY400" s="93">
        <v>1292</v>
      </c>
      <c r="DZ400" s="26">
        <v>9.1999999999999993</v>
      </c>
      <c r="EA400" s="26">
        <v>258</v>
      </c>
      <c r="EB400" s="26">
        <v>423</v>
      </c>
      <c r="EC400" s="26">
        <v>276</v>
      </c>
      <c r="ED400" s="26">
        <v>110</v>
      </c>
      <c r="EE400" s="26">
        <v>147</v>
      </c>
      <c r="EF400" s="26">
        <v>304</v>
      </c>
      <c r="EG400" s="26">
        <v>202</v>
      </c>
      <c r="EH400" s="26">
        <v>276</v>
      </c>
      <c r="EI400" s="26">
        <v>110</v>
      </c>
      <c r="EJ400" s="26">
        <v>405</v>
      </c>
      <c r="EK400" s="26">
        <v>497</v>
      </c>
      <c r="EL400" s="26">
        <v>110</v>
      </c>
      <c r="EM400" s="26">
        <v>3118</v>
      </c>
      <c r="EN400" s="26">
        <v>322</v>
      </c>
      <c r="EO400" s="26">
        <v>699</v>
      </c>
      <c r="EP400" s="26">
        <v>1205</v>
      </c>
      <c r="EQ400" s="26">
        <v>304</v>
      </c>
      <c r="ER400" s="26">
        <v>405</v>
      </c>
      <c r="ES400" s="26">
        <v>405</v>
      </c>
      <c r="ET400" s="26">
        <v>3340</v>
      </c>
      <c r="EU400" s="26">
        <v>9.1999999999999993</v>
      </c>
      <c r="EV400" s="93">
        <v>60</v>
      </c>
      <c r="EW400" s="93">
        <v>20</v>
      </c>
    </row>
    <row r="401" spans="1:153" x14ac:dyDescent="0.25">
      <c r="A401" s="18" t="s">
        <v>838</v>
      </c>
      <c r="B401" s="49" t="s">
        <v>727</v>
      </c>
      <c r="C401" s="93">
        <v>-2.5</v>
      </c>
      <c r="D401" s="26">
        <v>519</v>
      </c>
      <c r="E401" s="26">
        <v>31.9</v>
      </c>
      <c r="F401" s="26">
        <v>49</v>
      </c>
      <c r="G401" s="26">
        <v>9.1</v>
      </c>
      <c r="H401" s="26">
        <v>5.7</v>
      </c>
      <c r="I401" s="26">
        <v>1.8</v>
      </c>
      <c r="J401" s="26">
        <v>2.2999999999999998</v>
      </c>
      <c r="K401" s="26">
        <v>0.2</v>
      </c>
      <c r="L401" s="26">
        <v>0</v>
      </c>
      <c r="M401" s="93">
        <v>27</v>
      </c>
      <c r="N401" s="93">
        <v>24</v>
      </c>
      <c r="O401" s="93">
        <v>19</v>
      </c>
      <c r="P401" s="93">
        <v>0</v>
      </c>
      <c r="Q401" s="93">
        <v>866</v>
      </c>
      <c r="R401" s="93">
        <v>6</v>
      </c>
      <c r="S401" s="93">
        <v>108</v>
      </c>
      <c r="T401" s="93">
        <v>342</v>
      </c>
      <c r="U401" s="93">
        <v>1172</v>
      </c>
      <c r="V401" s="93">
        <v>3055</v>
      </c>
      <c r="W401" s="93">
        <v>844</v>
      </c>
      <c r="X401" s="93">
        <v>104</v>
      </c>
      <c r="Y401" s="93">
        <v>9.4</v>
      </c>
      <c r="Z401" s="93">
        <v>20</v>
      </c>
      <c r="AA401" s="93">
        <v>0.6</v>
      </c>
      <c r="AB401" s="93">
        <v>1600</v>
      </c>
      <c r="AC401" s="26">
        <v>75</v>
      </c>
      <c r="AD401" s="26">
        <v>559</v>
      </c>
      <c r="AE401" s="26">
        <v>196</v>
      </c>
      <c r="AF401" s="26">
        <v>92</v>
      </c>
      <c r="AG401" s="26">
        <v>263</v>
      </c>
      <c r="AH401" s="26">
        <v>86</v>
      </c>
      <c r="AI401" s="26">
        <v>161</v>
      </c>
      <c r="AJ401" s="26">
        <v>2301</v>
      </c>
      <c r="AK401" s="26">
        <v>1566</v>
      </c>
      <c r="AL401" s="26">
        <v>665</v>
      </c>
      <c r="AM401" s="26">
        <v>559</v>
      </c>
      <c r="AN401" s="26">
        <v>45</v>
      </c>
      <c r="AO401" s="26">
        <v>12.2</v>
      </c>
      <c r="AP401" s="93">
        <v>49</v>
      </c>
      <c r="AQ401" s="93">
        <v>43368</v>
      </c>
      <c r="AR401" s="93">
        <v>0</v>
      </c>
      <c r="AS401" s="93">
        <v>0</v>
      </c>
      <c r="AT401" s="93">
        <v>0</v>
      </c>
      <c r="AU401" s="93">
        <v>0</v>
      </c>
      <c r="AV401" s="93">
        <v>0</v>
      </c>
      <c r="AW401" s="93">
        <v>0</v>
      </c>
      <c r="AX401" s="93">
        <v>0</v>
      </c>
      <c r="AY401" s="93">
        <v>0</v>
      </c>
      <c r="AZ401" s="93">
        <v>41440</v>
      </c>
      <c r="BA401" s="93">
        <v>0</v>
      </c>
      <c r="BB401" s="93">
        <v>7056</v>
      </c>
      <c r="BC401" s="93">
        <v>48496</v>
      </c>
      <c r="BD401" s="93">
        <v>0</v>
      </c>
      <c r="BE401" s="93">
        <v>16</v>
      </c>
      <c r="BF401" s="93">
        <v>0</v>
      </c>
      <c r="BG401" s="93">
        <v>546</v>
      </c>
      <c r="BH401" s="93">
        <v>546</v>
      </c>
      <c r="BI401" s="26">
        <v>10484</v>
      </c>
      <c r="BJ401" s="26">
        <v>24</v>
      </c>
      <c r="BK401" s="26">
        <v>2</v>
      </c>
      <c r="BL401" s="26">
        <v>0</v>
      </c>
      <c r="BM401" s="26">
        <v>1372</v>
      </c>
      <c r="BN401" s="26">
        <v>158</v>
      </c>
      <c r="BO401" s="26">
        <v>0</v>
      </c>
      <c r="BP401" s="26">
        <v>0</v>
      </c>
      <c r="BQ401" s="26">
        <v>0</v>
      </c>
      <c r="BR401" s="26">
        <v>0</v>
      </c>
      <c r="BS401" s="26">
        <v>0</v>
      </c>
      <c r="BT401" s="26">
        <v>0</v>
      </c>
      <c r="BU401" s="26">
        <v>0</v>
      </c>
      <c r="BV401" s="26">
        <v>0</v>
      </c>
      <c r="BW401" s="26">
        <v>0</v>
      </c>
      <c r="BX401" s="26">
        <v>0</v>
      </c>
      <c r="BY401" s="26">
        <v>31.9</v>
      </c>
      <c r="BZ401" s="26">
        <v>73</v>
      </c>
      <c r="CA401" s="26">
        <v>47</v>
      </c>
      <c r="CB401" s="26">
        <v>27</v>
      </c>
      <c r="CC401" s="26">
        <v>55</v>
      </c>
      <c r="CD401" s="26">
        <v>77</v>
      </c>
      <c r="CE401" s="26">
        <v>269</v>
      </c>
      <c r="CF401" s="26">
        <v>24</v>
      </c>
      <c r="CG401" s="26">
        <v>7711</v>
      </c>
      <c r="CH401" s="26">
        <v>20</v>
      </c>
      <c r="CI401" s="26">
        <v>9504</v>
      </c>
      <c r="CJ401" s="26">
        <v>290</v>
      </c>
      <c r="CK401" s="26">
        <v>53</v>
      </c>
      <c r="CL401" s="26">
        <v>20</v>
      </c>
      <c r="CM401" s="26">
        <v>18170</v>
      </c>
      <c r="CN401" s="26">
        <v>29</v>
      </c>
      <c r="CO401" s="26">
        <v>14</v>
      </c>
      <c r="CP401" s="26">
        <v>184</v>
      </c>
      <c r="CQ401" s="26">
        <v>20</v>
      </c>
      <c r="CR401" s="26">
        <v>10484</v>
      </c>
      <c r="CS401" s="26">
        <v>24</v>
      </c>
      <c r="CT401" s="26">
        <v>2</v>
      </c>
      <c r="CU401" s="26">
        <v>0</v>
      </c>
      <c r="CV401" s="26">
        <v>10757</v>
      </c>
      <c r="CW401" s="26">
        <v>0</v>
      </c>
      <c r="CX401" s="26">
        <v>0</v>
      </c>
      <c r="CY401" s="26">
        <v>1372</v>
      </c>
      <c r="CZ401" s="26">
        <v>158</v>
      </c>
      <c r="DA401" s="26">
        <v>0</v>
      </c>
      <c r="DB401" s="26">
        <v>0</v>
      </c>
      <c r="DC401" s="26">
        <v>0</v>
      </c>
      <c r="DD401" s="26">
        <v>0</v>
      </c>
      <c r="DE401" s="26">
        <v>0</v>
      </c>
      <c r="DF401" s="26">
        <v>0</v>
      </c>
      <c r="DG401" s="26">
        <v>0</v>
      </c>
      <c r="DH401" s="26">
        <v>0</v>
      </c>
      <c r="DI401" s="26">
        <v>0</v>
      </c>
      <c r="DJ401" s="26">
        <v>0</v>
      </c>
      <c r="DK401" s="26">
        <v>0</v>
      </c>
      <c r="DL401" s="26">
        <v>1530</v>
      </c>
      <c r="DM401" s="26">
        <v>120</v>
      </c>
      <c r="DN401" s="26">
        <v>82</v>
      </c>
      <c r="DO401" s="26">
        <v>30255</v>
      </c>
      <c r="DP401" s="26">
        <v>1427</v>
      </c>
      <c r="DQ401" s="26">
        <v>9</v>
      </c>
      <c r="DR401" s="93">
        <v>5.7</v>
      </c>
      <c r="DS401" s="93">
        <v>611</v>
      </c>
      <c r="DT401" s="93">
        <v>589</v>
      </c>
      <c r="DU401" s="93">
        <v>371</v>
      </c>
      <c r="DV401" s="93">
        <v>655</v>
      </c>
      <c r="DW401" s="93">
        <v>3448</v>
      </c>
      <c r="DX401" s="93">
        <v>481</v>
      </c>
      <c r="DY401" s="93">
        <v>5194</v>
      </c>
      <c r="DZ401" s="26">
        <v>9.1</v>
      </c>
      <c r="EA401" s="26">
        <v>409</v>
      </c>
      <c r="EB401" s="26">
        <v>675</v>
      </c>
      <c r="EC401" s="26">
        <v>482</v>
      </c>
      <c r="ED401" s="26">
        <v>161</v>
      </c>
      <c r="EE401" s="26">
        <v>105</v>
      </c>
      <c r="EF401" s="26">
        <v>384</v>
      </c>
      <c r="EG401" s="26">
        <v>337</v>
      </c>
      <c r="EH401" s="26">
        <v>324</v>
      </c>
      <c r="EI401" s="26">
        <v>113</v>
      </c>
      <c r="EJ401" s="26">
        <v>491</v>
      </c>
      <c r="EK401" s="26">
        <v>459</v>
      </c>
      <c r="EL401" s="26">
        <v>181</v>
      </c>
      <c r="EM401" s="26">
        <v>4121</v>
      </c>
      <c r="EN401" s="26">
        <v>298</v>
      </c>
      <c r="EO401" s="26">
        <v>717</v>
      </c>
      <c r="EP401" s="26">
        <v>1606</v>
      </c>
      <c r="EQ401" s="26">
        <v>257</v>
      </c>
      <c r="ER401" s="26">
        <v>647</v>
      </c>
      <c r="ES401" s="26">
        <v>454</v>
      </c>
      <c r="ET401" s="26">
        <v>3979</v>
      </c>
      <c r="EU401" s="26">
        <v>4.2</v>
      </c>
      <c r="EV401" s="93">
        <v>14</v>
      </c>
      <c r="EW401" s="93">
        <v>5</v>
      </c>
    </row>
    <row r="402" spans="1:153" x14ac:dyDescent="0.25">
      <c r="A402" s="18" t="s">
        <v>838</v>
      </c>
      <c r="B402" s="49" t="s">
        <v>726</v>
      </c>
      <c r="C402" s="93">
        <v>-2.8</v>
      </c>
      <c r="D402" s="26">
        <v>519</v>
      </c>
      <c r="E402" s="26">
        <v>32.1</v>
      </c>
      <c r="F402" s="26">
        <v>48.9</v>
      </c>
      <c r="G402" s="26">
        <v>8.8000000000000007</v>
      </c>
      <c r="H402" s="26">
        <v>5.8</v>
      </c>
      <c r="I402" s="26">
        <v>1.8</v>
      </c>
      <c r="J402" s="26">
        <v>2.2999999999999998</v>
      </c>
      <c r="K402" s="26">
        <v>0.2</v>
      </c>
      <c r="L402" s="26">
        <v>0</v>
      </c>
      <c r="M402" s="93">
        <v>28</v>
      </c>
      <c r="N402" s="93">
        <v>24</v>
      </c>
      <c r="O402" s="93">
        <v>24</v>
      </c>
      <c r="P402" s="93">
        <v>0</v>
      </c>
      <c r="Q402" s="93">
        <v>1472</v>
      </c>
      <c r="R402" s="93">
        <v>6</v>
      </c>
      <c r="S402" s="93">
        <v>81</v>
      </c>
      <c r="T402" s="93">
        <v>361</v>
      </c>
      <c r="U402" s="93">
        <v>727</v>
      </c>
      <c r="V402" s="93">
        <v>2527</v>
      </c>
      <c r="W402" s="93">
        <v>759</v>
      </c>
      <c r="X402" s="93">
        <v>93</v>
      </c>
      <c r="Y402" s="93">
        <v>8.4</v>
      </c>
      <c r="Z402" s="93">
        <v>17</v>
      </c>
      <c r="AA402" s="93">
        <v>0.6</v>
      </c>
      <c r="AB402" s="93">
        <v>1632</v>
      </c>
      <c r="AC402" s="26">
        <v>75</v>
      </c>
      <c r="AD402" s="26">
        <v>566</v>
      </c>
      <c r="AE402" s="26">
        <v>205</v>
      </c>
      <c r="AF402" s="26">
        <v>94</v>
      </c>
      <c r="AG402" s="26">
        <v>267</v>
      </c>
      <c r="AH402" s="26">
        <v>76</v>
      </c>
      <c r="AI402" s="26">
        <v>163</v>
      </c>
      <c r="AJ402" s="26">
        <v>2393</v>
      </c>
      <c r="AK402" s="26">
        <v>1558</v>
      </c>
      <c r="AL402" s="26">
        <v>668</v>
      </c>
      <c r="AM402" s="26">
        <v>571</v>
      </c>
      <c r="AN402" s="26">
        <v>44</v>
      </c>
      <c r="AO402" s="26">
        <v>11.7</v>
      </c>
      <c r="AP402" s="93">
        <v>48.9</v>
      </c>
      <c r="AQ402" s="93">
        <v>43014</v>
      </c>
      <c r="AR402" s="93">
        <v>0</v>
      </c>
      <c r="AS402" s="93">
        <v>0</v>
      </c>
      <c r="AT402" s="93">
        <v>0</v>
      </c>
      <c r="AU402" s="93">
        <v>0</v>
      </c>
      <c r="AV402" s="93">
        <v>0</v>
      </c>
      <c r="AW402" s="93">
        <v>0</v>
      </c>
      <c r="AX402" s="93">
        <v>0</v>
      </c>
      <c r="AY402" s="93">
        <v>0</v>
      </c>
      <c r="AZ402" s="93">
        <v>41455</v>
      </c>
      <c r="BA402" s="93">
        <v>0</v>
      </c>
      <c r="BB402" s="93">
        <v>7056</v>
      </c>
      <c r="BC402" s="93">
        <v>48511</v>
      </c>
      <c r="BD402" s="93">
        <v>0</v>
      </c>
      <c r="BE402" s="93">
        <v>16</v>
      </c>
      <c r="BF402" s="93">
        <v>0</v>
      </c>
      <c r="BG402" s="93">
        <v>347</v>
      </c>
      <c r="BH402" s="93">
        <v>347</v>
      </c>
      <c r="BI402" s="26">
        <v>11033</v>
      </c>
      <c r="BJ402" s="26">
        <v>6</v>
      </c>
      <c r="BK402" s="26">
        <v>0</v>
      </c>
      <c r="BL402" s="26">
        <v>0</v>
      </c>
      <c r="BM402" s="26">
        <v>1235</v>
      </c>
      <c r="BN402" s="26">
        <v>155</v>
      </c>
      <c r="BO402" s="26">
        <v>0</v>
      </c>
      <c r="BP402" s="26">
        <v>0</v>
      </c>
      <c r="BQ402" s="26">
        <v>0</v>
      </c>
      <c r="BR402" s="26">
        <v>0</v>
      </c>
      <c r="BS402" s="26">
        <v>0</v>
      </c>
      <c r="BT402" s="26">
        <v>0</v>
      </c>
      <c r="BU402" s="26">
        <v>0</v>
      </c>
      <c r="BV402" s="26">
        <v>0</v>
      </c>
      <c r="BW402" s="26">
        <v>0</v>
      </c>
      <c r="BX402" s="26">
        <v>0</v>
      </c>
      <c r="BY402" s="26">
        <v>32.1</v>
      </c>
      <c r="BZ402" s="26">
        <v>73</v>
      </c>
      <c r="CA402" s="26">
        <v>47</v>
      </c>
      <c r="CB402" s="26">
        <v>27</v>
      </c>
      <c r="CC402" s="26">
        <v>55</v>
      </c>
      <c r="CD402" s="26">
        <v>75</v>
      </c>
      <c r="CE402" s="26">
        <v>264</v>
      </c>
      <c r="CF402" s="26">
        <v>24</v>
      </c>
      <c r="CG402" s="26">
        <v>7655</v>
      </c>
      <c r="CH402" s="26">
        <v>18</v>
      </c>
      <c r="CI402" s="26">
        <v>9490</v>
      </c>
      <c r="CJ402" s="26">
        <v>273</v>
      </c>
      <c r="CK402" s="26">
        <v>0</v>
      </c>
      <c r="CL402" s="26">
        <v>0</v>
      </c>
      <c r="CM402" s="26">
        <v>18001</v>
      </c>
      <c r="CN402" s="26">
        <v>29</v>
      </c>
      <c r="CO402" s="26">
        <v>14</v>
      </c>
      <c r="CP402" s="26">
        <v>189</v>
      </c>
      <c r="CQ402" s="26">
        <v>20</v>
      </c>
      <c r="CR402" s="26">
        <v>11033</v>
      </c>
      <c r="CS402" s="26">
        <v>6</v>
      </c>
      <c r="CT402" s="26">
        <v>0</v>
      </c>
      <c r="CU402" s="26">
        <v>0</v>
      </c>
      <c r="CV402" s="26">
        <v>11291</v>
      </c>
      <c r="CW402" s="26">
        <v>0</v>
      </c>
      <c r="CX402" s="26">
        <v>0</v>
      </c>
      <c r="CY402" s="26">
        <v>1235</v>
      </c>
      <c r="CZ402" s="26">
        <v>155</v>
      </c>
      <c r="DA402" s="26">
        <v>0</v>
      </c>
      <c r="DB402" s="26">
        <v>0</v>
      </c>
      <c r="DC402" s="26">
        <v>0</v>
      </c>
      <c r="DD402" s="26">
        <v>0</v>
      </c>
      <c r="DE402" s="26">
        <v>0</v>
      </c>
      <c r="DF402" s="26">
        <v>0</v>
      </c>
      <c r="DG402" s="26">
        <v>0</v>
      </c>
      <c r="DH402" s="26">
        <v>0</v>
      </c>
      <c r="DI402" s="26">
        <v>0</v>
      </c>
      <c r="DJ402" s="26">
        <v>0</v>
      </c>
      <c r="DK402" s="26">
        <v>0</v>
      </c>
      <c r="DL402" s="26">
        <v>1390</v>
      </c>
      <c r="DM402" s="26">
        <v>120</v>
      </c>
      <c r="DN402" s="26">
        <v>82</v>
      </c>
      <c r="DO402" s="26">
        <v>30480</v>
      </c>
      <c r="DP402" s="26">
        <v>1442</v>
      </c>
      <c r="DQ402" s="26">
        <v>9</v>
      </c>
      <c r="DR402" s="93">
        <v>5.8</v>
      </c>
      <c r="DS402" s="93">
        <v>615</v>
      </c>
      <c r="DT402" s="93">
        <v>924</v>
      </c>
      <c r="DU402" s="93">
        <v>274</v>
      </c>
      <c r="DV402" s="93">
        <v>615</v>
      </c>
      <c r="DW402" s="93">
        <v>3416</v>
      </c>
      <c r="DX402" s="93">
        <v>505</v>
      </c>
      <c r="DY402" s="93">
        <v>5339</v>
      </c>
      <c r="DZ402" s="26">
        <v>8.8000000000000007</v>
      </c>
      <c r="EA402" s="26">
        <v>396</v>
      </c>
      <c r="EB402" s="26">
        <v>654</v>
      </c>
      <c r="EC402" s="26">
        <v>463</v>
      </c>
      <c r="ED402" s="26">
        <v>160</v>
      </c>
      <c r="EE402" s="26">
        <v>102</v>
      </c>
      <c r="EF402" s="26">
        <v>369</v>
      </c>
      <c r="EG402" s="26">
        <v>317</v>
      </c>
      <c r="EH402" s="26">
        <v>317</v>
      </c>
      <c r="EI402" s="26">
        <v>108</v>
      </c>
      <c r="EJ402" s="26">
        <v>481</v>
      </c>
      <c r="EK402" s="26">
        <v>422</v>
      </c>
      <c r="EL402" s="26">
        <v>173</v>
      </c>
      <c r="EM402" s="26">
        <v>3962</v>
      </c>
      <c r="EN402" s="26">
        <v>302</v>
      </c>
      <c r="EO402" s="26">
        <v>678</v>
      </c>
      <c r="EP402" s="26">
        <v>1592</v>
      </c>
      <c r="EQ402" s="26">
        <v>247</v>
      </c>
      <c r="ER402" s="26">
        <v>638</v>
      </c>
      <c r="ES402" s="26">
        <v>422</v>
      </c>
      <c r="ET402" s="26">
        <v>3879</v>
      </c>
      <c r="EU402" s="26">
        <v>3.9</v>
      </c>
      <c r="EV402" s="93">
        <v>13</v>
      </c>
      <c r="EW402" s="93">
        <v>4</v>
      </c>
    </row>
    <row r="403" spans="1:153" x14ac:dyDescent="0.25">
      <c r="A403" s="18" t="s">
        <v>838</v>
      </c>
      <c r="B403" s="49" t="s">
        <v>851</v>
      </c>
      <c r="C403" s="93">
        <v>-2.9</v>
      </c>
      <c r="D403" s="26">
        <v>521</v>
      </c>
      <c r="E403" s="26">
        <v>32.4</v>
      </c>
      <c r="F403" s="26">
        <v>49.1</v>
      </c>
      <c r="G403" s="26">
        <v>8.5</v>
      </c>
      <c r="H403" s="26">
        <v>5.6</v>
      </c>
      <c r="I403" s="26">
        <v>1.8</v>
      </c>
      <c r="J403" s="26">
        <v>2.2999999999999998</v>
      </c>
      <c r="K403" s="26">
        <v>0.2</v>
      </c>
      <c r="L403" s="26">
        <v>0</v>
      </c>
      <c r="M403" s="93">
        <v>27</v>
      </c>
      <c r="N403" s="93">
        <v>24</v>
      </c>
      <c r="O403" s="93">
        <v>20</v>
      </c>
      <c r="P403" s="93">
        <v>0</v>
      </c>
      <c r="Q403" s="93">
        <v>1479</v>
      </c>
      <c r="R403" s="93">
        <v>6</v>
      </c>
      <c r="S403" s="93">
        <v>88</v>
      </c>
      <c r="T403" s="93">
        <v>344</v>
      </c>
      <c r="U403" s="93">
        <v>614</v>
      </c>
      <c r="V403" s="93">
        <v>2414</v>
      </c>
      <c r="W403" s="93">
        <v>782</v>
      </c>
      <c r="X403" s="93">
        <v>99</v>
      </c>
      <c r="Y403" s="93">
        <v>9.6</v>
      </c>
      <c r="Z403" s="93">
        <v>16</v>
      </c>
      <c r="AA403" s="93">
        <v>0.6</v>
      </c>
      <c r="AB403" s="93">
        <v>1720</v>
      </c>
      <c r="AC403" s="26">
        <v>75</v>
      </c>
      <c r="AD403" s="26">
        <v>558</v>
      </c>
      <c r="AE403" s="26">
        <v>204</v>
      </c>
      <c r="AF403" s="26">
        <v>92</v>
      </c>
      <c r="AG403" s="26">
        <v>262</v>
      </c>
      <c r="AH403" s="26">
        <v>77</v>
      </c>
      <c r="AI403" s="26">
        <v>162</v>
      </c>
      <c r="AJ403" s="26">
        <v>2380</v>
      </c>
      <c r="AK403" s="26">
        <v>1527</v>
      </c>
      <c r="AL403" s="26">
        <v>686</v>
      </c>
      <c r="AM403" s="26">
        <v>723</v>
      </c>
      <c r="AN403" s="26">
        <v>41</v>
      </c>
      <c r="AO403" s="26">
        <v>11.7</v>
      </c>
      <c r="AP403" s="93">
        <v>49.1</v>
      </c>
      <c r="AQ403" s="93">
        <v>43566</v>
      </c>
      <c r="AR403" s="93">
        <v>0</v>
      </c>
      <c r="AS403" s="93">
        <v>0</v>
      </c>
      <c r="AT403" s="93">
        <v>0</v>
      </c>
      <c r="AU403" s="93">
        <v>0</v>
      </c>
      <c r="AV403" s="93">
        <v>42</v>
      </c>
      <c r="AW403" s="93">
        <v>0</v>
      </c>
      <c r="AX403" s="93">
        <v>0</v>
      </c>
      <c r="AY403" s="93">
        <v>42</v>
      </c>
      <c r="AZ403" s="93">
        <v>41561</v>
      </c>
      <c r="BA403" s="93">
        <v>0</v>
      </c>
      <c r="BB403" s="93">
        <v>7056</v>
      </c>
      <c r="BC403" s="93">
        <v>48617</v>
      </c>
      <c r="BD403" s="93">
        <v>0</v>
      </c>
      <c r="BE403" s="93">
        <v>16</v>
      </c>
      <c r="BF403" s="93">
        <v>0</v>
      </c>
      <c r="BG403" s="93">
        <v>473</v>
      </c>
      <c r="BH403" s="93">
        <v>473</v>
      </c>
      <c r="BI403" s="26">
        <v>11480</v>
      </c>
      <c r="BJ403" s="26">
        <v>7</v>
      </c>
      <c r="BK403" s="26">
        <v>0</v>
      </c>
      <c r="BL403" s="26">
        <v>0</v>
      </c>
      <c r="BM403" s="26">
        <v>1090</v>
      </c>
      <c r="BN403" s="26">
        <v>148</v>
      </c>
      <c r="BO403" s="26">
        <v>0</v>
      </c>
      <c r="BP403" s="26">
        <v>0</v>
      </c>
      <c r="BQ403" s="26">
        <v>0</v>
      </c>
      <c r="BR403" s="26">
        <v>0</v>
      </c>
      <c r="BS403" s="26">
        <v>0</v>
      </c>
      <c r="BT403" s="26">
        <v>0</v>
      </c>
      <c r="BU403" s="26">
        <v>0</v>
      </c>
      <c r="BV403" s="26">
        <v>0</v>
      </c>
      <c r="BW403" s="26">
        <v>0</v>
      </c>
      <c r="BX403" s="26">
        <v>0</v>
      </c>
      <c r="BY403" s="26">
        <v>32.4</v>
      </c>
      <c r="BZ403" s="26">
        <v>73</v>
      </c>
      <c r="CA403" s="26">
        <v>47</v>
      </c>
      <c r="CB403" s="26">
        <v>27</v>
      </c>
      <c r="CC403" s="26">
        <v>55</v>
      </c>
      <c r="CD403" s="26">
        <v>75</v>
      </c>
      <c r="CE403" s="26">
        <v>265</v>
      </c>
      <c r="CF403" s="26">
        <v>24</v>
      </c>
      <c r="CG403" s="26">
        <v>7640</v>
      </c>
      <c r="CH403" s="26">
        <v>18</v>
      </c>
      <c r="CI403" s="26">
        <v>9499</v>
      </c>
      <c r="CJ403" s="26">
        <v>273</v>
      </c>
      <c r="CK403" s="26">
        <v>0</v>
      </c>
      <c r="CL403" s="26">
        <v>0</v>
      </c>
      <c r="CM403" s="26">
        <v>17996</v>
      </c>
      <c r="CN403" s="26">
        <v>29</v>
      </c>
      <c r="CO403" s="26">
        <v>14</v>
      </c>
      <c r="CP403" s="26">
        <v>182</v>
      </c>
      <c r="CQ403" s="26">
        <v>20</v>
      </c>
      <c r="CR403" s="26">
        <v>11480</v>
      </c>
      <c r="CS403" s="26">
        <v>7</v>
      </c>
      <c r="CT403" s="26">
        <v>0</v>
      </c>
      <c r="CU403" s="26">
        <v>0</v>
      </c>
      <c r="CV403" s="26">
        <v>11732</v>
      </c>
      <c r="CW403" s="26">
        <v>0</v>
      </c>
      <c r="CX403" s="26">
        <v>0</v>
      </c>
      <c r="CY403" s="26">
        <v>1090</v>
      </c>
      <c r="CZ403" s="26">
        <v>148</v>
      </c>
      <c r="DA403" s="26">
        <v>0</v>
      </c>
      <c r="DB403" s="26">
        <v>0</v>
      </c>
      <c r="DC403" s="26">
        <v>0</v>
      </c>
      <c r="DD403" s="26">
        <v>0</v>
      </c>
      <c r="DE403" s="26">
        <v>0</v>
      </c>
      <c r="DF403" s="26">
        <v>0</v>
      </c>
      <c r="DG403" s="26">
        <v>0</v>
      </c>
      <c r="DH403" s="26">
        <v>0</v>
      </c>
      <c r="DI403" s="26">
        <v>0</v>
      </c>
      <c r="DJ403" s="26">
        <v>0</v>
      </c>
      <c r="DK403" s="26">
        <v>0</v>
      </c>
      <c r="DL403" s="26">
        <v>1238</v>
      </c>
      <c r="DM403" s="26">
        <v>120</v>
      </c>
      <c r="DN403" s="26">
        <v>82</v>
      </c>
      <c r="DO403" s="26">
        <v>30764</v>
      </c>
      <c r="DP403" s="26">
        <v>1458</v>
      </c>
      <c r="DQ403" s="26">
        <v>9</v>
      </c>
      <c r="DR403" s="93">
        <v>5.6</v>
      </c>
      <c r="DS403" s="93">
        <v>589</v>
      </c>
      <c r="DT403" s="93">
        <v>573</v>
      </c>
      <c r="DU403" s="93">
        <v>344</v>
      </c>
      <c r="DV403" s="93">
        <v>622</v>
      </c>
      <c r="DW403" s="93">
        <v>3438</v>
      </c>
      <c r="DX403" s="93">
        <v>387</v>
      </c>
      <c r="DY403" s="93">
        <v>5179</v>
      </c>
      <c r="DZ403" s="26">
        <v>8.5</v>
      </c>
      <c r="EA403" s="26">
        <v>393</v>
      </c>
      <c r="EB403" s="26">
        <v>635</v>
      </c>
      <c r="EC403" s="26">
        <v>455</v>
      </c>
      <c r="ED403" s="26">
        <v>155</v>
      </c>
      <c r="EE403" s="26">
        <v>96</v>
      </c>
      <c r="EF403" s="26">
        <v>347</v>
      </c>
      <c r="EG403" s="26">
        <v>310</v>
      </c>
      <c r="EH403" s="26">
        <v>309</v>
      </c>
      <c r="EI403" s="26">
        <v>108</v>
      </c>
      <c r="EJ403" s="26">
        <v>472</v>
      </c>
      <c r="EK403" s="26">
        <v>399</v>
      </c>
      <c r="EL403" s="26">
        <v>165</v>
      </c>
      <c r="EM403" s="26">
        <v>3844</v>
      </c>
      <c r="EN403" s="26">
        <v>294</v>
      </c>
      <c r="EO403" s="26">
        <v>640</v>
      </c>
      <c r="EP403" s="26">
        <v>1509</v>
      </c>
      <c r="EQ403" s="26">
        <v>238</v>
      </c>
      <c r="ER403" s="26">
        <v>621</v>
      </c>
      <c r="ES403" s="26">
        <v>425</v>
      </c>
      <c r="ET403" s="26">
        <v>3727</v>
      </c>
      <c r="EU403" s="26">
        <v>3.6</v>
      </c>
      <c r="EV403" s="93">
        <v>13</v>
      </c>
      <c r="EW403" s="93">
        <v>4</v>
      </c>
    </row>
    <row r="404" spans="1:153" x14ac:dyDescent="0.25">
      <c r="A404" s="18" t="s">
        <v>838</v>
      </c>
      <c r="B404" s="49" t="s">
        <v>729</v>
      </c>
      <c r="C404" s="93">
        <v>-2.1</v>
      </c>
      <c r="D404" s="26">
        <v>412</v>
      </c>
      <c r="E404" s="26">
        <v>13.8</v>
      </c>
      <c r="F404" s="26">
        <v>69.3</v>
      </c>
      <c r="G404" s="26">
        <v>2.2000000000000002</v>
      </c>
      <c r="H404" s="26">
        <v>4.0999999999999996</v>
      </c>
      <c r="I404" s="26">
        <v>9.8000000000000007</v>
      </c>
      <c r="J404" s="26">
        <v>0.7</v>
      </c>
      <c r="K404" s="26">
        <v>0</v>
      </c>
      <c r="L404" s="26">
        <v>0</v>
      </c>
      <c r="M404" s="93">
        <v>1</v>
      </c>
      <c r="N404" s="93">
        <v>0</v>
      </c>
      <c r="O404" s="93">
        <v>3</v>
      </c>
      <c r="P404" s="93">
        <v>0</v>
      </c>
      <c r="Q404" s="93">
        <v>246</v>
      </c>
      <c r="R404" s="93">
        <v>1</v>
      </c>
      <c r="S404" s="93">
        <v>21</v>
      </c>
      <c r="T404" s="93">
        <v>29</v>
      </c>
      <c r="U404" s="93">
        <v>263</v>
      </c>
      <c r="V404" s="93">
        <v>663</v>
      </c>
      <c r="W404" s="93">
        <v>117</v>
      </c>
      <c r="X404" s="93">
        <v>22</v>
      </c>
      <c r="Y404" s="93">
        <v>3.9</v>
      </c>
      <c r="Z404" s="93">
        <v>9</v>
      </c>
      <c r="AA404" s="93">
        <v>0</v>
      </c>
      <c r="AB404" s="93">
        <v>420</v>
      </c>
      <c r="AC404" s="26">
        <v>9</v>
      </c>
      <c r="AD404" s="26">
        <v>212</v>
      </c>
      <c r="AE404" s="26">
        <v>13</v>
      </c>
      <c r="AF404" s="26">
        <v>36</v>
      </c>
      <c r="AG404" s="26">
        <v>65</v>
      </c>
      <c r="AH404" s="26">
        <v>23</v>
      </c>
      <c r="AI404" s="26">
        <v>29</v>
      </c>
      <c r="AJ404" s="26">
        <v>1519</v>
      </c>
      <c r="AK404" s="26">
        <v>568</v>
      </c>
      <c r="AL404" s="26">
        <v>336</v>
      </c>
      <c r="AM404" s="26">
        <v>486</v>
      </c>
      <c r="AN404" s="26">
        <v>10</v>
      </c>
      <c r="AO404" s="26">
        <v>0.4</v>
      </c>
      <c r="AP404" s="93">
        <v>69.3</v>
      </c>
      <c r="AQ404" s="93">
        <v>6519</v>
      </c>
      <c r="AR404" s="93">
        <v>0</v>
      </c>
      <c r="AS404" s="93">
        <v>0</v>
      </c>
      <c r="AT404" s="93">
        <v>0</v>
      </c>
      <c r="AU404" s="93">
        <v>0</v>
      </c>
      <c r="AV404" s="93">
        <v>30</v>
      </c>
      <c r="AW404" s="93">
        <v>0</v>
      </c>
      <c r="AX404" s="93">
        <v>0</v>
      </c>
      <c r="AY404" s="93">
        <v>30</v>
      </c>
      <c r="AZ404" s="93">
        <v>69129</v>
      </c>
      <c r="BA404" s="93">
        <v>0</v>
      </c>
      <c r="BB404" s="93">
        <v>0</v>
      </c>
      <c r="BC404" s="93">
        <v>69129</v>
      </c>
      <c r="BD404" s="93">
        <v>0</v>
      </c>
      <c r="BE404" s="93">
        <v>27</v>
      </c>
      <c r="BF404" s="93">
        <v>0</v>
      </c>
      <c r="BG404" s="93">
        <v>147</v>
      </c>
      <c r="BH404" s="93">
        <v>147</v>
      </c>
      <c r="BI404" s="26">
        <v>2440</v>
      </c>
      <c r="BJ404" s="26">
        <v>0</v>
      </c>
      <c r="BK404" s="26">
        <v>0</v>
      </c>
      <c r="BL404" s="26">
        <v>0</v>
      </c>
      <c r="BM404" s="26">
        <v>300</v>
      </c>
      <c r="BN404" s="26">
        <v>21</v>
      </c>
      <c r="BO404" s="26">
        <v>0</v>
      </c>
      <c r="BP404" s="26">
        <v>0</v>
      </c>
      <c r="BQ404" s="26">
        <v>0</v>
      </c>
      <c r="BR404" s="26">
        <v>0</v>
      </c>
      <c r="BS404" s="26">
        <v>0</v>
      </c>
      <c r="BT404" s="26">
        <v>0</v>
      </c>
      <c r="BU404" s="26">
        <v>0</v>
      </c>
      <c r="BV404" s="26">
        <v>0</v>
      </c>
      <c r="BW404" s="26">
        <v>0</v>
      </c>
      <c r="BX404" s="26">
        <v>0</v>
      </c>
      <c r="BY404" s="26">
        <v>13.8</v>
      </c>
      <c r="BZ404" s="26">
        <v>0</v>
      </c>
      <c r="CA404" s="26">
        <v>51</v>
      </c>
      <c r="CB404" s="26">
        <v>542</v>
      </c>
      <c r="CC404" s="26">
        <v>469</v>
      </c>
      <c r="CD404" s="26">
        <v>3398</v>
      </c>
      <c r="CE404" s="26">
        <v>1283</v>
      </c>
      <c r="CF404" s="26">
        <v>0</v>
      </c>
      <c r="CG404" s="26">
        <v>2176</v>
      </c>
      <c r="CH404" s="26">
        <v>0</v>
      </c>
      <c r="CI404" s="26">
        <v>2248</v>
      </c>
      <c r="CJ404" s="26">
        <v>120</v>
      </c>
      <c r="CK404" s="26">
        <v>0</v>
      </c>
      <c r="CL404" s="26">
        <v>0</v>
      </c>
      <c r="CM404" s="26">
        <v>10287</v>
      </c>
      <c r="CN404" s="26">
        <v>0</v>
      </c>
      <c r="CO404" s="26">
        <v>0</v>
      </c>
      <c r="CP404" s="26">
        <v>46</v>
      </c>
      <c r="CQ404" s="26">
        <v>0</v>
      </c>
      <c r="CR404" s="26">
        <v>2440</v>
      </c>
      <c r="CS404" s="26">
        <v>0</v>
      </c>
      <c r="CT404" s="26">
        <v>0</v>
      </c>
      <c r="CU404" s="26">
        <v>0</v>
      </c>
      <c r="CV404" s="26">
        <v>2486</v>
      </c>
      <c r="CW404" s="26">
        <v>0</v>
      </c>
      <c r="CX404" s="26">
        <v>0</v>
      </c>
      <c r="CY404" s="26">
        <v>300</v>
      </c>
      <c r="CZ404" s="26">
        <v>21</v>
      </c>
      <c r="DA404" s="26">
        <v>0</v>
      </c>
      <c r="DB404" s="26">
        <v>0</v>
      </c>
      <c r="DC404" s="26">
        <v>0</v>
      </c>
      <c r="DD404" s="26">
        <v>0</v>
      </c>
      <c r="DE404" s="26">
        <v>0</v>
      </c>
      <c r="DF404" s="26">
        <v>0</v>
      </c>
      <c r="DG404" s="26">
        <v>0</v>
      </c>
      <c r="DH404" s="26">
        <v>0</v>
      </c>
      <c r="DI404" s="26">
        <v>0</v>
      </c>
      <c r="DJ404" s="26">
        <v>0</v>
      </c>
      <c r="DK404" s="26">
        <v>0</v>
      </c>
      <c r="DL404" s="26">
        <v>321</v>
      </c>
      <c r="DM404" s="26">
        <v>51</v>
      </c>
      <c r="DN404" s="26">
        <v>1011</v>
      </c>
      <c r="DO404" s="26">
        <v>12032</v>
      </c>
      <c r="DP404" s="26">
        <v>715</v>
      </c>
      <c r="DQ404" s="26">
        <v>0</v>
      </c>
      <c r="DR404" s="93">
        <v>4.0999999999999996</v>
      </c>
      <c r="DS404" s="93">
        <v>506</v>
      </c>
      <c r="DT404" s="93">
        <v>1470</v>
      </c>
      <c r="DU404" s="93">
        <v>149</v>
      </c>
      <c r="DV404" s="93">
        <v>506</v>
      </c>
      <c r="DW404" s="93">
        <v>1485</v>
      </c>
      <c r="DX404" s="93">
        <v>489</v>
      </c>
      <c r="DY404" s="93">
        <v>3626</v>
      </c>
      <c r="DZ404" s="26">
        <v>2.2000000000000002</v>
      </c>
      <c r="EA404" s="26">
        <v>76</v>
      </c>
      <c r="EB404" s="26">
        <v>123</v>
      </c>
      <c r="EC404" s="26">
        <v>71</v>
      </c>
      <c r="ED404" s="26">
        <v>30</v>
      </c>
      <c r="EE404" s="26">
        <v>36</v>
      </c>
      <c r="EF404" s="26">
        <v>81</v>
      </c>
      <c r="EG404" s="26">
        <v>54</v>
      </c>
      <c r="EH404" s="26">
        <v>68</v>
      </c>
      <c r="EI404" s="26">
        <v>24</v>
      </c>
      <c r="EJ404" s="26">
        <v>104</v>
      </c>
      <c r="EK404" s="26">
        <v>177</v>
      </c>
      <c r="EL404" s="26">
        <v>32</v>
      </c>
      <c r="EM404" s="26">
        <v>876</v>
      </c>
      <c r="EN404" s="26">
        <v>87</v>
      </c>
      <c r="EO404" s="26">
        <v>180</v>
      </c>
      <c r="EP404" s="26">
        <v>347</v>
      </c>
      <c r="EQ404" s="26">
        <v>83</v>
      </c>
      <c r="ER404" s="26">
        <v>91</v>
      </c>
      <c r="ES404" s="26">
        <v>101</v>
      </c>
      <c r="ET404" s="26">
        <v>889</v>
      </c>
      <c r="EU404" s="26">
        <v>2.2000000000000002</v>
      </c>
      <c r="EV404" s="93">
        <v>5</v>
      </c>
      <c r="EW404" s="93">
        <v>2</v>
      </c>
    </row>
    <row r="405" spans="1:153" x14ac:dyDescent="0.25">
      <c r="A405" s="18" t="s">
        <v>838</v>
      </c>
      <c r="B405" s="49" t="s">
        <v>725</v>
      </c>
      <c r="C405" s="93">
        <v>-20.399999999999999</v>
      </c>
      <c r="D405" s="26">
        <v>620</v>
      </c>
      <c r="E405" s="26">
        <v>55</v>
      </c>
      <c r="F405" s="26">
        <v>8.9</v>
      </c>
      <c r="G405" s="26">
        <v>12.1</v>
      </c>
      <c r="H405" s="26">
        <v>19</v>
      </c>
      <c r="I405" s="26">
        <v>1.5</v>
      </c>
      <c r="J405" s="26">
        <v>2.5</v>
      </c>
      <c r="K405" s="26">
        <v>1000</v>
      </c>
      <c r="L405" s="26">
        <v>0</v>
      </c>
      <c r="M405" s="93">
        <v>0</v>
      </c>
      <c r="N405" s="93">
        <v>0</v>
      </c>
      <c r="O405" s="93">
        <v>0</v>
      </c>
      <c r="P405" s="93">
        <v>1.1000000000000001</v>
      </c>
      <c r="Q405" s="93">
        <v>0</v>
      </c>
      <c r="R405" s="93">
        <v>0</v>
      </c>
      <c r="S405" s="93">
        <v>100</v>
      </c>
      <c r="T405" s="93">
        <v>100</v>
      </c>
      <c r="U405" s="93">
        <v>1300</v>
      </c>
      <c r="V405" s="93">
        <v>4600</v>
      </c>
      <c r="W405" s="93">
        <v>400</v>
      </c>
      <c r="X405" s="93">
        <v>100</v>
      </c>
      <c r="Y405" s="93">
        <v>0</v>
      </c>
      <c r="Z405" s="93">
        <v>22.4</v>
      </c>
      <c r="AA405" s="93">
        <v>0.3</v>
      </c>
      <c r="AB405" s="93">
        <v>0</v>
      </c>
      <c r="AC405" s="26">
        <v>24</v>
      </c>
      <c r="AD405" s="26">
        <v>1550</v>
      </c>
      <c r="AE405" s="26">
        <v>74</v>
      </c>
      <c r="AF405" s="26">
        <v>264.5</v>
      </c>
      <c r="AG405" s="26">
        <v>380.8</v>
      </c>
      <c r="AH405" s="26">
        <v>143.6</v>
      </c>
      <c r="AI405" s="26">
        <v>13.6</v>
      </c>
      <c r="AJ405" s="26">
        <v>26700</v>
      </c>
      <c r="AK405" s="26">
        <v>3500</v>
      </c>
      <c r="AL405" s="26">
        <v>7400</v>
      </c>
      <c r="AM405" s="26">
        <v>1400</v>
      </c>
      <c r="AN405" s="26">
        <v>100</v>
      </c>
      <c r="AO405" s="26">
        <v>1</v>
      </c>
      <c r="AP405" s="93">
        <v>8.9</v>
      </c>
      <c r="AQ405" s="93">
        <v>-101</v>
      </c>
      <c r="AR405" s="93">
        <v>0</v>
      </c>
      <c r="AS405" s="93">
        <v>0</v>
      </c>
      <c r="AT405" s="93">
        <v>0</v>
      </c>
      <c r="AU405" s="93">
        <v>0</v>
      </c>
      <c r="AV405" s="93">
        <v>0</v>
      </c>
      <c r="AW405" s="93">
        <v>242.6</v>
      </c>
      <c r="AX405" s="93">
        <v>0</v>
      </c>
      <c r="AY405" s="93">
        <v>242.6</v>
      </c>
      <c r="AZ405" s="93">
        <v>1000</v>
      </c>
      <c r="BA405" s="93">
        <v>0</v>
      </c>
      <c r="BB405" s="93">
        <v>0</v>
      </c>
      <c r="BC405" s="93">
        <v>957.4</v>
      </c>
      <c r="BD405" s="93">
        <v>700</v>
      </c>
      <c r="BE405" s="93">
        <v>0</v>
      </c>
      <c r="BF405" s="93">
        <v>0</v>
      </c>
      <c r="BG405" s="93">
        <v>7000</v>
      </c>
      <c r="BH405" s="93">
        <v>0</v>
      </c>
      <c r="BI405" s="26">
        <v>18123.599999999999</v>
      </c>
      <c r="BJ405" s="26">
        <v>2.7</v>
      </c>
      <c r="BK405" s="26">
        <v>0</v>
      </c>
      <c r="BL405" s="26">
        <v>0</v>
      </c>
      <c r="BM405" s="26">
        <v>1200</v>
      </c>
      <c r="BN405" s="26">
        <v>200</v>
      </c>
      <c r="BO405" s="26">
        <v>0</v>
      </c>
      <c r="BP405" s="26">
        <v>0</v>
      </c>
      <c r="BQ405" s="26">
        <v>0</v>
      </c>
      <c r="BR405" s="26">
        <v>0</v>
      </c>
      <c r="BS405" s="26">
        <v>0</v>
      </c>
      <c r="BT405" s="26">
        <v>0</v>
      </c>
      <c r="BU405" s="26">
        <v>0</v>
      </c>
      <c r="BV405" s="26">
        <v>0</v>
      </c>
      <c r="BW405" s="26">
        <v>0</v>
      </c>
      <c r="BX405" s="26">
        <v>0</v>
      </c>
      <c r="BY405" s="26">
        <v>55</v>
      </c>
      <c r="BZ405" s="26">
        <v>0.5</v>
      </c>
      <c r="CA405" s="26">
        <v>0</v>
      </c>
      <c r="CB405" s="26">
        <v>0</v>
      </c>
      <c r="CC405" s="26">
        <v>0</v>
      </c>
      <c r="CD405" s="26">
        <v>6.3</v>
      </c>
      <c r="CE405" s="26">
        <v>64</v>
      </c>
      <c r="CF405" s="26">
        <v>1.5</v>
      </c>
      <c r="CG405" s="26">
        <v>13486.2</v>
      </c>
      <c r="CH405" s="26">
        <v>11.1</v>
      </c>
      <c r="CI405" s="26">
        <v>18880.7</v>
      </c>
      <c r="CJ405" s="26">
        <v>535.6</v>
      </c>
      <c r="CK405" s="26">
        <v>9.1</v>
      </c>
      <c r="CL405" s="26">
        <v>5</v>
      </c>
      <c r="CM405" s="26">
        <v>33000</v>
      </c>
      <c r="CN405" s="26">
        <v>0</v>
      </c>
      <c r="CO405" s="26">
        <v>0</v>
      </c>
      <c r="CP405" s="26">
        <v>189.2</v>
      </c>
      <c r="CQ405" s="26">
        <v>1.1000000000000001</v>
      </c>
      <c r="CR405" s="26">
        <v>18123.599999999999</v>
      </c>
      <c r="CS405" s="26">
        <v>2.7</v>
      </c>
      <c r="CT405" s="26">
        <v>0</v>
      </c>
      <c r="CU405" s="26">
        <v>0</v>
      </c>
      <c r="CV405" s="26">
        <v>18300</v>
      </c>
      <c r="CW405" s="26">
        <v>0</v>
      </c>
      <c r="CX405" s="26">
        <v>0</v>
      </c>
      <c r="CY405" s="26">
        <v>1200</v>
      </c>
      <c r="CZ405" s="26">
        <v>200</v>
      </c>
      <c r="DA405" s="26">
        <v>0</v>
      </c>
      <c r="DB405" s="26">
        <v>0</v>
      </c>
      <c r="DC405" s="26">
        <v>0</v>
      </c>
      <c r="DD405" s="26">
        <v>0</v>
      </c>
      <c r="DE405" s="26">
        <v>0</v>
      </c>
      <c r="DF405" s="26">
        <v>0</v>
      </c>
      <c r="DG405" s="26">
        <v>0</v>
      </c>
      <c r="DH405" s="26">
        <v>0</v>
      </c>
      <c r="DI405" s="26">
        <v>0</v>
      </c>
      <c r="DJ405" s="26">
        <v>0</v>
      </c>
      <c r="DK405" s="26">
        <v>0</v>
      </c>
      <c r="DL405" s="26">
        <v>1400</v>
      </c>
      <c r="DM405" s="26">
        <v>0.5</v>
      </c>
      <c r="DN405" s="26">
        <v>0</v>
      </c>
      <c r="DO405" s="26">
        <v>52698.6</v>
      </c>
      <c r="DP405" s="26">
        <v>2300.9</v>
      </c>
      <c r="DQ405" s="26">
        <v>1.4</v>
      </c>
      <c r="DR405" s="93">
        <v>19</v>
      </c>
      <c r="DS405" s="93">
        <v>2545.1</v>
      </c>
      <c r="DT405" s="93">
        <v>2545.1</v>
      </c>
      <c r="DU405" s="93">
        <v>2079.6</v>
      </c>
      <c r="DV405" s="93">
        <v>3354.9</v>
      </c>
      <c r="DW405" s="93">
        <v>8475.4</v>
      </c>
      <c r="DX405" s="93">
        <v>3693.6</v>
      </c>
      <c r="DY405" s="93">
        <v>15306.4</v>
      </c>
      <c r="DZ405" s="26">
        <v>12.1</v>
      </c>
      <c r="EA405" s="26">
        <v>475</v>
      </c>
      <c r="EB405" s="26">
        <v>801.2</v>
      </c>
      <c r="EC405" s="26">
        <v>538.79999999999995</v>
      </c>
      <c r="ED405" s="26">
        <v>196.9</v>
      </c>
      <c r="EE405" s="26">
        <v>258.5</v>
      </c>
      <c r="EF405" s="26">
        <v>607.5</v>
      </c>
      <c r="EG405" s="26">
        <v>411.6</v>
      </c>
      <c r="EH405" s="26">
        <v>523.20000000000005</v>
      </c>
      <c r="EI405" s="26">
        <v>200.7</v>
      </c>
      <c r="EJ405" s="26">
        <v>760.8</v>
      </c>
      <c r="EK405" s="26">
        <v>890</v>
      </c>
      <c r="EL405" s="26">
        <v>212.4</v>
      </c>
      <c r="EM405" s="26">
        <v>5876.6</v>
      </c>
      <c r="EN405" s="26">
        <v>597.29999999999995</v>
      </c>
      <c r="EO405" s="26">
        <v>1340</v>
      </c>
      <c r="EP405" s="26">
        <v>2285.1999999999998</v>
      </c>
      <c r="EQ405" s="26">
        <v>588.29999999999995</v>
      </c>
      <c r="ER405" s="26">
        <v>706.3</v>
      </c>
      <c r="ES405" s="26">
        <v>706.3</v>
      </c>
      <c r="ET405" s="26">
        <v>6223.4</v>
      </c>
      <c r="EU405" s="26">
        <v>0</v>
      </c>
      <c r="EV405" s="93">
        <v>0</v>
      </c>
      <c r="EW405" s="93">
        <v>0</v>
      </c>
    </row>
    <row r="406" spans="1:153" x14ac:dyDescent="0.25">
      <c r="A406" s="18" t="s">
        <v>838</v>
      </c>
      <c r="B406" s="49" t="s">
        <v>728</v>
      </c>
      <c r="C406" s="93">
        <v>-13.8</v>
      </c>
      <c r="D406" s="26">
        <v>553</v>
      </c>
      <c r="E406" s="26">
        <v>36</v>
      </c>
      <c r="F406" s="26">
        <v>48</v>
      </c>
      <c r="G406" s="26">
        <v>5.6</v>
      </c>
      <c r="H406" s="26">
        <v>7.3</v>
      </c>
      <c r="I406" s="26">
        <v>1.7</v>
      </c>
      <c r="J406" s="26">
        <v>1.4</v>
      </c>
      <c r="K406" s="26">
        <v>0</v>
      </c>
      <c r="L406" s="26">
        <v>0</v>
      </c>
      <c r="M406" s="93">
        <v>0</v>
      </c>
      <c r="N406" s="93">
        <v>0</v>
      </c>
      <c r="O406" s="93">
        <v>0</v>
      </c>
      <c r="P406" s="93">
        <v>0.1</v>
      </c>
      <c r="Q406" s="93">
        <v>0</v>
      </c>
      <c r="R406" s="93">
        <v>0</v>
      </c>
      <c r="S406" s="93">
        <v>0</v>
      </c>
      <c r="T406" s="93">
        <v>0</v>
      </c>
      <c r="U406" s="93">
        <v>500</v>
      </c>
      <c r="V406" s="93">
        <v>2000</v>
      </c>
      <c r="W406" s="93">
        <v>0</v>
      </c>
      <c r="X406" s="93">
        <v>100</v>
      </c>
      <c r="Y406" s="93">
        <v>0</v>
      </c>
      <c r="Z406" s="93">
        <v>11</v>
      </c>
      <c r="AA406" s="93">
        <v>0.3</v>
      </c>
      <c r="AB406" s="93">
        <v>0</v>
      </c>
      <c r="AC406" s="26">
        <v>16</v>
      </c>
      <c r="AD406" s="26">
        <v>916.3</v>
      </c>
      <c r="AE406" s="26">
        <v>39.200000000000003</v>
      </c>
      <c r="AF406" s="26">
        <v>136.30000000000001</v>
      </c>
      <c r="AG406" s="26">
        <v>182.3</v>
      </c>
      <c r="AH406" s="26">
        <v>65.5</v>
      </c>
      <c r="AI406" s="26">
        <v>6.5</v>
      </c>
      <c r="AJ406" s="26">
        <v>11800</v>
      </c>
      <c r="AK406" s="26">
        <v>1700</v>
      </c>
      <c r="AL406" s="26">
        <v>1000</v>
      </c>
      <c r="AM406" s="26">
        <v>1200</v>
      </c>
      <c r="AN406" s="26">
        <v>0</v>
      </c>
      <c r="AO406" s="26">
        <v>1</v>
      </c>
      <c r="AP406" s="93">
        <v>48</v>
      </c>
      <c r="AQ406" s="93">
        <v>407</v>
      </c>
      <c r="AR406" s="93">
        <v>0</v>
      </c>
      <c r="AS406" s="93">
        <v>0</v>
      </c>
      <c r="AT406" s="93">
        <v>0</v>
      </c>
      <c r="AU406" s="93">
        <v>0</v>
      </c>
      <c r="AV406" s="93">
        <v>0</v>
      </c>
      <c r="AW406" s="93">
        <v>0</v>
      </c>
      <c r="AX406" s="93">
        <v>0</v>
      </c>
      <c r="AY406" s="93">
        <v>0</v>
      </c>
      <c r="AZ406" s="93">
        <v>45000</v>
      </c>
      <c r="BA406" s="93">
        <v>0</v>
      </c>
      <c r="BB406" s="93">
        <v>0</v>
      </c>
      <c r="BC406" s="93">
        <v>45000</v>
      </c>
      <c r="BD406" s="93">
        <v>3000</v>
      </c>
      <c r="BE406" s="93">
        <v>17.2</v>
      </c>
      <c r="BF406" s="93">
        <v>0</v>
      </c>
      <c r="BG406" s="93">
        <v>0</v>
      </c>
      <c r="BH406" s="93">
        <v>0</v>
      </c>
      <c r="BI406" s="26">
        <v>11077</v>
      </c>
      <c r="BJ406" s="26">
        <v>7.6</v>
      </c>
      <c r="BK406" s="26">
        <v>0</v>
      </c>
      <c r="BL406" s="26">
        <v>0</v>
      </c>
      <c r="BM406" s="26">
        <v>1000</v>
      </c>
      <c r="BN406" s="26">
        <v>100</v>
      </c>
      <c r="BO406" s="26">
        <v>0</v>
      </c>
      <c r="BP406" s="26">
        <v>0</v>
      </c>
      <c r="BQ406" s="26">
        <v>0</v>
      </c>
      <c r="BR406" s="26">
        <v>0</v>
      </c>
      <c r="BS406" s="26">
        <v>0</v>
      </c>
      <c r="BT406" s="26">
        <v>0</v>
      </c>
      <c r="BU406" s="26">
        <v>0</v>
      </c>
      <c r="BV406" s="26">
        <v>0</v>
      </c>
      <c r="BW406" s="26">
        <v>0</v>
      </c>
      <c r="BX406" s="26">
        <v>0</v>
      </c>
      <c r="BY406" s="26">
        <v>36</v>
      </c>
      <c r="BZ406" s="26">
        <v>152</v>
      </c>
      <c r="CA406" s="26">
        <v>100.3</v>
      </c>
      <c r="CB406" s="26">
        <v>54.7</v>
      </c>
      <c r="CC406" s="26">
        <v>119.8</v>
      </c>
      <c r="CD406" s="26">
        <v>137.4</v>
      </c>
      <c r="CE406" s="26">
        <v>448.5</v>
      </c>
      <c r="CF406" s="26">
        <v>43.9</v>
      </c>
      <c r="CG406" s="26">
        <v>9019.2000000000007</v>
      </c>
      <c r="CH406" s="26">
        <v>36.299999999999997</v>
      </c>
      <c r="CI406" s="26">
        <v>11546</v>
      </c>
      <c r="CJ406" s="26">
        <v>327.5</v>
      </c>
      <c r="CK406" s="26">
        <v>9.4</v>
      </c>
      <c r="CL406" s="26">
        <v>5</v>
      </c>
      <c r="CM406" s="26">
        <v>22000</v>
      </c>
      <c r="CN406" s="26">
        <v>60.2</v>
      </c>
      <c r="CO406" s="26">
        <v>26.4</v>
      </c>
      <c r="CP406" s="26">
        <v>177.7</v>
      </c>
      <c r="CQ406" s="26">
        <v>38.799999999999997</v>
      </c>
      <c r="CR406" s="26">
        <v>11077</v>
      </c>
      <c r="CS406" s="26">
        <v>7.6</v>
      </c>
      <c r="CT406" s="26">
        <v>0</v>
      </c>
      <c r="CU406" s="26">
        <v>0</v>
      </c>
      <c r="CV406" s="26">
        <v>11400</v>
      </c>
      <c r="CW406" s="26">
        <v>0</v>
      </c>
      <c r="CX406" s="26">
        <v>0</v>
      </c>
      <c r="CY406" s="26">
        <v>1000</v>
      </c>
      <c r="CZ406" s="26">
        <v>100</v>
      </c>
      <c r="DA406" s="26">
        <v>0</v>
      </c>
      <c r="DB406" s="26">
        <v>0</v>
      </c>
      <c r="DC406" s="26">
        <v>0</v>
      </c>
      <c r="DD406" s="26">
        <v>0</v>
      </c>
      <c r="DE406" s="26">
        <v>0</v>
      </c>
      <c r="DF406" s="26">
        <v>0</v>
      </c>
      <c r="DG406" s="26">
        <v>0</v>
      </c>
      <c r="DH406" s="26">
        <v>0</v>
      </c>
      <c r="DI406" s="26">
        <v>0</v>
      </c>
      <c r="DJ406" s="26">
        <v>0</v>
      </c>
      <c r="DK406" s="26">
        <v>0</v>
      </c>
      <c r="DL406" s="26">
        <v>1200</v>
      </c>
      <c r="DM406" s="26">
        <v>252.4</v>
      </c>
      <c r="DN406" s="26">
        <v>174.5</v>
      </c>
      <c r="DO406" s="26">
        <v>34125.1</v>
      </c>
      <c r="DP406" s="26">
        <v>1448</v>
      </c>
      <c r="DQ406" s="26">
        <v>11.4</v>
      </c>
      <c r="DR406" s="93">
        <v>7.3</v>
      </c>
      <c r="DS406" s="93">
        <v>0</v>
      </c>
      <c r="DT406" s="93">
        <v>0</v>
      </c>
      <c r="DU406" s="93">
        <v>0</v>
      </c>
      <c r="DV406" s="93">
        <v>0</v>
      </c>
      <c r="DW406" s="93">
        <v>0</v>
      </c>
      <c r="DX406" s="93">
        <v>3826.2</v>
      </c>
      <c r="DY406" s="93">
        <v>3433.8</v>
      </c>
      <c r="DZ406" s="26">
        <v>5.6</v>
      </c>
      <c r="EA406" s="26">
        <v>216.4</v>
      </c>
      <c r="EB406" s="26">
        <v>375</v>
      </c>
      <c r="EC406" s="26">
        <v>259.8</v>
      </c>
      <c r="ED406" s="26">
        <v>86.5</v>
      </c>
      <c r="EE406" s="26">
        <v>111.6</v>
      </c>
      <c r="EF406" s="26">
        <v>299.10000000000002</v>
      </c>
      <c r="EG406" s="26">
        <v>205.4</v>
      </c>
      <c r="EH406" s="26">
        <v>244.9</v>
      </c>
      <c r="EI406" s="26">
        <v>90.1</v>
      </c>
      <c r="EJ406" s="26">
        <v>353.2</v>
      </c>
      <c r="EK406" s="26">
        <v>392.4</v>
      </c>
      <c r="EL406" s="26">
        <v>100.9</v>
      </c>
      <c r="EM406" s="26">
        <v>2735.5</v>
      </c>
      <c r="EN406" s="26">
        <v>273.8</v>
      </c>
      <c r="EO406" s="26">
        <v>633.9</v>
      </c>
      <c r="EP406" s="26">
        <v>1070.3</v>
      </c>
      <c r="EQ406" s="26">
        <v>280.8</v>
      </c>
      <c r="ER406" s="26">
        <v>303</v>
      </c>
      <c r="ES406" s="26">
        <v>302.60000000000002</v>
      </c>
      <c r="ET406" s="26">
        <v>2864.5</v>
      </c>
      <c r="EU406" s="26">
        <v>0</v>
      </c>
      <c r="EV406" s="93">
        <v>0</v>
      </c>
      <c r="EW406" s="93">
        <v>0</v>
      </c>
    </row>
    <row r="407" spans="1:153" x14ac:dyDescent="0.25">
      <c r="A407" s="18" t="s">
        <v>838</v>
      </c>
      <c r="B407" s="49" t="s">
        <v>728</v>
      </c>
      <c r="C407" s="93">
        <v>-13.8</v>
      </c>
      <c r="D407" s="26">
        <v>553</v>
      </c>
      <c r="E407" s="26">
        <v>36</v>
      </c>
      <c r="F407" s="26">
        <v>48</v>
      </c>
      <c r="G407" s="26">
        <v>5.6</v>
      </c>
      <c r="H407" s="26">
        <v>7.3</v>
      </c>
      <c r="I407" s="26">
        <v>1.7</v>
      </c>
      <c r="J407" s="26">
        <v>1.4</v>
      </c>
      <c r="K407" s="26">
        <v>0</v>
      </c>
      <c r="L407" s="26">
        <v>0</v>
      </c>
      <c r="M407" s="93">
        <v>0</v>
      </c>
      <c r="N407" s="93">
        <v>0</v>
      </c>
      <c r="O407" s="93">
        <v>0</v>
      </c>
      <c r="P407" s="93">
        <v>0.1</v>
      </c>
      <c r="Q407" s="93">
        <v>0</v>
      </c>
      <c r="R407" s="93">
        <v>0</v>
      </c>
      <c r="S407" s="93">
        <v>0</v>
      </c>
      <c r="T407" s="93">
        <v>0</v>
      </c>
      <c r="U407" s="93">
        <v>500</v>
      </c>
      <c r="V407" s="93">
        <v>2000</v>
      </c>
      <c r="W407" s="93">
        <v>0</v>
      </c>
      <c r="X407" s="93">
        <v>100</v>
      </c>
      <c r="Y407" s="93">
        <v>0</v>
      </c>
      <c r="Z407" s="93">
        <v>11</v>
      </c>
      <c r="AA407" s="93">
        <v>0.3</v>
      </c>
      <c r="AB407" s="93">
        <v>0</v>
      </c>
      <c r="AC407" s="26">
        <v>16</v>
      </c>
      <c r="AD407" s="26">
        <v>916.3</v>
      </c>
      <c r="AE407" s="26">
        <v>39.200000000000003</v>
      </c>
      <c r="AF407" s="26">
        <v>136.30000000000001</v>
      </c>
      <c r="AG407" s="26">
        <v>182.3</v>
      </c>
      <c r="AH407" s="26">
        <v>65.5</v>
      </c>
      <c r="AI407" s="26">
        <v>6.5</v>
      </c>
      <c r="AJ407" s="26">
        <v>11800</v>
      </c>
      <c r="AK407" s="26">
        <v>1700</v>
      </c>
      <c r="AL407" s="26">
        <v>1000</v>
      </c>
      <c r="AM407" s="26">
        <v>1200</v>
      </c>
      <c r="AN407" s="26">
        <v>0</v>
      </c>
      <c r="AO407" s="26">
        <v>1</v>
      </c>
      <c r="AP407" s="93">
        <v>48</v>
      </c>
      <c r="AQ407" s="93">
        <v>407</v>
      </c>
      <c r="AR407" s="93">
        <v>0</v>
      </c>
      <c r="AS407" s="93">
        <v>0</v>
      </c>
      <c r="AT407" s="93">
        <v>0</v>
      </c>
      <c r="AU407" s="93">
        <v>0</v>
      </c>
      <c r="AV407" s="93">
        <v>0</v>
      </c>
      <c r="AW407" s="93">
        <v>0</v>
      </c>
      <c r="AX407" s="93">
        <v>0</v>
      </c>
      <c r="AY407" s="93">
        <v>0</v>
      </c>
      <c r="AZ407" s="93">
        <v>45000</v>
      </c>
      <c r="BA407" s="93">
        <v>0</v>
      </c>
      <c r="BB407" s="93">
        <v>0</v>
      </c>
      <c r="BC407" s="93">
        <v>45000</v>
      </c>
      <c r="BD407" s="93">
        <v>3000</v>
      </c>
      <c r="BE407" s="93">
        <v>17.2</v>
      </c>
      <c r="BF407" s="93">
        <v>0</v>
      </c>
      <c r="BG407" s="93">
        <v>0</v>
      </c>
      <c r="BH407" s="93">
        <v>0</v>
      </c>
      <c r="BI407" s="26">
        <v>11077</v>
      </c>
      <c r="BJ407" s="26">
        <v>7.6</v>
      </c>
      <c r="BK407" s="26">
        <v>0</v>
      </c>
      <c r="BL407" s="26">
        <v>0</v>
      </c>
      <c r="BM407" s="26">
        <v>1000</v>
      </c>
      <c r="BN407" s="26">
        <v>100</v>
      </c>
      <c r="BO407" s="26">
        <v>0</v>
      </c>
      <c r="BP407" s="26">
        <v>0</v>
      </c>
      <c r="BQ407" s="26">
        <v>0</v>
      </c>
      <c r="BR407" s="26">
        <v>0</v>
      </c>
      <c r="BS407" s="26">
        <v>0</v>
      </c>
      <c r="BT407" s="26">
        <v>0</v>
      </c>
      <c r="BU407" s="26">
        <v>0</v>
      </c>
      <c r="BV407" s="26">
        <v>0</v>
      </c>
      <c r="BW407" s="26">
        <v>0</v>
      </c>
      <c r="BX407" s="26">
        <v>0</v>
      </c>
      <c r="BY407" s="26">
        <v>36</v>
      </c>
      <c r="BZ407" s="26">
        <v>152</v>
      </c>
      <c r="CA407" s="26">
        <v>100.3</v>
      </c>
      <c r="CB407" s="26">
        <v>54.7</v>
      </c>
      <c r="CC407" s="26">
        <v>119.8</v>
      </c>
      <c r="CD407" s="26">
        <v>137.4</v>
      </c>
      <c r="CE407" s="26">
        <v>448.5</v>
      </c>
      <c r="CF407" s="26">
        <v>43.9</v>
      </c>
      <c r="CG407" s="26">
        <v>9019.2000000000007</v>
      </c>
      <c r="CH407" s="26">
        <v>36.299999999999997</v>
      </c>
      <c r="CI407" s="26">
        <v>11546</v>
      </c>
      <c r="CJ407" s="26">
        <v>327.5</v>
      </c>
      <c r="CK407" s="26">
        <v>9.4</v>
      </c>
      <c r="CL407" s="26">
        <v>5</v>
      </c>
      <c r="CM407" s="26">
        <v>22000</v>
      </c>
      <c r="CN407" s="26">
        <v>60.2</v>
      </c>
      <c r="CO407" s="26">
        <v>26.4</v>
      </c>
      <c r="CP407" s="26">
        <v>177.7</v>
      </c>
      <c r="CQ407" s="26">
        <v>38.799999999999997</v>
      </c>
      <c r="CR407" s="26">
        <v>11077</v>
      </c>
      <c r="CS407" s="26">
        <v>7.6</v>
      </c>
      <c r="CT407" s="26">
        <v>0</v>
      </c>
      <c r="CU407" s="26">
        <v>0</v>
      </c>
      <c r="CV407" s="26">
        <v>11400</v>
      </c>
      <c r="CW407" s="26">
        <v>0</v>
      </c>
      <c r="CX407" s="26">
        <v>0</v>
      </c>
      <c r="CY407" s="26">
        <v>1000</v>
      </c>
      <c r="CZ407" s="26">
        <v>100</v>
      </c>
      <c r="DA407" s="26">
        <v>0</v>
      </c>
      <c r="DB407" s="26">
        <v>0</v>
      </c>
      <c r="DC407" s="26">
        <v>0</v>
      </c>
      <c r="DD407" s="26">
        <v>0</v>
      </c>
      <c r="DE407" s="26">
        <v>0</v>
      </c>
      <c r="DF407" s="26">
        <v>0</v>
      </c>
      <c r="DG407" s="26">
        <v>0</v>
      </c>
      <c r="DH407" s="26">
        <v>0</v>
      </c>
      <c r="DI407" s="26">
        <v>0</v>
      </c>
      <c r="DJ407" s="26">
        <v>0</v>
      </c>
      <c r="DK407" s="26">
        <v>0</v>
      </c>
      <c r="DL407" s="26">
        <v>1200</v>
      </c>
      <c r="DM407" s="26">
        <v>252.4</v>
      </c>
      <c r="DN407" s="26">
        <v>174.5</v>
      </c>
      <c r="DO407" s="26">
        <v>34125.1</v>
      </c>
      <c r="DP407" s="26">
        <v>1448</v>
      </c>
      <c r="DQ407" s="26">
        <v>11.4</v>
      </c>
      <c r="DR407" s="93">
        <v>7.3</v>
      </c>
      <c r="DS407" s="93">
        <v>0</v>
      </c>
      <c r="DT407" s="93">
        <v>0</v>
      </c>
      <c r="DU407" s="93">
        <v>0</v>
      </c>
      <c r="DV407" s="93">
        <v>0</v>
      </c>
      <c r="DW407" s="93">
        <v>0</v>
      </c>
      <c r="DX407" s="93">
        <v>3826.2</v>
      </c>
      <c r="DY407" s="93">
        <v>3433.8</v>
      </c>
      <c r="DZ407" s="26">
        <v>5.6</v>
      </c>
      <c r="EA407" s="26">
        <v>216.4</v>
      </c>
      <c r="EB407" s="26">
        <v>375</v>
      </c>
      <c r="EC407" s="26">
        <v>259.8</v>
      </c>
      <c r="ED407" s="26">
        <v>86.5</v>
      </c>
      <c r="EE407" s="26">
        <v>111.6</v>
      </c>
      <c r="EF407" s="26">
        <v>299.10000000000002</v>
      </c>
      <c r="EG407" s="26">
        <v>205.4</v>
      </c>
      <c r="EH407" s="26">
        <v>244.9</v>
      </c>
      <c r="EI407" s="26">
        <v>90.1</v>
      </c>
      <c r="EJ407" s="26">
        <v>353.2</v>
      </c>
      <c r="EK407" s="26">
        <v>392.4</v>
      </c>
      <c r="EL407" s="26">
        <v>100.9</v>
      </c>
      <c r="EM407" s="26">
        <v>2735.5</v>
      </c>
      <c r="EN407" s="26">
        <v>273.8</v>
      </c>
      <c r="EO407" s="26">
        <v>633.9</v>
      </c>
      <c r="EP407" s="26">
        <v>1070.3</v>
      </c>
      <c r="EQ407" s="26">
        <v>280.8</v>
      </c>
      <c r="ER407" s="26">
        <v>303</v>
      </c>
      <c r="ES407" s="26">
        <v>302.60000000000002</v>
      </c>
      <c r="ET407" s="26">
        <v>2864.5</v>
      </c>
      <c r="EU407" s="26">
        <v>0</v>
      </c>
      <c r="EV407" s="93">
        <v>0</v>
      </c>
      <c r="EW407" s="93">
        <v>0</v>
      </c>
    </row>
    <row r="408" spans="1:153" x14ac:dyDescent="0.25">
      <c r="A408" s="18" t="s">
        <v>838</v>
      </c>
      <c r="B408" s="49" t="s">
        <v>589</v>
      </c>
      <c r="C408" s="93">
        <v>-105</v>
      </c>
      <c r="D408" s="26">
        <v>610</v>
      </c>
      <c r="E408" s="26">
        <v>48</v>
      </c>
      <c r="F408" s="26">
        <v>33</v>
      </c>
      <c r="G408" s="26">
        <v>6.9</v>
      </c>
      <c r="H408" s="26">
        <v>8</v>
      </c>
      <c r="I408" s="26">
        <v>2.1</v>
      </c>
      <c r="J408" s="26">
        <v>1.2</v>
      </c>
      <c r="K408" s="26">
        <v>800</v>
      </c>
      <c r="L408" s="26">
        <v>0</v>
      </c>
      <c r="M408" s="93">
        <v>0</v>
      </c>
      <c r="N408" s="93">
        <v>0</v>
      </c>
      <c r="O408" s="93">
        <v>0</v>
      </c>
      <c r="P408" s="93">
        <v>0</v>
      </c>
      <c r="Q408" s="93">
        <v>0</v>
      </c>
      <c r="R408" s="93">
        <v>0</v>
      </c>
      <c r="S408" s="93">
        <v>100</v>
      </c>
      <c r="T408" s="93">
        <v>100</v>
      </c>
      <c r="U408" s="93">
        <v>900</v>
      </c>
      <c r="V408" s="93">
        <v>2700</v>
      </c>
      <c r="W408" s="93">
        <v>0</v>
      </c>
      <c r="X408" s="93">
        <v>100</v>
      </c>
      <c r="Y408" s="93">
        <v>0</v>
      </c>
      <c r="Z408" s="93">
        <v>19.399999999999999</v>
      </c>
      <c r="AA408" s="93">
        <v>0.5</v>
      </c>
      <c r="AB408" s="93">
        <v>0</v>
      </c>
      <c r="AC408" s="26">
        <v>20</v>
      </c>
      <c r="AD408" s="26">
        <v>778.4</v>
      </c>
      <c r="AE408" s="26">
        <v>22.5</v>
      </c>
      <c r="AF408" s="26">
        <v>115.8</v>
      </c>
      <c r="AG408" s="26">
        <v>154.9</v>
      </c>
      <c r="AH408" s="26">
        <v>55.7</v>
      </c>
      <c r="AI408" s="26">
        <v>4.4000000000000004</v>
      </c>
      <c r="AJ408" s="26">
        <v>11500</v>
      </c>
      <c r="AK408" s="26">
        <v>1500</v>
      </c>
      <c r="AL408" s="26">
        <v>6000</v>
      </c>
      <c r="AM408" s="26">
        <v>1000</v>
      </c>
      <c r="AN408" s="26">
        <v>0</v>
      </c>
      <c r="AO408" s="26">
        <v>0.8</v>
      </c>
      <c r="AP408" s="93">
        <v>33</v>
      </c>
      <c r="AQ408" s="93">
        <v>25</v>
      </c>
      <c r="AR408" s="93">
        <v>0</v>
      </c>
      <c r="AS408" s="93">
        <v>0</v>
      </c>
      <c r="AT408" s="93">
        <v>0</v>
      </c>
      <c r="AU408" s="93">
        <v>0</v>
      </c>
      <c r="AV408" s="93">
        <v>4.5</v>
      </c>
      <c r="AW408" s="93">
        <v>58.6</v>
      </c>
      <c r="AX408" s="93">
        <v>0</v>
      </c>
      <c r="AY408" s="93">
        <v>63.1</v>
      </c>
      <c r="AZ408" s="93">
        <v>28900</v>
      </c>
      <c r="BA408" s="93">
        <v>0</v>
      </c>
      <c r="BB408" s="93">
        <v>0</v>
      </c>
      <c r="BC408" s="93">
        <v>28936.9</v>
      </c>
      <c r="BD408" s="93">
        <v>0</v>
      </c>
      <c r="BE408" s="93">
        <v>11.2</v>
      </c>
      <c r="BF408" s="93">
        <v>0</v>
      </c>
      <c r="BG408" s="93">
        <v>4000</v>
      </c>
      <c r="BH408" s="93">
        <v>0</v>
      </c>
      <c r="BI408" s="26">
        <v>15827</v>
      </c>
      <c r="BJ408" s="26">
        <v>12</v>
      </c>
      <c r="BK408" s="26">
        <v>0</v>
      </c>
      <c r="BL408" s="26">
        <v>0</v>
      </c>
      <c r="BM408" s="26">
        <v>1500</v>
      </c>
      <c r="BN408" s="26">
        <v>200</v>
      </c>
      <c r="BO408" s="26">
        <v>0</v>
      </c>
      <c r="BP408" s="26">
        <v>0</v>
      </c>
      <c r="BQ408" s="26">
        <v>0</v>
      </c>
      <c r="BR408" s="26">
        <v>0</v>
      </c>
      <c r="BS408" s="26">
        <v>0</v>
      </c>
      <c r="BT408" s="26">
        <v>0</v>
      </c>
      <c r="BU408" s="26">
        <v>0</v>
      </c>
      <c r="BV408" s="26">
        <v>0</v>
      </c>
      <c r="BW408" s="26">
        <v>0</v>
      </c>
      <c r="BX408" s="26">
        <v>0</v>
      </c>
      <c r="BY408" s="26">
        <v>48</v>
      </c>
      <c r="BZ408" s="26">
        <v>2.1</v>
      </c>
      <c r="CA408" s="26">
        <v>0</v>
      </c>
      <c r="CB408" s="26">
        <v>0</v>
      </c>
      <c r="CC408" s="26">
        <v>0</v>
      </c>
      <c r="CD408" s="26">
        <v>2.6</v>
      </c>
      <c r="CE408" s="26">
        <v>48.9</v>
      </c>
      <c r="CF408" s="26">
        <v>6.4</v>
      </c>
      <c r="CG408" s="26">
        <v>11813.5</v>
      </c>
      <c r="CH408" s="26">
        <v>47.1</v>
      </c>
      <c r="CI408" s="26">
        <v>16538.5</v>
      </c>
      <c r="CJ408" s="26">
        <v>480.4</v>
      </c>
      <c r="CK408" s="26">
        <v>39</v>
      </c>
      <c r="CL408" s="26">
        <v>21.4</v>
      </c>
      <c r="CM408" s="26">
        <v>29000</v>
      </c>
      <c r="CN408" s="26">
        <v>0</v>
      </c>
      <c r="CO408" s="26">
        <v>0</v>
      </c>
      <c r="CP408" s="26">
        <v>148.1</v>
      </c>
      <c r="CQ408" s="26">
        <v>4.4000000000000004</v>
      </c>
      <c r="CR408" s="26">
        <v>15827</v>
      </c>
      <c r="CS408" s="26">
        <v>12</v>
      </c>
      <c r="CT408" s="26">
        <v>0</v>
      </c>
      <c r="CU408" s="26">
        <v>0</v>
      </c>
      <c r="CV408" s="26">
        <v>16000</v>
      </c>
      <c r="CW408" s="26">
        <v>0</v>
      </c>
      <c r="CX408" s="26">
        <v>0</v>
      </c>
      <c r="CY408" s="26">
        <v>1500</v>
      </c>
      <c r="CZ408" s="26">
        <v>200</v>
      </c>
      <c r="DA408" s="26">
        <v>0</v>
      </c>
      <c r="DB408" s="26">
        <v>0</v>
      </c>
      <c r="DC408" s="26">
        <v>0</v>
      </c>
      <c r="DD408" s="26">
        <v>0</v>
      </c>
      <c r="DE408" s="26">
        <v>0</v>
      </c>
      <c r="DF408" s="26">
        <v>0</v>
      </c>
      <c r="DG408" s="26">
        <v>0</v>
      </c>
      <c r="DH408" s="26">
        <v>0</v>
      </c>
      <c r="DI408" s="26">
        <v>0</v>
      </c>
      <c r="DJ408" s="26">
        <v>0</v>
      </c>
      <c r="DK408" s="26">
        <v>0</v>
      </c>
      <c r="DL408" s="26">
        <v>1700</v>
      </c>
      <c r="DM408" s="26">
        <v>2.1</v>
      </c>
      <c r="DN408" s="26">
        <v>0</v>
      </c>
      <c r="DO408" s="26">
        <v>46688.1</v>
      </c>
      <c r="DP408" s="26">
        <v>1309.7</v>
      </c>
      <c r="DQ408" s="26">
        <v>62.4</v>
      </c>
      <c r="DR408" s="93">
        <v>8</v>
      </c>
      <c r="DS408" s="93">
        <v>1331.8</v>
      </c>
      <c r="DT408" s="93">
        <v>1331.8</v>
      </c>
      <c r="DU408" s="93">
        <v>1331.8</v>
      </c>
      <c r="DV408" s="93">
        <v>2000</v>
      </c>
      <c r="DW408" s="93">
        <v>2000</v>
      </c>
      <c r="DX408" s="93">
        <v>4000</v>
      </c>
      <c r="DY408" s="93">
        <v>4000</v>
      </c>
      <c r="DZ408" s="26">
        <v>6.9</v>
      </c>
      <c r="EA408" s="26">
        <v>266.39999999999998</v>
      </c>
      <c r="EB408" s="26">
        <v>461.7</v>
      </c>
      <c r="EC408" s="26">
        <v>319.8</v>
      </c>
      <c r="ED408" s="26">
        <v>106.5</v>
      </c>
      <c r="EE408" s="26">
        <v>137.6</v>
      </c>
      <c r="EF408" s="26">
        <v>368.7</v>
      </c>
      <c r="EG408" s="26">
        <v>253</v>
      </c>
      <c r="EH408" s="26">
        <v>301.8</v>
      </c>
      <c r="EI408" s="26">
        <v>111.1</v>
      </c>
      <c r="EJ408" s="26">
        <v>435.2</v>
      </c>
      <c r="EK408" s="26">
        <v>484</v>
      </c>
      <c r="EL408" s="26">
        <v>124.2</v>
      </c>
      <c r="EM408" s="26">
        <v>3370</v>
      </c>
      <c r="EN408" s="26">
        <v>337.5</v>
      </c>
      <c r="EO408" s="26">
        <v>781.6</v>
      </c>
      <c r="EP408" s="26">
        <v>1318.7</v>
      </c>
      <c r="EQ408" s="26">
        <v>346.4</v>
      </c>
      <c r="ER408" s="26">
        <v>372.9</v>
      </c>
      <c r="ES408" s="26">
        <v>372.9</v>
      </c>
      <c r="ET408" s="26">
        <v>3530</v>
      </c>
      <c r="EU408" s="26">
        <v>0</v>
      </c>
      <c r="EV408" s="93">
        <v>0</v>
      </c>
      <c r="EW408" s="93">
        <v>0</v>
      </c>
    </row>
    <row r="409" spans="1:153" x14ac:dyDescent="0.25">
      <c r="A409" s="18" t="s">
        <v>838</v>
      </c>
      <c r="B409" s="49" t="s">
        <v>720</v>
      </c>
      <c r="C409" s="93">
        <v>-26.2</v>
      </c>
      <c r="D409" s="26">
        <v>584</v>
      </c>
      <c r="E409" s="26">
        <v>46</v>
      </c>
      <c r="F409" s="26">
        <v>19</v>
      </c>
      <c r="G409" s="26">
        <v>12.5</v>
      </c>
      <c r="H409" s="26">
        <v>12</v>
      </c>
      <c r="I409" s="26">
        <v>1.1000000000000001</v>
      </c>
      <c r="J409" s="26">
        <v>2.7</v>
      </c>
      <c r="K409" s="26">
        <v>6700</v>
      </c>
      <c r="L409" s="26">
        <v>0</v>
      </c>
      <c r="M409" s="93">
        <v>0</v>
      </c>
      <c r="N409" s="93">
        <v>0</v>
      </c>
      <c r="O409" s="93">
        <v>0</v>
      </c>
      <c r="P409" s="93">
        <v>0</v>
      </c>
      <c r="Q409" s="93">
        <v>0</v>
      </c>
      <c r="R409" s="93">
        <v>0</v>
      </c>
      <c r="S409" s="93">
        <v>100</v>
      </c>
      <c r="T409" s="93">
        <v>100</v>
      </c>
      <c r="U409" s="93">
        <v>1400</v>
      </c>
      <c r="V409" s="93">
        <v>4900</v>
      </c>
      <c r="W409" s="93">
        <v>0</v>
      </c>
      <c r="X409" s="93">
        <v>200</v>
      </c>
      <c r="Y409" s="93">
        <v>0</v>
      </c>
      <c r="Z409" s="93">
        <v>31.1</v>
      </c>
      <c r="AA409" s="93">
        <v>0.8</v>
      </c>
      <c r="AB409" s="93">
        <v>100</v>
      </c>
      <c r="AC409" s="26">
        <v>8</v>
      </c>
      <c r="AD409" s="26">
        <v>1791.8</v>
      </c>
      <c r="AE409" s="26">
        <v>75.900000000000006</v>
      </c>
      <c r="AF409" s="26">
        <v>266.89999999999998</v>
      </c>
      <c r="AG409" s="26">
        <v>358.2</v>
      </c>
      <c r="AH409" s="26">
        <v>130</v>
      </c>
      <c r="AI409" s="26">
        <v>17.2</v>
      </c>
      <c r="AJ409" s="26">
        <v>14500</v>
      </c>
      <c r="AK409" s="26">
        <v>3300</v>
      </c>
      <c r="AL409" s="26">
        <v>7000</v>
      </c>
      <c r="AM409" s="26">
        <v>2400</v>
      </c>
      <c r="AN409" s="26">
        <v>0</v>
      </c>
      <c r="AO409" s="26">
        <v>1.8</v>
      </c>
      <c r="AP409" s="93">
        <v>19</v>
      </c>
      <c r="AQ409" s="93">
        <v>7</v>
      </c>
      <c r="AR409" s="93">
        <v>0</v>
      </c>
      <c r="AS409" s="93">
        <v>0</v>
      </c>
      <c r="AT409" s="93">
        <v>0</v>
      </c>
      <c r="AU409" s="93">
        <v>0</v>
      </c>
      <c r="AV409" s="93">
        <v>57.6</v>
      </c>
      <c r="AW409" s="93">
        <v>114.4</v>
      </c>
      <c r="AX409" s="93">
        <v>0</v>
      </c>
      <c r="AY409" s="93">
        <v>171.9</v>
      </c>
      <c r="AZ409" s="93">
        <v>10800</v>
      </c>
      <c r="BA409" s="93">
        <v>0</v>
      </c>
      <c r="BB409" s="93">
        <v>0</v>
      </c>
      <c r="BC409" s="93">
        <v>10828.1</v>
      </c>
      <c r="BD409" s="93">
        <v>0</v>
      </c>
      <c r="BE409" s="93">
        <v>0</v>
      </c>
      <c r="BF409" s="93">
        <v>0</v>
      </c>
      <c r="BG409" s="93">
        <v>8000</v>
      </c>
      <c r="BH409" s="93">
        <v>0</v>
      </c>
      <c r="BI409" s="26">
        <v>15274.2</v>
      </c>
      <c r="BJ409" s="26">
        <v>11.2</v>
      </c>
      <c r="BK409" s="26">
        <v>0</v>
      </c>
      <c r="BL409" s="26">
        <v>0</v>
      </c>
      <c r="BM409" s="26">
        <v>1300</v>
      </c>
      <c r="BN409" s="26">
        <v>100</v>
      </c>
      <c r="BO409" s="26">
        <v>0</v>
      </c>
      <c r="BP409" s="26">
        <v>0</v>
      </c>
      <c r="BQ409" s="26">
        <v>0</v>
      </c>
      <c r="BR409" s="26">
        <v>0</v>
      </c>
      <c r="BS409" s="26">
        <v>0</v>
      </c>
      <c r="BT409" s="26">
        <v>0</v>
      </c>
      <c r="BU409" s="26">
        <v>0</v>
      </c>
      <c r="BV409" s="26">
        <v>0</v>
      </c>
      <c r="BW409" s="26">
        <v>0</v>
      </c>
      <c r="BX409" s="26">
        <v>0</v>
      </c>
      <c r="BY409" s="26">
        <v>46</v>
      </c>
      <c r="BZ409" s="26">
        <v>2.2000000000000002</v>
      </c>
      <c r="CA409" s="26">
        <v>0</v>
      </c>
      <c r="CB409" s="26">
        <v>0</v>
      </c>
      <c r="CC409" s="26">
        <v>0</v>
      </c>
      <c r="CD409" s="26">
        <v>7.9</v>
      </c>
      <c r="CE409" s="26">
        <v>58</v>
      </c>
      <c r="CF409" s="26">
        <v>6.5</v>
      </c>
      <c r="CG409" s="26">
        <v>11427.4</v>
      </c>
      <c r="CH409" s="26">
        <v>48</v>
      </c>
      <c r="CI409" s="26">
        <v>15930.8</v>
      </c>
      <c r="CJ409" s="26">
        <v>458.1</v>
      </c>
      <c r="CK409" s="26">
        <v>39.299999999999997</v>
      </c>
      <c r="CL409" s="26">
        <v>21.8</v>
      </c>
      <c r="CM409" s="26">
        <v>28000</v>
      </c>
      <c r="CN409" s="26">
        <v>0</v>
      </c>
      <c r="CO409" s="26">
        <v>0</v>
      </c>
      <c r="CP409" s="26">
        <v>136</v>
      </c>
      <c r="CQ409" s="26">
        <v>4.5</v>
      </c>
      <c r="CR409" s="26">
        <v>15274.2</v>
      </c>
      <c r="CS409" s="26">
        <v>11.2</v>
      </c>
      <c r="CT409" s="26">
        <v>0</v>
      </c>
      <c r="CU409" s="26">
        <v>0</v>
      </c>
      <c r="CV409" s="26">
        <v>15400</v>
      </c>
      <c r="CW409" s="26">
        <v>0</v>
      </c>
      <c r="CX409" s="26">
        <v>0</v>
      </c>
      <c r="CY409" s="26">
        <v>1300</v>
      </c>
      <c r="CZ409" s="26">
        <v>100</v>
      </c>
      <c r="DA409" s="26">
        <v>0</v>
      </c>
      <c r="DB409" s="26">
        <v>0</v>
      </c>
      <c r="DC409" s="26">
        <v>0</v>
      </c>
      <c r="DD409" s="26">
        <v>0</v>
      </c>
      <c r="DE409" s="26">
        <v>0</v>
      </c>
      <c r="DF409" s="26">
        <v>0</v>
      </c>
      <c r="DG409" s="26">
        <v>0</v>
      </c>
      <c r="DH409" s="26">
        <v>0</v>
      </c>
      <c r="DI409" s="26">
        <v>0</v>
      </c>
      <c r="DJ409" s="26">
        <v>0</v>
      </c>
      <c r="DK409" s="26">
        <v>0</v>
      </c>
      <c r="DL409" s="26">
        <v>1400</v>
      </c>
      <c r="DM409" s="26">
        <v>2.2000000000000002</v>
      </c>
      <c r="DN409" s="26">
        <v>0</v>
      </c>
      <c r="DO409" s="26">
        <v>44812.7</v>
      </c>
      <c r="DP409" s="26">
        <v>1185.0999999999999</v>
      </c>
      <c r="DQ409" s="26">
        <v>61.1</v>
      </c>
      <c r="DR409" s="93">
        <v>12</v>
      </c>
      <c r="DS409" s="93">
        <v>1601.3</v>
      </c>
      <c r="DT409" s="93">
        <v>1601.3</v>
      </c>
      <c r="DU409" s="93">
        <v>1303.2</v>
      </c>
      <c r="DV409" s="93">
        <v>2105.6</v>
      </c>
      <c r="DW409" s="93">
        <v>5385.1</v>
      </c>
      <c r="DX409" s="93">
        <v>3316.7</v>
      </c>
      <c r="DY409" s="93">
        <v>8683.2999999999993</v>
      </c>
      <c r="DZ409" s="26">
        <v>12.5</v>
      </c>
      <c r="EA409" s="26">
        <v>490.8</v>
      </c>
      <c r="EB409" s="26">
        <v>827.5</v>
      </c>
      <c r="EC409" s="26">
        <v>556.5</v>
      </c>
      <c r="ED409" s="26">
        <v>203.4</v>
      </c>
      <c r="EE409" s="26">
        <v>267.2</v>
      </c>
      <c r="EF409" s="26">
        <v>627.20000000000005</v>
      </c>
      <c r="EG409" s="26">
        <v>424.8</v>
      </c>
      <c r="EH409" s="26">
        <v>540.4</v>
      </c>
      <c r="EI409" s="26">
        <v>207.5</v>
      </c>
      <c r="EJ409" s="26">
        <v>785.9</v>
      </c>
      <c r="EK409" s="26">
        <v>919.9</v>
      </c>
      <c r="EL409" s="26">
        <v>219.3</v>
      </c>
      <c r="EM409" s="26">
        <v>6070.5</v>
      </c>
      <c r="EN409" s="26">
        <v>617.20000000000005</v>
      </c>
      <c r="EO409" s="26">
        <v>1384</v>
      </c>
      <c r="EP409" s="26">
        <v>2360.4</v>
      </c>
      <c r="EQ409" s="26">
        <v>607.5</v>
      </c>
      <c r="ER409" s="26">
        <v>730.2</v>
      </c>
      <c r="ES409" s="26">
        <v>730.2</v>
      </c>
      <c r="ET409" s="26">
        <v>6429.5</v>
      </c>
      <c r="EU409" s="26">
        <v>0</v>
      </c>
      <c r="EV409" s="93">
        <v>0</v>
      </c>
      <c r="EW409" s="93">
        <v>0</v>
      </c>
    </row>
    <row r="410" spans="1:153" x14ac:dyDescent="0.25">
      <c r="A410" s="18" t="s">
        <v>838</v>
      </c>
      <c r="B410" s="49" t="s">
        <v>724</v>
      </c>
      <c r="C410" s="93">
        <v>-26.4</v>
      </c>
      <c r="D410" s="26">
        <v>607</v>
      </c>
      <c r="E410" s="26">
        <v>55</v>
      </c>
      <c r="F410" s="26">
        <v>14</v>
      </c>
      <c r="G410" s="26">
        <v>10</v>
      </c>
      <c r="H410" s="26">
        <v>8</v>
      </c>
      <c r="I410" s="26">
        <v>10</v>
      </c>
      <c r="J410" s="26">
        <v>3</v>
      </c>
      <c r="K410" s="26">
        <v>0</v>
      </c>
      <c r="L410" s="26">
        <v>0</v>
      </c>
      <c r="M410" s="93">
        <v>0</v>
      </c>
      <c r="N410" s="93">
        <v>0</v>
      </c>
      <c r="O410" s="93">
        <v>0</v>
      </c>
      <c r="P410" s="93">
        <v>0</v>
      </c>
      <c r="Q410" s="93">
        <v>0</v>
      </c>
      <c r="R410" s="93">
        <v>0</v>
      </c>
      <c r="S410" s="93">
        <v>100</v>
      </c>
      <c r="T410" s="93">
        <v>100</v>
      </c>
      <c r="U410" s="93">
        <v>900</v>
      </c>
      <c r="V410" s="93">
        <v>3600</v>
      </c>
      <c r="W410" s="93">
        <v>0</v>
      </c>
      <c r="X410" s="93">
        <v>100</v>
      </c>
      <c r="Y410" s="93">
        <v>0</v>
      </c>
      <c r="Z410" s="93">
        <v>18.5</v>
      </c>
      <c r="AA410" s="93">
        <v>0.5</v>
      </c>
      <c r="AB410" s="93">
        <v>100</v>
      </c>
      <c r="AC410" s="26">
        <v>12</v>
      </c>
      <c r="AD410" s="26">
        <v>2017.3</v>
      </c>
      <c r="AE410" s="26">
        <v>80.3</v>
      </c>
      <c r="AF410" s="26">
        <v>252.1</v>
      </c>
      <c r="AG410" s="26">
        <v>504</v>
      </c>
      <c r="AH410" s="26">
        <v>113</v>
      </c>
      <c r="AI410" s="26">
        <v>14.3</v>
      </c>
      <c r="AJ410" s="26">
        <v>11500</v>
      </c>
      <c r="AK410" s="26">
        <v>2900</v>
      </c>
      <c r="AL410" s="26">
        <v>7400</v>
      </c>
      <c r="AM410" s="26">
        <v>2100</v>
      </c>
      <c r="AN410" s="26">
        <v>0</v>
      </c>
      <c r="AO410" s="26">
        <v>1.6</v>
      </c>
      <c r="AP410" s="93">
        <v>14</v>
      </c>
      <c r="AQ410" s="93">
        <v>6</v>
      </c>
      <c r="AR410" s="93">
        <v>0</v>
      </c>
      <c r="AS410" s="93">
        <v>0</v>
      </c>
      <c r="AT410" s="93">
        <v>0</v>
      </c>
      <c r="AU410" s="93">
        <v>0</v>
      </c>
      <c r="AV410" s="93">
        <v>33.5</v>
      </c>
      <c r="AW410" s="93">
        <v>88.7</v>
      </c>
      <c r="AX410" s="93">
        <v>0</v>
      </c>
      <c r="AY410" s="93">
        <v>122.3</v>
      </c>
      <c r="AZ410" s="93">
        <v>6900</v>
      </c>
      <c r="BA410" s="93">
        <v>0</v>
      </c>
      <c r="BB410" s="93">
        <v>0</v>
      </c>
      <c r="BC410" s="93">
        <v>6877.7</v>
      </c>
      <c r="BD410" s="93">
        <v>0</v>
      </c>
      <c r="BE410" s="93">
        <v>0</v>
      </c>
      <c r="BF410" s="93">
        <v>0</v>
      </c>
      <c r="BG410" s="93">
        <v>7000</v>
      </c>
      <c r="BH410" s="93">
        <v>0</v>
      </c>
      <c r="BI410" s="26">
        <v>20610.900000000001</v>
      </c>
      <c r="BJ410" s="26">
        <v>3.2</v>
      </c>
      <c r="BK410" s="26">
        <v>0</v>
      </c>
      <c r="BL410" s="26">
        <v>0</v>
      </c>
      <c r="BM410" s="26">
        <v>1400</v>
      </c>
      <c r="BN410" s="26">
        <v>200</v>
      </c>
      <c r="BO410" s="26">
        <v>0</v>
      </c>
      <c r="BP410" s="26">
        <v>0</v>
      </c>
      <c r="BQ410" s="26">
        <v>0</v>
      </c>
      <c r="BR410" s="26">
        <v>0</v>
      </c>
      <c r="BS410" s="26">
        <v>0</v>
      </c>
      <c r="BT410" s="26">
        <v>0</v>
      </c>
      <c r="BU410" s="26">
        <v>0</v>
      </c>
      <c r="BV410" s="26">
        <v>0</v>
      </c>
      <c r="BW410" s="26">
        <v>0</v>
      </c>
      <c r="BX410" s="26">
        <v>0</v>
      </c>
      <c r="BY410" s="26">
        <v>55</v>
      </c>
      <c r="BZ410" s="26">
        <v>0.5</v>
      </c>
      <c r="CA410" s="26">
        <v>0</v>
      </c>
      <c r="CB410" s="26">
        <v>0</v>
      </c>
      <c r="CC410" s="26">
        <v>0</v>
      </c>
      <c r="CD410" s="26">
        <v>2.9</v>
      </c>
      <c r="CE410" s="26">
        <v>52.6</v>
      </c>
      <c r="CF410" s="26">
        <v>1.5</v>
      </c>
      <c r="CG410" s="26">
        <v>12238.9</v>
      </c>
      <c r="CH410" s="26">
        <v>10.7</v>
      </c>
      <c r="CI410" s="26">
        <v>17189.400000000001</v>
      </c>
      <c r="CJ410" s="26">
        <v>489.9</v>
      </c>
      <c r="CK410" s="26">
        <v>8.6999999999999993</v>
      </c>
      <c r="CL410" s="26">
        <v>4.8</v>
      </c>
      <c r="CM410" s="26">
        <v>30000</v>
      </c>
      <c r="CN410" s="26">
        <v>0</v>
      </c>
      <c r="CO410" s="26">
        <v>0</v>
      </c>
      <c r="CP410" s="26">
        <v>218.2</v>
      </c>
      <c r="CQ410" s="26">
        <v>1.3</v>
      </c>
      <c r="CR410" s="26">
        <v>20610.900000000001</v>
      </c>
      <c r="CS410" s="26">
        <v>3.2</v>
      </c>
      <c r="CT410" s="26">
        <v>0</v>
      </c>
      <c r="CU410" s="26">
        <v>0</v>
      </c>
      <c r="CV410" s="26">
        <v>20800</v>
      </c>
      <c r="CW410" s="26">
        <v>0</v>
      </c>
      <c r="CX410" s="26">
        <v>0</v>
      </c>
      <c r="CY410" s="26">
        <v>1400</v>
      </c>
      <c r="CZ410" s="26">
        <v>200</v>
      </c>
      <c r="DA410" s="26">
        <v>0</v>
      </c>
      <c r="DB410" s="26">
        <v>0</v>
      </c>
      <c r="DC410" s="26">
        <v>0</v>
      </c>
      <c r="DD410" s="26">
        <v>0</v>
      </c>
      <c r="DE410" s="26">
        <v>0</v>
      </c>
      <c r="DF410" s="26">
        <v>0</v>
      </c>
      <c r="DG410" s="26">
        <v>0</v>
      </c>
      <c r="DH410" s="26">
        <v>0</v>
      </c>
      <c r="DI410" s="26">
        <v>0</v>
      </c>
      <c r="DJ410" s="26">
        <v>0</v>
      </c>
      <c r="DK410" s="26">
        <v>0</v>
      </c>
      <c r="DL410" s="26">
        <v>1600</v>
      </c>
      <c r="DM410" s="26">
        <v>0.5</v>
      </c>
      <c r="DN410" s="26">
        <v>0</v>
      </c>
      <c r="DO410" s="26">
        <v>52393.7</v>
      </c>
      <c r="DP410" s="26">
        <v>2605.8000000000002</v>
      </c>
      <c r="DQ410" s="26">
        <v>1.5</v>
      </c>
      <c r="DR410" s="93">
        <v>8</v>
      </c>
      <c r="DS410" s="93">
        <v>1173.7</v>
      </c>
      <c r="DT410" s="93">
        <v>1173.7</v>
      </c>
      <c r="DU410" s="93">
        <v>1054.4000000000001</v>
      </c>
      <c r="DV410" s="93">
        <v>1643</v>
      </c>
      <c r="DW410" s="93">
        <v>2955.1</v>
      </c>
      <c r="DX410" s="93">
        <v>1989.6</v>
      </c>
      <c r="DY410" s="93">
        <v>6010.4</v>
      </c>
      <c r="DZ410" s="26">
        <v>10</v>
      </c>
      <c r="EA410" s="26">
        <v>390.1</v>
      </c>
      <c r="EB410" s="26">
        <v>664.9</v>
      </c>
      <c r="EC410" s="26">
        <v>452.3</v>
      </c>
      <c r="ED410" s="26">
        <v>159.5</v>
      </c>
      <c r="EE410" s="26">
        <v>208.2</v>
      </c>
      <c r="EF410" s="26">
        <v>514.4</v>
      </c>
      <c r="EG410" s="26">
        <v>350.5</v>
      </c>
      <c r="EH410" s="26">
        <v>434.4</v>
      </c>
      <c r="EI410" s="26">
        <v>164</v>
      </c>
      <c r="EJ410" s="26">
        <v>629.5</v>
      </c>
      <c r="EK410" s="26">
        <v>722.3</v>
      </c>
      <c r="EL410" s="26">
        <v>177.3</v>
      </c>
      <c r="EM410" s="26">
        <v>4867.3</v>
      </c>
      <c r="EN410" s="26">
        <v>491.9</v>
      </c>
      <c r="EO410" s="26">
        <v>1117.0999999999999</v>
      </c>
      <c r="EP410" s="26">
        <v>1897.3</v>
      </c>
      <c r="EQ410" s="26">
        <v>492.3</v>
      </c>
      <c r="ER410" s="26">
        <v>567</v>
      </c>
      <c r="ES410" s="26">
        <v>567</v>
      </c>
      <c r="ET410" s="26">
        <v>5132.7</v>
      </c>
      <c r="EU410" s="26">
        <v>0</v>
      </c>
      <c r="EV410" s="93">
        <v>0</v>
      </c>
      <c r="EW410" s="93">
        <v>0</v>
      </c>
    </row>
    <row r="411" spans="1:153" x14ac:dyDescent="0.25">
      <c r="A411" s="18" t="s">
        <v>838</v>
      </c>
      <c r="B411" s="49" t="s">
        <v>850</v>
      </c>
      <c r="C411" s="93">
        <v>-0.2</v>
      </c>
      <c r="D411" s="26">
        <v>542</v>
      </c>
      <c r="E411" s="26">
        <v>30.1</v>
      </c>
      <c r="F411" s="26">
        <v>62.5</v>
      </c>
      <c r="G411" s="26">
        <v>5.0999999999999996</v>
      </c>
      <c r="H411" s="26">
        <v>0</v>
      </c>
      <c r="I411" s="26">
        <v>0.5</v>
      </c>
      <c r="J411" s="26">
        <v>1.4</v>
      </c>
      <c r="K411" s="26">
        <v>0.3</v>
      </c>
      <c r="L411" s="26">
        <v>0</v>
      </c>
      <c r="M411" s="93">
        <v>63</v>
      </c>
      <c r="N411" s="93">
        <v>58</v>
      </c>
      <c r="O411" s="93">
        <v>32</v>
      </c>
      <c r="P411" s="93">
        <v>0.1</v>
      </c>
      <c r="Q411" s="93">
        <v>363</v>
      </c>
      <c r="R411" s="93">
        <v>9</v>
      </c>
      <c r="S411" s="93">
        <v>58</v>
      </c>
      <c r="T411" s="93">
        <v>280</v>
      </c>
      <c r="U411" s="93">
        <v>140</v>
      </c>
      <c r="V411" s="93">
        <v>1240</v>
      </c>
      <c r="W411" s="93">
        <v>540</v>
      </c>
      <c r="X411" s="93">
        <v>70</v>
      </c>
      <c r="Y411" s="93">
        <v>5</v>
      </c>
      <c r="Z411" s="93">
        <v>8</v>
      </c>
      <c r="AA411" s="93">
        <v>0.7</v>
      </c>
      <c r="AB411" s="93">
        <v>2000</v>
      </c>
      <c r="AC411" s="26">
        <v>74</v>
      </c>
      <c r="AD411" s="26">
        <v>241</v>
      </c>
      <c r="AE411" s="26">
        <v>185</v>
      </c>
      <c r="AF411" s="26">
        <v>20</v>
      </c>
      <c r="AG411" s="26">
        <v>144</v>
      </c>
      <c r="AH411" s="26">
        <v>47</v>
      </c>
      <c r="AI411" s="26">
        <v>161</v>
      </c>
      <c r="AJ411" s="26">
        <v>280</v>
      </c>
      <c r="AK411" s="26">
        <v>571</v>
      </c>
      <c r="AL411" s="26">
        <v>28</v>
      </c>
      <c r="AM411" s="26">
        <v>18</v>
      </c>
      <c r="AN411" s="26">
        <v>22</v>
      </c>
      <c r="AO411" s="26">
        <v>12</v>
      </c>
      <c r="AP411" s="93">
        <v>62.5</v>
      </c>
      <c r="AQ411" s="93">
        <v>6249</v>
      </c>
      <c r="AR411" s="93">
        <v>0</v>
      </c>
      <c r="AS411" s="93">
        <v>0</v>
      </c>
      <c r="AT411" s="93">
        <v>0</v>
      </c>
      <c r="AU411" s="93">
        <v>0</v>
      </c>
      <c r="AV411" s="93">
        <v>0</v>
      </c>
      <c r="AW411" s="93">
        <v>0</v>
      </c>
      <c r="AX411" s="93">
        <v>0</v>
      </c>
      <c r="AY411" s="93">
        <v>0</v>
      </c>
      <c r="AZ411" s="93">
        <v>54890</v>
      </c>
      <c r="BA411" s="93">
        <v>0</v>
      </c>
      <c r="BB411" s="93">
        <v>7600</v>
      </c>
      <c r="BC411" s="93">
        <v>62490</v>
      </c>
      <c r="BD411" s="93">
        <v>0</v>
      </c>
      <c r="BE411" s="93">
        <v>22</v>
      </c>
      <c r="BF411" s="93">
        <v>0</v>
      </c>
      <c r="BG411" s="93">
        <v>0</v>
      </c>
      <c r="BH411" s="93">
        <v>0</v>
      </c>
      <c r="BI411" s="26">
        <v>9354</v>
      </c>
      <c r="BJ411" s="26">
        <v>10</v>
      </c>
      <c r="BK411" s="26">
        <v>0</v>
      </c>
      <c r="BL411" s="26">
        <v>0</v>
      </c>
      <c r="BM411" s="26">
        <v>814</v>
      </c>
      <c r="BN411" s="26">
        <v>189</v>
      </c>
      <c r="BO411" s="26">
        <v>0</v>
      </c>
      <c r="BP411" s="26">
        <v>0</v>
      </c>
      <c r="BQ411" s="26">
        <v>0</v>
      </c>
      <c r="BR411" s="26">
        <v>0</v>
      </c>
      <c r="BS411" s="26">
        <v>0</v>
      </c>
      <c r="BT411" s="26">
        <v>0</v>
      </c>
      <c r="BU411" s="26">
        <v>0</v>
      </c>
      <c r="BV411" s="26">
        <v>0</v>
      </c>
      <c r="BW411" s="26">
        <v>0</v>
      </c>
      <c r="BX411" s="26">
        <v>0</v>
      </c>
      <c r="BY411" s="26">
        <v>30.1</v>
      </c>
      <c r="BZ411" s="26">
        <v>179</v>
      </c>
      <c r="CA411" s="26">
        <v>114</v>
      </c>
      <c r="CB411" s="26">
        <v>65</v>
      </c>
      <c r="CC411" s="26">
        <v>134</v>
      </c>
      <c r="CD411" s="26">
        <v>164</v>
      </c>
      <c r="CE411" s="26">
        <v>556</v>
      </c>
      <c r="CF411" s="26">
        <v>60</v>
      </c>
      <c r="CG411" s="26">
        <v>7579</v>
      </c>
      <c r="CH411" s="26">
        <v>45</v>
      </c>
      <c r="CI411" s="26">
        <v>8822</v>
      </c>
      <c r="CJ411" s="26">
        <v>263</v>
      </c>
      <c r="CK411" s="26">
        <v>0</v>
      </c>
      <c r="CL411" s="26">
        <v>0</v>
      </c>
      <c r="CM411" s="26">
        <v>17981</v>
      </c>
      <c r="CN411" s="26">
        <v>70</v>
      </c>
      <c r="CO411" s="26">
        <v>35</v>
      </c>
      <c r="CP411" s="26">
        <v>248</v>
      </c>
      <c r="CQ411" s="26">
        <v>50</v>
      </c>
      <c r="CR411" s="26">
        <v>9354</v>
      </c>
      <c r="CS411" s="26">
        <v>10</v>
      </c>
      <c r="CT411" s="26">
        <v>0</v>
      </c>
      <c r="CU411" s="26">
        <v>0</v>
      </c>
      <c r="CV411" s="26">
        <v>9767</v>
      </c>
      <c r="CW411" s="26">
        <v>0</v>
      </c>
      <c r="CX411" s="26">
        <v>0</v>
      </c>
      <c r="CY411" s="26">
        <v>814</v>
      </c>
      <c r="CZ411" s="26">
        <v>189</v>
      </c>
      <c r="DA411" s="26">
        <v>0</v>
      </c>
      <c r="DB411" s="26">
        <v>0</v>
      </c>
      <c r="DC411" s="26">
        <v>0</v>
      </c>
      <c r="DD411" s="26">
        <v>0</v>
      </c>
      <c r="DE411" s="26">
        <v>0</v>
      </c>
      <c r="DF411" s="26">
        <v>0</v>
      </c>
      <c r="DG411" s="26">
        <v>0</v>
      </c>
      <c r="DH411" s="26">
        <v>0</v>
      </c>
      <c r="DI411" s="26">
        <v>0</v>
      </c>
      <c r="DJ411" s="26">
        <v>0</v>
      </c>
      <c r="DK411" s="26">
        <v>0</v>
      </c>
      <c r="DL411" s="26">
        <v>1003</v>
      </c>
      <c r="DM411" s="26">
        <v>293</v>
      </c>
      <c r="DN411" s="26">
        <v>199</v>
      </c>
      <c r="DO411" s="26">
        <v>28259</v>
      </c>
      <c r="DP411" s="26">
        <v>1384</v>
      </c>
      <c r="DQ411" s="26">
        <v>20</v>
      </c>
      <c r="DR411" s="93">
        <v>0</v>
      </c>
      <c r="DS411" s="93">
        <v>0</v>
      </c>
      <c r="DT411" s="93">
        <v>0</v>
      </c>
      <c r="DU411" s="93">
        <v>0</v>
      </c>
      <c r="DV411" s="93">
        <v>0</v>
      </c>
      <c r="DW411" s="93">
        <v>0</v>
      </c>
      <c r="DX411" s="93">
        <v>0</v>
      </c>
      <c r="DY411" s="93">
        <v>0</v>
      </c>
      <c r="DZ411" s="26">
        <v>5.0999999999999996</v>
      </c>
      <c r="EA411" s="26">
        <v>288</v>
      </c>
      <c r="EB411" s="26">
        <v>478</v>
      </c>
      <c r="EC411" s="26">
        <v>359</v>
      </c>
      <c r="ED411" s="26">
        <v>116</v>
      </c>
      <c r="EE411" s="26">
        <v>40</v>
      </c>
      <c r="EF411" s="26">
        <v>233</v>
      </c>
      <c r="EG411" s="26">
        <v>233</v>
      </c>
      <c r="EH411" s="26">
        <v>207</v>
      </c>
      <c r="EI411" s="26">
        <v>66</v>
      </c>
      <c r="EJ411" s="26">
        <v>314</v>
      </c>
      <c r="EK411" s="26">
        <v>167</v>
      </c>
      <c r="EL411" s="26">
        <v>121</v>
      </c>
      <c r="EM411" s="26">
        <v>2622</v>
      </c>
      <c r="EN411" s="26">
        <v>167</v>
      </c>
      <c r="EO411" s="26">
        <v>374</v>
      </c>
      <c r="EP411" s="26">
        <v>1027</v>
      </c>
      <c r="EQ411" s="26">
        <v>106</v>
      </c>
      <c r="ER411" s="26">
        <v>476</v>
      </c>
      <c r="ES411" s="26">
        <v>263</v>
      </c>
      <c r="ET411" s="26">
        <v>2413</v>
      </c>
      <c r="EU411" s="26">
        <v>0</v>
      </c>
      <c r="EV411" s="93">
        <v>0</v>
      </c>
      <c r="EW411" s="93">
        <v>0</v>
      </c>
    </row>
    <row r="412" spans="1:153" x14ac:dyDescent="0.25">
      <c r="A412" s="18" t="s">
        <v>838</v>
      </c>
      <c r="B412" s="49" t="s">
        <v>612</v>
      </c>
      <c r="C412" s="93">
        <v>-67</v>
      </c>
      <c r="D412" s="26">
        <v>496</v>
      </c>
      <c r="E412" s="26">
        <v>32.700000000000003</v>
      </c>
      <c r="F412" s="26">
        <v>43.8</v>
      </c>
      <c r="G412" s="26">
        <v>7.1</v>
      </c>
      <c r="H412" s="26">
        <v>11.8</v>
      </c>
      <c r="I412" s="26">
        <v>2</v>
      </c>
      <c r="J412" s="26">
        <v>2.4</v>
      </c>
      <c r="K412" s="26">
        <v>0.2</v>
      </c>
      <c r="L412" s="26">
        <v>0</v>
      </c>
      <c r="M412" s="93">
        <v>3</v>
      </c>
      <c r="N412" s="93">
        <v>0</v>
      </c>
      <c r="O412" s="93">
        <v>14</v>
      </c>
      <c r="P412" s="93">
        <v>0</v>
      </c>
      <c r="Q412" s="93">
        <v>498</v>
      </c>
      <c r="R412" s="93">
        <v>4</v>
      </c>
      <c r="S412" s="93">
        <v>47</v>
      </c>
      <c r="T412" s="93">
        <v>144</v>
      </c>
      <c r="U412" s="93">
        <v>972</v>
      </c>
      <c r="V412" s="93">
        <v>2405</v>
      </c>
      <c r="W412" s="93">
        <v>396</v>
      </c>
      <c r="X412" s="93">
        <v>50</v>
      </c>
      <c r="Y412" s="93">
        <v>7.2</v>
      </c>
      <c r="Z412" s="93">
        <v>14</v>
      </c>
      <c r="AA412" s="93">
        <v>0</v>
      </c>
      <c r="AB412" s="93">
        <v>0</v>
      </c>
      <c r="AC412" s="26">
        <v>6</v>
      </c>
      <c r="AD412" s="26">
        <v>692</v>
      </c>
      <c r="AE412" s="26">
        <v>41</v>
      </c>
      <c r="AF412" s="26">
        <v>149</v>
      </c>
      <c r="AG412" s="26">
        <v>236</v>
      </c>
      <c r="AH412" s="26">
        <v>72</v>
      </c>
      <c r="AI412" s="26">
        <v>12</v>
      </c>
      <c r="AJ412" s="26">
        <v>4616</v>
      </c>
      <c r="AK412" s="26">
        <v>2070</v>
      </c>
      <c r="AL412" s="26">
        <v>1377</v>
      </c>
      <c r="AM412" s="26">
        <v>1084</v>
      </c>
      <c r="AN412" s="26">
        <v>43</v>
      </c>
      <c r="AO412" s="26">
        <v>1</v>
      </c>
      <c r="AP412" s="93">
        <v>43.8</v>
      </c>
      <c r="AQ412" s="93">
        <v>32039</v>
      </c>
      <c r="AR412" s="93">
        <v>0</v>
      </c>
      <c r="AS412" s="93">
        <v>0</v>
      </c>
      <c r="AT412" s="93">
        <v>0</v>
      </c>
      <c r="AU412" s="93">
        <v>0</v>
      </c>
      <c r="AV412" s="93">
        <v>0</v>
      </c>
      <c r="AW412" s="93">
        <v>0</v>
      </c>
      <c r="AX412" s="93">
        <v>0</v>
      </c>
      <c r="AY412" s="93">
        <v>0</v>
      </c>
      <c r="AZ412" s="93">
        <v>43042</v>
      </c>
      <c r="BA412" s="93">
        <v>0</v>
      </c>
      <c r="BB412" s="93">
        <v>0</v>
      </c>
      <c r="BC412" s="93">
        <v>43042</v>
      </c>
      <c r="BD412" s="93">
        <v>0</v>
      </c>
      <c r="BE412" s="93">
        <v>16</v>
      </c>
      <c r="BF412" s="93">
        <v>0</v>
      </c>
      <c r="BG412" s="93">
        <v>780</v>
      </c>
      <c r="BH412" s="93">
        <v>780</v>
      </c>
      <c r="BI412" s="26">
        <v>10682</v>
      </c>
      <c r="BJ412" s="26">
        <v>0</v>
      </c>
      <c r="BK412" s="26">
        <v>0</v>
      </c>
      <c r="BL412" s="26">
        <v>0</v>
      </c>
      <c r="BM412" s="26">
        <v>940</v>
      </c>
      <c r="BN412" s="26">
        <v>114</v>
      </c>
      <c r="BO412" s="26">
        <v>0</v>
      </c>
      <c r="BP412" s="26">
        <v>0</v>
      </c>
      <c r="BQ412" s="26">
        <v>0</v>
      </c>
      <c r="BR412" s="26">
        <v>0</v>
      </c>
      <c r="BS412" s="26">
        <v>0</v>
      </c>
      <c r="BT412" s="26">
        <v>0</v>
      </c>
      <c r="BU412" s="26">
        <v>0</v>
      </c>
      <c r="BV412" s="26">
        <v>0</v>
      </c>
      <c r="BW412" s="26">
        <v>0</v>
      </c>
      <c r="BX412" s="26">
        <v>0</v>
      </c>
      <c r="BY412" s="26">
        <v>32.700000000000003</v>
      </c>
      <c r="BZ412" s="26">
        <v>0</v>
      </c>
      <c r="CA412" s="26">
        <v>0</v>
      </c>
      <c r="CB412" s="26">
        <v>0</v>
      </c>
      <c r="CC412" s="26">
        <v>0</v>
      </c>
      <c r="CD412" s="26">
        <v>17</v>
      </c>
      <c r="CE412" s="26">
        <v>65</v>
      </c>
      <c r="CF412" s="26">
        <v>0</v>
      </c>
      <c r="CG412" s="26">
        <v>8201</v>
      </c>
      <c r="CH412" s="26">
        <v>0</v>
      </c>
      <c r="CI412" s="26">
        <v>10815</v>
      </c>
      <c r="CJ412" s="26">
        <v>296</v>
      </c>
      <c r="CK412" s="26">
        <v>0</v>
      </c>
      <c r="CL412" s="26">
        <v>0</v>
      </c>
      <c r="CM412" s="26">
        <v>19394</v>
      </c>
      <c r="CN412" s="26">
        <v>0</v>
      </c>
      <c r="CO412" s="26">
        <v>0</v>
      </c>
      <c r="CP412" s="26">
        <v>131</v>
      </c>
      <c r="CQ412" s="26">
        <v>0</v>
      </c>
      <c r="CR412" s="26">
        <v>10682</v>
      </c>
      <c r="CS412" s="26">
        <v>0</v>
      </c>
      <c r="CT412" s="26">
        <v>0</v>
      </c>
      <c r="CU412" s="26">
        <v>0</v>
      </c>
      <c r="CV412" s="26">
        <v>10813</v>
      </c>
      <c r="CW412" s="26">
        <v>0</v>
      </c>
      <c r="CX412" s="26">
        <v>0</v>
      </c>
      <c r="CY412" s="26">
        <v>940</v>
      </c>
      <c r="CZ412" s="26">
        <v>114</v>
      </c>
      <c r="DA412" s="26">
        <v>0</v>
      </c>
      <c r="DB412" s="26">
        <v>0</v>
      </c>
      <c r="DC412" s="26">
        <v>0</v>
      </c>
      <c r="DD412" s="26">
        <v>0</v>
      </c>
      <c r="DE412" s="26">
        <v>0</v>
      </c>
      <c r="DF412" s="26">
        <v>0</v>
      </c>
      <c r="DG412" s="26">
        <v>0</v>
      </c>
      <c r="DH412" s="26">
        <v>0</v>
      </c>
      <c r="DI412" s="26">
        <v>0</v>
      </c>
      <c r="DJ412" s="26">
        <v>0</v>
      </c>
      <c r="DK412" s="26">
        <v>0</v>
      </c>
      <c r="DL412" s="26">
        <v>1054</v>
      </c>
      <c r="DM412" s="26">
        <v>0</v>
      </c>
      <c r="DN412" s="26">
        <v>0</v>
      </c>
      <c r="DO412" s="26">
        <v>31261</v>
      </c>
      <c r="DP412" s="26">
        <v>1439</v>
      </c>
      <c r="DQ412" s="26">
        <v>1</v>
      </c>
      <c r="DR412" s="93">
        <v>11.8</v>
      </c>
      <c r="DS412" s="93">
        <v>1178</v>
      </c>
      <c r="DT412" s="93">
        <v>1178</v>
      </c>
      <c r="DU412" s="93">
        <v>589</v>
      </c>
      <c r="DV412" s="93">
        <v>1178</v>
      </c>
      <c r="DW412" s="93">
        <v>7660</v>
      </c>
      <c r="DX412" s="93">
        <v>589</v>
      </c>
      <c r="DY412" s="93">
        <v>11194</v>
      </c>
      <c r="DZ412" s="26">
        <v>7.1</v>
      </c>
      <c r="EA412" s="26">
        <v>199</v>
      </c>
      <c r="EB412" s="26">
        <v>328</v>
      </c>
      <c r="EC412" s="26">
        <v>214</v>
      </c>
      <c r="ED412" s="26">
        <v>86</v>
      </c>
      <c r="EE412" s="26">
        <v>114</v>
      </c>
      <c r="EF412" s="26">
        <v>235</v>
      </c>
      <c r="EG412" s="26">
        <v>157</v>
      </c>
      <c r="EH412" s="26">
        <v>214</v>
      </c>
      <c r="EI412" s="26">
        <v>86</v>
      </c>
      <c r="EJ412" s="26">
        <v>314</v>
      </c>
      <c r="EK412" s="26">
        <v>385</v>
      </c>
      <c r="EL412" s="26">
        <v>86</v>
      </c>
      <c r="EM412" s="26">
        <v>2418</v>
      </c>
      <c r="EN412" s="26">
        <v>249</v>
      </c>
      <c r="EO412" s="26">
        <v>542</v>
      </c>
      <c r="EP412" s="26">
        <v>932</v>
      </c>
      <c r="EQ412" s="26">
        <v>235</v>
      </c>
      <c r="ER412" s="26">
        <v>314</v>
      </c>
      <c r="ES412" s="26">
        <v>314</v>
      </c>
      <c r="ET412" s="26">
        <v>2586</v>
      </c>
      <c r="EU412" s="26">
        <v>7.1</v>
      </c>
      <c r="EV412" s="93">
        <v>26</v>
      </c>
      <c r="EW412" s="93">
        <v>9</v>
      </c>
    </row>
    <row r="413" spans="1:153" x14ac:dyDescent="0.25">
      <c r="A413" s="18" t="s">
        <v>838</v>
      </c>
      <c r="B413" s="49" t="s">
        <v>722</v>
      </c>
      <c r="C413" s="93">
        <v>-6.7</v>
      </c>
      <c r="D413" s="26">
        <v>496</v>
      </c>
      <c r="E413" s="26">
        <v>32.700000000000003</v>
      </c>
      <c r="F413" s="26">
        <v>43.8</v>
      </c>
      <c r="G413" s="26">
        <v>7.1</v>
      </c>
      <c r="H413" s="26">
        <v>11.8</v>
      </c>
      <c r="I413" s="26">
        <v>2</v>
      </c>
      <c r="J413" s="26">
        <v>2.4</v>
      </c>
      <c r="K413" s="26">
        <v>0.2</v>
      </c>
      <c r="L413" s="26">
        <v>0</v>
      </c>
      <c r="M413" s="93">
        <v>3</v>
      </c>
      <c r="N413" s="93">
        <v>0</v>
      </c>
      <c r="O413" s="93">
        <v>14</v>
      </c>
      <c r="P413" s="93">
        <v>0</v>
      </c>
      <c r="Q413" s="93">
        <v>498</v>
      </c>
      <c r="R413" s="93">
        <v>4</v>
      </c>
      <c r="S413" s="93">
        <v>47</v>
      </c>
      <c r="T413" s="93">
        <v>144</v>
      </c>
      <c r="U413" s="93">
        <v>972</v>
      </c>
      <c r="V413" s="93">
        <v>2405</v>
      </c>
      <c r="W413" s="93">
        <v>396</v>
      </c>
      <c r="X413" s="93">
        <v>50</v>
      </c>
      <c r="Y413" s="93">
        <v>7.2</v>
      </c>
      <c r="Z413" s="93">
        <v>14</v>
      </c>
      <c r="AA413" s="93">
        <v>0</v>
      </c>
      <c r="AB413" s="93">
        <v>0</v>
      </c>
      <c r="AC413" s="26">
        <v>6</v>
      </c>
      <c r="AD413" s="26">
        <v>692</v>
      </c>
      <c r="AE413" s="26">
        <v>41</v>
      </c>
      <c r="AF413" s="26">
        <v>149</v>
      </c>
      <c r="AG413" s="26">
        <v>236</v>
      </c>
      <c r="AH413" s="26">
        <v>72</v>
      </c>
      <c r="AI413" s="26">
        <v>12</v>
      </c>
      <c r="AJ413" s="26">
        <v>4616</v>
      </c>
      <c r="AK413" s="26">
        <v>2070</v>
      </c>
      <c r="AL413" s="26">
        <v>1377</v>
      </c>
      <c r="AM413" s="26">
        <v>1084</v>
      </c>
      <c r="AN413" s="26">
        <v>43</v>
      </c>
      <c r="AO413" s="26">
        <v>1</v>
      </c>
      <c r="AP413" s="93">
        <v>43.8</v>
      </c>
      <c r="AQ413" s="93">
        <v>32039</v>
      </c>
      <c r="AR413" s="93">
        <v>0</v>
      </c>
      <c r="AS413" s="93">
        <v>0</v>
      </c>
      <c r="AT413" s="93">
        <v>0</v>
      </c>
      <c r="AU413" s="93">
        <v>0</v>
      </c>
      <c r="AV413" s="93">
        <v>0</v>
      </c>
      <c r="AW413" s="93">
        <v>0</v>
      </c>
      <c r="AX413" s="93">
        <v>0</v>
      </c>
      <c r="AY413" s="93">
        <v>0</v>
      </c>
      <c r="AZ413" s="93">
        <v>43042</v>
      </c>
      <c r="BA413" s="93">
        <v>0</v>
      </c>
      <c r="BB413" s="93">
        <v>0</v>
      </c>
      <c r="BC413" s="93">
        <v>43042</v>
      </c>
      <c r="BD413" s="93">
        <v>0</v>
      </c>
      <c r="BE413" s="93">
        <v>16</v>
      </c>
      <c r="BF413" s="93">
        <v>0</v>
      </c>
      <c r="BG413" s="93">
        <v>780</v>
      </c>
      <c r="BH413" s="93">
        <v>780</v>
      </c>
      <c r="BI413" s="26">
        <v>10682</v>
      </c>
      <c r="BJ413" s="26">
        <v>0</v>
      </c>
      <c r="BK413" s="26">
        <v>0</v>
      </c>
      <c r="BL413" s="26">
        <v>0</v>
      </c>
      <c r="BM413" s="26">
        <v>940</v>
      </c>
      <c r="BN413" s="26">
        <v>114</v>
      </c>
      <c r="BO413" s="26">
        <v>0</v>
      </c>
      <c r="BP413" s="26">
        <v>0</v>
      </c>
      <c r="BQ413" s="26">
        <v>0</v>
      </c>
      <c r="BR413" s="26">
        <v>0</v>
      </c>
      <c r="BS413" s="26">
        <v>0</v>
      </c>
      <c r="BT413" s="26">
        <v>0</v>
      </c>
      <c r="BU413" s="26">
        <v>0</v>
      </c>
      <c r="BV413" s="26">
        <v>0</v>
      </c>
      <c r="BW413" s="26">
        <v>0</v>
      </c>
      <c r="BX413" s="26">
        <v>0</v>
      </c>
      <c r="BY413" s="26">
        <v>32.700000000000003</v>
      </c>
      <c r="BZ413" s="26">
        <v>0</v>
      </c>
      <c r="CA413" s="26">
        <v>0</v>
      </c>
      <c r="CB413" s="26">
        <v>0</v>
      </c>
      <c r="CC413" s="26">
        <v>0</v>
      </c>
      <c r="CD413" s="26">
        <v>17</v>
      </c>
      <c r="CE413" s="26">
        <v>65</v>
      </c>
      <c r="CF413" s="26">
        <v>0</v>
      </c>
      <c r="CG413" s="26">
        <v>8201</v>
      </c>
      <c r="CH413" s="26">
        <v>0</v>
      </c>
      <c r="CI413" s="26">
        <v>10815</v>
      </c>
      <c r="CJ413" s="26">
        <v>296</v>
      </c>
      <c r="CK413" s="26">
        <v>0</v>
      </c>
      <c r="CL413" s="26">
        <v>0</v>
      </c>
      <c r="CM413" s="26">
        <v>19394</v>
      </c>
      <c r="CN413" s="26">
        <v>0</v>
      </c>
      <c r="CO413" s="26">
        <v>0</v>
      </c>
      <c r="CP413" s="26">
        <v>131</v>
      </c>
      <c r="CQ413" s="26">
        <v>0</v>
      </c>
      <c r="CR413" s="26">
        <v>10682</v>
      </c>
      <c r="CS413" s="26">
        <v>0</v>
      </c>
      <c r="CT413" s="26">
        <v>0</v>
      </c>
      <c r="CU413" s="26">
        <v>0</v>
      </c>
      <c r="CV413" s="26">
        <v>10813</v>
      </c>
      <c r="CW413" s="26">
        <v>0</v>
      </c>
      <c r="CX413" s="26">
        <v>0</v>
      </c>
      <c r="CY413" s="26">
        <v>940</v>
      </c>
      <c r="CZ413" s="26">
        <v>114</v>
      </c>
      <c r="DA413" s="26">
        <v>0</v>
      </c>
      <c r="DB413" s="26">
        <v>0</v>
      </c>
      <c r="DC413" s="26">
        <v>0</v>
      </c>
      <c r="DD413" s="26">
        <v>0</v>
      </c>
      <c r="DE413" s="26">
        <v>0</v>
      </c>
      <c r="DF413" s="26">
        <v>0</v>
      </c>
      <c r="DG413" s="26">
        <v>0</v>
      </c>
      <c r="DH413" s="26">
        <v>0</v>
      </c>
      <c r="DI413" s="26">
        <v>0</v>
      </c>
      <c r="DJ413" s="26">
        <v>0</v>
      </c>
      <c r="DK413" s="26">
        <v>0</v>
      </c>
      <c r="DL413" s="26">
        <v>1054</v>
      </c>
      <c r="DM413" s="26">
        <v>0</v>
      </c>
      <c r="DN413" s="26">
        <v>0</v>
      </c>
      <c r="DO413" s="26">
        <v>31261</v>
      </c>
      <c r="DP413" s="26">
        <v>1439</v>
      </c>
      <c r="DQ413" s="26">
        <v>1</v>
      </c>
      <c r="DR413" s="93">
        <v>11.8</v>
      </c>
      <c r="DS413" s="93">
        <v>1178</v>
      </c>
      <c r="DT413" s="93">
        <v>1178</v>
      </c>
      <c r="DU413" s="93">
        <v>589</v>
      </c>
      <c r="DV413" s="93">
        <v>1178</v>
      </c>
      <c r="DW413" s="93">
        <v>7660</v>
      </c>
      <c r="DX413" s="93">
        <v>589</v>
      </c>
      <c r="DY413" s="93">
        <v>11194</v>
      </c>
      <c r="DZ413" s="26">
        <v>7.1</v>
      </c>
      <c r="EA413" s="26">
        <v>199</v>
      </c>
      <c r="EB413" s="26">
        <v>328</v>
      </c>
      <c r="EC413" s="26">
        <v>214</v>
      </c>
      <c r="ED413" s="26">
        <v>86</v>
      </c>
      <c r="EE413" s="26">
        <v>114</v>
      </c>
      <c r="EF413" s="26">
        <v>235</v>
      </c>
      <c r="EG413" s="26">
        <v>157</v>
      </c>
      <c r="EH413" s="26">
        <v>214</v>
      </c>
      <c r="EI413" s="26">
        <v>86</v>
      </c>
      <c r="EJ413" s="26">
        <v>314</v>
      </c>
      <c r="EK413" s="26">
        <v>385</v>
      </c>
      <c r="EL413" s="26">
        <v>86</v>
      </c>
      <c r="EM413" s="26">
        <v>2418</v>
      </c>
      <c r="EN413" s="26">
        <v>249</v>
      </c>
      <c r="EO413" s="26">
        <v>542</v>
      </c>
      <c r="EP413" s="26">
        <v>932</v>
      </c>
      <c r="EQ413" s="26">
        <v>235</v>
      </c>
      <c r="ER413" s="26">
        <v>314</v>
      </c>
      <c r="ES413" s="26">
        <v>314</v>
      </c>
      <c r="ET413" s="26">
        <v>2586</v>
      </c>
      <c r="EU413" s="26">
        <v>7.1</v>
      </c>
      <c r="EV413" s="93">
        <v>26</v>
      </c>
      <c r="EW413" s="93">
        <v>9</v>
      </c>
    </row>
    <row r="414" spans="1:153" x14ac:dyDescent="0.25">
      <c r="A414" s="18" t="s">
        <v>875</v>
      </c>
      <c r="B414" s="49" t="s">
        <v>754</v>
      </c>
      <c r="C414" s="93">
        <v>-6.9</v>
      </c>
      <c r="D414" s="26">
        <v>18</v>
      </c>
      <c r="E414" s="26">
        <v>0.3</v>
      </c>
      <c r="F414" s="26">
        <v>1</v>
      </c>
      <c r="G414" s="26">
        <v>2.5</v>
      </c>
      <c r="H414" s="26">
        <v>2.6</v>
      </c>
      <c r="I414" s="26">
        <v>92.3</v>
      </c>
      <c r="J414" s="26">
        <v>0.9</v>
      </c>
      <c r="K414" s="26">
        <v>0.4</v>
      </c>
      <c r="L414" s="26">
        <v>0</v>
      </c>
      <c r="M414" s="93">
        <v>2</v>
      </c>
      <c r="N414" s="93">
        <v>0</v>
      </c>
      <c r="O414" s="93">
        <v>14</v>
      </c>
      <c r="P414" s="93">
        <v>0</v>
      </c>
      <c r="Q414" s="93">
        <v>300</v>
      </c>
      <c r="R414" s="93">
        <v>5</v>
      </c>
      <c r="S414" s="93">
        <v>130</v>
      </c>
      <c r="T414" s="93">
        <v>80</v>
      </c>
      <c r="U414" s="93">
        <v>600</v>
      </c>
      <c r="V414" s="93">
        <v>1017</v>
      </c>
      <c r="W414" s="93">
        <v>280</v>
      </c>
      <c r="X414" s="93">
        <v>100</v>
      </c>
      <c r="Y414" s="93">
        <v>2</v>
      </c>
      <c r="Z414" s="93">
        <v>60</v>
      </c>
      <c r="AA414" s="93">
        <v>0</v>
      </c>
      <c r="AB414" s="93">
        <v>6500</v>
      </c>
      <c r="AC414" s="26">
        <v>6</v>
      </c>
      <c r="AD414" s="26">
        <v>470</v>
      </c>
      <c r="AE414" s="26">
        <v>15</v>
      </c>
      <c r="AF414" s="26">
        <v>3</v>
      </c>
      <c r="AG414" s="26">
        <v>55</v>
      </c>
      <c r="AH414" s="26">
        <v>21</v>
      </c>
      <c r="AI414" s="26">
        <v>17</v>
      </c>
      <c r="AJ414" s="26">
        <v>700</v>
      </c>
      <c r="AK414" s="26">
        <v>200</v>
      </c>
      <c r="AL414" s="26">
        <v>250</v>
      </c>
      <c r="AM414" s="26">
        <v>350</v>
      </c>
      <c r="AN414" s="26">
        <v>45</v>
      </c>
      <c r="AO414" s="26">
        <v>4</v>
      </c>
      <c r="AP414" s="93">
        <v>1</v>
      </c>
      <c r="AQ414" s="93">
        <v>-164</v>
      </c>
      <c r="AR414" s="93">
        <v>0</v>
      </c>
      <c r="AS414" s="93">
        <v>0</v>
      </c>
      <c r="AT414" s="93">
        <v>0</v>
      </c>
      <c r="AU414" s="93">
        <v>0</v>
      </c>
      <c r="AV414" s="93">
        <v>231</v>
      </c>
      <c r="AW414" s="93">
        <v>230</v>
      </c>
      <c r="AX414" s="93">
        <v>0</v>
      </c>
      <c r="AY414" s="93">
        <v>461</v>
      </c>
      <c r="AZ414" s="93">
        <v>19</v>
      </c>
      <c r="BA414" s="93">
        <v>0</v>
      </c>
      <c r="BB414" s="93">
        <v>0</v>
      </c>
      <c r="BC414" s="93">
        <v>19</v>
      </c>
      <c r="BD414" s="93">
        <v>48</v>
      </c>
      <c r="BE414" s="93">
        <v>0</v>
      </c>
      <c r="BF414" s="93">
        <v>0</v>
      </c>
      <c r="BG414" s="93">
        <v>432</v>
      </c>
      <c r="BH414" s="93">
        <v>432</v>
      </c>
      <c r="BI414" s="26">
        <v>8</v>
      </c>
      <c r="BJ414" s="26">
        <v>0</v>
      </c>
      <c r="BK414" s="26">
        <v>0</v>
      </c>
      <c r="BL414" s="26">
        <v>0</v>
      </c>
      <c r="BM414" s="26">
        <v>118</v>
      </c>
      <c r="BN414" s="26">
        <v>21</v>
      </c>
      <c r="BO414" s="26">
        <v>0</v>
      </c>
      <c r="BP414" s="26">
        <v>0</v>
      </c>
      <c r="BQ414" s="26">
        <v>0</v>
      </c>
      <c r="BR414" s="26">
        <v>0</v>
      </c>
      <c r="BS414" s="26">
        <v>0</v>
      </c>
      <c r="BT414" s="26">
        <v>0</v>
      </c>
      <c r="BU414" s="26">
        <v>0</v>
      </c>
      <c r="BV414" s="26">
        <v>0</v>
      </c>
      <c r="BW414" s="26">
        <v>0</v>
      </c>
      <c r="BX414" s="26">
        <v>0</v>
      </c>
      <c r="BY414" s="26">
        <v>0.3</v>
      </c>
      <c r="BZ414" s="26">
        <v>0</v>
      </c>
      <c r="CA414" s="26">
        <v>0</v>
      </c>
      <c r="CB414" s="26">
        <v>0</v>
      </c>
      <c r="CC414" s="26">
        <v>0</v>
      </c>
      <c r="CD414" s="26">
        <v>2</v>
      </c>
      <c r="CE414" s="26">
        <v>2</v>
      </c>
      <c r="CF414" s="26">
        <v>0</v>
      </c>
      <c r="CG414" s="26">
        <v>53</v>
      </c>
      <c r="CH414" s="26">
        <v>0</v>
      </c>
      <c r="CI414" s="26">
        <v>6</v>
      </c>
      <c r="CJ414" s="26">
        <v>0</v>
      </c>
      <c r="CK414" s="26">
        <v>0</v>
      </c>
      <c r="CL414" s="26">
        <v>0</v>
      </c>
      <c r="CM414" s="26">
        <v>63</v>
      </c>
      <c r="CN414" s="26">
        <v>0</v>
      </c>
      <c r="CO414" s="26">
        <v>0</v>
      </c>
      <c r="CP414" s="26">
        <v>0</v>
      </c>
      <c r="CQ414" s="26">
        <v>0</v>
      </c>
      <c r="CR414" s="26">
        <v>8</v>
      </c>
      <c r="CS414" s="26">
        <v>0</v>
      </c>
      <c r="CT414" s="26">
        <v>0</v>
      </c>
      <c r="CU414" s="26">
        <v>0</v>
      </c>
      <c r="CV414" s="26">
        <v>8</v>
      </c>
      <c r="CW414" s="26">
        <v>0</v>
      </c>
      <c r="CX414" s="26">
        <v>0</v>
      </c>
      <c r="CY414" s="26">
        <v>118</v>
      </c>
      <c r="CZ414" s="26">
        <v>21</v>
      </c>
      <c r="DA414" s="26">
        <v>0</v>
      </c>
      <c r="DB414" s="26">
        <v>0</v>
      </c>
      <c r="DC414" s="26">
        <v>0</v>
      </c>
      <c r="DD414" s="26">
        <v>0</v>
      </c>
      <c r="DE414" s="26">
        <v>0</v>
      </c>
      <c r="DF414" s="26">
        <v>0</v>
      </c>
      <c r="DG414" s="26">
        <v>0</v>
      </c>
      <c r="DH414" s="26">
        <v>0</v>
      </c>
      <c r="DI414" s="26">
        <v>0</v>
      </c>
      <c r="DJ414" s="26">
        <v>0</v>
      </c>
      <c r="DK414" s="26">
        <v>0</v>
      </c>
      <c r="DL414" s="26">
        <v>139</v>
      </c>
      <c r="DM414" s="26">
        <v>0</v>
      </c>
      <c r="DN414" s="26">
        <v>0</v>
      </c>
      <c r="DO414" s="26">
        <v>210</v>
      </c>
      <c r="DP414" s="26">
        <v>90</v>
      </c>
      <c r="DQ414" s="26">
        <v>0</v>
      </c>
      <c r="DR414" s="93">
        <v>2.6</v>
      </c>
      <c r="DS414" s="93">
        <v>338</v>
      </c>
      <c r="DT414" s="93">
        <v>910</v>
      </c>
      <c r="DU414" s="93">
        <v>338</v>
      </c>
      <c r="DV414" s="93">
        <v>962</v>
      </c>
      <c r="DW414" s="93">
        <v>52</v>
      </c>
      <c r="DX414" s="93">
        <v>1300</v>
      </c>
      <c r="DY414" s="93">
        <v>1300</v>
      </c>
      <c r="DZ414" s="26">
        <v>2.5</v>
      </c>
      <c r="EA414" s="26">
        <v>83</v>
      </c>
      <c r="EB414" s="26">
        <v>133</v>
      </c>
      <c r="EC414" s="26">
        <v>128</v>
      </c>
      <c r="ED414" s="26">
        <v>28</v>
      </c>
      <c r="EE414" s="26">
        <v>20</v>
      </c>
      <c r="EF414" s="26">
        <v>85</v>
      </c>
      <c r="EG414" s="26">
        <v>63</v>
      </c>
      <c r="EH414" s="26">
        <v>80</v>
      </c>
      <c r="EI414" s="26">
        <v>25</v>
      </c>
      <c r="EJ414" s="26">
        <v>100</v>
      </c>
      <c r="EK414" s="26">
        <v>93</v>
      </c>
      <c r="EL414" s="26">
        <v>40</v>
      </c>
      <c r="EM414" s="26">
        <v>878</v>
      </c>
      <c r="EN414" s="26">
        <v>118</v>
      </c>
      <c r="EO414" s="26">
        <v>403</v>
      </c>
      <c r="EP414" s="26">
        <v>238</v>
      </c>
      <c r="EQ414" s="26">
        <v>83</v>
      </c>
      <c r="ER414" s="26">
        <v>210</v>
      </c>
      <c r="ES414" s="26">
        <v>120</v>
      </c>
      <c r="ET414" s="26">
        <v>1172</v>
      </c>
      <c r="EU414" s="26">
        <v>2.5</v>
      </c>
      <c r="EV414" s="93">
        <v>29</v>
      </c>
      <c r="EW414" s="93">
        <v>10</v>
      </c>
    </row>
    <row r="415" spans="1:153" x14ac:dyDescent="0.25">
      <c r="A415" s="18" t="s">
        <v>875</v>
      </c>
      <c r="B415" s="49" t="s">
        <v>755</v>
      </c>
      <c r="C415" s="93">
        <v>-4.2</v>
      </c>
      <c r="D415" s="26">
        <v>41</v>
      </c>
      <c r="E415" s="26">
        <v>0.3</v>
      </c>
      <c r="F415" s="26">
        <v>5.8</v>
      </c>
      <c r="G415" s="26">
        <v>3.5</v>
      </c>
      <c r="H415" s="26">
        <v>3</v>
      </c>
      <c r="I415" s="26">
        <v>86.6</v>
      </c>
      <c r="J415" s="26">
        <v>0.6</v>
      </c>
      <c r="K415" s="26">
        <v>0.3</v>
      </c>
      <c r="L415" s="26">
        <v>0</v>
      </c>
      <c r="M415" s="93">
        <v>3</v>
      </c>
      <c r="N415" s="93">
        <v>0</v>
      </c>
      <c r="O415" s="93">
        <v>18</v>
      </c>
      <c r="P415" s="93">
        <v>0</v>
      </c>
      <c r="Q415" s="93">
        <v>90</v>
      </c>
      <c r="R415" s="93">
        <v>5</v>
      </c>
      <c r="S415" s="93">
        <v>370</v>
      </c>
      <c r="T415" s="93">
        <v>215</v>
      </c>
      <c r="U415" s="93">
        <v>2000</v>
      </c>
      <c r="V415" s="93">
        <v>2583</v>
      </c>
      <c r="W415" s="93">
        <v>450</v>
      </c>
      <c r="X415" s="93">
        <v>81</v>
      </c>
      <c r="Y415" s="93">
        <v>0.3</v>
      </c>
      <c r="Z415" s="93">
        <v>100</v>
      </c>
      <c r="AA415" s="93">
        <v>0</v>
      </c>
      <c r="AB415" s="93">
        <v>20000</v>
      </c>
      <c r="AC415" s="26">
        <v>30</v>
      </c>
      <c r="AD415" s="26">
        <v>307</v>
      </c>
      <c r="AE415" s="26">
        <v>30</v>
      </c>
      <c r="AF415" s="26">
        <v>50</v>
      </c>
      <c r="AG415" s="26">
        <v>60</v>
      </c>
      <c r="AH415" s="26">
        <v>30</v>
      </c>
      <c r="AI415" s="26">
        <v>10</v>
      </c>
      <c r="AJ415" s="26">
        <v>1000</v>
      </c>
      <c r="AK415" s="26">
        <v>500</v>
      </c>
      <c r="AL415" s="26">
        <v>400</v>
      </c>
      <c r="AM415" s="26">
        <v>500</v>
      </c>
      <c r="AN415" s="26">
        <v>5</v>
      </c>
      <c r="AO415" s="26">
        <v>1</v>
      </c>
      <c r="AP415" s="93">
        <v>5.8</v>
      </c>
      <c r="AQ415" s="93">
        <v>28</v>
      </c>
      <c r="AR415" s="93">
        <v>0</v>
      </c>
      <c r="AS415" s="93">
        <v>0</v>
      </c>
      <c r="AT415" s="93">
        <v>0</v>
      </c>
      <c r="AU415" s="93">
        <v>0</v>
      </c>
      <c r="AV415" s="93">
        <v>1392</v>
      </c>
      <c r="AW415" s="93">
        <v>1392</v>
      </c>
      <c r="AX415" s="93">
        <v>0</v>
      </c>
      <c r="AY415" s="93">
        <v>2784</v>
      </c>
      <c r="AZ415" s="93">
        <v>116</v>
      </c>
      <c r="BA415" s="93">
        <v>0</v>
      </c>
      <c r="BB415" s="93">
        <v>0</v>
      </c>
      <c r="BC415" s="93">
        <v>116</v>
      </c>
      <c r="BD415" s="93">
        <v>290</v>
      </c>
      <c r="BE415" s="93">
        <v>0</v>
      </c>
      <c r="BF415" s="93">
        <v>0</v>
      </c>
      <c r="BG415" s="93">
        <v>2610</v>
      </c>
      <c r="BH415" s="93">
        <v>2610</v>
      </c>
      <c r="BI415" s="26">
        <v>23</v>
      </c>
      <c r="BJ415" s="26">
        <v>0</v>
      </c>
      <c r="BK415" s="26">
        <v>0</v>
      </c>
      <c r="BL415" s="26">
        <v>0</v>
      </c>
      <c r="BM415" s="26">
        <v>65</v>
      </c>
      <c r="BN415" s="26">
        <v>101</v>
      </c>
      <c r="BO415" s="26">
        <v>0</v>
      </c>
      <c r="BP415" s="26">
        <v>0</v>
      </c>
      <c r="BQ415" s="26">
        <v>0</v>
      </c>
      <c r="BR415" s="26">
        <v>0</v>
      </c>
      <c r="BS415" s="26">
        <v>0</v>
      </c>
      <c r="BT415" s="26">
        <v>0</v>
      </c>
      <c r="BU415" s="26">
        <v>0</v>
      </c>
      <c r="BV415" s="26">
        <v>0</v>
      </c>
      <c r="BW415" s="26">
        <v>0</v>
      </c>
      <c r="BX415" s="26">
        <v>0</v>
      </c>
      <c r="BY415" s="26">
        <v>0.3</v>
      </c>
      <c r="BZ415" s="26">
        <v>0</v>
      </c>
      <c r="CA415" s="26">
        <v>0</v>
      </c>
      <c r="CB415" s="26">
        <v>0</v>
      </c>
      <c r="CC415" s="26">
        <v>0</v>
      </c>
      <c r="CD415" s="26">
        <v>0</v>
      </c>
      <c r="CE415" s="26">
        <v>0</v>
      </c>
      <c r="CF415" s="26">
        <v>0</v>
      </c>
      <c r="CG415" s="26">
        <v>38</v>
      </c>
      <c r="CH415" s="26">
        <v>0</v>
      </c>
      <c r="CI415" s="26">
        <v>5</v>
      </c>
      <c r="CJ415" s="26">
        <v>0</v>
      </c>
      <c r="CK415" s="26">
        <v>0</v>
      </c>
      <c r="CL415" s="26">
        <v>0</v>
      </c>
      <c r="CM415" s="26">
        <v>43</v>
      </c>
      <c r="CN415" s="26">
        <v>0</v>
      </c>
      <c r="CO415" s="26">
        <v>0</v>
      </c>
      <c r="CP415" s="26">
        <v>0</v>
      </c>
      <c r="CQ415" s="26">
        <v>0</v>
      </c>
      <c r="CR415" s="26">
        <v>23</v>
      </c>
      <c r="CS415" s="26">
        <v>0</v>
      </c>
      <c r="CT415" s="26">
        <v>0</v>
      </c>
      <c r="CU415" s="26">
        <v>0</v>
      </c>
      <c r="CV415" s="26">
        <v>23</v>
      </c>
      <c r="CW415" s="26">
        <v>0</v>
      </c>
      <c r="CX415" s="26">
        <v>0</v>
      </c>
      <c r="CY415" s="26">
        <v>65</v>
      </c>
      <c r="CZ415" s="26">
        <v>101</v>
      </c>
      <c r="DA415" s="26">
        <v>0</v>
      </c>
      <c r="DB415" s="26">
        <v>0</v>
      </c>
      <c r="DC415" s="26">
        <v>0</v>
      </c>
      <c r="DD415" s="26">
        <v>0</v>
      </c>
      <c r="DE415" s="26">
        <v>0</v>
      </c>
      <c r="DF415" s="26">
        <v>0</v>
      </c>
      <c r="DG415" s="26">
        <v>0</v>
      </c>
      <c r="DH415" s="26">
        <v>0</v>
      </c>
      <c r="DI415" s="26">
        <v>0</v>
      </c>
      <c r="DJ415" s="26">
        <v>0</v>
      </c>
      <c r="DK415" s="26">
        <v>0</v>
      </c>
      <c r="DL415" s="26">
        <v>166</v>
      </c>
      <c r="DM415" s="26">
        <v>0</v>
      </c>
      <c r="DN415" s="26">
        <v>0</v>
      </c>
      <c r="DO415" s="26">
        <v>232</v>
      </c>
      <c r="DP415" s="26">
        <v>68</v>
      </c>
      <c r="DQ415" s="26">
        <v>0</v>
      </c>
      <c r="DR415" s="93">
        <v>3</v>
      </c>
      <c r="DS415" s="93">
        <v>390</v>
      </c>
      <c r="DT415" s="93">
        <v>1050</v>
      </c>
      <c r="DU415" s="93">
        <v>390</v>
      </c>
      <c r="DV415" s="93">
        <v>1110</v>
      </c>
      <c r="DW415" s="93">
        <v>60</v>
      </c>
      <c r="DX415" s="93">
        <v>1500</v>
      </c>
      <c r="DY415" s="93">
        <v>1500</v>
      </c>
      <c r="DZ415" s="26">
        <v>3.5</v>
      </c>
      <c r="EA415" s="26">
        <v>154</v>
      </c>
      <c r="EB415" s="26">
        <v>245</v>
      </c>
      <c r="EC415" s="26">
        <v>196</v>
      </c>
      <c r="ED415" s="26">
        <v>35</v>
      </c>
      <c r="EE415" s="26">
        <v>39</v>
      </c>
      <c r="EF415" s="26">
        <v>175</v>
      </c>
      <c r="EG415" s="26">
        <v>119</v>
      </c>
      <c r="EH415" s="26">
        <v>144</v>
      </c>
      <c r="EI415" s="26">
        <v>35</v>
      </c>
      <c r="EJ415" s="26">
        <v>179</v>
      </c>
      <c r="EK415" s="26">
        <v>189</v>
      </c>
      <c r="EL415" s="26">
        <v>95</v>
      </c>
      <c r="EM415" s="26">
        <v>1605</v>
      </c>
      <c r="EN415" s="26">
        <v>144</v>
      </c>
      <c r="EO415" s="26">
        <v>455</v>
      </c>
      <c r="EP415" s="26">
        <v>431</v>
      </c>
      <c r="EQ415" s="26">
        <v>119</v>
      </c>
      <c r="ER415" s="26">
        <v>140</v>
      </c>
      <c r="ES415" s="26">
        <v>186</v>
      </c>
      <c r="ET415" s="26">
        <v>1475</v>
      </c>
      <c r="EU415" s="26">
        <v>3.5</v>
      </c>
      <c r="EV415" s="93">
        <v>12</v>
      </c>
      <c r="EW415" s="93">
        <v>4</v>
      </c>
    </row>
    <row r="416" spans="1:153" x14ac:dyDescent="0.25">
      <c r="A416" s="18" t="s">
        <v>875</v>
      </c>
      <c r="B416" s="49" t="s">
        <v>753</v>
      </c>
      <c r="C416" s="93">
        <v>1.7</v>
      </c>
      <c r="D416" s="26">
        <v>70</v>
      </c>
      <c r="E416" s="26">
        <v>0.4</v>
      </c>
      <c r="F416" s="26">
        <v>13</v>
      </c>
      <c r="G416" s="26">
        <v>3.2</v>
      </c>
      <c r="H416" s="26">
        <v>2.5</v>
      </c>
      <c r="I416" s="26">
        <v>80.400000000000006</v>
      </c>
      <c r="J416" s="26">
        <v>0.5</v>
      </c>
      <c r="K416" s="26">
        <v>0.1</v>
      </c>
      <c r="L416" s="26">
        <v>0</v>
      </c>
      <c r="M416" s="93">
        <v>1</v>
      </c>
      <c r="N416" s="93">
        <v>0</v>
      </c>
      <c r="O416" s="93">
        <v>5</v>
      </c>
      <c r="P416" s="93">
        <v>0</v>
      </c>
      <c r="Q416" s="93">
        <v>330</v>
      </c>
      <c r="R416" s="93">
        <v>5</v>
      </c>
      <c r="S416" s="93">
        <v>120</v>
      </c>
      <c r="T416" s="93">
        <v>40</v>
      </c>
      <c r="U416" s="93">
        <v>2350</v>
      </c>
      <c r="V416" s="93">
        <v>2883</v>
      </c>
      <c r="W416" s="93">
        <v>300</v>
      </c>
      <c r="X416" s="93">
        <v>110</v>
      </c>
      <c r="Y416" s="93">
        <v>1.6</v>
      </c>
      <c r="Z416" s="93">
        <v>6</v>
      </c>
      <c r="AA416" s="93">
        <v>0</v>
      </c>
      <c r="AB416" s="93">
        <v>0</v>
      </c>
      <c r="AC416" s="26">
        <v>1</v>
      </c>
      <c r="AD416" s="26">
        <v>100</v>
      </c>
      <c r="AE416" s="26">
        <v>11</v>
      </c>
      <c r="AF416" s="26">
        <v>50</v>
      </c>
      <c r="AG416" s="26">
        <v>100</v>
      </c>
      <c r="AH416" s="26">
        <v>30</v>
      </c>
      <c r="AI416" s="26">
        <v>15</v>
      </c>
      <c r="AJ416" s="26">
        <v>800</v>
      </c>
      <c r="AK416" s="26">
        <v>950</v>
      </c>
      <c r="AL416" s="26">
        <v>150</v>
      </c>
      <c r="AM416" s="26">
        <v>700</v>
      </c>
      <c r="AN416" s="26">
        <v>25</v>
      </c>
      <c r="AO416" s="26">
        <v>0.2</v>
      </c>
      <c r="AP416" s="93">
        <v>13</v>
      </c>
      <c r="AQ416" s="93">
        <v>105</v>
      </c>
      <c r="AR416" s="93">
        <v>0</v>
      </c>
      <c r="AS416" s="93">
        <v>0</v>
      </c>
      <c r="AT416" s="93">
        <v>0</v>
      </c>
      <c r="AU416" s="93">
        <v>0</v>
      </c>
      <c r="AV416" s="93">
        <v>2600</v>
      </c>
      <c r="AW416" s="93">
        <v>2600</v>
      </c>
      <c r="AX416" s="93">
        <v>0</v>
      </c>
      <c r="AY416" s="93">
        <v>5200</v>
      </c>
      <c r="AZ416" s="93">
        <v>650</v>
      </c>
      <c r="BA416" s="93">
        <v>0</v>
      </c>
      <c r="BB416" s="93">
        <v>0</v>
      </c>
      <c r="BC416" s="93">
        <v>650</v>
      </c>
      <c r="BD416" s="93">
        <v>0</v>
      </c>
      <c r="BE416" s="93">
        <v>0</v>
      </c>
      <c r="BF416" s="93">
        <v>0</v>
      </c>
      <c r="BG416" s="93">
        <v>7150</v>
      </c>
      <c r="BH416" s="93">
        <v>7150</v>
      </c>
      <c r="BI416" s="26">
        <v>51</v>
      </c>
      <c r="BJ416" s="26">
        <v>0</v>
      </c>
      <c r="BK416" s="26">
        <v>0</v>
      </c>
      <c r="BL416" s="26">
        <v>0</v>
      </c>
      <c r="BM416" s="26">
        <v>146</v>
      </c>
      <c r="BN416" s="26">
        <v>20</v>
      </c>
      <c r="BO416" s="26">
        <v>0</v>
      </c>
      <c r="BP416" s="26">
        <v>0</v>
      </c>
      <c r="BQ416" s="26">
        <v>0</v>
      </c>
      <c r="BR416" s="26">
        <v>0</v>
      </c>
      <c r="BS416" s="26">
        <v>0</v>
      </c>
      <c r="BT416" s="26">
        <v>0</v>
      </c>
      <c r="BU416" s="26">
        <v>0</v>
      </c>
      <c r="BV416" s="26">
        <v>0</v>
      </c>
      <c r="BW416" s="26">
        <v>0</v>
      </c>
      <c r="BX416" s="26">
        <v>0</v>
      </c>
      <c r="BY416" s="26">
        <v>0.4</v>
      </c>
      <c r="BZ416" s="26">
        <v>0</v>
      </c>
      <c r="CA416" s="26">
        <v>0</v>
      </c>
      <c r="CB416" s="26">
        <v>0</v>
      </c>
      <c r="CC416" s="26">
        <v>0</v>
      </c>
      <c r="CD416" s="26">
        <v>0</v>
      </c>
      <c r="CE416" s="26">
        <v>0</v>
      </c>
      <c r="CF416" s="26">
        <v>0</v>
      </c>
      <c r="CG416" s="26">
        <v>58</v>
      </c>
      <c r="CH416" s="26">
        <v>0</v>
      </c>
      <c r="CI416" s="26">
        <v>2</v>
      </c>
      <c r="CJ416" s="26">
        <v>2</v>
      </c>
      <c r="CK416" s="26">
        <v>0</v>
      </c>
      <c r="CL416" s="26">
        <v>0</v>
      </c>
      <c r="CM416" s="26">
        <v>62</v>
      </c>
      <c r="CN416" s="26">
        <v>0</v>
      </c>
      <c r="CO416" s="26">
        <v>0</v>
      </c>
      <c r="CP416" s="26">
        <v>1</v>
      </c>
      <c r="CQ416" s="26">
        <v>0</v>
      </c>
      <c r="CR416" s="26">
        <v>51</v>
      </c>
      <c r="CS416" s="26">
        <v>0</v>
      </c>
      <c r="CT416" s="26">
        <v>0</v>
      </c>
      <c r="CU416" s="26">
        <v>0</v>
      </c>
      <c r="CV416" s="26">
        <v>52</v>
      </c>
      <c r="CW416" s="26">
        <v>0</v>
      </c>
      <c r="CX416" s="26">
        <v>0</v>
      </c>
      <c r="CY416" s="26">
        <v>146</v>
      </c>
      <c r="CZ416" s="26">
        <v>20</v>
      </c>
      <c r="DA416" s="26">
        <v>0</v>
      </c>
      <c r="DB416" s="26">
        <v>0</v>
      </c>
      <c r="DC416" s="26">
        <v>0</v>
      </c>
      <c r="DD416" s="26">
        <v>0</v>
      </c>
      <c r="DE416" s="26">
        <v>0</v>
      </c>
      <c r="DF416" s="26">
        <v>0</v>
      </c>
      <c r="DG416" s="26">
        <v>0</v>
      </c>
      <c r="DH416" s="26">
        <v>0</v>
      </c>
      <c r="DI416" s="26">
        <v>0</v>
      </c>
      <c r="DJ416" s="26">
        <v>0</v>
      </c>
      <c r="DK416" s="26">
        <v>0</v>
      </c>
      <c r="DL416" s="26">
        <v>166</v>
      </c>
      <c r="DM416" s="26">
        <v>0</v>
      </c>
      <c r="DN416" s="26">
        <v>0</v>
      </c>
      <c r="DO416" s="26">
        <v>280</v>
      </c>
      <c r="DP416" s="26">
        <v>120</v>
      </c>
      <c r="DQ416" s="26">
        <v>0</v>
      </c>
      <c r="DR416" s="93">
        <v>2.5</v>
      </c>
      <c r="DS416" s="93">
        <v>1000</v>
      </c>
      <c r="DT416" s="93">
        <v>1000</v>
      </c>
      <c r="DU416" s="93">
        <v>200</v>
      </c>
      <c r="DV416" s="93">
        <v>250</v>
      </c>
      <c r="DW416" s="93">
        <v>50</v>
      </c>
      <c r="DX416" s="93">
        <v>750</v>
      </c>
      <c r="DY416" s="93">
        <v>1750</v>
      </c>
      <c r="DZ416" s="26">
        <v>3.2</v>
      </c>
      <c r="EA416" s="26">
        <v>125</v>
      </c>
      <c r="EB416" s="26">
        <v>214</v>
      </c>
      <c r="EC416" s="26">
        <v>86</v>
      </c>
      <c r="ED416" s="26">
        <v>48</v>
      </c>
      <c r="EE416" s="26">
        <v>64</v>
      </c>
      <c r="EF416" s="26">
        <v>147</v>
      </c>
      <c r="EG416" s="26">
        <v>96</v>
      </c>
      <c r="EH416" s="26">
        <v>93</v>
      </c>
      <c r="EI416" s="26">
        <v>32</v>
      </c>
      <c r="EJ416" s="26">
        <v>144</v>
      </c>
      <c r="EK416" s="26">
        <v>144</v>
      </c>
      <c r="EL416" s="26">
        <v>61</v>
      </c>
      <c r="EM416" s="26">
        <v>1254</v>
      </c>
      <c r="EN416" s="26">
        <v>112</v>
      </c>
      <c r="EO416" s="26">
        <v>157</v>
      </c>
      <c r="EP416" s="26">
        <v>970</v>
      </c>
      <c r="EQ416" s="26">
        <v>147</v>
      </c>
      <c r="ER416" s="26">
        <v>365</v>
      </c>
      <c r="ES416" s="26">
        <v>163</v>
      </c>
      <c r="ET416" s="26">
        <v>1914</v>
      </c>
      <c r="EU416" s="26">
        <v>3.2</v>
      </c>
      <c r="EV416" s="93">
        <v>15</v>
      </c>
      <c r="EW416" s="93">
        <v>5</v>
      </c>
    </row>
    <row r="417" spans="1:153" s="160" customFormat="1" x14ac:dyDescent="0.25">
      <c r="A417" s="18" t="s">
        <v>875</v>
      </c>
      <c r="B417" s="49" t="s">
        <v>750</v>
      </c>
      <c r="C417" s="93">
        <v>1.8</v>
      </c>
      <c r="D417" s="26">
        <v>32</v>
      </c>
      <c r="E417" s="26">
        <v>0.7</v>
      </c>
      <c r="F417" s="26">
        <v>2.2000000000000002</v>
      </c>
      <c r="G417" s="26">
        <v>4</v>
      </c>
      <c r="H417" s="26">
        <v>1.6</v>
      </c>
      <c r="I417" s="26">
        <v>90.9</v>
      </c>
      <c r="J417" s="26">
        <v>0.4</v>
      </c>
      <c r="K417" s="26">
        <v>0.3</v>
      </c>
      <c r="L417" s="26">
        <v>0</v>
      </c>
      <c r="M417" s="93">
        <v>16</v>
      </c>
      <c r="N417" s="93">
        <v>0</v>
      </c>
      <c r="O417" s="93">
        <v>96</v>
      </c>
      <c r="P417" s="93">
        <v>0</v>
      </c>
      <c r="Q417" s="93">
        <v>90</v>
      </c>
      <c r="R417" s="93">
        <v>5</v>
      </c>
      <c r="S417" s="93">
        <v>76</v>
      </c>
      <c r="T417" s="93">
        <v>126</v>
      </c>
      <c r="U417" s="93">
        <v>500</v>
      </c>
      <c r="V417" s="93">
        <v>1167</v>
      </c>
      <c r="W417" s="93">
        <v>560</v>
      </c>
      <c r="X417" s="93">
        <v>34</v>
      </c>
      <c r="Y417" s="93">
        <v>10</v>
      </c>
      <c r="Z417" s="93">
        <v>36</v>
      </c>
      <c r="AA417" s="93">
        <v>0</v>
      </c>
      <c r="AB417" s="93">
        <v>8200</v>
      </c>
      <c r="AC417" s="26">
        <v>6</v>
      </c>
      <c r="AD417" s="26">
        <v>79</v>
      </c>
      <c r="AE417" s="26">
        <v>32</v>
      </c>
      <c r="AF417" s="26">
        <v>27</v>
      </c>
      <c r="AG417" s="26">
        <v>70</v>
      </c>
      <c r="AH417" s="26">
        <v>50</v>
      </c>
      <c r="AI417" s="26">
        <v>10</v>
      </c>
      <c r="AJ417" s="26">
        <v>1000</v>
      </c>
      <c r="AK417" s="26">
        <v>920</v>
      </c>
      <c r="AL417" s="26">
        <v>160</v>
      </c>
      <c r="AM417" s="26">
        <v>188</v>
      </c>
      <c r="AN417" s="26">
        <v>4</v>
      </c>
      <c r="AO417" s="26">
        <v>1</v>
      </c>
      <c r="AP417" s="93">
        <v>2.2000000000000002</v>
      </c>
      <c r="AQ417" s="93">
        <v>52</v>
      </c>
      <c r="AR417" s="93">
        <v>0</v>
      </c>
      <c r="AS417" s="93">
        <v>0</v>
      </c>
      <c r="AT417" s="93">
        <v>0</v>
      </c>
      <c r="AU417" s="93">
        <v>0</v>
      </c>
      <c r="AV417" s="93">
        <v>432</v>
      </c>
      <c r="AW417" s="93">
        <v>432</v>
      </c>
      <c r="AX417" s="93">
        <v>0</v>
      </c>
      <c r="AY417" s="93">
        <v>864</v>
      </c>
      <c r="AZ417" s="93">
        <v>108</v>
      </c>
      <c r="BA417" s="93">
        <v>0</v>
      </c>
      <c r="BB417" s="93">
        <v>0</v>
      </c>
      <c r="BC417" s="93">
        <v>108</v>
      </c>
      <c r="BD417" s="93">
        <v>0</v>
      </c>
      <c r="BE417" s="93">
        <v>0</v>
      </c>
      <c r="BF417" s="93">
        <v>0</v>
      </c>
      <c r="BG417" s="93">
        <v>1188</v>
      </c>
      <c r="BH417" s="93">
        <v>1188</v>
      </c>
      <c r="BI417" s="26">
        <v>57</v>
      </c>
      <c r="BJ417" s="26">
        <v>0</v>
      </c>
      <c r="BK417" s="26">
        <v>0</v>
      </c>
      <c r="BL417" s="26">
        <v>0</v>
      </c>
      <c r="BM417" s="26">
        <v>237</v>
      </c>
      <c r="BN417" s="26">
        <v>177</v>
      </c>
      <c r="BO417" s="26">
        <v>0</v>
      </c>
      <c r="BP417" s="26">
        <v>0</v>
      </c>
      <c r="BQ417" s="26">
        <v>0</v>
      </c>
      <c r="BR417" s="26">
        <v>0</v>
      </c>
      <c r="BS417" s="26">
        <v>0</v>
      </c>
      <c r="BT417" s="26">
        <v>0</v>
      </c>
      <c r="BU417" s="26">
        <v>0</v>
      </c>
      <c r="BV417" s="26">
        <v>0</v>
      </c>
      <c r="BW417" s="26">
        <v>0</v>
      </c>
      <c r="BX417" s="26">
        <v>0</v>
      </c>
      <c r="BY417" s="26">
        <v>0.7</v>
      </c>
      <c r="BZ417" s="26">
        <v>0</v>
      </c>
      <c r="CA417" s="26">
        <v>0</v>
      </c>
      <c r="CB417" s="26">
        <v>0</v>
      </c>
      <c r="CC417" s="26">
        <v>0</v>
      </c>
      <c r="CD417" s="26">
        <v>0</v>
      </c>
      <c r="CE417" s="26">
        <v>2</v>
      </c>
      <c r="CF417" s="26">
        <v>0</v>
      </c>
      <c r="CG417" s="26">
        <v>61</v>
      </c>
      <c r="CH417" s="26">
        <v>0</v>
      </c>
      <c r="CI417" s="26">
        <v>8</v>
      </c>
      <c r="CJ417" s="26">
        <v>0</v>
      </c>
      <c r="CK417" s="26">
        <v>0</v>
      </c>
      <c r="CL417" s="26">
        <v>0</v>
      </c>
      <c r="CM417" s="26">
        <v>71</v>
      </c>
      <c r="CN417" s="26">
        <v>0</v>
      </c>
      <c r="CO417" s="26">
        <v>0</v>
      </c>
      <c r="CP417" s="26">
        <v>0</v>
      </c>
      <c r="CQ417" s="26">
        <v>0</v>
      </c>
      <c r="CR417" s="26">
        <v>57</v>
      </c>
      <c r="CS417" s="26">
        <v>0</v>
      </c>
      <c r="CT417" s="26">
        <v>0</v>
      </c>
      <c r="CU417" s="26">
        <v>0</v>
      </c>
      <c r="CV417" s="26">
        <v>57</v>
      </c>
      <c r="CW417" s="26">
        <v>0</v>
      </c>
      <c r="CX417" s="26">
        <v>0</v>
      </c>
      <c r="CY417" s="26">
        <v>237</v>
      </c>
      <c r="CZ417" s="26">
        <v>177</v>
      </c>
      <c r="DA417" s="26">
        <v>0</v>
      </c>
      <c r="DB417" s="26">
        <v>0</v>
      </c>
      <c r="DC417" s="26">
        <v>0</v>
      </c>
      <c r="DD417" s="26">
        <v>0</v>
      </c>
      <c r="DE417" s="26">
        <v>0</v>
      </c>
      <c r="DF417" s="26">
        <v>0</v>
      </c>
      <c r="DG417" s="26">
        <v>0</v>
      </c>
      <c r="DH417" s="26">
        <v>0</v>
      </c>
      <c r="DI417" s="26">
        <v>0</v>
      </c>
      <c r="DJ417" s="26">
        <v>0</v>
      </c>
      <c r="DK417" s="26">
        <v>0</v>
      </c>
      <c r="DL417" s="26">
        <v>414</v>
      </c>
      <c r="DM417" s="26">
        <v>0</v>
      </c>
      <c r="DN417" s="26">
        <v>0</v>
      </c>
      <c r="DO417" s="26">
        <v>542</v>
      </c>
      <c r="DP417" s="26">
        <v>158</v>
      </c>
      <c r="DQ417" s="26">
        <v>0</v>
      </c>
      <c r="DR417" s="93">
        <v>1.6</v>
      </c>
      <c r="DS417" s="93">
        <v>213</v>
      </c>
      <c r="DT417" s="93">
        <v>574</v>
      </c>
      <c r="DU417" s="93">
        <v>213</v>
      </c>
      <c r="DV417" s="93">
        <v>607</v>
      </c>
      <c r="DW417" s="93">
        <v>33</v>
      </c>
      <c r="DX417" s="93">
        <v>820</v>
      </c>
      <c r="DY417" s="93">
        <v>820</v>
      </c>
      <c r="DZ417" s="26">
        <v>4</v>
      </c>
      <c r="EA417" s="26">
        <v>128</v>
      </c>
      <c r="EB417" s="26">
        <v>224</v>
      </c>
      <c r="EC417" s="26">
        <v>168</v>
      </c>
      <c r="ED417" s="26">
        <v>60</v>
      </c>
      <c r="EE417" s="26">
        <v>80</v>
      </c>
      <c r="EF417" s="26">
        <v>160</v>
      </c>
      <c r="EG417" s="26">
        <v>116</v>
      </c>
      <c r="EH417" s="26">
        <v>148</v>
      </c>
      <c r="EI417" s="26">
        <v>40</v>
      </c>
      <c r="EJ417" s="26">
        <v>172</v>
      </c>
      <c r="EK417" s="26">
        <v>132</v>
      </c>
      <c r="EL417" s="26">
        <v>56</v>
      </c>
      <c r="EM417" s="26">
        <v>1484</v>
      </c>
      <c r="EN417" s="26">
        <v>188</v>
      </c>
      <c r="EO417" s="26">
        <v>436</v>
      </c>
      <c r="EP417" s="26">
        <v>320</v>
      </c>
      <c r="EQ417" s="26">
        <v>164</v>
      </c>
      <c r="ER417" s="26">
        <v>252</v>
      </c>
      <c r="ES417" s="26">
        <v>156</v>
      </c>
      <c r="ET417" s="26">
        <v>1516</v>
      </c>
      <c r="EU417" s="26">
        <v>4</v>
      </c>
      <c r="EV417" s="93">
        <v>15</v>
      </c>
      <c r="EW417" s="93">
        <v>5</v>
      </c>
    </row>
    <row r="418" spans="1:153" s="160" customFormat="1" x14ac:dyDescent="0.25">
      <c r="A418" s="18" t="s">
        <v>875</v>
      </c>
      <c r="B418" s="49" t="s">
        <v>752</v>
      </c>
      <c r="C418" s="93">
        <v>-0.1</v>
      </c>
      <c r="D418" s="26">
        <v>24</v>
      </c>
      <c r="E418" s="26">
        <v>0.3</v>
      </c>
      <c r="F418" s="26">
        <v>1.8</v>
      </c>
      <c r="G418" s="26">
        <v>3.2</v>
      </c>
      <c r="H418" s="26">
        <v>5.6</v>
      </c>
      <c r="I418" s="26">
        <v>88.5</v>
      </c>
      <c r="J418" s="26">
        <v>0.4</v>
      </c>
      <c r="K418" s="26">
        <v>0.3</v>
      </c>
      <c r="L418" s="26">
        <v>0</v>
      </c>
      <c r="M418" s="93">
        <v>7</v>
      </c>
      <c r="N418" s="93">
        <v>0</v>
      </c>
      <c r="O418" s="93">
        <v>40</v>
      </c>
      <c r="P418" s="93">
        <v>0</v>
      </c>
      <c r="Q418" s="93">
        <v>90</v>
      </c>
      <c r="R418" s="93">
        <v>5</v>
      </c>
      <c r="S418" s="93">
        <v>84</v>
      </c>
      <c r="T418" s="93">
        <v>92</v>
      </c>
      <c r="U418" s="93">
        <v>750</v>
      </c>
      <c r="V418" s="93">
        <v>1817</v>
      </c>
      <c r="W418" s="93">
        <v>380</v>
      </c>
      <c r="X418" s="93">
        <v>88</v>
      </c>
      <c r="Y418" s="93">
        <v>2</v>
      </c>
      <c r="Z418" s="93">
        <v>61</v>
      </c>
      <c r="AA418" s="93">
        <v>0</v>
      </c>
      <c r="AB418" s="93">
        <v>11000</v>
      </c>
      <c r="AC418" s="26">
        <v>5</v>
      </c>
      <c r="AD418" s="26">
        <v>134</v>
      </c>
      <c r="AE418" s="26">
        <v>13</v>
      </c>
      <c r="AF418" s="26">
        <v>18</v>
      </c>
      <c r="AG418" s="26">
        <v>49</v>
      </c>
      <c r="AH418" s="26">
        <v>70</v>
      </c>
      <c r="AI418" s="26">
        <v>15</v>
      </c>
      <c r="AJ418" s="26">
        <v>910</v>
      </c>
      <c r="AK418" s="26">
        <v>390</v>
      </c>
      <c r="AL418" s="26">
        <v>120</v>
      </c>
      <c r="AM418" s="26">
        <v>188</v>
      </c>
      <c r="AN418" s="26">
        <v>4</v>
      </c>
      <c r="AO418" s="26">
        <v>2</v>
      </c>
      <c r="AP418" s="93">
        <v>1.8</v>
      </c>
      <c r="AQ418" s="93">
        <v>-384</v>
      </c>
      <c r="AR418" s="93">
        <v>0</v>
      </c>
      <c r="AS418" s="93">
        <v>0</v>
      </c>
      <c r="AT418" s="93">
        <v>0</v>
      </c>
      <c r="AU418" s="93">
        <v>0</v>
      </c>
      <c r="AV418" s="93">
        <v>282</v>
      </c>
      <c r="AW418" s="93">
        <v>88</v>
      </c>
      <c r="AX418" s="93">
        <v>0</v>
      </c>
      <c r="AY418" s="93">
        <v>370</v>
      </c>
      <c r="AZ418" s="93">
        <v>264</v>
      </c>
      <c r="BA418" s="93">
        <v>0</v>
      </c>
      <c r="BB418" s="93">
        <v>0</v>
      </c>
      <c r="BC418" s="93">
        <v>264</v>
      </c>
      <c r="BD418" s="93">
        <v>88</v>
      </c>
      <c r="BE418" s="93">
        <v>0</v>
      </c>
      <c r="BF418" s="93">
        <v>0</v>
      </c>
      <c r="BG418" s="93">
        <v>1038</v>
      </c>
      <c r="BH418" s="93">
        <v>1038</v>
      </c>
      <c r="BI418" s="26">
        <v>41</v>
      </c>
      <c r="BJ418" s="26">
        <v>0</v>
      </c>
      <c r="BK418" s="26">
        <v>0</v>
      </c>
      <c r="BL418" s="26">
        <v>0</v>
      </c>
      <c r="BM418" s="26">
        <v>77</v>
      </c>
      <c r="BN418" s="26">
        <v>31</v>
      </c>
      <c r="BO418" s="26">
        <v>0</v>
      </c>
      <c r="BP418" s="26">
        <v>0</v>
      </c>
      <c r="BQ418" s="26">
        <v>0</v>
      </c>
      <c r="BR418" s="26">
        <v>0</v>
      </c>
      <c r="BS418" s="26">
        <v>0</v>
      </c>
      <c r="BT418" s="26">
        <v>0</v>
      </c>
      <c r="BU418" s="26">
        <v>0</v>
      </c>
      <c r="BV418" s="26">
        <v>0</v>
      </c>
      <c r="BW418" s="26">
        <v>0</v>
      </c>
      <c r="BX418" s="26">
        <v>0</v>
      </c>
      <c r="BY418" s="26">
        <v>0.3</v>
      </c>
      <c r="BZ418" s="26">
        <v>0</v>
      </c>
      <c r="CA418" s="26">
        <v>0</v>
      </c>
      <c r="CB418" s="26">
        <v>0</v>
      </c>
      <c r="CC418" s="26">
        <v>0</v>
      </c>
      <c r="CD418" s="26">
        <v>0</v>
      </c>
      <c r="CE418" s="26">
        <v>0</v>
      </c>
      <c r="CF418" s="26">
        <v>0</v>
      </c>
      <c r="CG418" s="26">
        <v>64</v>
      </c>
      <c r="CH418" s="26">
        <v>0</v>
      </c>
      <c r="CI418" s="26">
        <v>19</v>
      </c>
      <c r="CJ418" s="26">
        <v>0</v>
      </c>
      <c r="CK418" s="26">
        <v>0</v>
      </c>
      <c r="CL418" s="26">
        <v>0</v>
      </c>
      <c r="CM418" s="26">
        <v>83</v>
      </c>
      <c r="CN418" s="26">
        <v>0</v>
      </c>
      <c r="CO418" s="26">
        <v>0</v>
      </c>
      <c r="CP418" s="26">
        <v>0</v>
      </c>
      <c r="CQ418" s="26">
        <v>0</v>
      </c>
      <c r="CR418" s="26">
        <v>41</v>
      </c>
      <c r="CS418" s="26">
        <v>0</v>
      </c>
      <c r="CT418" s="26">
        <v>0</v>
      </c>
      <c r="CU418" s="26">
        <v>0</v>
      </c>
      <c r="CV418" s="26">
        <v>41</v>
      </c>
      <c r="CW418" s="26">
        <v>0</v>
      </c>
      <c r="CX418" s="26">
        <v>0</v>
      </c>
      <c r="CY418" s="26">
        <v>77</v>
      </c>
      <c r="CZ418" s="26">
        <v>31</v>
      </c>
      <c r="DA418" s="26">
        <v>0</v>
      </c>
      <c r="DB418" s="26">
        <v>0</v>
      </c>
      <c r="DC418" s="26">
        <v>0</v>
      </c>
      <c r="DD418" s="26">
        <v>0</v>
      </c>
      <c r="DE418" s="26">
        <v>0</v>
      </c>
      <c r="DF418" s="26">
        <v>0</v>
      </c>
      <c r="DG418" s="26">
        <v>0</v>
      </c>
      <c r="DH418" s="26">
        <v>0</v>
      </c>
      <c r="DI418" s="26">
        <v>0</v>
      </c>
      <c r="DJ418" s="26">
        <v>0</v>
      </c>
      <c r="DK418" s="26">
        <v>0</v>
      </c>
      <c r="DL418" s="26">
        <v>108</v>
      </c>
      <c r="DM418" s="26">
        <v>0</v>
      </c>
      <c r="DN418" s="26">
        <v>0</v>
      </c>
      <c r="DO418" s="26">
        <v>232</v>
      </c>
      <c r="DP418" s="26">
        <v>68</v>
      </c>
      <c r="DQ418" s="26">
        <v>0</v>
      </c>
      <c r="DR418" s="93">
        <v>5.6</v>
      </c>
      <c r="DS418" s="93">
        <v>728</v>
      </c>
      <c r="DT418" s="93">
        <v>1960</v>
      </c>
      <c r="DU418" s="93">
        <v>728</v>
      </c>
      <c r="DV418" s="93">
        <v>2072</v>
      </c>
      <c r="DW418" s="93">
        <v>112</v>
      </c>
      <c r="DX418" s="93">
        <v>2800</v>
      </c>
      <c r="DY418" s="93">
        <v>2800</v>
      </c>
      <c r="DZ418" s="26">
        <v>3.2</v>
      </c>
      <c r="EA418" s="26">
        <v>138</v>
      </c>
      <c r="EB418" s="26">
        <v>195</v>
      </c>
      <c r="EC418" s="26">
        <v>192</v>
      </c>
      <c r="ED418" s="26">
        <v>38</v>
      </c>
      <c r="EE418" s="26">
        <v>19</v>
      </c>
      <c r="EF418" s="26">
        <v>134</v>
      </c>
      <c r="EG418" s="26">
        <v>64</v>
      </c>
      <c r="EH418" s="26">
        <v>96</v>
      </c>
      <c r="EI418" s="26">
        <v>64</v>
      </c>
      <c r="EJ418" s="26">
        <v>144</v>
      </c>
      <c r="EK418" s="26">
        <v>231</v>
      </c>
      <c r="EL418" s="26">
        <v>74</v>
      </c>
      <c r="EM418" s="26">
        <v>1389</v>
      </c>
      <c r="EN418" s="26">
        <v>115</v>
      </c>
      <c r="EO418" s="26">
        <v>560</v>
      </c>
      <c r="EP418" s="26">
        <v>192</v>
      </c>
      <c r="EQ418" s="26">
        <v>74</v>
      </c>
      <c r="ER418" s="26">
        <v>128</v>
      </c>
      <c r="ES418" s="26">
        <v>38</v>
      </c>
      <c r="ET418" s="26">
        <v>1107</v>
      </c>
      <c r="EU418" s="26">
        <v>3.2</v>
      </c>
      <c r="EV418" s="93">
        <v>12</v>
      </c>
      <c r="EW418" s="93">
        <v>4</v>
      </c>
    </row>
    <row r="419" spans="1:153" s="160" customFormat="1" x14ac:dyDescent="0.25">
      <c r="A419" s="18" t="s">
        <v>875</v>
      </c>
      <c r="B419" s="49" t="s">
        <v>749</v>
      </c>
      <c r="C419" s="93">
        <v>-0.1</v>
      </c>
      <c r="D419" s="26">
        <v>24</v>
      </c>
      <c r="E419" s="26">
        <v>0.3</v>
      </c>
      <c r="F419" s="26">
        <v>1.8</v>
      </c>
      <c r="G419" s="26">
        <v>3.2</v>
      </c>
      <c r="H419" s="26">
        <v>5.6</v>
      </c>
      <c r="I419" s="26">
        <v>88.5</v>
      </c>
      <c r="J419" s="26">
        <v>0.4</v>
      </c>
      <c r="K419" s="26">
        <v>0.3</v>
      </c>
      <c r="L419" s="26">
        <v>0</v>
      </c>
      <c r="M419" s="93">
        <v>7</v>
      </c>
      <c r="N419" s="93">
        <v>0</v>
      </c>
      <c r="O419" s="93">
        <v>40</v>
      </c>
      <c r="P419" s="93">
        <v>0</v>
      </c>
      <c r="Q419" s="93">
        <v>90</v>
      </c>
      <c r="R419" s="93">
        <v>5</v>
      </c>
      <c r="S419" s="93">
        <v>84</v>
      </c>
      <c r="T419" s="93">
        <v>92</v>
      </c>
      <c r="U419" s="93">
        <v>750</v>
      </c>
      <c r="V419" s="93">
        <v>1817</v>
      </c>
      <c r="W419" s="93">
        <v>380</v>
      </c>
      <c r="X419" s="93">
        <v>88</v>
      </c>
      <c r="Y419" s="93">
        <v>2</v>
      </c>
      <c r="Z419" s="93">
        <v>61</v>
      </c>
      <c r="AA419" s="93">
        <v>0</v>
      </c>
      <c r="AB419" s="93">
        <v>11000</v>
      </c>
      <c r="AC419" s="26">
        <v>5</v>
      </c>
      <c r="AD419" s="26">
        <v>134</v>
      </c>
      <c r="AE419" s="26">
        <v>13</v>
      </c>
      <c r="AF419" s="26">
        <v>18</v>
      </c>
      <c r="AG419" s="26">
        <v>49</v>
      </c>
      <c r="AH419" s="26">
        <v>70</v>
      </c>
      <c r="AI419" s="26">
        <v>15</v>
      </c>
      <c r="AJ419" s="26">
        <v>910</v>
      </c>
      <c r="AK419" s="26">
        <v>390</v>
      </c>
      <c r="AL419" s="26">
        <v>120</v>
      </c>
      <c r="AM419" s="26">
        <v>188</v>
      </c>
      <c r="AN419" s="26">
        <v>4</v>
      </c>
      <c r="AO419" s="26">
        <v>2</v>
      </c>
      <c r="AP419" s="93">
        <v>1.8</v>
      </c>
      <c r="AQ419" s="93">
        <v>-384</v>
      </c>
      <c r="AR419" s="93">
        <v>0</v>
      </c>
      <c r="AS419" s="93">
        <v>0</v>
      </c>
      <c r="AT419" s="93">
        <v>0</v>
      </c>
      <c r="AU419" s="93">
        <v>0</v>
      </c>
      <c r="AV419" s="93">
        <v>282</v>
      </c>
      <c r="AW419" s="93">
        <v>88</v>
      </c>
      <c r="AX419" s="93">
        <v>0</v>
      </c>
      <c r="AY419" s="93">
        <v>370</v>
      </c>
      <c r="AZ419" s="93">
        <v>264</v>
      </c>
      <c r="BA419" s="93">
        <v>0</v>
      </c>
      <c r="BB419" s="93">
        <v>0</v>
      </c>
      <c r="BC419" s="93">
        <v>264</v>
      </c>
      <c r="BD419" s="93">
        <v>88</v>
      </c>
      <c r="BE419" s="93">
        <v>0</v>
      </c>
      <c r="BF419" s="93">
        <v>0</v>
      </c>
      <c r="BG419" s="93">
        <v>1038</v>
      </c>
      <c r="BH419" s="93">
        <v>1038</v>
      </c>
      <c r="BI419" s="26">
        <v>41</v>
      </c>
      <c r="BJ419" s="26">
        <v>0</v>
      </c>
      <c r="BK419" s="26">
        <v>0</v>
      </c>
      <c r="BL419" s="26">
        <v>0</v>
      </c>
      <c r="BM419" s="26">
        <v>77</v>
      </c>
      <c r="BN419" s="26">
        <v>31</v>
      </c>
      <c r="BO419" s="26">
        <v>0</v>
      </c>
      <c r="BP419" s="26">
        <v>0</v>
      </c>
      <c r="BQ419" s="26">
        <v>0</v>
      </c>
      <c r="BR419" s="26">
        <v>0</v>
      </c>
      <c r="BS419" s="26">
        <v>0</v>
      </c>
      <c r="BT419" s="26">
        <v>0</v>
      </c>
      <c r="BU419" s="26">
        <v>0</v>
      </c>
      <c r="BV419" s="26">
        <v>0</v>
      </c>
      <c r="BW419" s="26">
        <v>0</v>
      </c>
      <c r="BX419" s="26">
        <v>0</v>
      </c>
      <c r="BY419" s="26">
        <v>0.3</v>
      </c>
      <c r="BZ419" s="26">
        <v>0</v>
      </c>
      <c r="CA419" s="26">
        <v>0</v>
      </c>
      <c r="CB419" s="26">
        <v>0</v>
      </c>
      <c r="CC419" s="26">
        <v>0</v>
      </c>
      <c r="CD419" s="26">
        <v>0</v>
      </c>
      <c r="CE419" s="26">
        <v>0</v>
      </c>
      <c r="CF419" s="26">
        <v>0</v>
      </c>
      <c r="CG419" s="26">
        <v>64</v>
      </c>
      <c r="CH419" s="26">
        <v>0</v>
      </c>
      <c r="CI419" s="26">
        <v>19</v>
      </c>
      <c r="CJ419" s="26">
        <v>0</v>
      </c>
      <c r="CK419" s="26">
        <v>0</v>
      </c>
      <c r="CL419" s="26">
        <v>0</v>
      </c>
      <c r="CM419" s="26">
        <v>83</v>
      </c>
      <c r="CN419" s="26">
        <v>0</v>
      </c>
      <c r="CO419" s="26">
        <v>0</v>
      </c>
      <c r="CP419" s="26">
        <v>0</v>
      </c>
      <c r="CQ419" s="26">
        <v>0</v>
      </c>
      <c r="CR419" s="26">
        <v>41</v>
      </c>
      <c r="CS419" s="26">
        <v>0</v>
      </c>
      <c r="CT419" s="26">
        <v>0</v>
      </c>
      <c r="CU419" s="26">
        <v>0</v>
      </c>
      <c r="CV419" s="26">
        <v>41</v>
      </c>
      <c r="CW419" s="26">
        <v>0</v>
      </c>
      <c r="CX419" s="26">
        <v>0</v>
      </c>
      <c r="CY419" s="26">
        <v>77</v>
      </c>
      <c r="CZ419" s="26">
        <v>31</v>
      </c>
      <c r="DA419" s="26">
        <v>0</v>
      </c>
      <c r="DB419" s="26">
        <v>0</v>
      </c>
      <c r="DC419" s="26">
        <v>0</v>
      </c>
      <c r="DD419" s="26">
        <v>0</v>
      </c>
      <c r="DE419" s="26">
        <v>0</v>
      </c>
      <c r="DF419" s="26">
        <v>0</v>
      </c>
      <c r="DG419" s="26">
        <v>0</v>
      </c>
      <c r="DH419" s="26">
        <v>0</v>
      </c>
      <c r="DI419" s="26">
        <v>0</v>
      </c>
      <c r="DJ419" s="26">
        <v>0</v>
      </c>
      <c r="DK419" s="26">
        <v>0</v>
      </c>
      <c r="DL419" s="26">
        <v>108</v>
      </c>
      <c r="DM419" s="26">
        <v>0</v>
      </c>
      <c r="DN419" s="26">
        <v>0</v>
      </c>
      <c r="DO419" s="26">
        <v>232</v>
      </c>
      <c r="DP419" s="26">
        <v>68</v>
      </c>
      <c r="DQ419" s="26">
        <v>0</v>
      </c>
      <c r="DR419" s="93">
        <v>5.6</v>
      </c>
      <c r="DS419" s="93">
        <v>728</v>
      </c>
      <c r="DT419" s="93">
        <v>1960</v>
      </c>
      <c r="DU419" s="93">
        <v>728</v>
      </c>
      <c r="DV419" s="93">
        <v>2072</v>
      </c>
      <c r="DW419" s="93">
        <v>112</v>
      </c>
      <c r="DX419" s="93">
        <v>2800</v>
      </c>
      <c r="DY419" s="93">
        <v>2800</v>
      </c>
      <c r="DZ419" s="26">
        <v>3.2</v>
      </c>
      <c r="EA419" s="26">
        <v>138</v>
      </c>
      <c r="EB419" s="26">
        <v>195</v>
      </c>
      <c r="EC419" s="26">
        <v>192</v>
      </c>
      <c r="ED419" s="26">
        <v>38</v>
      </c>
      <c r="EE419" s="26">
        <v>19</v>
      </c>
      <c r="EF419" s="26">
        <v>134</v>
      </c>
      <c r="EG419" s="26">
        <v>64</v>
      </c>
      <c r="EH419" s="26">
        <v>96</v>
      </c>
      <c r="EI419" s="26">
        <v>64</v>
      </c>
      <c r="EJ419" s="26">
        <v>144</v>
      </c>
      <c r="EK419" s="26">
        <v>231</v>
      </c>
      <c r="EL419" s="26">
        <v>74</v>
      </c>
      <c r="EM419" s="26">
        <v>1389</v>
      </c>
      <c r="EN419" s="26">
        <v>115</v>
      </c>
      <c r="EO419" s="26">
        <v>560</v>
      </c>
      <c r="EP419" s="26">
        <v>192</v>
      </c>
      <c r="EQ419" s="26">
        <v>74</v>
      </c>
      <c r="ER419" s="26">
        <v>128</v>
      </c>
      <c r="ES419" s="26">
        <v>38</v>
      </c>
      <c r="ET419" s="26">
        <v>1107</v>
      </c>
      <c r="EU419" s="26">
        <v>3.2</v>
      </c>
      <c r="EV419" s="93">
        <v>12</v>
      </c>
      <c r="EW419" s="93">
        <v>4</v>
      </c>
    </row>
    <row r="420" spans="1:153" s="160" customFormat="1" x14ac:dyDescent="0.25">
      <c r="A420" s="18" t="s">
        <v>875</v>
      </c>
      <c r="B420" s="49" t="s">
        <v>749</v>
      </c>
      <c r="C420" s="93">
        <v>-0.1</v>
      </c>
      <c r="D420" s="26">
        <v>24</v>
      </c>
      <c r="E420" s="26">
        <v>0.3</v>
      </c>
      <c r="F420" s="26">
        <v>1.8</v>
      </c>
      <c r="G420" s="26">
        <v>3.2</v>
      </c>
      <c r="H420" s="26">
        <v>5.6</v>
      </c>
      <c r="I420" s="26">
        <v>88.5</v>
      </c>
      <c r="J420" s="26">
        <v>0.4</v>
      </c>
      <c r="K420" s="26">
        <v>0.3</v>
      </c>
      <c r="L420" s="26">
        <v>0</v>
      </c>
      <c r="M420" s="93">
        <v>7</v>
      </c>
      <c r="N420" s="93">
        <v>0</v>
      </c>
      <c r="O420" s="93">
        <v>40</v>
      </c>
      <c r="P420" s="93">
        <v>0</v>
      </c>
      <c r="Q420" s="93">
        <v>90</v>
      </c>
      <c r="R420" s="93">
        <v>5</v>
      </c>
      <c r="S420" s="93">
        <v>84</v>
      </c>
      <c r="T420" s="93">
        <v>92</v>
      </c>
      <c r="U420" s="93">
        <v>750</v>
      </c>
      <c r="V420" s="93">
        <v>1817</v>
      </c>
      <c r="W420" s="93">
        <v>380</v>
      </c>
      <c r="X420" s="93">
        <v>88</v>
      </c>
      <c r="Y420" s="93">
        <v>2</v>
      </c>
      <c r="Z420" s="93">
        <v>61</v>
      </c>
      <c r="AA420" s="93">
        <v>0</v>
      </c>
      <c r="AB420" s="93">
        <v>11000</v>
      </c>
      <c r="AC420" s="26">
        <v>5</v>
      </c>
      <c r="AD420" s="26">
        <v>134</v>
      </c>
      <c r="AE420" s="26">
        <v>13</v>
      </c>
      <c r="AF420" s="26">
        <v>18</v>
      </c>
      <c r="AG420" s="26">
        <v>49</v>
      </c>
      <c r="AH420" s="26">
        <v>70</v>
      </c>
      <c r="AI420" s="26">
        <v>15</v>
      </c>
      <c r="AJ420" s="26">
        <v>910</v>
      </c>
      <c r="AK420" s="26">
        <v>390</v>
      </c>
      <c r="AL420" s="26">
        <v>120</v>
      </c>
      <c r="AM420" s="26">
        <v>188</v>
      </c>
      <c r="AN420" s="26">
        <v>4</v>
      </c>
      <c r="AO420" s="26">
        <v>2</v>
      </c>
      <c r="AP420" s="93">
        <v>1.8</v>
      </c>
      <c r="AQ420" s="93">
        <v>-384</v>
      </c>
      <c r="AR420" s="93">
        <v>0</v>
      </c>
      <c r="AS420" s="93">
        <v>0</v>
      </c>
      <c r="AT420" s="93">
        <v>0</v>
      </c>
      <c r="AU420" s="93">
        <v>0</v>
      </c>
      <c r="AV420" s="93">
        <v>282</v>
      </c>
      <c r="AW420" s="93">
        <v>88</v>
      </c>
      <c r="AX420" s="93">
        <v>0</v>
      </c>
      <c r="AY420" s="93">
        <v>370</v>
      </c>
      <c r="AZ420" s="93">
        <v>264</v>
      </c>
      <c r="BA420" s="93">
        <v>0</v>
      </c>
      <c r="BB420" s="93">
        <v>0</v>
      </c>
      <c r="BC420" s="93">
        <v>264</v>
      </c>
      <c r="BD420" s="93">
        <v>88</v>
      </c>
      <c r="BE420" s="93">
        <v>0</v>
      </c>
      <c r="BF420" s="93">
        <v>0</v>
      </c>
      <c r="BG420" s="93">
        <v>1038</v>
      </c>
      <c r="BH420" s="93">
        <v>1038</v>
      </c>
      <c r="BI420" s="26">
        <v>41</v>
      </c>
      <c r="BJ420" s="26">
        <v>0</v>
      </c>
      <c r="BK420" s="26">
        <v>0</v>
      </c>
      <c r="BL420" s="26">
        <v>0</v>
      </c>
      <c r="BM420" s="26">
        <v>77</v>
      </c>
      <c r="BN420" s="26">
        <v>31</v>
      </c>
      <c r="BO420" s="26">
        <v>0</v>
      </c>
      <c r="BP420" s="26">
        <v>0</v>
      </c>
      <c r="BQ420" s="26">
        <v>0</v>
      </c>
      <c r="BR420" s="26">
        <v>0</v>
      </c>
      <c r="BS420" s="26">
        <v>0</v>
      </c>
      <c r="BT420" s="26">
        <v>0</v>
      </c>
      <c r="BU420" s="26">
        <v>0</v>
      </c>
      <c r="BV420" s="26">
        <v>0</v>
      </c>
      <c r="BW420" s="26">
        <v>0</v>
      </c>
      <c r="BX420" s="26">
        <v>0</v>
      </c>
      <c r="BY420" s="26">
        <v>0.3</v>
      </c>
      <c r="BZ420" s="26">
        <v>0</v>
      </c>
      <c r="CA420" s="26">
        <v>0</v>
      </c>
      <c r="CB420" s="26">
        <v>0</v>
      </c>
      <c r="CC420" s="26">
        <v>0</v>
      </c>
      <c r="CD420" s="26">
        <v>0</v>
      </c>
      <c r="CE420" s="26">
        <v>0</v>
      </c>
      <c r="CF420" s="26">
        <v>0</v>
      </c>
      <c r="CG420" s="26">
        <v>64</v>
      </c>
      <c r="CH420" s="26">
        <v>0</v>
      </c>
      <c r="CI420" s="26">
        <v>19</v>
      </c>
      <c r="CJ420" s="26">
        <v>0</v>
      </c>
      <c r="CK420" s="26">
        <v>0</v>
      </c>
      <c r="CL420" s="26">
        <v>0</v>
      </c>
      <c r="CM420" s="26">
        <v>83</v>
      </c>
      <c r="CN420" s="26">
        <v>0</v>
      </c>
      <c r="CO420" s="26">
        <v>0</v>
      </c>
      <c r="CP420" s="26">
        <v>0</v>
      </c>
      <c r="CQ420" s="26">
        <v>0</v>
      </c>
      <c r="CR420" s="26">
        <v>41</v>
      </c>
      <c r="CS420" s="26">
        <v>0</v>
      </c>
      <c r="CT420" s="26">
        <v>0</v>
      </c>
      <c r="CU420" s="26">
        <v>0</v>
      </c>
      <c r="CV420" s="26">
        <v>41</v>
      </c>
      <c r="CW420" s="26">
        <v>0</v>
      </c>
      <c r="CX420" s="26">
        <v>0</v>
      </c>
      <c r="CY420" s="26">
        <v>77</v>
      </c>
      <c r="CZ420" s="26">
        <v>31</v>
      </c>
      <c r="DA420" s="26">
        <v>0</v>
      </c>
      <c r="DB420" s="26">
        <v>0</v>
      </c>
      <c r="DC420" s="26">
        <v>0</v>
      </c>
      <c r="DD420" s="26">
        <v>0</v>
      </c>
      <c r="DE420" s="26">
        <v>0</v>
      </c>
      <c r="DF420" s="26">
        <v>0</v>
      </c>
      <c r="DG420" s="26">
        <v>0</v>
      </c>
      <c r="DH420" s="26">
        <v>0</v>
      </c>
      <c r="DI420" s="26">
        <v>0</v>
      </c>
      <c r="DJ420" s="26">
        <v>0</v>
      </c>
      <c r="DK420" s="26">
        <v>0</v>
      </c>
      <c r="DL420" s="26">
        <v>108</v>
      </c>
      <c r="DM420" s="26">
        <v>0</v>
      </c>
      <c r="DN420" s="26">
        <v>0</v>
      </c>
      <c r="DO420" s="26">
        <v>232</v>
      </c>
      <c r="DP420" s="26">
        <v>68</v>
      </c>
      <c r="DQ420" s="26">
        <v>0</v>
      </c>
      <c r="DR420" s="93">
        <v>5.6</v>
      </c>
      <c r="DS420" s="93">
        <v>728</v>
      </c>
      <c r="DT420" s="93">
        <v>1960</v>
      </c>
      <c r="DU420" s="93">
        <v>728</v>
      </c>
      <c r="DV420" s="93">
        <v>2072</v>
      </c>
      <c r="DW420" s="93">
        <v>112</v>
      </c>
      <c r="DX420" s="93">
        <v>2800</v>
      </c>
      <c r="DY420" s="93">
        <v>2800</v>
      </c>
      <c r="DZ420" s="26">
        <v>3.2</v>
      </c>
      <c r="EA420" s="26">
        <v>138</v>
      </c>
      <c r="EB420" s="26">
        <v>195</v>
      </c>
      <c r="EC420" s="26">
        <v>192</v>
      </c>
      <c r="ED420" s="26">
        <v>38</v>
      </c>
      <c r="EE420" s="26">
        <v>19</v>
      </c>
      <c r="EF420" s="26">
        <v>134</v>
      </c>
      <c r="EG420" s="26">
        <v>64</v>
      </c>
      <c r="EH420" s="26">
        <v>96</v>
      </c>
      <c r="EI420" s="26">
        <v>64</v>
      </c>
      <c r="EJ420" s="26">
        <v>144</v>
      </c>
      <c r="EK420" s="26">
        <v>231</v>
      </c>
      <c r="EL420" s="26">
        <v>74</v>
      </c>
      <c r="EM420" s="26">
        <v>1389</v>
      </c>
      <c r="EN420" s="26">
        <v>115</v>
      </c>
      <c r="EO420" s="26">
        <v>560</v>
      </c>
      <c r="EP420" s="26">
        <v>192</v>
      </c>
      <c r="EQ420" s="26">
        <v>74</v>
      </c>
      <c r="ER420" s="26">
        <v>128</v>
      </c>
      <c r="ES420" s="26">
        <v>38</v>
      </c>
      <c r="ET420" s="26">
        <v>1107</v>
      </c>
      <c r="EU420" s="26">
        <v>3.2</v>
      </c>
      <c r="EV420" s="93">
        <v>12</v>
      </c>
      <c r="EW420" s="93">
        <v>4</v>
      </c>
    </row>
    <row r="421" spans="1:153" s="160" customFormat="1" x14ac:dyDescent="0.25">
      <c r="A421" s="18" t="s">
        <v>875</v>
      </c>
      <c r="B421" s="49" t="s">
        <v>751</v>
      </c>
      <c r="C421" s="93">
        <v>-0.5</v>
      </c>
      <c r="D421" s="26">
        <v>52</v>
      </c>
      <c r="E421" s="26">
        <v>1.2</v>
      </c>
      <c r="F421" s="26">
        <v>4.7</v>
      </c>
      <c r="G421" s="26">
        <v>5.3</v>
      </c>
      <c r="H421" s="26">
        <v>2.2999999999999998</v>
      </c>
      <c r="I421" s="26">
        <v>85.5</v>
      </c>
      <c r="J421" s="26">
        <v>0.8</v>
      </c>
      <c r="K421" s="26">
        <v>0.3</v>
      </c>
      <c r="L421" s="26">
        <v>0</v>
      </c>
      <c r="M421" s="93">
        <v>4</v>
      </c>
      <c r="N421" s="93">
        <v>0</v>
      </c>
      <c r="O421" s="93">
        <v>25</v>
      </c>
      <c r="P421" s="93">
        <v>0</v>
      </c>
      <c r="Q421" s="93">
        <v>90</v>
      </c>
      <c r="R421" s="93">
        <v>14</v>
      </c>
      <c r="S421" s="93">
        <v>157</v>
      </c>
      <c r="T421" s="93">
        <v>163</v>
      </c>
      <c r="U421" s="93">
        <v>1533</v>
      </c>
      <c r="V421" s="93">
        <v>3483</v>
      </c>
      <c r="W421" s="93">
        <v>1440</v>
      </c>
      <c r="X421" s="93">
        <v>160</v>
      </c>
      <c r="Y421" s="93">
        <v>1.4</v>
      </c>
      <c r="Z421" s="93">
        <v>160</v>
      </c>
      <c r="AA421" s="93">
        <v>0</v>
      </c>
      <c r="AB421" s="93">
        <v>19625</v>
      </c>
      <c r="AC421" s="26">
        <v>30</v>
      </c>
      <c r="AD421" s="26">
        <v>235</v>
      </c>
      <c r="AE421" s="26">
        <v>32</v>
      </c>
      <c r="AF421" s="26">
        <v>19</v>
      </c>
      <c r="AG421" s="26">
        <v>75</v>
      </c>
      <c r="AH421" s="26">
        <v>30</v>
      </c>
      <c r="AI421" s="26">
        <v>47</v>
      </c>
      <c r="AJ421" s="26">
        <v>900</v>
      </c>
      <c r="AK421" s="26">
        <v>960</v>
      </c>
      <c r="AL421" s="26">
        <v>230</v>
      </c>
      <c r="AM421" s="26">
        <v>170</v>
      </c>
      <c r="AN421" s="26">
        <v>40</v>
      </c>
      <c r="AO421" s="26">
        <v>2</v>
      </c>
      <c r="AP421" s="93">
        <v>4.7</v>
      </c>
      <c r="AQ421" s="93">
        <v>238</v>
      </c>
      <c r="AR421" s="93">
        <v>0</v>
      </c>
      <c r="AS421" s="93">
        <v>0</v>
      </c>
      <c r="AT421" s="93">
        <v>0</v>
      </c>
      <c r="AU421" s="93">
        <v>0</v>
      </c>
      <c r="AV421" s="93">
        <v>1123</v>
      </c>
      <c r="AW421" s="93">
        <v>1123</v>
      </c>
      <c r="AX421" s="93">
        <v>0</v>
      </c>
      <c r="AY421" s="93">
        <v>2246</v>
      </c>
      <c r="AZ421" s="93">
        <v>2387</v>
      </c>
      <c r="BA421" s="93">
        <v>0</v>
      </c>
      <c r="BB421" s="93">
        <v>0</v>
      </c>
      <c r="BC421" s="93">
        <v>2387</v>
      </c>
      <c r="BD421" s="93">
        <v>0</v>
      </c>
      <c r="BE421" s="93">
        <v>0</v>
      </c>
      <c r="BF421" s="93">
        <v>0</v>
      </c>
      <c r="BG421" s="93">
        <v>47</v>
      </c>
      <c r="BH421" s="93">
        <v>47</v>
      </c>
      <c r="BI421" s="26">
        <v>14</v>
      </c>
      <c r="BJ421" s="26">
        <v>0</v>
      </c>
      <c r="BK421" s="26">
        <v>0</v>
      </c>
      <c r="BL421" s="26">
        <v>0</v>
      </c>
      <c r="BM421" s="26">
        <v>102</v>
      </c>
      <c r="BN421" s="26">
        <v>563</v>
      </c>
      <c r="BO421" s="26">
        <v>0</v>
      </c>
      <c r="BP421" s="26">
        <v>0</v>
      </c>
      <c r="BQ421" s="26">
        <v>0</v>
      </c>
      <c r="BR421" s="26">
        <v>0</v>
      </c>
      <c r="BS421" s="26">
        <v>0</v>
      </c>
      <c r="BT421" s="26">
        <v>0</v>
      </c>
      <c r="BU421" s="26">
        <v>0</v>
      </c>
      <c r="BV421" s="26">
        <v>0</v>
      </c>
      <c r="BW421" s="26">
        <v>0</v>
      </c>
      <c r="BX421" s="26">
        <v>0</v>
      </c>
      <c r="BY421" s="26">
        <v>1.2</v>
      </c>
      <c r="BZ421" s="26">
        <v>0</v>
      </c>
      <c r="CA421" s="26">
        <v>0</v>
      </c>
      <c r="CB421" s="26">
        <v>0</v>
      </c>
      <c r="CC421" s="26">
        <v>0</v>
      </c>
      <c r="CD421" s="26">
        <v>0</v>
      </c>
      <c r="CE421" s="26">
        <v>0</v>
      </c>
      <c r="CF421" s="26">
        <v>0</v>
      </c>
      <c r="CG421" s="26">
        <v>130</v>
      </c>
      <c r="CH421" s="26">
        <v>0</v>
      </c>
      <c r="CI421" s="26">
        <v>0</v>
      </c>
      <c r="CJ421" s="26">
        <v>0</v>
      </c>
      <c r="CK421" s="26">
        <v>0</v>
      </c>
      <c r="CL421" s="26">
        <v>0</v>
      </c>
      <c r="CM421" s="26">
        <v>130</v>
      </c>
      <c r="CN421" s="26">
        <v>0</v>
      </c>
      <c r="CO421" s="26">
        <v>0</v>
      </c>
      <c r="CP421" s="26">
        <v>121</v>
      </c>
      <c r="CQ421" s="26">
        <v>0</v>
      </c>
      <c r="CR421" s="26">
        <v>14</v>
      </c>
      <c r="CS421" s="26">
        <v>0</v>
      </c>
      <c r="CT421" s="26">
        <v>0</v>
      </c>
      <c r="CU421" s="26">
        <v>0</v>
      </c>
      <c r="CV421" s="26">
        <v>135</v>
      </c>
      <c r="CW421" s="26">
        <v>0</v>
      </c>
      <c r="CX421" s="26">
        <v>0</v>
      </c>
      <c r="CY421" s="26">
        <v>102</v>
      </c>
      <c r="CZ421" s="26">
        <v>563</v>
      </c>
      <c r="DA421" s="26">
        <v>0</v>
      </c>
      <c r="DB421" s="26">
        <v>0</v>
      </c>
      <c r="DC421" s="26">
        <v>0</v>
      </c>
      <c r="DD421" s="26">
        <v>0</v>
      </c>
      <c r="DE421" s="26">
        <v>0</v>
      </c>
      <c r="DF421" s="26">
        <v>0</v>
      </c>
      <c r="DG421" s="26">
        <v>0</v>
      </c>
      <c r="DH421" s="26">
        <v>0</v>
      </c>
      <c r="DI421" s="26">
        <v>0</v>
      </c>
      <c r="DJ421" s="26">
        <v>0</v>
      </c>
      <c r="DK421" s="26">
        <v>0</v>
      </c>
      <c r="DL421" s="26">
        <v>665</v>
      </c>
      <c r="DM421" s="26">
        <v>0</v>
      </c>
      <c r="DN421" s="26">
        <v>0</v>
      </c>
      <c r="DO421" s="26">
        <v>930</v>
      </c>
      <c r="DP421" s="26">
        <v>270</v>
      </c>
      <c r="DQ421" s="26">
        <v>0</v>
      </c>
      <c r="DR421" s="93">
        <v>2.2999999999999998</v>
      </c>
      <c r="DS421" s="93">
        <v>299</v>
      </c>
      <c r="DT421" s="93">
        <v>805</v>
      </c>
      <c r="DU421" s="93">
        <v>299</v>
      </c>
      <c r="DV421" s="93">
        <v>851</v>
      </c>
      <c r="DW421" s="93">
        <v>46</v>
      </c>
      <c r="DX421" s="93">
        <v>1150</v>
      </c>
      <c r="DY421" s="93">
        <v>1150</v>
      </c>
      <c r="DZ421" s="26">
        <v>5.3</v>
      </c>
      <c r="EA421" s="26">
        <v>260</v>
      </c>
      <c r="EB421" s="26">
        <v>445</v>
      </c>
      <c r="EC421" s="26">
        <v>366</v>
      </c>
      <c r="ED421" s="26">
        <v>53</v>
      </c>
      <c r="EE421" s="26">
        <v>21</v>
      </c>
      <c r="EF421" s="26">
        <v>212</v>
      </c>
      <c r="EG421" s="26">
        <v>170</v>
      </c>
      <c r="EH421" s="26">
        <v>302</v>
      </c>
      <c r="EI421" s="26">
        <v>117</v>
      </c>
      <c r="EJ421" s="26">
        <v>297</v>
      </c>
      <c r="EK421" s="26">
        <v>254</v>
      </c>
      <c r="EL421" s="26">
        <v>138</v>
      </c>
      <c r="EM421" s="26">
        <v>2635</v>
      </c>
      <c r="EN421" s="26">
        <v>244</v>
      </c>
      <c r="EO421" s="26">
        <v>763</v>
      </c>
      <c r="EP421" s="26">
        <v>747</v>
      </c>
      <c r="EQ421" s="26">
        <v>201</v>
      </c>
      <c r="ER421" s="26">
        <v>212</v>
      </c>
      <c r="ES421" s="26">
        <v>392</v>
      </c>
      <c r="ET421" s="26">
        <v>2559</v>
      </c>
      <c r="EU421" s="26">
        <v>5.3</v>
      </c>
      <c r="EV421" s="93">
        <v>15</v>
      </c>
      <c r="EW421" s="93">
        <v>5</v>
      </c>
    </row>
  </sheetData>
  <sortState xmlns:xlrd2="http://schemas.microsoft.com/office/spreadsheetml/2017/richdata2" ref="A6:EW421">
    <sortCondition ref="A6:A421"/>
    <sortCondition ref="B6:B421"/>
  </sortState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9"/>
  <sheetViews>
    <sheetView workbookViewId="0">
      <selection activeCell="C29" sqref="C29:C30"/>
    </sheetView>
  </sheetViews>
  <sheetFormatPr baseColWidth="10" defaultRowHeight="15" x14ac:dyDescent="0.25"/>
  <cols>
    <col min="2" max="2" width="17.85546875" customWidth="1"/>
    <col min="3" max="3" width="56" customWidth="1"/>
  </cols>
  <sheetData>
    <row r="1" spans="1:3" x14ac:dyDescent="0.25">
      <c r="A1" s="2" t="s">
        <v>1028</v>
      </c>
    </row>
    <row r="2" spans="1:3" x14ac:dyDescent="0.25">
      <c r="B2" s="2" t="s">
        <v>1025</v>
      </c>
    </row>
    <row r="4" spans="1:3" ht="30" customHeight="1" x14ac:dyDescent="0.25">
      <c r="B4" s="109" t="s">
        <v>1017</v>
      </c>
      <c r="C4" s="109" t="s">
        <v>1018</v>
      </c>
    </row>
    <row r="5" spans="1:3" ht="30" customHeight="1" x14ac:dyDescent="0.25">
      <c r="B5" s="110" t="s">
        <v>17</v>
      </c>
      <c r="C5" s="111" t="s">
        <v>1019</v>
      </c>
    </row>
    <row r="6" spans="1:3" ht="30" customHeight="1" x14ac:dyDescent="0.25">
      <c r="B6" s="110" t="s">
        <v>12</v>
      </c>
      <c r="C6" s="111" t="s">
        <v>1020</v>
      </c>
    </row>
    <row r="7" spans="1:3" ht="30" customHeight="1" x14ac:dyDescent="0.25">
      <c r="B7" s="110" t="s">
        <v>10</v>
      </c>
      <c r="C7" s="111" t="s">
        <v>1021</v>
      </c>
    </row>
    <row r="8" spans="1:3" ht="30" customHeight="1" x14ac:dyDescent="0.25">
      <c r="B8" s="110" t="s">
        <v>16</v>
      </c>
      <c r="C8" s="111" t="s">
        <v>1022</v>
      </c>
    </row>
    <row r="9" spans="1:3" ht="30" customHeight="1" x14ac:dyDescent="0.25">
      <c r="B9" s="110" t="s">
        <v>1023</v>
      </c>
      <c r="C9" s="111" t="s">
        <v>1024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4"/>
  <dimension ref="B4:C13"/>
  <sheetViews>
    <sheetView workbookViewId="0">
      <selection activeCell="C4" sqref="C4"/>
    </sheetView>
  </sheetViews>
  <sheetFormatPr baseColWidth="10" defaultRowHeight="15" x14ac:dyDescent="0.25"/>
  <cols>
    <col min="2" max="2" width="13.28515625" customWidth="1"/>
    <col min="13" max="15" width="11.42578125" customWidth="1"/>
  </cols>
  <sheetData>
    <row r="4" spans="2:3" x14ac:dyDescent="0.25">
      <c r="B4">
        <v>1</v>
      </c>
      <c r="C4" s="8" t="s">
        <v>41</v>
      </c>
    </row>
    <row r="5" spans="2:3" x14ac:dyDescent="0.25">
      <c r="B5">
        <v>2</v>
      </c>
      <c r="C5" t="s">
        <v>39</v>
      </c>
    </row>
    <row r="6" spans="2:3" x14ac:dyDescent="0.25">
      <c r="C6" s="8" t="s">
        <v>40</v>
      </c>
    </row>
    <row r="7" spans="2:3" x14ac:dyDescent="0.25">
      <c r="B7">
        <v>3</v>
      </c>
      <c r="C7" s="21" t="s">
        <v>236</v>
      </c>
    </row>
    <row r="8" spans="2:3" x14ac:dyDescent="0.25">
      <c r="B8">
        <v>4</v>
      </c>
      <c r="C8" t="s">
        <v>238</v>
      </c>
    </row>
    <row r="9" spans="2:3" x14ac:dyDescent="0.25">
      <c r="B9">
        <v>5</v>
      </c>
      <c r="C9" t="s">
        <v>239</v>
      </c>
    </row>
    <row r="10" spans="2:3" x14ac:dyDescent="0.25">
      <c r="B10">
        <v>6</v>
      </c>
      <c r="C10" t="s">
        <v>241</v>
      </c>
    </row>
    <row r="11" spans="2:3" x14ac:dyDescent="0.25">
      <c r="B11">
        <v>7</v>
      </c>
      <c r="C11" t="s">
        <v>242</v>
      </c>
    </row>
    <row r="12" spans="2:3" x14ac:dyDescent="0.25">
      <c r="B12">
        <v>8</v>
      </c>
      <c r="C12" s="8" t="s">
        <v>249</v>
      </c>
    </row>
    <row r="13" spans="2:3" x14ac:dyDescent="0.25">
      <c r="B13">
        <v>9</v>
      </c>
      <c r="C13" t="s">
        <v>1027</v>
      </c>
    </row>
  </sheetData>
  <hyperlinks>
    <hyperlink ref="C4" r:id="rId1" xr:uid="{00000000-0004-0000-0700-000000000000}"/>
    <hyperlink ref="C6" r:id="rId2" display="https://de.wikipedia.org/wiki/Saat-Hafer" xr:uid="{00000000-0004-0000-0700-000001000000}"/>
    <hyperlink ref="C12" r:id="rId3" display="http://whqlibdoc.who.int/trs/WHO_TRS_935_eng.pdf" xr:uid="{00000000-0004-0000-0700-000002000000}"/>
  </hyperlinks>
  <pageMargins left="0.7" right="0.7" top="0.78740157499999996" bottom="0.78740157499999996" header="0.3" footer="0.3"/>
  <pageSetup paperSize="9" orientation="portrait" horizontalDpi="0" verticalDpi="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</vt:i4>
      </vt:variant>
    </vt:vector>
  </HeadingPairs>
  <TitlesOfParts>
    <vt:vector size="11" baseType="lpstr">
      <vt:lpstr>Resultate</vt:lpstr>
      <vt:lpstr>Anwendung</vt:lpstr>
      <vt:lpstr>Hitliste NWR AS</vt:lpstr>
      <vt:lpstr>Daten kurz</vt:lpstr>
      <vt:lpstr>Daten SFK</vt:lpstr>
      <vt:lpstr>Daten NWR AS</vt:lpstr>
      <vt:lpstr>Daten NWR alle</vt:lpstr>
      <vt:lpstr>semi-ess. AS</vt:lpstr>
      <vt:lpstr>Literatur</vt:lpstr>
      <vt:lpstr>NWR Eingabe</vt:lpstr>
      <vt:lpstr>Isoleucin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Eichhorn Jürg</dc:creator>
  <cp:lastModifiedBy>Jürg Eichhorn</cp:lastModifiedBy>
  <cp:lastPrinted>2023-12-05T17:26:38Z</cp:lastPrinted>
  <dcterms:created xsi:type="dcterms:W3CDTF">2022-08-31T15:14:09Z</dcterms:created>
  <dcterms:modified xsi:type="dcterms:W3CDTF">2025-02-26T08:13:23Z</dcterms:modified>
</cp:coreProperties>
</file>